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info\Google Drive\BMaKE\KnowledgeGraphs\ModulCat\Serializations\Relaunch_2020July\WI_BWL\"/>
    </mc:Choice>
  </mc:AlternateContent>
  <xr:revisionPtr revIDLastSave="0" documentId="13_ncr:1_{E46DE10E-BFB6-47FD-A70E-A0408E309252}" xr6:coauthVersionLast="45" xr6:coauthVersionMax="45" xr10:uidLastSave="{00000000-0000-0000-0000-000000000000}"/>
  <bookViews>
    <workbookView xWindow="-38510" yWindow="-1150" windowWidth="38620" windowHeight="21820" firstSheet="6" activeTab="17" xr2:uid="{E809BC96-1B5F-47FF-9361-8A8722F30BC4}"/>
  </bookViews>
  <sheets>
    <sheet name="Module" sheetId="1" r:id="rId1"/>
    <sheet name="InteractivityType" sheetId="2" r:id="rId2"/>
    <sheet name="educUse" sheetId="3" r:id="rId3"/>
    <sheet name="CP_Prereq" sheetId="4" r:id="rId4"/>
    <sheet name="CoursInst_Lecturer" sheetId="5" r:id="rId5"/>
    <sheet name="LResults_Overview" sheetId="6" r:id="rId6"/>
    <sheet name="LResults_Details" sheetId="10" r:id="rId7"/>
    <sheet name="Content_Overview" sheetId="7" r:id="rId8"/>
    <sheet name="Content_Details" sheetId="11" r:id="rId9"/>
    <sheet name="Exam_Overview" sheetId="12" r:id="rId10"/>
    <sheet name="TF_Overview" sheetId="13" r:id="rId11"/>
    <sheet name="CompWL_Overview" sheetId="15" r:id="rId12"/>
    <sheet name="CompWL_Details" sheetId="8" r:id="rId13"/>
    <sheet name="CompWL_Details_Sortiert" sheetId="20" r:id="rId14"/>
    <sheet name="SWS" sheetId="9" r:id="rId15"/>
    <sheet name="GradingRatio" sheetId="16" r:id="rId16"/>
    <sheet name="ModuleType" sheetId="17" r:id="rId17"/>
    <sheet name="Language" sheetId="18" r:id="rId18"/>
  </sheets>
  <definedNames>
    <definedName name="_xlnm._FilterDatabase" localSheetId="12" hidden="1">CompWL_Details!$K$1:$K$287</definedName>
    <definedName name="_xlnm._FilterDatabase" localSheetId="13" hidden="1">CompWL_Details_Sortiert!$A$1:$G$287</definedName>
    <definedName name="_xlnm._FilterDatabase" localSheetId="8" hidden="1">Content_Details!$B$1:$K$772</definedName>
    <definedName name="_xlnm._FilterDatabase" localSheetId="4" hidden="1">CoursInst_Lecturer!$N$1:$N$156</definedName>
    <definedName name="_xlnm._FilterDatabase" localSheetId="3" hidden="1">CP_Prereq!$A$1:$H$125</definedName>
    <definedName name="_xlnm._FilterDatabase" localSheetId="2" hidden="1">educUse!$B$1:$F$125</definedName>
    <definedName name="_xlnm._FilterDatabase" localSheetId="1" hidden="1">InteractivityType!$A$1:$E$203</definedName>
    <definedName name="_xlnm._FilterDatabase" localSheetId="6" hidden="1">LResults_Details!$A$1:$J$980</definedName>
    <definedName name="_xlnm._FilterDatabase" localSheetId="0" hidden="1">Module!$A$1:$K$124</definedName>
    <definedName name="_xlnm._FilterDatabase" localSheetId="10" hidden="1">TF_Overview!$J$1:$J$421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2" i="1"/>
  <c r="I3" i="11" l="1"/>
  <c r="I4" i="11"/>
  <c r="I5" i="11"/>
  <c r="K5" i="11" s="1"/>
  <c r="I6" i="11"/>
  <c r="K6" i="11" s="1"/>
  <c r="I7" i="11"/>
  <c r="I8" i="11"/>
  <c r="I9" i="11"/>
  <c r="K9" i="11" s="1"/>
  <c r="I10" i="11"/>
  <c r="K10" i="11" s="1"/>
  <c r="I11" i="11"/>
  <c r="I12" i="11"/>
  <c r="I13" i="11"/>
  <c r="K13" i="11" s="1"/>
  <c r="I14" i="11"/>
  <c r="K14" i="11" s="1"/>
  <c r="I15" i="11"/>
  <c r="I16" i="11"/>
  <c r="K16" i="11" s="1"/>
  <c r="I17" i="11"/>
  <c r="K17" i="11" s="1"/>
  <c r="I18" i="11"/>
  <c r="K18" i="11" s="1"/>
  <c r="I19" i="11"/>
  <c r="I20" i="11"/>
  <c r="I21" i="11"/>
  <c r="K21" i="11" s="1"/>
  <c r="I22" i="11"/>
  <c r="K22" i="11" s="1"/>
  <c r="I23" i="11"/>
  <c r="I24" i="11"/>
  <c r="I25" i="11"/>
  <c r="K25" i="11" s="1"/>
  <c r="I26" i="11"/>
  <c r="K26" i="11" s="1"/>
  <c r="I27" i="11"/>
  <c r="I28" i="11"/>
  <c r="I29" i="11"/>
  <c r="K29" i="11" s="1"/>
  <c r="I30" i="11"/>
  <c r="K30" i="11" s="1"/>
  <c r="I31" i="11"/>
  <c r="I32" i="11"/>
  <c r="K32" i="11" s="1"/>
  <c r="I33" i="11"/>
  <c r="K33" i="11" s="1"/>
  <c r="I34" i="11"/>
  <c r="K34" i="11" s="1"/>
  <c r="I35" i="11"/>
  <c r="I36" i="11"/>
  <c r="I37" i="11"/>
  <c r="K37" i="11" s="1"/>
  <c r="I38" i="11"/>
  <c r="K38" i="11" s="1"/>
  <c r="I39" i="11"/>
  <c r="I40" i="11"/>
  <c r="I41" i="11"/>
  <c r="K41" i="11" s="1"/>
  <c r="I42" i="11"/>
  <c r="K42" i="11" s="1"/>
  <c r="I43" i="11"/>
  <c r="I44" i="11"/>
  <c r="I45" i="11"/>
  <c r="K45" i="11" s="1"/>
  <c r="I46" i="11"/>
  <c r="K46" i="11" s="1"/>
  <c r="I47" i="11"/>
  <c r="I48" i="11"/>
  <c r="K48" i="11" s="1"/>
  <c r="I49" i="11"/>
  <c r="K49" i="11" s="1"/>
  <c r="I50" i="11"/>
  <c r="K50" i="11" s="1"/>
  <c r="I51" i="11"/>
  <c r="I52" i="11"/>
  <c r="I53" i="11"/>
  <c r="K53" i="11" s="1"/>
  <c r="I54" i="11"/>
  <c r="K54" i="11" s="1"/>
  <c r="I55" i="11"/>
  <c r="I56" i="11"/>
  <c r="I57" i="11"/>
  <c r="K57" i="11" s="1"/>
  <c r="I58" i="11"/>
  <c r="K58" i="11" s="1"/>
  <c r="I59" i="11"/>
  <c r="I60" i="11"/>
  <c r="I61" i="11"/>
  <c r="K61" i="11" s="1"/>
  <c r="I62" i="11"/>
  <c r="K62" i="11" s="1"/>
  <c r="I63" i="11"/>
  <c r="I64" i="11"/>
  <c r="K64" i="11" s="1"/>
  <c r="I65" i="11"/>
  <c r="K65" i="11" s="1"/>
  <c r="I66" i="11"/>
  <c r="K66" i="11" s="1"/>
  <c r="I67" i="11"/>
  <c r="I68" i="11"/>
  <c r="I69" i="11"/>
  <c r="K69" i="11" s="1"/>
  <c r="I70" i="11"/>
  <c r="K70" i="11" s="1"/>
  <c r="I71" i="11"/>
  <c r="I72" i="11"/>
  <c r="I73" i="11"/>
  <c r="K73" i="11" s="1"/>
  <c r="I74" i="11"/>
  <c r="K74" i="11" s="1"/>
  <c r="I75" i="11"/>
  <c r="I76" i="11"/>
  <c r="I77" i="11"/>
  <c r="K77" i="11" s="1"/>
  <c r="I78" i="11"/>
  <c r="K78" i="11" s="1"/>
  <c r="I79" i="11"/>
  <c r="I80" i="11"/>
  <c r="K80" i="11" s="1"/>
  <c r="I81" i="11"/>
  <c r="K81" i="11" s="1"/>
  <c r="I82" i="11"/>
  <c r="K82" i="11" s="1"/>
  <c r="I83" i="11"/>
  <c r="I84" i="11"/>
  <c r="I85" i="11"/>
  <c r="K85" i="11" s="1"/>
  <c r="I86" i="11"/>
  <c r="K86" i="11" s="1"/>
  <c r="I87" i="11"/>
  <c r="I88" i="11"/>
  <c r="I89" i="11"/>
  <c r="K89" i="11" s="1"/>
  <c r="I90" i="11"/>
  <c r="K90" i="11" s="1"/>
  <c r="I91" i="11"/>
  <c r="I92" i="11"/>
  <c r="I93" i="11"/>
  <c r="K93" i="11" s="1"/>
  <c r="I94" i="11"/>
  <c r="K94" i="11" s="1"/>
  <c r="I95" i="11"/>
  <c r="I96" i="11"/>
  <c r="K96" i="11" s="1"/>
  <c r="I97" i="11"/>
  <c r="K97" i="11" s="1"/>
  <c r="I98" i="11"/>
  <c r="K98" i="11" s="1"/>
  <c r="I99" i="11"/>
  <c r="I100" i="11"/>
  <c r="I101" i="11"/>
  <c r="K101" i="11" s="1"/>
  <c r="I102" i="11"/>
  <c r="K102" i="11" s="1"/>
  <c r="I103" i="11"/>
  <c r="I104" i="11"/>
  <c r="I105" i="11"/>
  <c r="K105" i="11" s="1"/>
  <c r="I106" i="11"/>
  <c r="K106" i="11" s="1"/>
  <c r="I107" i="11"/>
  <c r="I108" i="11"/>
  <c r="I109" i="11"/>
  <c r="K109" i="11" s="1"/>
  <c r="I110" i="11"/>
  <c r="K110" i="11" s="1"/>
  <c r="I111" i="11"/>
  <c r="I112" i="11"/>
  <c r="K112" i="11" s="1"/>
  <c r="I113" i="11"/>
  <c r="K113" i="11" s="1"/>
  <c r="I114" i="11"/>
  <c r="K114" i="11" s="1"/>
  <c r="I115" i="11"/>
  <c r="I116" i="11"/>
  <c r="I117" i="11"/>
  <c r="K117" i="11" s="1"/>
  <c r="I118" i="11"/>
  <c r="K118" i="11" s="1"/>
  <c r="I119" i="11"/>
  <c r="I120" i="11"/>
  <c r="I121" i="11"/>
  <c r="K121" i="11" s="1"/>
  <c r="I122" i="11"/>
  <c r="K122" i="11" s="1"/>
  <c r="I123" i="11"/>
  <c r="I124" i="11"/>
  <c r="I125" i="11"/>
  <c r="K125" i="11" s="1"/>
  <c r="I126" i="11"/>
  <c r="K126" i="11" s="1"/>
  <c r="I127" i="11"/>
  <c r="I128" i="11"/>
  <c r="K128" i="11" s="1"/>
  <c r="I129" i="11"/>
  <c r="K129" i="11" s="1"/>
  <c r="I130" i="11"/>
  <c r="K130" i="11" s="1"/>
  <c r="I131" i="11"/>
  <c r="I132" i="11"/>
  <c r="I133" i="11"/>
  <c r="K133" i="11" s="1"/>
  <c r="I134" i="11"/>
  <c r="K134" i="11" s="1"/>
  <c r="I135" i="11"/>
  <c r="I136" i="11"/>
  <c r="I137" i="11"/>
  <c r="K137" i="11" s="1"/>
  <c r="I138" i="11"/>
  <c r="K138" i="11" s="1"/>
  <c r="I139" i="11"/>
  <c r="I140" i="11"/>
  <c r="I141" i="11"/>
  <c r="K141" i="11" s="1"/>
  <c r="I142" i="11"/>
  <c r="K142" i="11" s="1"/>
  <c r="I143" i="11"/>
  <c r="I144" i="11"/>
  <c r="K144" i="11" s="1"/>
  <c r="I145" i="11"/>
  <c r="K145" i="11" s="1"/>
  <c r="I146" i="11"/>
  <c r="K146" i="11" s="1"/>
  <c r="I147" i="11"/>
  <c r="I148" i="11"/>
  <c r="I149" i="11"/>
  <c r="K149" i="11" s="1"/>
  <c r="I150" i="11"/>
  <c r="K150" i="11" s="1"/>
  <c r="I151" i="11"/>
  <c r="I152" i="11"/>
  <c r="I153" i="11"/>
  <c r="K153" i="11" s="1"/>
  <c r="I154" i="11"/>
  <c r="K154" i="11" s="1"/>
  <c r="I155" i="11"/>
  <c r="I156" i="11"/>
  <c r="I157" i="11"/>
  <c r="K157" i="11" s="1"/>
  <c r="I158" i="11"/>
  <c r="K158" i="11" s="1"/>
  <c r="I159" i="11"/>
  <c r="I160" i="11"/>
  <c r="K160" i="11" s="1"/>
  <c r="I161" i="11"/>
  <c r="K161" i="11" s="1"/>
  <c r="I162" i="11"/>
  <c r="K162" i="11" s="1"/>
  <c r="I163" i="11"/>
  <c r="I164" i="11"/>
  <c r="I165" i="11"/>
  <c r="K165" i="11" s="1"/>
  <c r="I166" i="11"/>
  <c r="K166" i="11" s="1"/>
  <c r="I167" i="11"/>
  <c r="I168" i="11"/>
  <c r="I169" i="11"/>
  <c r="K169" i="11" s="1"/>
  <c r="I170" i="11"/>
  <c r="K170" i="11" s="1"/>
  <c r="I171" i="11"/>
  <c r="I172" i="11"/>
  <c r="I173" i="11"/>
  <c r="K173" i="11" s="1"/>
  <c r="I174" i="11"/>
  <c r="K174" i="11" s="1"/>
  <c r="I175" i="11"/>
  <c r="I176" i="11"/>
  <c r="K176" i="11" s="1"/>
  <c r="I177" i="11"/>
  <c r="K177" i="11" s="1"/>
  <c r="I178" i="11"/>
  <c r="K178" i="11" s="1"/>
  <c r="I179" i="11"/>
  <c r="I180" i="11"/>
  <c r="I181" i="11"/>
  <c r="K181" i="11" s="1"/>
  <c r="I182" i="11"/>
  <c r="K182" i="11" s="1"/>
  <c r="I183" i="11"/>
  <c r="I184" i="11"/>
  <c r="I185" i="11"/>
  <c r="K185" i="11" s="1"/>
  <c r="I186" i="11"/>
  <c r="K186" i="11" s="1"/>
  <c r="I187" i="11"/>
  <c r="I188" i="11"/>
  <c r="I189" i="11"/>
  <c r="K189" i="11" s="1"/>
  <c r="I190" i="11"/>
  <c r="K190" i="11" s="1"/>
  <c r="I191" i="11"/>
  <c r="I192" i="11"/>
  <c r="K192" i="11" s="1"/>
  <c r="I193" i="11"/>
  <c r="K193" i="11" s="1"/>
  <c r="I194" i="11"/>
  <c r="K194" i="11" s="1"/>
  <c r="I195" i="11"/>
  <c r="I196" i="11"/>
  <c r="I197" i="11"/>
  <c r="K197" i="11" s="1"/>
  <c r="I198" i="11"/>
  <c r="K198" i="11" s="1"/>
  <c r="I199" i="11"/>
  <c r="I200" i="11"/>
  <c r="I201" i="11"/>
  <c r="K201" i="11" s="1"/>
  <c r="I202" i="11"/>
  <c r="K202" i="11" s="1"/>
  <c r="I203" i="11"/>
  <c r="I204" i="11"/>
  <c r="I205" i="11"/>
  <c r="K205" i="11" s="1"/>
  <c r="I206" i="11"/>
  <c r="K206" i="11" s="1"/>
  <c r="I207" i="11"/>
  <c r="I208" i="11"/>
  <c r="K208" i="11" s="1"/>
  <c r="I209" i="11"/>
  <c r="K209" i="11" s="1"/>
  <c r="I210" i="11"/>
  <c r="K210" i="11" s="1"/>
  <c r="I211" i="11"/>
  <c r="I212" i="11"/>
  <c r="I213" i="11"/>
  <c r="K213" i="11" s="1"/>
  <c r="I214" i="11"/>
  <c r="K214" i="11" s="1"/>
  <c r="I215" i="11"/>
  <c r="I216" i="11"/>
  <c r="I217" i="11"/>
  <c r="K217" i="11" s="1"/>
  <c r="I218" i="11"/>
  <c r="K218" i="11" s="1"/>
  <c r="I219" i="11"/>
  <c r="I220" i="11"/>
  <c r="I221" i="11"/>
  <c r="K221" i="11" s="1"/>
  <c r="I222" i="11"/>
  <c r="K222" i="11" s="1"/>
  <c r="I223" i="11"/>
  <c r="I224" i="11"/>
  <c r="K224" i="11" s="1"/>
  <c r="I225" i="11"/>
  <c r="K225" i="11" s="1"/>
  <c r="I226" i="11"/>
  <c r="K226" i="11" s="1"/>
  <c r="I227" i="11"/>
  <c r="I228" i="11"/>
  <c r="I229" i="11"/>
  <c r="K229" i="11" s="1"/>
  <c r="I230" i="11"/>
  <c r="K230" i="11" s="1"/>
  <c r="I231" i="11"/>
  <c r="I232" i="11"/>
  <c r="I233" i="11"/>
  <c r="K233" i="11" s="1"/>
  <c r="I234" i="11"/>
  <c r="K234" i="11" s="1"/>
  <c r="I235" i="11"/>
  <c r="I236" i="11"/>
  <c r="I237" i="11"/>
  <c r="K237" i="11" s="1"/>
  <c r="I238" i="11"/>
  <c r="K238" i="11" s="1"/>
  <c r="I239" i="11"/>
  <c r="I240" i="11"/>
  <c r="K240" i="11" s="1"/>
  <c r="I241" i="11"/>
  <c r="K241" i="11" s="1"/>
  <c r="I242" i="11"/>
  <c r="K242" i="11" s="1"/>
  <c r="I243" i="11"/>
  <c r="I244" i="11"/>
  <c r="I245" i="11"/>
  <c r="K245" i="11" s="1"/>
  <c r="I246" i="11"/>
  <c r="K246" i="11" s="1"/>
  <c r="I247" i="11"/>
  <c r="I248" i="11"/>
  <c r="I249" i="11"/>
  <c r="K249" i="11" s="1"/>
  <c r="I250" i="11"/>
  <c r="K250" i="11" s="1"/>
  <c r="I251" i="11"/>
  <c r="I252" i="11"/>
  <c r="I253" i="11"/>
  <c r="K253" i="11" s="1"/>
  <c r="I254" i="11"/>
  <c r="K254" i="11" s="1"/>
  <c r="I255" i="11"/>
  <c r="I256" i="11"/>
  <c r="K256" i="11" s="1"/>
  <c r="I257" i="11"/>
  <c r="K257" i="11" s="1"/>
  <c r="I258" i="11"/>
  <c r="K258" i="11" s="1"/>
  <c r="I259" i="11"/>
  <c r="I260" i="11"/>
  <c r="I261" i="11"/>
  <c r="K261" i="11" s="1"/>
  <c r="I262" i="11"/>
  <c r="K262" i="11" s="1"/>
  <c r="I263" i="11"/>
  <c r="I264" i="11"/>
  <c r="I265" i="11"/>
  <c r="K265" i="11" s="1"/>
  <c r="I266" i="11"/>
  <c r="I267" i="11"/>
  <c r="I268" i="11"/>
  <c r="I269" i="11"/>
  <c r="K269" i="11" s="1"/>
  <c r="I270" i="11"/>
  <c r="K270" i="11" s="1"/>
  <c r="I271" i="11"/>
  <c r="I272" i="11"/>
  <c r="K272" i="11" s="1"/>
  <c r="I273" i="11"/>
  <c r="K273" i="11" s="1"/>
  <c r="I274" i="11"/>
  <c r="K274" i="11" s="1"/>
  <c r="I275" i="11"/>
  <c r="I276" i="11"/>
  <c r="I277" i="11"/>
  <c r="K277" i="11" s="1"/>
  <c r="I278" i="11"/>
  <c r="K278" i="11" s="1"/>
  <c r="I279" i="11"/>
  <c r="I280" i="11"/>
  <c r="I281" i="11"/>
  <c r="K281" i="11" s="1"/>
  <c r="I282" i="11"/>
  <c r="K282" i="11" s="1"/>
  <c r="I283" i="11"/>
  <c r="I284" i="11"/>
  <c r="I285" i="11"/>
  <c r="K285" i="11" s="1"/>
  <c r="I286" i="11"/>
  <c r="I287" i="11"/>
  <c r="I288" i="11"/>
  <c r="K288" i="11" s="1"/>
  <c r="I289" i="11"/>
  <c r="K289" i="11" s="1"/>
  <c r="I290" i="11"/>
  <c r="K290" i="11" s="1"/>
  <c r="I291" i="11"/>
  <c r="I292" i="11"/>
  <c r="I293" i="11"/>
  <c r="K293" i="11" s="1"/>
  <c r="I294" i="11"/>
  <c r="K294" i="11" s="1"/>
  <c r="I295" i="11"/>
  <c r="I296" i="11"/>
  <c r="I297" i="11"/>
  <c r="K297" i="11" s="1"/>
  <c r="I298" i="11"/>
  <c r="K298" i="11" s="1"/>
  <c r="I299" i="11"/>
  <c r="I300" i="11"/>
  <c r="I301" i="11"/>
  <c r="K301" i="11" s="1"/>
  <c r="I302" i="11"/>
  <c r="K302" i="11" s="1"/>
  <c r="I303" i="11"/>
  <c r="I304" i="11"/>
  <c r="K304" i="11" s="1"/>
  <c r="I305" i="11"/>
  <c r="K305" i="11" s="1"/>
  <c r="I306" i="11"/>
  <c r="K306" i="11" s="1"/>
  <c r="I307" i="11"/>
  <c r="I308" i="11"/>
  <c r="I309" i="11"/>
  <c r="K309" i="11" s="1"/>
  <c r="I310" i="11"/>
  <c r="K310" i="11" s="1"/>
  <c r="I311" i="11"/>
  <c r="I312" i="11"/>
  <c r="I313" i="11"/>
  <c r="K313" i="11" s="1"/>
  <c r="I314" i="11"/>
  <c r="K314" i="11" s="1"/>
  <c r="I315" i="11"/>
  <c r="I316" i="11"/>
  <c r="I317" i="11"/>
  <c r="K317" i="11" s="1"/>
  <c r="I318" i="11"/>
  <c r="K318" i="11" s="1"/>
  <c r="I319" i="11"/>
  <c r="I320" i="11"/>
  <c r="K320" i="11" s="1"/>
  <c r="I321" i="11"/>
  <c r="K321" i="11" s="1"/>
  <c r="I322" i="11"/>
  <c r="K322" i="11" s="1"/>
  <c r="I323" i="11"/>
  <c r="I324" i="11"/>
  <c r="I325" i="11"/>
  <c r="K325" i="11" s="1"/>
  <c r="I326" i="11"/>
  <c r="K326" i="11" s="1"/>
  <c r="I327" i="11"/>
  <c r="I328" i="11"/>
  <c r="I329" i="11"/>
  <c r="K329" i="11" s="1"/>
  <c r="I330" i="11"/>
  <c r="I331" i="11"/>
  <c r="I332" i="11"/>
  <c r="I333" i="11"/>
  <c r="K333" i="11" s="1"/>
  <c r="I334" i="11"/>
  <c r="K334" i="11" s="1"/>
  <c r="I335" i="11"/>
  <c r="I336" i="11"/>
  <c r="K336" i="11" s="1"/>
  <c r="I337" i="11"/>
  <c r="K337" i="11" s="1"/>
  <c r="I338" i="11"/>
  <c r="K338" i="11" s="1"/>
  <c r="I339" i="11"/>
  <c r="I340" i="11"/>
  <c r="I341" i="11"/>
  <c r="K341" i="11" s="1"/>
  <c r="I342" i="11"/>
  <c r="K342" i="11" s="1"/>
  <c r="I343" i="11"/>
  <c r="I344" i="11"/>
  <c r="I345" i="11"/>
  <c r="I346" i="11"/>
  <c r="K346" i="11" s="1"/>
  <c r="I347" i="11"/>
  <c r="I348" i="11"/>
  <c r="I349" i="11"/>
  <c r="I350" i="11"/>
  <c r="K350" i="11" s="1"/>
  <c r="I351" i="11"/>
  <c r="I352" i="11"/>
  <c r="I353" i="11"/>
  <c r="I354" i="11"/>
  <c r="K354" i="11" s="1"/>
  <c r="I355" i="11"/>
  <c r="I356" i="11"/>
  <c r="I357" i="11"/>
  <c r="I358" i="11"/>
  <c r="K358" i="11" s="1"/>
  <c r="I359" i="11"/>
  <c r="I360" i="11"/>
  <c r="I361" i="11"/>
  <c r="I362" i="11"/>
  <c r="K362" i="11" s="1"/>
  <c r="I363" i="11"/>
  <c r="I364" i="11"/>
  <c r="I365" i="11"/>
  <c r="I366" i="11"/>
  <c r="K366" i="11" s="1"/>
  <c r="I367" i="11"/>
  <c r="I368" i="11"/>
  <c r="I369" i="11"/>
  <c r="I370" i="11"/>
  <c r="K370" i="11" s="1"/>
  <c r="I371" i="11"/>
  <c r="I372" i="11"/>
  <c r="I373" i="11"/>
  <c r="I374" i="11"/>
  <c r="K374" i="11" s="1"/>
  <c r="I375" i="11"/>
  <c r="I376" i="11"/>
  <c r="I377" i="11"/>
  <c r="I378" i="11"/>
  <c r="K378" i="11" s="1"/>
  <c r="I379" i="11"/>
  <c r="I380" i="11"/>
  <c r="I381" i="11"/>
  <c r="I382" i="11"/>
  <c r="K382" i="11" s="1"/>
  <c r="I383" i="11"/>
  <c r="I384" i="11"/>
  <c r="I385" i="11"/>
  <c r="I386" i="11"/>
  <c r="K386" i="11" s="1"/>
  <c r="I387" i="11"/>
  <c r="I388" i="11"/>
  <c r="I389" i="11"/>
  <c r="I390" i="11"/>
  <c r="K390" i="11" s="1"/>
  <c r="I391" i="11"/>
  <c r="I392" i="11"/>
  <c r="I393" i="11"/>
  <c r="I394" i="11"/>
  <c r="K394" i="11" s="1"/>
  <c r="I395" i="11"/>
  <c r="I396" i="11"/>
  <c r="I397" i="11"/>
  <c r="I398" i="11"/>
  <c r="K398" i="11" s="1"/>
  <c r="I399" i="11"/>
  <c r="I400" i="11"/>
  <c r="I401" i="11"/>
  <c r="I402" i="11"/>
  <c r="K402" i="11" s="1"/>
  <c r="I403" i="11"/>
  <c r="I404" i="11"/>
  <c r="I405" i="11"/>
  <c r="I406" i="11"/>
  <c r="K406" i="11" s="1"/>
  <c r="I407" i="11"/>
  <c r="I408" i="11"/>
  <c r="I409" i="11"/>
  <c r="I410" i="11"/>
  <c r="K410" i="11" s="1"/>
  <c r="I411" i="11"/>
  <c r="I412" i="11"/>
  <c r="I413" i="11"/>
  <c r="I414" i="11"/>
  <c r="K414" i="11" s="1"/>
  <c r="I415" i="11"/>
  <c r="I416" i="11"/>
  <c r="I417" i="11"/>
  <c r="I418" i="11"/>
  <c r="K418" i="11" s="1"/>
  <c r="I419" i="11"/>
  <c r="I420" i="11"/>
  <c r="I421" i="11"/>
  <c r="I422" i="11"/>
  <c r="K422" i="11" s="1"/>
  <c r="I423" i="11"/>
  <c r="I424" i="11"/>
  <c r="I425" i="11"/>
  <c r="I426" i="11"/>
  <c r="K426" i="11" s="1"/>
  <c r="I427" i="11"/>
  <c r="I428" i="11"/>
  <c r="I429" i="11"/>
  <c r="I430" i="11"/>
  <c r="K430" i="11" s="1"/>
  <c r="I431" i="11"/>
  <c r="I432" i="11"/>
  <c r="I433" i="11"/>
  <c r="I434" i="11"/>
  <c r="K434" i="11" s="1"/>
  <c r="I435" i="11"/>
  <c r="I436" i="11"/>
  <c r="I437" i="11"/>
  <c r="I438" i="11"/>
  <c r="K438" i="11" s="1"/>
  <c r="I439" i="11"/>
  <c r="I440" i="11"/>
  <c r="I441" i="11"/>
  <c r="I442" i="11"/>
  <c r="K442" i="11" s="1"/>
  <c r="I443" i="11"/>
  <c r="I444" i="11"/>
  <c r="I445" i="11"/>
  <c r="I446" i="11"/>
  <c r="K446" i="11" s="1"/>
  <c r="I447" i="11"/>
  <c r="I448" i="11"/>
  <c r="I449" i="11"/>
  <c r="I450" i="11"/>
  <c r="K450" i="11" s="1"/>
  <c r="I451" i="11"/>
  <c r="I452" i="11"/>
  <c r="I453" i="11"/>
  <c r="I454" i="11"/>
  <c r="K454" i="11" s="1"/>
  <c r="I455" i="11"/>
  <c r="I456" i="11"/>
  <c r="I457" i="11"/>
  <c r="I458" i="11"/>
  <c r="K458" i="11" s="1"/>
  <c r="I459" i="11"/>
  <c r="I460" i="11"/>
  <c r="I461" i="11"/>
  <c r="I462" i="11"/>
  <c r="K462" i="11" s="1"/>
  <c r="I463" i="11"/>
  <c r="I464" i="11"/>
  <c r="I465" i="11"/>
  <c r="I466" i="11"/>
  <c r="K466" i="11" s="1"/>
  <c r="I467" i="11"/>
  <c r="I468" i="11"/>
  <c r="I469" i="11"/>
  <c r="I470" i="11"/>
  <c r="K470" i="11" s="1"/>
  <c r="I471" i="11"/>
  <c r="I472" i="11"/>
  <c r="I473" i="11"/>
  <c r="I474" i="11"/>
  <c r="K474" i="11" s="1"/>
  <c r="I475" i="11"/>
  <c r="I476" i="11"/>
  <c r="I477" i="11"/>
  <c r="I478" i="11"/>
  <c r="K478" i="11" s="1"/>
  <c r="I479" i="11"/>
  <c r="I480" i="11"/>
  <c r="I481" i="11"/>
  <c r="I482" i="11"/>
  <c r="K482" i="11" s="1"/>
  <c r="I483" i="11"/>
  <c r="I484" i="11"/>
  <c r="I485" i="11"/>
  <c r="I486" i="11"/>
  <c r="K486" i="11" s="1"/>
  <c r="I487" i="11"/>
  <c r="I488" i="11"/>
  <c r="I489" i="11"/>
  <c r="I490" i="11"/>
  <c r="K490" i="11" s="1"/>
  <c r="I491" i="11"/>
  <c r="I492" i="11"/>
  <c r="I493" i="11"/>
  <c r="I494" i="11"/>
  <c r="K494" i="11" s="1"/>
  <c r="I495" i="11"/>
  <c r="I496" i="11"/>
  <c r="I497" i="11"/>
  <c r="I498" i="11"/>
  <c r="K498" i="11" s="1"/>
  <c r="I499" i="11"/>
  <c r="I500" i="11"/>
  <c r="I501" i="11"/>
  <c r="I502" i="11"/>
  <c r="K502" i="11" s="1"/>
  <c r="I503" i="11"/>
  <c r="I504" i="11"/>
  <c r="I505" i="11"/>
  <c r="I506" i="11"/>
  <c r="K506" i="11" s="1"/>
  <c r="I507" i="11"/>
  <c r="I508" i="11"/>
  <c r="I509" i="11"/>
  <c r="I510" i="11"/>
  <c r="K510" i="11" s="1"/>
  <c r="I511" i="11"/>
  <c r="I512" i="11"/>
  <c r="I513" i="11"/>
  <c r="I514" i="11"/>
  <c r="K514" i="11" s="1"/>
  <c r="I515" i="11"/>
  <c r="I516" i="11"/>
  <c r="I517" i="11"/>
  <c r="I518" i="11"/>
  <c r="K518" i="11" s="1"/>
  <c r="I519" i="11"/>
  <c r="I520" i="11"/>
  <c r="I521" i="11"/>
  <c r="I522" i="11"/>
  <c r="K522" i="11" s="1"/>
  <c r="I523" i="11"/>
  <c r="I524" i="11"/>
  <c r="I525" i="11"/>
  <c r="I526" i="11"/>
  <c r="K526" i="11" s="1"/>
  <c r="I527" i="11"/>
  <c r="I528" i="11"/>
  <c r="I529" i="11"/>
  <c r="I530" i="11"/>
  <c r="K530" i="11" s="1"/>
  <c r="I531" i="11"/>
  <c r="I532" i="11"/>
  <c r="I533" i="11"/>
  <c r="I534" i="11"/>
  <c r="K534" i="11" s="1"/>
  <c r="I535" i="11"/>
  <c r="I536" i="11"/>
  <c r="I537" i="11"/>
  <c r="I538" i="11"/>
  <c r="K538" i="11" s="1"/>
  <c r="I539" i="11"/>
  <c r="I540" i="11"/>
  <c r="I541" i="11"/>
  <c r="I542" i="11"/>
  <c r="K542" i="11" s="1"/>
  <c r="I543" i="11"/>
  <c r="I544" i="11"/>
  <c r="I545" i="11"/>
  <c r="I546" i="11"/>
  <c r="K546" i="11" s="1"/>
  <c r="I547" i="11"/>
  <c r="I548" i="11"/>
  <c r="I549" i="11"/>
  <c r="I550" i="11"/>
  <c r="K550" i="11" s="1"/>
  <c r="I551" i="11"/>
  <c r="I552" i="11"/>
  <c r="I553" i="11"/>
  <c r="I554" i="11"/>
  <c r="K554" i="11" s="1"/>
  <c r="I555" i="11"/>
  <c r="I556" i="11"/>
  <c r="I557" i="11"/>
  <c r="I558" i="11"/>
  <c r="K558" i="11" s="1"/>
  <c r="I559" i="11"/>
  <c r="I560" i="11"/>
  <c r="I561" i="11"/>
  <c r="I562" i="11"/>
  <c r="K562" i="11" s="1"/>
  <c r="I563" i="11"/>
  <c r="I564" i="11"/>
  <c r="I565" i="11"/>
  <c r="I566" i="11"/>
  <c r="K566" i="11" s="1"/>
  <c r="I567" i="11"/>
  <c r="I568" i="11"/>
  <c r="I569" i="11"/>
  <c r="I570" i="11"/>
  <c r="K570" i="11" s="1"/>
  <c r="I571" i="11"/>
  <c r="I572" i="11"/>
  <c r="I573" i="11"/>
  <c r="I574" i="11"/>
  <c r="K574" i="11" s="1"/>
  <c r="I575" i="11"/>
  <c r="I576" i="11"/>
  <c r="I577" i="11"/>
  <c r="I578" i="11"/>
  <c r="K578" i="11" s="1"/>
  <c r="I579" i="11"/>
  <c r="I580" i="11"/>
  <c r="I581" i="11"/>
  <c r="I582" i="11"/>
  <c r="K582" i="11" s="1"/>
  <c r="I583" i="11"/>
  <c r="I584" i="11"/>
  <c r="I585" i="11"/>
  <c r="I586" i="11"/>
  <c r="K586" i="11" s="1"/>
  <c r="I587" i="11"/>
  <c r="I588" i="11"/>
  <c r="I589" i="11"/>
  <c r="I590" i="11"/>
  <c r="K590" i="11" s="1"/>
  <c r="I591" i="11"/>
  <c r="I592" i="11"/>
  <c r="I593" i="11"/>
  <c r="I594" i="11"/>
  <c r="K594" i="11" s="1"/>
  <c r="I595" i="11"/>
  <c r="I596" i="11"/>
  <c r="I597" i="11"/>
  <c r="I598" i="11"/>
  <c r="K598" i="11" s="1"/>
  <c r="I599" i="11"/>
  <c r="I600" i="11"/>
  <c r="I601" i="11"/>
  <c r="I602" i="11"/>
  <c r="K602" i="11" s="1"/>
  <c r="I603" i="11"/>
  <c r="I604" i="11"/>
  <c r="I605" i="11"/>
  <c r="I606" i="11"/>
  <c r="K606" i="11" s="1"/>
  <c r="I607" i="11"/>
  <c r="I608" i="11"/>
  <c r="I609" i="11"/>
  <c r="I610" i="11"/>
  <c r="K610" i="11" s="1"/>
  <c r="I611" i="11"/>
  <c r="I612" i="11"/>
  <c r="I613" i="11"/>
  <c r="I614" i="11"/>
  <c r="K614" i="11" s="1"/>
  <c r="I615" i="11"/>
  <c r="I616" i="11"/>
  <c r="I617" i="11"/>
  <c r="I618" i="11"/>
  <c r="K618" i="11" s="1"/>
  <c r="I619" i="11"/>
  <c r="I620" i="11"/>
  <c r="I621" i="11"/>
  <c r="I622" i="11"/>
  <c r="K622" i="11" s="1"/>
  <c r="I623" i="11"/>
  <c r="I624" i="11"/>
  <c r="I625" i="11"/>
  <c r="I626" i="11"/>
  <c r="K626" i="11" s="1"/>
  <c r="I627" i="11"/>
  <c r="I628" i="11"/>
  <c r="I629" i="11"/>
  <c r="I630" i="11"/>
  <c r="K630" i="11" s="1"/>
  <c r="I631" i="11"/>
  <c r="I632" i="11"/>
  <c r="I633" i="11"/>
  <c r="I634" i="11"/>
  <c r="K634" i="11" s="1"/>
  <c r="I635" i="11"/>
  <c r="I636" i="11"/>
  <c r="I637" i="11"/>
  <c r="I638" i="11"/>
  <c r="K638" i="11" s="1"/>
  <c r="I639" i="11"/>
  <c r="I640" i="11"/>
  <c r="I641" i="11"/>
  <c r="I642" i="11"/>
  <c r="K642" i="11" s="1"/>
  <c r="I643" i="11"/>
  <c r="I644" i="11"/>
  <c r="I645" i="11"/>
  <c r="I646" i="11"/>
  <c r="K646" i="11" s="1"/>
  <c r="I647" i="11"/>
  <c r="I648" i="11"/>
  <c r="I649" i="11"/>
  <c r="I650" i="11"/>
  <c r="K650" i="11" s="1"/>
  <c r="I651" i="11"/>
  <c r="I652" i="11"/>
  <c r="I653" i="11"/>
  <c r="I654" i="11"/>
  <c r="K654" i="11" s="1"/>
  <c r="I655" i="11"/>
  <c r="I656" i="11"/>
  <c r="I657" i="11"/>
  <c r="I658" i="11"/>
  <c r="K658" i="11" s="1"/>
  <c r="I659" i="11"/>
  <c r="I660" i="11"/>
  <c r="I661" i="11"/>
  <c r="I662" i="11"/>
  <c r="K662" i="11" s="1"/>
  <c r="I663" i="11"/>
  <c r="I664" i="11"/>
  <c r="I665" i="11"/>
  <c r="I666" i="11"/>
  <c r="K666" i="11" s="1"/>
  <c r="I667" i="11"/>
  <c r="I668" i="11"/>
  <c r="I669" i="11"/>
  <c r="I670" i="11"/>
  <c r="K670" i="11" s="1"/>
  <c r="I671" i="11"/>
  <c r="I672" i="11"/>
  <c r="I673" i="11"/>
  <c r="I674" i="11"/>
  <c r="K674" i="11" s="1"/>
  <c r="I675" i="11"/>
  <c r="I676" i="11"/>
  <c r="I677" i="11"/>
  <c r="I678" i="11"/>
  <c r="K678" i="11" s="1"/>
  <c r="I679" i="11"/>
  <c r="I680" i="11"/>
  <c r="I681" i="11"/>
  <c r="I682" i="11"/>
  <c r="K682" i="11" s="1"/>
  <c r="I683" i="11"/>
  <c r="I684" i="11"/>
  <c r="I685" i="11"/>
  <c r="I686" i="11"/>
  <c r="K686" i="11" s="1"/>
  <c r="I687" i="11"/>
  <c r="I688" i="11"/>
  <c r="I689" i="11"/>
  <c r="I690" i="11"/>
  <c r="K690" i="11" s="1"/>
  <c r="I691" i="11"/>
  <c r="I692" i="11"/>
  <c r="I693" i="11"/>
  <c r="I694" i="11"/>
  <c r="K694" i="11" s="1"/>
  <c r="I695" i="11"/>
  <c r="I696" i="11"/>
  <c r="I697" i="11"/>
  <c r="I698" i="11"/>
  <c r="K698" i="11" s="1"/>
  <c r="I699" i="11"/>
  <c r="I700" i="11"/>
  <c r="I701" i="11"/>
  <c r="I702" i="11"/>
  <c r="K702" i="11" s="1"/>
  <c r="I703" i="11"/>
  <c r="I704" i="11"/>
  <c r="I705" i="11"/>
  <c r="I706" i="11"/>
  <c r="K706" i="11" s="1"/>
  <c r="I707" i="11"/>
  <c r="I708" i="11"/>
  <c r="I709" i="11"/>
  <c r="I710" i="11"/>
  <c r="K710" i="11" s="1"/>
  <c r="I711" i="11"/>
  <c r="I712" i="11"/>
  <c r="I713" i="11"/>
  <c r="I714" i="11"/>
  <c r="K714" i="11" s="1"/>
  <c r="I715" i="11"/>
  <c r="I716" i="11"/>
  <c r="I717" i="11"/>
  <c r="I718" i="11"/>
  <c r="K718" i="11" s="1"/>
  <c r="I719" i="11"/>
  <c r="I720" i="11"/>
  <c r="I721" i="11"/>
  <c r="I722" i="11"/>
  <c r="K722" i="11" s="1"/>
  <c r="I723" i="11"/>
  <c r="I724" i="11"/>
  <c r="I725" i="11"/>
  <c r="I726" i="11"/>
  <c r="K726" i="11" s="1"/>
  <c r="I727" i="11"/>
  <c r="I728" i="11"/>
  <c r="I729" i="11"/>
  <c r="I730" i="11"/>
  <c r="K730" i="11" s="1"/>
  <c r="I731" i="11"/>
  <c r="I732" i="11"/>
  <c r="I733" i="11"/>
  <c r="I734" i="11"/>
  <c r="K734" i="11" s="1"/>
  <c r="I735" i="11"/>
  <c r="I736" i="11"/>
  <c r="I737" i="11"/>
  <c r="I738" i="11"/>
  <c r="K738" i="11" s="1"/>
  <c r="I739" i="11"/>
  <c r="I740" i="11"/>
  <c r="I741" i="11"/>
  <c r="I742" i="11"/>
  <c r="K742" i="11" s="1"/>
  <c r="I743" i="11"/>
  <c r="I744" i="11"/>
  <c r="I745" i="11"/>
  <c r="I746" i="11"/>
  <c r="K746" i="11" s="1"/>
  <c r="I747" i="11"/>
  <c r="I748" i="11"/>
  <c r="I749" i="11"/>
  <c r="I750" i="11"/>
  <c r="K750" i="11" s="1"/>
  <c r="I751" i="11"/>
  <c r="I752" i="11"/>
  <c r="I753" i="11"/>
  <c r="I754" i="11"/>
  <c r="K754" i="11" s="1"/>
  <c r="I755" i="11"/>
  <c r="I756" i="11"/>
  <c r="I757" i="11"/>
  <c r="I758" i="11"/>
  <c r="K758" i="11" s="1"/>
  <c r="I759" i="11"/>
  <c r="I760" i="11"/>
  <c r="I761" i="11"/>
  <c r="I762" i="11"/>
  <c r="K762" i="11" s="1"/>
  <c r="I763" i="11"/>
  <c r="I764" i="11"/>
  <c r="I765" i="11"/>
  <c r="I766" i="11"/>
  <c r="K766" i="11" s="1"/>
  <c r="I767" i="11"/>
  <c r="I768" i="11"/>
  <c r="I769" i="11"/>
  <c r="I770" i="11"/>
  <c r="K770" i="11" s="1"/>
  <c r="I771" i="11"/>
  <c r="I772" i="11"/>
  <c r="K3" i="11"/>
  <c r="K4" i="11"/>
  <c r="K7" i="11"/>
  <c r="K8" i="11"/>
  <c r="K11" i="11"/>
  <c r="K12" i="11"/>
  <c r="K15" i="11"/>
  <c r="K19" i="11"/>
  <c r="K20" i="11"/>
  <c r="K23" i="11"/>
  <c r="K24" i="11"/>
  <c r="K27" i="11"/>
  <c r="K28" i="11"/>
  <c r="K31" i="11"/>
  <c r="K35" i="11"/>
  <c r="K36" i="11"/>
  <c r="K39" i="11"/>
  <c r="K40" i="11"/>
  <c r="K43" i="11"/>
  <c r="K44" i="11"/>
  <c r="K47" i="11"/>
  <c r="K51" i="11"/>
  <c r="K52" i="11"/>
  <c r="K55" i="11"/>
  <c r="K56" i="11"/>
  <c r="K59" i="11"/>
  <c r="K60" i="11"/>
  <c r="K63" i="11"/>
  <c r="K67" i="11"/>
  <c r="K68" i="11"/>
  <c r="K71" i="11"/>
  <c r="K72" i="11"/>
  <c r="K75" i="11"/>
  <c r="K76" i="11"/>
  <c r="K79" i="11"/>
  <c r="K83" i="11"/>
  <c r="K84" i="11"/>
  <c r="K87" i="11"/>
  <c r="K88" i="11"/>
  <c r="K91" i="11"/>
  <c r="K92" i="11"/>
  <c r="K95" i="11"/>
  <c r="K99" i="11"/>
  <c r="K100" i="11"/>
  <c r="K103" i="11"/>
  <c r="K104" i="11"/>
  <c r="K107" i="11"/>
  <c r="K108" i="11"/>
  <c r="K111" i="11"/>
  <c r="K115" i="11"/>
  <c r="K116" i="11"/>
  <c r="K119" i="11"/>
  <c r="K120" i="11"/>
  <c r="K123" i="11"/>
  <c r="K124" i="11"/>
  <c r="K127" i="11"/>
  <c r="K131" i="11"/>
  <c r="K132" i="11"/>
  <c r="K135" i="11"/>
  <c r="K136" i="11"/>
  <c r="K139" i="11"/>
  <c r="K140" i="11"/>
  <c r="K143" i="11"/>
  <c r="K147" i="11"/>
  <c r="K148" i="11"/>
  <c r="K151" i="11"/>
  <c r="K152" i="11"/>
  <c r="K155" i="11"/>
  <c r="K156" i="11"/>
  <c r="K159" i="11"/>
  <c r="K163" i="11"/>
  <c r="K164" i="11"/>
  <c r="K167" i="11"/>
  <c r="K168" i="11"/>
  <c r="K171" i="11"/>
  <c r="K172" i="11"/>
  <c r="K175" i="11"/>
  <c r="K179" i="11"/>
  <c r="K180" i="11"/>
  <c r="K183" i="11"/>
  <c r="K184" i="11"/>
  <c r="K187" i="11"/>
  <c r="K188" i="11"/>
  <c r="K191" i="11"/>
  <c r="K195" i="11"/>
  <c r="K196" i="11"/>
  <c r="K199" i="11"/>
  <c r="K200" i="11"/>
  <c r="K203" i="11"/>
  <c r="K204" i="11"/>
  <c r="K207" i="11"/>
  <c r="K211" i="11"/>
  <c r="K212" i="11"/>
  <c r="K215" i="11"/>
  <c r="K216" i="11"/>
  <c r="K219" i="11"/>
  <c r="K220" i="11"/>
  <c r="K223" i="11"/>
  <c r="K227" i="11"/>
  <c r="K228" i="11"/>
  <c r="K231" i="11"/>
  <c r="K232" i="11"/>
  <c r="K235" i="11"/>
  <c r="K236" i="11"/>
  <c r="K239" i="11"/>
  <c r="K243" i="11"/>
  <c r="K244" i="11"/>
  <c r="K247" i="11"/>
  <c r="K248" i="11"/>
  <c r="K251" i="11"/>
  <c r="K252" i="11"/>
  <c r="K255" i="11"/>
  <c r="K259" i="11"/>
  <c r="K260" i="11"/>
  <c r="K263" i="11"/>
  <c r="K264" i="11"/>
  <c r="K266" i="11"/>
  <c r="K267" i="11"/>
  <c r="K268" i="11"/>
  <c r="K271" i="11"/>
  <c r="K275" i="11"/>
  <c r="K276" i="11"/>
  <c r="K279" i="11"/>
  <c r="K280" i="11"/>
  <c r="K283" i="11"/>
  <c r="K284" i="11"/>
  <c r="K286" i="11"/>
  <c r="K287" i="11"/>
  <c r="K291" i="11"/>
  <c r="K292" i="11"/>
  <c r="K295" i="11"/>
  <c r="K296" i="11"/>
  <c r="K299" i="11"/>
  <c r="K300" i="11"/>
  <c r="K303" i="11"/>
  <c r="K307" i="11"/>
  <c r="K308" i="11"/>
  <c r="K311" i="11"/>
  <c r="K312" i="11"/>
  <c r="K315" i="11"/>
  <c r="K316" i="11"/>
  <c r="K319" i="11"/>
  <c r="K323" i="11"/>
  <c r="K324" i="11"/>
  <c r="K327" i="11"/>
  <c r="K328" i="11"/>
  <c r="K330" i="11"/>
  <c r="K331" i="11"/>
  <c r="K332" i="11"/>
  <c r="K335" i="11"/>
  <c r="K339" i="11"/>
  <c r="K340" i="11"/>
  <c r="K343" i="11"/>
  <c r="K344" i="11"/>
  <c r="K345" i="11"/>
  <c r="K347" i="11"/>
  <c r="K348" i="11"/>
  <c r="K349" i="11"/>
  <c r="K351" i="11"/>
  <c r="K352" i="11"/>
  <c r="K353" i="11"/>
  <c r="K355" i="11"/>
  <c r="K356" i="11"/>
  <c r="K357" i="11"/>
  <c r="K359" i="11"/>
  <c r="K360" i="11"/>
  <c r="K361" i="11"/>
  <c r="K363" i="11"/>
  <c r="K364" i="11"/>
  <c r="K365" i="11"/>
  <c r="K367" i="11"/>
  <c r="K368" i="11"/>
  <c r="K369" i="11"/>
  <c r="K371" i="11"/>
  <c r="K372" i="11"/>
  <c r="K373" i="11"/>
  <c r="K375" i="11"/>
  <c r="K376" i="11"/>
  <c r="K377" i="11"/>
  <c r="K379" i="11"/>
  <c r="K380" i="11"/>
  <c r="K381" i="11"/>
  <c r="K383" i="11"/>
  <c r="K384" i="11"/>
  <c r="K385" i="11"/>
  <c r="K387" i="11"/>
  <c r="K388" i="11"/>
  <c r="K389" i="11"/>
  <c r="K391" i="11"/>
  <c r="K392" i="11"/>
  <c r="K393" i="11"/>
  <c r="K395" i="11"/>
  <c r="K396" i="11"/>
  <c r="K397" i="11"/>
  <c r="K399" i="11"/>
  <c r="K400" i="11"/>
  <c r="K401" i="11"/>
  <c r="K403" i="11"/>
  <c r="K404" i="11"/>
  <c r="K405" i="11"/>
  <c r="K407" i="11"/>
  <c r="K408" i="11"/>
  <c r="K409" i="11"/>
  <c r="K411" i="11"/>
  <c r="K412" i="11"/>
  <c r="K413" i="11"/>
  <c r="K415" i="11"/>
  <c r="K416" i="11"/>
  <c r="K417" i="11"/>
  <c r="K419" i="11"/>
  <c r="K420" i="11"/>
  <c r="K421" i="11"/>
  <c r="K423" i="11"/>
  <c r="K424" i="11"/>
  <c r="K425" i="11"/>
  <c r="K427" i="11"/>
  <c r="K428" i="11"/>
  <c r="K429" i="11"/>
  <c r="K431" i="11"/>
  <c r="K432" i="11"/>
  <c r="K433" i="11"/>
  <c r="K435" i="11"/>
  <c r="K436" i="11"/>
  <c r="K437" i="11"/>
  <c r="K439" i="11"/>
  <c r="K440" i="11"/>
  <c r="K441" i="11"/>
  <c r="K443" i="11"/>
  <c r="K444" i="11"/>
  <c r="K445" i="11"/>
  <c r="K447" i="11"/>
  <c r="K448" i="11"/>
  <c r="K449" i="11"/>
  <c r="K451" i="11"/>
  <c r="K452" i="11"/>
  <c r="K453" i="11"/>
  <c r="K455" i="11"/>
  <c r="K456" i="11"/>
  <c r="K457" i="11"/>
  <c r="K459" i="11"/>
  <c r="K460" i="11"/>
  <c r="K461" i="11"/>
  <c r="K463" i="11"/>
  <c r="K464" i="11"/>
  <c r="K465" i="11"/>
  <c r="K467" i="11"/>
  <c r="K468" i="11"/>
  <c r="K469" i="11"/>
  <c r="K471" i="11"/>
  <c r="K472" i="11"/>
  <c r="K473" i="11"/>
  <c r="K475" i="11"/>
  <c r="K476" i="11"/>
  <c r="K477" i="11"/>
  <c r="K479" i="11"/>
  <c r="K480" i="11"/>
  <c r="K481" i="11"/>
  <c r="K483" i="11"/>
  <c r="K484" i="11"/>
  <c r="K485" i="11"/>
  <c r="K487" i="11"/>
  <c r="K488" i="11"/>
  <c r="K489" i="11"/>
  <c r="K491" i="11"/>
  <c r="K492" i="11"/>
  <c r="K493" i="11"/>
  <c r="K495" i="11"/>
  <c r="K496" i="11"/>
  <c r="K497" i="11"/>
  <c r="K499" i="11"/>
  <c r="K500" i="11"/>
  <c r="K501" i="11"/>
  <c r="K503" i="11"/>
  <c r="K504" i="11"/>
  <c r="K505" i="11"/>
  <c r="K507" i="11"/>
  <c r="K508" i="11"/>
  <c r="K509" i="11"/>
  <c r="K511" i="11"/>
  <c r="K512" i="11"/>
  <c r="K513" i="11"/>
  <c r="K515" i="11"/>
  <c r="K516" i="11"/>
  <c r="K517" i="11"/>
  <c r="K519" i="11"/>
  <c r="K520" i="11"/>
  <c r="K521" i="11"/>
  <c r="K523" i="11"/>
  <c r="K524" i="11"/>
  <c r="K525" i="11"/>
  <c r="K527" i="11"/>
  <c r="K528" i="11"/>
  <c r="K529" i="11"/>
  <c r="K531" i="11"/>
  <c r="K532" i="11"/>
  <c r="K533" i="11"/>
  <c r="K535" i="11"/>
  <c r="K536" i="11"/>
  <c r="K537" i="11"/>
  <c r="K539" i="11"/>
  <c r="K540" i="11"/>
  <c r="K541" i="11"/>
  <c r="K543" i="11"/>
  <c r="K544" i="11"/>
  <c r="K545" i="11"/>
  <c r="K547" i="11"/>
  <c r="K548" i="11"/>
  <c r="K549" i="11"/>
  <c r="K551" i="11"/>
  <c r="K552" i="11"/>
  <c r="K553" i="11"/>
  <c r="K555" i="11"/>
  <c r="K556" i="11"/>
  <c r="K557" i="11"/>
  <c r="K559" i="11"/>
  <c r="K560" i="11"/>
  <c r="K561" i="11"/>
  <c r="K563" i="11"/>
  <c r="K564" i="11"/>
  <c r="K565" i="11"/>
  <c r="K567" i="11"/>
  <c r="K568" i="11"/>
  <c r="K569" i="11"/>
  <c r="K571" i="11"/>
  <c r="K572" i="11"/>
  <c r="K573" i="11"/>
  <c r="K575" i="11"/>
  <c r="K576" i="11"/>
  <c r="K577" i="11"/>
  <c r="K579" i="11"/>
  <c r="K580" i="11"/>
  <c r="K581" i="11"/>
  <c r="K583" i="11"/>
  <c r="K584" i="11"/>
  <c r="K585" i="11"/>
  <c r="K587" i="11"/>
  <c r="K588" i="11"/>
  <c r="K589" i="11"/>
  <c r="K591" i="11"/>
  <c r="K592" i="11"/>
  <c r="K593" i="11"/>
  <c r="K595" i="11"/>
  <c r="K596" i="11"/>
  <c r="K597" i="11"/>
  <c r="K599" i="11"/>
  <c r="K600" i="11"/>
  <c r="K601" i="11"/>
  <c r="K603" i="11"/>
  <c r="K604" i="11"/>
  <c r="K605" i="11"/>
  <c r="K607" i="11"/>
  <c r="K608" i="11"/>
  <c r="K609" i="11"/>
  <c r="K611" i="11"/>
  <c r="K612" i="11"/>
  <c r="K613" i="11"/>
  <c r="K615" i="11"/>
  <c r="K616" i="11"/>
  <c r="K617" i="11"/>
  <c r="K619" i="11"/>
  <c r="K620" i="11"/>
  <c r="K621" i="11"/>
  <c r="K623" i="11"/>
  <c r="K624" i="11"/>
  <c r="K625" i="11"/>
  <c r="K627" i="11"/>
  <c r="K628" i="11"/>
  <c r="K629" i="11"/>
  <c r="K631" i="11"/>
  <c r="K632" i="11"/>
  <c r="K633" i="11"/>
  <c r="K635" i="11"/>
  <c r="K636" i="11"/>
  <c r="K637" i="11"/>
  <c r="K639" i="11"/>
  <c r="K640" i="11"/>
  <c r="K641" i="11"/>
  <c r="K643" i="11"/>
  <c r="K644" i="11"/>
  <c r="K645" i="11"/>
  <c r="K647" i="11"/>
  <c r="K648" i="11"/>
  <c r="K649" i="11"/>
  <c r="K651" i="11"/>
  <c r="K652" i="11"/>
  <c r="K653" i="11"/>
  <c r="K655" i="11"/>
  <c r="K656" i="11"/>
  <c r="K657" i="11"/>
  <c r="K659" i="11"/>
  <c r="K660" i="11"/>
  <c r="K661" i="11"/>
  <c r="K663" i="11"/>
  <c r="K664" i="11"/>
  <c r="K665" i="11"/>
  <c r="K667" i="11"/>
  <c r="K668" i="11"/>
  <c r="K669" i="11"/>
  <c r="K671" i="11"/>
  <c r="K672" i="11"/>
  <c r="K673" i="11"/>
  <c r="K675" i="11"/>
  <c r="K676" i="11"/>
  <c r="K677" i="11"/>
  <c r="K679" i="11"/>
  <c r="K680" i="11"/>
  <c r="K681" i="11"/>
  <c r="K683" i="11"/>
  <c r="K684" i="11"/>
  <c r="K685" i="11"/>
  <c r="K687" i="11"/>
  <c r="K688" i="11"/>
  <c r="K689" i="11"/>
  <c r="K691" i="11"/>
  <c r="K692" i="11"/>
  <c r="K693" i="11"/>
  <c r="K695" i="11"/>
  <c r="K696" i="11"/>
  <c r="K697" i="11"/>
  <c r="K699" i="11"/>
  <c r="K700" i="11"/>
  <c r="K701" i="11"/>
  <c r="K703" i="11"/>
  <c r="K704" i="11"/>
  <c r="K705" i="11"/>
  <c r="K707" i="11"/>
  <c r="K708" i="11"/>
  <c r="K709" i="11"/>
  <c r="K711" i="11"/>
  <c r="K712" i="11"/>
  <c r="K713" i="11"/>
  <c r="K715" i="11"/>
  <c r="K716" i="11"/>
  <c r="K717" i="11"/>
  <c r="K719" i="11"/>
  <c r="K720" i="11"/>
  <c r="K721" i="11"/>
  <c r="K723" i="11"/>
  <c r="K724" i="11"/>
  <c r="K725" i="11"/>
  <c r="K727" i="11"/>
  <c r="K728" i="11"/>
  <c r="K729" i="11"/>
  <c r="K731" i="11"/>
  <c r="K732" i="11"/>
  <c r="K733" i="11"/>
  <c r="K735" i="11"/>
  <c r="K736" i="11"/>
  <c r="K737" i="11"/>
  <c r="K739" i="11"/>
  <c r="K740" i="11"/>
  <c r="K741" i="11"/>
  <c r="K743" i="11"/>
  <c r="K744" i="11"/>
  <c r="K745" i="11"/>
  <c r="K747" i="11"/>
  <c r="K748" i="11"/>
  <c r="K749" i="11"/>
  <c r="K751" i="11"/>
  <c r="K752" i="11"/>
  <c r="K753" i="11"/>
  <c r="K755" i="11"/>
  <c r="K756" i="11"/>
  <c r="K757" i="11"/>
  <c r="K759" i="11"/>
  <c r="K760" i="11"/>
  <c r="K761" i="11"/>
  <c r="K763" i="11"/>
  <c r="K764" i="11"/>
  <c r="K765" i="11"/>
  <c r="K767" i="11"/>
  <c r="K768" i="11"/>
  <c r="K769" i="11"/>
  <c r="K771" i="11"/>
  <c r="K772" i="11"/>
  <c r="J3" i="10"/>
  <c r="J4" i="10"/>
  <c r="J5" i="10"/>
  <c r="J6" i="10"/>
  <c r="J7" i="10"/>
  <c r="J8" i="10"/>
  <c r="J9" i="10"/>
  <c r="J10" i="10"/>
  <c r="J11" i="10"/>
  <c r="J12" i="10"/>
  <c r="J13" i="10"/>
  <c r="J14" i="10"/>
  <c r="J15" i="10"/>
  <c r="J16" i="10"/>
  <c r="J17" i="10"/>
  <c r="J18" i="10"/>
  <c r="J19" i="10"/>
  <c r="J20" i="10"/>
  <c r="J21" i="10"/>
  <c r="J22" i="10"/>
  <c r="J23" i="10"/>
  <c r="J24" i="10"/>
  <c r="J25" i="10"/>
  <c r="J26" i="10"/>
  <c r="J27" i="10"/>
  <c r="J28" i="10"/>
  <c r="J29" i="10"/>
  <c r="J30" i="10"/>
  <c r="J31" i="10"/>
  <c r="J32" i="10"/>
  <c r="J33" i="10"/>
  <c r="J34" i="10"/>
  <c r="J35" i="10"/>
  <c r="J36" i="10"/>
  <c r="J37" i="10"/>
  <c r="J38" i="10"/>
  <c r="J39" i="10"/>
  <c r="J40" i="10"/>
  <c r="J41" i="10"/>
  <c r="J42" i="10"/>
  <c r="J43" i="10"/>
  <c r="J44" i="10"/>
  <c r="J45" i="10"/>
  <c r="J46" i="10"/>
  <c r="J47" i="10"/>
  <c r="J48" i="10"/>
  <c r="J49" i="10"/>
  <c r="J50" i="10"/>
  <c r="J51" i="10"/>
  <c r="J52" i="10"/>
  <c r="J53" i="10"/>
  <c r="J54" i="10"/>
  <c r="J55" i="10"/>
  <c r="J56" i="10"/>
  <c r="J57" i="10"/>
  <c r="J58" i="10"/>
  <c r="J59" i="10"/>
  <c r="J60" i="10"/>
  <c r="J61" i="10"/>
  <c r="J62" i="10"/>
  <c r="J63" i="10"/>
  <c r="J64" i="10"/>
  <c r="J65" i="10"/>
  <c r="J66" i="10"/>
  <c r="J67" i="10"/>
  <c r="J68" i="10"/>
  <c r="J69" i="10"/>
  <c r="J70" i="10"/>
  <c r="J71" i="10"/>
  <c r="J72" i="10"/>
  <c r="J73" i="10"/>
  <c r="J74" i="10"/>
  <c r="J75" i="10"/>
  <c r="J76" i="10"/>
  <c r="J77" i="10"/>
  <c r="J78" i="10"/>
  <c r="J79" i="10"/>
  <c r="J80" i="10"/>
  <c r="J81" i="10"/>
  <c r="J82" i="10"/>
  <c r="J83" i="10"/>
  <c r="J84" i="10"/>
  <c r="J85" i="10"/>
  <c r="J86" i="10"/>
  <c r="J87" i="10"/>
  <c r="J88" i="10"/>
  <c r="J89" i="10"/>
  <c r="J90" i="10"/>
  <c r="J91" i="10"/>
  <c r="J92" i="10"/>
  <c r="J93" i="10"/>
  <c r="J94" i="10"/>
  <c r="J95" i="10"/>
  <c r="J96" i="10"/>
  <c r="J97" i="10"/>
  <c r="J98" i="10"/>
  <c r="J99" i="10"/>
  <c r="J100" i="10"/>
  <c r="J101" i="10"/>
  <c r="J102" i="10"/>
  <c r="J103" i="10"/>
  <c r="J104" i="10"/>
  <c r="J105" i="10"/>
  <c r="J106" i="10"/>
  <c r="J107" i="10"/>
  <c r="J108" i="10"/>
  <c r="J109" i="10"/>
  <c r="J110" i="10"/>
  <c r="J111" i="10"/>
  <c r="J112" i="10"/>
  <c r="J113" i="10"/>
  <c r="J114" i="10"/>
  <c r="J115" i="10"/>
  <c r="J116" i="10"/>
  <c r="J117" i="10"/>
  <c r="J118" i="10"/>
  <c r="J119" i="10"/>
  <c r="J120" i="10"/>
  <c r="J121" i="10"/>
  <c r="J122" i="10"/>
  <c r="J123" i="10"/>
  <c r="J124" i="10"/>
  <c r="J125" i="10"/>
  <c r="J126" i="10"/>
  <c r="J127" i="10"/>
  <c r="J128" i="10"/>
  <c r="J129" i="10"/>
  <c r="J130" i="10"/>
  <c r="J131" i="10"/>
  <c r="J132" i="10"/>
  <c r="J133" i="10"/>
  <c r="J134" i="10"/>
  <c r="J135" i="10"/>
  <c r="J136" i="10"/>
  <c r="J137" i="10"/>
  <c r="J138" i="10"/>
  <c r="J139" i="10"/>
  <c r="J140" i="10"/>
  <c r="J141" i="10"/>
  <c r="J142" i="10"/>
  <c r="J143" i="10"/>
  <c r="J144" i="10"/>
  <c r="J145" i="10"/>
  <c r="J146" i="10"/>
  <c r="J147" i="10"/>
  <c r="J148" i="10"/>
  <c r="J149" i="10"/>
  <c r="J150" i="10"/>
  <c r="J151" i="10"/>
  <c r="J152" i="10"/>
  <c r="J153" i="10"/>
  <c r="J154" i="10"/>
  <c r="J155" i="10"/>
  <c r="J156" i="10"/>
  <c r="J157" i="10"/>
  <c r="J158" i="10"/>
  <c r="J159" i="10"/>
  <c r="J160" i="10"/>
  <c r="J161" i="10"/>
  <c r="J162" i="10"/>
  <c r="J163" i="10"/>
  <c r="J164" i="10"/>
  <c r="J165" i="10"/>
  <c r="J166" i="10"/>
  <c r="J167" i="10"/>
  <c r="J168" i="10"/>
  <c r="J169" i="10"/>
  <c r="J170" i="10"/>
  <c r="J171" i="10"/>
  <c r="J172" i="10"/>
  <c r="J173" i="10"/>
  <c r="J174" i="10"/>
  <c r="J175" i="10"/>
  <c r="J176" i="10"/>
  <c r="J177" i="10"/>
  <c r="J178" i="10"/>
  <c r="J179" i="10"/>
  <c r="J180" i="10"/>
  <c r="J181" i="10"/>
  <c r="J182" i="10"/>
  <c r="J183" i="10"/>
  <c r="J184" i="10"/>
  <c r="J185" i="10"/>
  <c r="J186" i="10"/>
  <c r="J187" i="10"/>
  <c r="J188" i="10"/>
  <c r="J189" i="10"/>
  <c r="J190" i="10"/>
  <c r="J191" i="10"/>
  <c r="J192" i="10"/>
  <c r="J193" i="10"/>
  <c r="J194" i="10"/>
  <c r="J195" i="10"/>
  <c r="J196" i="10"/>
  <c r="J197" i="10"/>
  <c r="J198" i="10"/>
  <c r="J199" i="10"/>
  <c r="J200" i="10"/>
  <c r="J201" i="10"/>
  <c r="J202" i="10"/>
  <c r="J203" i="10"/>
  <c r="J204" i="10"/>
  <c r="J205" i="10"/>
  <c r="J206" i="10"/>
  <c r="J207" i="10"/>
  <c r="J208" i="10"/>
  <c r="J209" i="10"/>
  <c r="J210" i="10"/>
  <c r="J211" i="10"/>
  <c r="J212" i="10"/>
  <c r="J213" i="10"/>
  <c r="J214" i="10"/>
  <c r="J215" i="10"/>
  <c r="J216" i="10"/>
  <c r="J217" i="10"/>
  <c r="J218" i="10"/>
  <c r="J219" i="10"/>
  <c r="J220" i="10"/>
  <c r="J221" i="10"/>
  <c r="J222" i="10"/>
  <c r="J223" i="10"/>
  <c r="J224" i="10"/>
  <c r="J225" i="10"/>
  <c r="J226" i="10"/>
  <c r="J227" i="10"/>
  <c r="J228" i="10"/>
  <c r="J229" i="10"/>
  <c r="J230" i="10"/>
  <c r="J231" i="10"/>
  <c r="J232" i="10"/>
  <c r="J233" i="10"/>
  <c r="J234" i="10"/>
  <c r="J235" i="10"/>
  <c r="J236" i="10"/>
  <c r="J237" i="10"/>
  <c r="J238" i="10"/>
  <c r="J239" i="10"/>
  <c r="J240" i="10"/>
  <c r="J241" i="10"/>
  <c r="J242" i="10"/>
  <c r="J243" i="10"/>
  <c r="J244" i="10"/>
  <c r="J245" i="10"/>
  <c r="J246" i="10"/>
  <c r="J247" i="10"/>
  <c r="J248" i="10"/>
  <c r="J249" i="10"/>
  <c r="J250" i="10"/>
  <c r="J251" i="10"/>
  <c r="J252" i="10"/>
  <c r="J253" i="10"/>
  <c r="J254" i="10"/>
  <c r="J255" i="10"/>
  <c r="J256" i="10"/>
  <c r="J257" i="10"/>
  <c r="J258" i="10"/>
  <c r="J259" i="10"/>
  <c r="J260" i="10"/>
  <c r="J261" i="10"/>
  <c r="J262" i="10"/>
  <c r="J263" i="10"/>
  <c r="J264" i="10"/>
  <c r="J265" i="10"/>
  <c r="J266" i="10"/>
  <c r="J267" i="10"/>
  <c r="J268" i="10"/>
  <c r="J269" i="10"/>
  <c r="J270" i="10"/>
  <c r="J271" i="10"/>
  <c r="J272" i="10"/>
  <c r="J273" i="10"/>
  <c r="J274" i="10"/>
  <c r="J275" i="10"/>
  <c r="J276" i="10"/>
  <c r="J277" i="10"/>
  <c r="J278" i="10"/>
  <c r="J279" i="10"/>
  <c r="J280" i="10"/>
  <c r="J281" i="10"/>
  <c r="J282" i="10"/>
  <c r="J283" i="10"/>
  <c r="J284" i="10"/>
  <c r="J285" i="10"/>
  <c r="J286" i="10"/>
  <c r="J287" i="10"/>
  <c r="J288" i="10"/>
  <c r="J289" i="10"/>
  <c r="J290" i="10"/>
  <c r="J291" i="10"/>
  <c r="J292" i="10"/>
  <c r="J293" i="10"/>
  <c r="J294" i="10"/>
  <c r="J295" i="10"/>
  <c r="J296" i="10"/>
  <c r="J297" i="10"/>
  <c r="J298" i="10"/>
  <c r="J299" i="10"/>
  <c r="J300" i="10"/>
  <c r="J301" i="10"/>
  <c r="J302" i="10"/>
  <c r="J303" i="10"/>
  <c r="J304" i="10"/>
  <c r="J305" i="10"/>
  <c r="J306" i="10"/>
  <c r="J307" i="10"/>
  <c r="J308" i="10"/>
  <c r="J309" i="10"/>
  <c r="J310" i="10"/>
  <c r="J311" i="10"/>
  <c r="J312" i="10"/>
  <c r="J313" i="10"/>
  <c r="J314" i="10"/>
  <c r="J315" i="10"/>
  <c r="J316" i="10"/>
  <c r="J317" i="10"/>
  <c r="J318" i="10"/>
  <c r="J319" i="10"/>
  <c r="J320" i="10"/>
  <c r="J321" i="10"/>
  <c r="J322" i="10"/>
  <c r="J323" i="10"/>
  <c r="J324" i="10"/>
  <c r="J325" i="10"/>
  <c r="J326" i="10"/>
  <c r="J327" i="10"/>
  <c r="J328" i="10"/>
  <c r="J329" i="10"/>
  <c r="J330" i="10"/>
  <c r="J331" i="10"/>
  <c r="J332" i="10"/>
  <c r="J333" i="10"/>
  <c r="J334" i="10"/>
  <c r="J335" i="10"/>
  <c r="J336" i="10"/>
  <c r="J337" i="10"/>
  <c r="J338" i="10"/>
  <c r="J339" i="10"/>
  <c r="J340" i="10"/>
  <c r="J341" i="10"/>
  <c r="J342" i="10"/>
  <c r="J343" i="10"/>
  <c r="J344" i="10"/>
  <c r="J345" i="10"/>
  <c r="J346" i="10"/>
  <c r="J347" i="10"/>
  <c r="J348" i="10"/>
  <c r="J349" i="10"/>
  <c r="J350" i="10"/>
  <c r="J351" i="10"/>
  <c r="J352" i="10"/>
  <c r="J353" i="10"/>
  <c r="J354" i="10"/>
  <c r="J355" i="10"/>
  <c r="J356" i="10"/>
  <c r="J357" i="10"/>
  <c r="J358" i="10"/>
  <c r="J359" i="10"/>
  <c r="J360" i="10"/>
  <c r="J361" i="10"/>
  <c r="J362" i="10"/>
  <c r="J363" i="10"/>
  <c r="J364" i="10"/>
  <c r="J365" i="10"/>
  <c r="J366" i="10"/>
  <c r="J367" i="10"/>
  <c r="J368" i="10"/>
  <c r="J369" i="10"/>
  <c r="J370" i="10"/>
  <c r="J371" i="10"/>
  <c r="J372" i="10"/>
  <c r="J373" i="10"/>
  <c r="J374" i="10"/>
  <c r="J375" i="10"/>
  <c r="J376" i="10"/>
  <c r="J377" i="10"/>
  <c r="J378" i="10"/>
  <c r="J379" i="10"/>
  <c r="J380" i="10"/>
  <c r="J381" i="10"/>
  <c r="J382" i="10"/>
  <c r="J383" i="10"/>
  <c r="J384" i="10"/>
  <c r="J385" i="10"/>
  <c r="J386" i="10"/>
  <c r="J387" i="10"/>
  <c r="J388" i="10"/>
  <c r="J389" i="10"/>
  <c r="J390" i="10"/>
  <c r="J391" i="10"/>
  <c r="J392" i="10"/>
  <c r="J393" i="10"/>
  <c r="J394" i="10"/>
  <c r="J395" i="10"/>
  <c r="J396" i="10"/>
  <c r="J397" i="10"/>
  <c r="J398" i="10"/>
  <c r="J399" i="10"/>
  <c r="J400" i="10"/>
  <c r="J401" i="10"/>
  <c r="J402" i="10"/>
  <c r="J403" i="10"/>
  <c r="J404" i="10"/>
  <c r="J405" i="10"/>
  <c r="J406" i="10"/>
  <c r="J407" i="10"/>
  <c r="J408" i="10"/>
  <c r="J409" i="10"/>
  <c r="J410" i="10"/>
  <c r="J411" i="10"/>
  <c r="J412" i="10"/>
  <c r="J413" i="10"/>
  <c r="J414" i="10"/>
  <c r="J415" i="10"/>
  <c r="J416" i="10"/>
  <c r="J417" i="10"/>
  <c r="J418" i="10"/>
  <c r="J419" i="10"/>
  <c r="J420" i="10"/>
  <c r="J421" i="10"/>
  <c r="J422" i="10"/>
  <c r="J423" i="10"/>
  <c r="J424" i="10"/>
  <c r="J425" i="10"/>
  <c r="J426" i="10"/>
  <c r="J427" i="10"/>
  <c r="J428" i="10"/>
  <c r="J429" i="10"/>
  <c r="J430" i="10"/>
  <c r="J431" i="10"/>
  <c r="J432" i="10"/>
  <c r="J433" i="10"/>
  <c r="J434" i="10"/>
  <c r="J435" i="10"/>
  <c r="J436" i="10"/>
  <c r="J437" i="10"/>
  <c r="J438" i="10"/>
  <c r="J439" i="10"/>
  <c r="J440" i="10"/>
  <c r="J441" i="10"/>
  <c r="J442" i="10"/>
  <c r="J443" i="10"/>
  <c r="J444" i="10"/>
  <c r="J445" i="10"/>
  <c r="J446" i="10"/>
  <c r="J447" i="10"/>
  <c r="J448" i="10"/>
  <c r="J449" i="10"/>
  <c r="J450" i="10"/>
  <c r="J451" i="10"/>
  <c r="J452" i="10"/>
  <c r="J453" i="10"/>
  <c r="J454" i="10"/>
  <c r="J455" i="10"/>
  <c r="J456" i="10"/>
  <c r="J457" i="10"/>
  <c r="J458" i="10"/>
  <c r="J459" i="10"/>
  <c r="J460" i="10"/>
  <c r="J461" i="10"/>
  <c r="J462" i="10"/>
  <c r="J463" i="10"/>
  <c r="J464" i="10"/>
  <c r="J465" i="10"/>
  <c r="J466" i="10"/>
  <c r="J467" i="10"/>
  <c r="J468" i="10"/>
  <c r="J469" i="10"/>
  <c r="J470" i="10"/>
  <c r="J471" i="10"/>
  <c r="J472" i="10"/>
  <c r="J473" i="10"/>
  <c r="J474" i="10"/>
  <c r="J475" i="10"/>
  <c r="J476" i="10"/>
  <c r="J477" i="10"/>
  <c r="J478" i="10"/>
  <c r="J479" i="10"/>
  <c r="J480" i="10"/>
  <c r="J481" i="10"/>
  <c r="J482" i="10"/>
  <c r="J483" i="10"/>
  <c r="J484" i="10"/>
  <c r="J485" i="10"/>
  <c r="J486" i="10"/>
  <c r="J487" i="10"/>
  <c r="J488" i="10"/>
  <c r="J489" i="10"/>
  <c r="J490" i="10"/>
  <c r="J491" i="10"/>
  <c r="J492" i="10"/>
  <c r="J493" i="10"/>
  <c r="J494" i="10"/>
  <c r="J495" i="10"/>
  <c r="J496" i="10"/>
  <c r="J497" i="10"/>
  <c r="J498" i="10"/>
  <c r="J499" i="10"/>
  <c r="J500" i="10"/>
  <c r="J501" i="10"/>
  <c r="J502" i="10"/>
  <c r="J503" i="10"/>
  <c r="J504" i="10"/>
  <c r="J505" i="10"/>
  <c r="J506" i="10"/>
  <c r="J507" i="10"/>
  <c r="J508" i="10"/>
  <c r="J509" i="10"/>
  <c r="J510" i="10"/>
  <c r="J511" i="10"/>
  <c r="J512" i="10"/>
  <c r="J513" i="10"/>
  <c r="J514" i="10"/>
  <c r="J515" i="10"/>
  <c r="J516" i="10"/>
  <c r="J517" i="10"/>
  <c r="J518" i="10"/>
  <c r="J519" i="10"/>
  <c r="J520" i="10"/>
  <c r="J521" i="10"/>
  <c r="J522" i="10"/>
  <c r="J523" i="10"/>
  <c r="J524" i="10"/>
  <c r="J525" i="10"/>
  <c r="J526" i="10"/>
  <c r="J527" i="10"/>
  <c r="J528" i="10"/>
  <c r="J529" i="10"/>
  <c r="J530" i="10"/>
  <c r="J531" i="10"/>
  <c r="J532" i="10"/>
  <c r="J533" i="10"/>
  <c r="J534" i="10"/>
  <c r="J535" i="10"/>
  <c r="J536" i="10"/>
  <c r="J537" i="10"/>
  <c r="J538" i="10"/>
  <c r="J539" i="10"/>
  <c r="J540" i="10"/>
  <c r="J541" i="10"/>
  <c r="J542" i="10"/>
  <c r="J543" i="10"/>
  <c r="J544" i="10"/>
  <c r="J545" i="10"/>
  <c r="J546" i="10"/>
  <c r="J547" i="10"/>
  <c r="J548" i="10"/>
  <c r="J549" i="10"/>
  <c r="J550" i="10"/>
  <c r="J551" i="10"/>
  <c r="J552" i="10"/>
  <c r="J553" i="10"/>
  <c r="J554" i="10"/>
  <c r="J555" i="10"/>
  <c r="J556" i="10"/>
  <c r="J557" i="10"/>
  <c r="J558" i="10"/>
  <c r="J559" i="10"/>
  <c r="J560" i="10"/>
  <c r="J561" i="10"/>
  <c r="J562" i="10"/>
  <c r="J563" i="10"/>
  <c r="J564" i="10"/>
  <c r="J565" i="10"/>
  <c r="J566" i="10"/>
  <c r="J567" i="10"/>
  <c r="J568" i="10"/>
  <c r="J569" i="10"/>
  <c r="J570" i="10"/>
  <c r="J571" i="10"/>
  <c r="J572" i="10"/>
  <c r="J573" i="10"/>
  <c r="J574" i="10"/>
  <c r="J575" i="10"/>
  <c r="J576" i="10"/>
  <c r="J577" i="10"/>
  <c r="J578" i="10"/>
  <c r="J579" i="10"/>
  <c r="J580" i="10"/>
  <c r="J581" i="10"/>
  <c r="J582" i="10"/>
  <c r="J583" i="10"/>
  <c r="J584" i="10"/>
  <c r="J585" i="10"/>
  <c r="J586" i="10"/>
  <c r="J587" i="10"/>
  <c r="J588" i="10"/>
  <c r="J589" i="10"/>
  <c r="J590" i="10"/>
  <c r="J591" i="10"/>
  <c r="J592" i="10"/>
  <c r="J593" i="10"/>
  <c r="J594" i="10"/>
  <c r="J595" i="10"/>
  <c r="J596" i="10"/>
  <c r="J597" i="10"/>
  <c r="J598" i="10"/>
  <c r="J599" i="10"/>
  <c r="J600" i="10"/>
  <c r="J601" i="10"/>
  <c r="J602" i="10"/>
  <c r="J603" i="10"/>
  <c r="J604" i="10"/>
  <c r="J605" i="10"/>
  <c r="J606" i="10"/>
  <c r="J607" i="10"/>
  <c r="J608" i="10"/>
  <c r="J609" i="10"/>
  <c r="J610" i="10"/>
  <c r="J611" i="10"/>
  <c r="J612" i="10"/>
  <c r="J613" i="10"/>
  <c r="J614" i="10"/>
  <c r="J615" i="10"/>
  <c r="J616" i="10"/>
  <c r="J617" i="10"/>
  <c r="J618" i="10"/>
  <c r="J619" i="10"/>
  <c r="J620" i="10"/>
  <c r="J621" i="10"/>
  <c r="J622" i="10"/>
  <c r="J623" i="10"/>
  <c r="J624" i="10"/>
  <c r="J625" i="10"/>
  <c r="J626" i="10"/>
  <c r="J627" i="10"/>
  <c r="J628" i="10"/>
  <c r="J629" i="10"/>
  <c r="J630" i="10"/>
  <c r="J631" i="10"/>
  <c r="J632" i="10"/>
  <c r="J633" i="10"/>
  <c r="J634" i="10"/>
  <c r="J635" i="10"/>
  <c r="J636" i="10"/>
  <c r="J637" i="10"/>
  <c r="J638" i="10"/>
  <c r="J639" i="10"/>
  <c r="J640" i="10"/>
  <c r="J641" i="10"/>
  <c r="J642" i="10"/>
  <c r="J643" i="10"/>
  <c r="J644" i="10"/>
  <c r="J645" i="10"/>
  <c r="J646" i="10"/>
  <c r="J647" i="10"/>
  <c r="J648" i="10"/>
  <c r="J649" i="10"/>
  <c r="J650" i="10"/>
  <c r="J651" i="10"/>
  <c r="J652" i="10"/>
  <c r="J653" i="10"/>
  <c r="J654" i="10"/>
  <c r="J655" i="10"/>
  <c r="J656" i="10"/>
  <c r="J657" i="10"/>
  <c r="J658" i="10"/>
  <c r="J659" i="10"/>
  <c r="J660" i="10"/>
  <c r="J661" i="10"/>
  <c r="J662" i="10"/>
  <c r="J663" i="10"/>
  <c r="J664" i="10"/>
  <c r="J665" i="10"/>
  <c r="J666" i="10"/>
  <c r="J667" i="10"/>
  <c r="J668" i="10"/>
  <c r="J669" i="10"/>
  <c r="J670" i="10"/>
  <c r="J671" i="10"/>
  <c r="J672" i="10"/>
  <c r="J673" i="10"/>
  <c r="J674" i="10"/>
  <c r="J675" i="10"/>
  <c r="J676" i="10"/>
  <c r="J677" i="10"/>
  <c r="J678" i="10"/>
  <c r="J679" i="10"/>
  <c r="J680" i="10"/>
  <c r="J681" i="10"/>
  <c r="J682" i="10"/>
  <c r="J683" i="10"/>
  <c r="J684" i="10"/>
  <c r="J685" i="10"/>
  <c r="J686" i="10"/>
  <c r="J687" i="10"/>
  <c r="J688" i="10"/>
  <c r="J689" i="10"/>
  <c r="J690" i="10"/>
  <c r="J691" i="10"/>
  <c r="J692" i="10"/>
  <c r="J693" i="10"/>
  <c r="J694" i="10"/>
  <c r="J695" i="10"/>
  <c r="J696" i="10"/>
  <c r="J697" i="10"/>
  <c r="J698" i="10"/>
  <c r="J699" i="10"/>
  <c r="J700" i="10"/>
  <c r="J701" i="10"/>
  <c r="J702" i="10"/>
  <c r="J703" i="10"/>
  <c r="J704" i="10"/>
  <c r="J705" i="10"/>
  <c r="J706" i="10"/>
  <c r="J707" i="10"/>
  <c r="J708" i="10"/>
  <c r="J709" i="10"/>
  <c r="J710" i="10"/>
  <c r="J711" i="10"/>
  <c r="J712" i="10"/>
  <c r="J713" i="10"/>
  <c r="J714" i="10"/>
  <c r="J715" i="10"/>
  <c r="J716" i="10"/>
  <c r="J717" i="10"/>
  <c r="J718" i="10"/>
  <c r="J719" i="10"/>
  <c r="J720" i="10"/>
  <c r="J721" i="10"/>
  <c r="J722" i="10"/>
  <c r="J723" i="10"/>
  <c r="J724" i="10"/>
  <c r="J725" i="10"/>
  <c r="J726" i="10"/>
  <c r="J727" i="10"/>
  <c r="J728" i="10"/>
  <c r="J729" i="10"/>
  <c r="J730" i="10"/>
  <c r="J731" i="10"/>
  <c r="J732" i="10"/>
  <c r="J733" i="10"/>
  <c r="J734" i="10"/>
  <c r="J735" i="10"/>
  <c r="J736" i="10"/>
  <c r="J737" i="10"/>
  <c r="J738" i="10"/>
  <c r="J739" i="10"/>
  <c r="J740" i="10"/>
  <c r="J741" i="10"/>
  <c r="J742" i="10"/>
  <c r="J743" i="10"/>
  <c r="J744" i="10"/>
  <c r="J745" i="10"/>
  <c r="J746" i="10"/>
  <c r="J747" i="10"/>
  <c r="J748" i="10"/>
  <c r="J749" i="10"/>
  <c r="J750" i="10"/>
  <c r="J751" i="10"/>
  <c r="J752" i="10"/>
  <c r="J753" i="10"/>
  <c r="J754" i="10"/>
  <c r="J755" i="10"/>
  <c r="J756" i="10"/>
  <c r="J757" i="10"/>
  <c r="J758" i="10"/>
  <c r="J759" i="10"/>
  <c r="J760" i="10"/>
  <c r="J761" i="10"/>
  <c r="J762" i="10"/>
  <c r="J763" i="10"/>
  <c r="J764" i="10"/>
  <c r="J765" i="10"/>
  <c r="J766" i="10"/>
  <c r="J767" i="10"/>
  <c r="J768" i="10"/>
  <c r="J769" i="10"/>
  <c r="J770" i="10"/>
  <c r="J771" i="10"/>
  <c r="J772" i="10"/>
  <c r="J773" i="10"/>
  <c r="J774" i="10"/>
  <c r="J775" i="10"/>
  <c r="J776" i="10"/>
  <c r="J777" i="10"/>
  <c r="J778" i="10"/>
  <c r="J779" i="10"/>
  <c r="J780" i="10"/>
  <c r="J781" i="10"/>
  <c r="J782" i="10"/>
  <c r="J783" i="10"/>
  <c r="J784" i="10"/>
  <c r="J785" i="10"/>
  <c r="J786" i="10"/>
  <c r="J787" i="10"/>
  <c r="J788" i="10"/>
  <c r="J789" i="10"/>
  <c r="J790" i="10"/>
  <c r="J791" i="10"/>
  <c r="J792" i="10"/>
  <c r="J793" i="10"/>
  <c r="J794" i="10"/>
  <c r="J795" i="10"/>
  <c r="J796" i="10"/>
  <c r="J797" i="10"/>
  <c r="J798" i="10"/>
  <c r="J799" i="10"/>
  <c r="J800" i="10"/>
  <c r="J801" i="10"/>
  <c r="J802" i="10"/>
  <c r="J803" i="10"/>
  <c r="J804" i="10"/>
  <c r="J805" i="10"/>
  <c r="J806" i="10"/>
  <c r="J807" i="10"/>
  <c r="J808" i="10"/>
  <c r="J809" i="10"/>
  <c r="J810" i="10"/>
  <c r="J811" i="10"/>
  <c r="J812" i="10"/>
  <c r="J813" i="10"/>
  <c r="J814" i="10"/>
  <c r="J815" i="10"/>
  <c r="J816" i="10"/>
  <c r="J817" i="10"/>
  <c r="J818" i="10"/>
  <c r="J819" i="10"/>
  <c r="J820" i="10"/>
  <c r="J821" i="10"/>
  <c r="J822" i="10"/>
  <c r="J823" i="10"/>
  <c r="J824" i="10"/>
  <c r="J825" i="10"/>
  <c r="J826" i="10"/>
  <c r="J827" i="10"/>
  <c r="J828" i="10"/>
  <c r="J829" i="10"/>
  <c r="J830" i="10"/>
  <c r="J831" i="10"/>
  <c r="J832" i="10"/>
  <c r="J833" i="10"/>
  <c r="J834" i="10"/>
  <c r="J835" i="10"/>
  <c r="J836" i="10"/>
  <c r="J837" i="10"/>
  <c r="J838" i="10"/>
  <c r="J839" i="10"/>
  <c r="J840" i="10"/>
  <c r="J841" i="10"/>
  <c r="J842" i="10"/>
  <c r="J843" i="10"/>
  <c r="J844" i="10"/>
  <c r="J845" i="10"/>
  <c r="J846" i="10"/>
  <c r="J847" i="10"/>
  <c r="J848" i="10"/>
  <c r="J849" i="10"/>
  <c r="J850" i="10"/>
  <c r="J851" i="10"/>
  <c r="J852" i="10"/>
  <c r="J853" i="10"/>
  <c r="J854" i="10"/>
  <c r="J855" i="10"/>
  <c r="J856" i="10"/>
  <c r="J857" i="10"/>
  <c r="J858" i="10"/>
  <c r="J859" i="10"/>
  <c r="J860" i="10"/>
  <c r="J861" i="10"/>
  <c r="J862" i="10"/>
  <c r="J863" i="10"/>
  <c r="J864" i="10"/>
  <c r="J865" i="10"/>
  <c r="J866" i="10"/>
  <c r="J867" i="10"/>
  <c r="J868" i="10"/>
  <c r="J869" i="10"/>
  <c r="J870" i="10"/>
  <c r="J871" i="10"/>
  <c r="J872" i="10"/>
  <c r="J873" i="10"/>
  <c r="J874" i="10"/>
  <c r="J875" i="10"/>
  <c r="J876" i="10"/>
  <c r="J877" i="10"/>
  <c r="J878" i="10"/>
  <c r="J879" i="10"/>
  <c r="J880" i="10"/>
  <c r="J881" i="10"/>
  <c r="J882" i="10"/>
  <c r="J883" i="10"/>
  <c r="J884" i="10"/>
  <c r="J885" i="10"/>
  <c r="J886" i="10"/>
  <c r="J887" i="10"/>
  <c r="J888" i="10"/>
  <c r="J889" i="10"/>
  <c r="J890" i="10"/>
  <c r="J891" i="10"/>
  <c r="J892" i="10"/>
  <c r="J893" i="10"/>
  <c r="J894" i="10"/>
  <c r="J895" i="10"/>
  <c r="J896" i="10"/>
  <c r="J897" i="10"/>
  <c r="J898" i="10"/>
  <c r="J899" i="10"/>
  <c r="J900" i="10"/>
  <c r="J901" i="10"/>
  <c r="J902" i="10"/>
  <c r="J903" i="10"/>
  <c r="J904" i="10"/>
  <c r="J905" i="10"/>
  <c r="J906" i="10"/>
  <c r="J907" i="10"/>
  <c r="J908" i="10"/>
  <c r="J909" i="10"/>
  <c r="J910" i="10"/>
  <c r="J911" i="10"/>
  <c r="J912" i="10"/>
  <c r="J913" i="10"/>
  <c r="J914" i="10"/>
  <c r="J915" i="10"/>
  <c r="J916" i="10"/>
  <c r="J917" i="10"/>
  <c r="J918" i="10"/>
  <c r="J919" i="10"/>
  <c r="J920" i="10"/>
  <c r="J921" i="10"/>
  <c r="J922" i="10"/>
  <c r="J923" i="10"/>
  <c r="J924" i="10"/>
  <c r="J925" i="10"/>
  <c r="J926" i="10"/>
  <c r="J927" i="10"/>
  <c r="J928" i="10"/>
  <c r="J929" i="10"/>
  <c r="J930" i="10"/>
  <c r="J931" i="10"/>
  <c r="J932" i="10"/>
  <c r="J933" i="10"/>
  <c r="J934" i="10"/>
  <c r="J935" i="10"/>
  <c r="J936" i="10"/>
  <c r="J937" i="10"/>
  <c r="J938" i="10"/>
  <c r="J939" i="10"/>
  <c r="J940" i="10"/>
  <c r="J941" i="10"/>
  <c r="J942" i="10"/>
  <c r="J943" i="10"/>
  <c r="J944" i="10"/>
  <c r="J945" i="10"/>
  <c r="J946" i="10"/>
  <c r="J947" i="10"/>
  <c r="J948" i="10"/>
  <c r="J949" i="10"/>
  <c r="J950" i="10"/>
  <c r="J951" i="10"/>
  <c r="J952" i="10"/>
  <c r="J953" i="10"/>
  <c r="J954" i="10"/>
  <c r="J955" i="10"/>
  <c r="J956" i="10"/>
  <c r="J957" i="10"/>
  <c r="J958" i="10"/>
  <c r="J959" i="10"/>
  <c r="J960" i="10"/>
  <c r="J961" i="10"/>
  <c r="J962" i="10"/>
  <c r="J963" i="10"/>
  <c r="J964" i="10"/>
  <c r="J965" i="10"/>
  <c r="J966" i="10"/>
  <c r="J967" i="10"/>
  <c r="J968" i="10"/>
  <c r="J969" i="10"/>
  <c r="J970" i="10"/>
  <c r="J971" i="10"/>
  <c r="J972" i="10"/>
  <c r="J973" i="10"/>
  <c r="J974" i="10"/>
  <c r="J975" i="10"/>
  <c r="J976" i="10"/>
  <c r="J977" i="10"/>
  <c r="J978" i="10"/>
  <c r="J979" i="10"/>
  <c r="J980" i="10"/>
  <c r="J2" i="10"/>
  <c r="H3" i="4"/>
  <c r="H4" i="4"/>
  <c r="H5" i="4"/>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2" i="4"/>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2" i="3"/>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 i="2"/>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112" i="20"/>
  <c r="H113" i="20"/>
  <c r="H114" i="20"/>
  <c r="H115" i="20"/>
  <c r="H116" i="20"/>
  <c r="H117" i="20"/>
  <c r="H118" i="20"/>
  <c r="H119" i="20"/>
  <c r="H120" i="20"/>
  <c r="H121" i="20"/>
  <c r="H122" i="20"/>
  <c r="H123" i="20"/>
  <c r="H124" i="20"/>
  <c r="H125" i="20"/>
  <c r="H126" i="20"/>
  <c r="H127" i="20"/>
  <c r="H128" i="20"/>
  <c r="H129" i="20"/>
  <c r="H130" i="20"/>
  <c r="H131" i="20"/>
  <c r="H132" i="20"/>
  <c r="H133" i="20"/>
  <c r="H134" i="20"/>
  <c r="H135" i="20"/>
  <c r="H136" i="20"/>
  <c r="H137" i="20"/>
  <c r="H138" i="20"/>
  <c r="H139" i="20"/>
  <c r="H140" i="20"/>
  <c r="H141" i="20"/>
  <c r="H142" i="20"/>
  <c r="H143" i="20"/>
  <c r="H144" i="20"/>
  <c r="H145" i="20"/>
  <c r="H146" i="20"/>
  <c r="H147" i="20"/>
  <c r="H148" i="20"/>
  <c r="H149" i="20"/>
  <c r="H150"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H206" i="20"/>
  <c r="H207" i="20"/>
  <c r="H208" i="20"/>
  <c r="H209" i="20"/>
  <c r="H210" i="20"/>
  <c r="H211" i="20"/>
  <c r="H212" i="20"/>
  <c r="H213" i="20"/>
  <c r="H214" i="20"/>
  <c r="H215" i="20"/>
  <c r="H216" i="20"/>
  <c r="H217" i="20"/>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4" i="20"/>
  <c r="H265" i="20"/>
  <c r="H266" i="20"/>
  <c r="H267" i="20"/>
  <c r="H268" i="20"/>
  <c r="H269" i="20"/>
  <c r="H270" i="20"/>
  <c r="H271" i="20"/>
  <c r="H272" i="20"/>
  <c r="H273" i="20"/>
  <c r="H274" i="20"/>
  <c r="H275" i="20"/>
  <c r="H276" i="20"/>
  <c r="H277" i="20"/>
  <c r="H278" i="20"/>
  <c r="H279" i="20"/>
  <c r="H280" i="20"/>
  <c r="H281" i="20"/>
  <c r="H282" i="20"/>
  <c r="H283" i="20"/>
  <c r="H284" i="20"/>
  <c r="H285" i="20"/>
  <c r="H286" i="20"/>
  <c r="H287" i="20"/>
  <c r="H2" i="20"/>
  <c r="C287" i="20"/>
  <c r="C286" i="20"/>
  <c r="C285" i="20"/>
  <c r="C284" i="20"/>
  <c r="C283" i="20"/>
  <c r="C282" i="20"/>
  <c r="C281" i="20"/>
  <c r="C280" i="20"/>
  <c r="C279" i="20"/>
  <c r="C278" i="20"/>
  <c r="C277" i="20"/>
  <c r="C276" i="20"/>
  <c r="C275" i="20"/>
  <c r="C274" i="20"/>
  <c r="C273" i="20"/>
  <c r="C272" i="20"/>
  <c r="C271" i="20"/>
  <c r="C270" i="20"/>
  <c r="C269" i="20"/>
  <c r="C268" i="20"/>
  <c r="C267" i="20"/>
  <c r="C266" i="20"/>
  <c r="C265" i="20"/>
  <c r="C264" i="20"/>
  <c r="C263" i="20"/>
  <c r="C262" i="20"/>
  <c r="C261" i="20"/>
  <c r="C260" i="20"/>
  <c r="C259" i="20"/>
  <c r="C258" i="20"/>
  <c r="C257" i="20"/>
  <c r="C256" i="20"/>
  <c r="C255" i="20"/>
  <c r="C254" i="20"/>
  <c r="C253" i="20"/>
  <c r="C252" i="20"/>
  <c r="C251" i="20"/>
  <c r="C250" i="20"/>
  <c r="C249" i="20"/>
  <c r="C248" i="20"/>
  <c r="C247" i="20"/>
  <c r="C246" i="20"/>
  <c r="C245" i="20"/>
  <c r="C244" i="20"/>
  <c r="C243" i="20"/>
  <c r="C242" i="20"/>
  <c r="C241" i="20"/>
  <c r="C240" i="20"/>
  <c r="C239" i="20"/>
  <c r="C238" i="20"/>
  <c r="C237" i="20"/>
  <c r="C236" i="20"/>
  <c r="C235" i="20"/>
  <c r="C234" i="20"/>
  <c r="C233" i="20"/>
  <c r="C232" i="20"/>
  <c r="C231" i="20"/>
  <c r="C230" i="20"/>
  <c r="C229" i="20"/>
  <c r="C228" i="20"/>
  <c r="C227" i="20"/>
  <c r="C226" i="20"/>
  <c r="C225" i="20"/>
  <c r="C224" i="20"/>
  <c r="C223" i="20"/>
  <c r="C222" i="20"/>
  <c r="C221" i="20"/>
  <c r="C220" i="20"/>
  <c r="C219" i="20"/>
  <c r="C218" i="20"/>
  <c r="C217" i="20"/>
  <c r="C216" i="20"/>
  <c r="C215" i="20"/>
  <c r="C214" i="20"/>
  <c r="C213" i="20"/>
  <c r="C212" i="20"/>
  <c r="C211" i="20"/>
  <c r="C210" i="20"/>
  <c r="C209" i="20"/>
  <c r="C208" i="20"/>
  <c r="C207" i="20"/>
  <c r="C206" i="20"/>
  <c r="C205" i="20"/>
  <c r="C204" i="20"/>
  <c r="C203" i="20"/>
  <c r="C202" i="20"/>
  <c r="C201" i="20"/>
  <c r="C200" i="20"/>
  <c r="C199" i="20"/>
  <c r="C198" i="20"/>
  <c r="C197" i="20"/>
  <c r="C196" i="20"/>
  <c r="C195" i="20"/>
  <c r="C194" i="20"/>
  <c r="C193" i="20"/>
  <c r="C192" i="20"/>
  <c r="C191" i="20"/>
  <c r="C190" i="20"/>
  <c r="C189" i="20"/>
  <c r="C188" i="20"/>
  <c r="C187" i="20"/>
  <c r="C186" i="20"/>
  <c r="C185" i="20"/>
  <c r="C184" i="20"/>
  <c r="C183" i="20"/>
  <c r="C182" i="20"/>
  <c r="C181" i="20"/>
  <c r="C180" i="20"/>
  <c r="C179" i="20"/>
  <c r="C178" i="20"/>
  <c r="C177" i="20"/>
  <c r="C176" i="20"/>
  <c r="C175" i="20"/>
  <c r="C174" i="20"/>
  <c r="C173" i="20"/>
  <c r="C172" i="20"/>
  <c r="C171" i="20"/>
  <c r="C170" i="20"/>
  <c r="C169" i="20"/>
  <c r="C168" i="20"/>
  <c r="C167" i="20"/>
  <c r="C166" i="20"/>
  <c r="C165" i="20"/>
  <c r="C164" i="20"/>
  <c r="C163" i="20"/>
  <c r="C162" i="20"/>
  <c r="C161" i="20"/>
  <c r="C160" i="20"/>
  <c r="C159" i="20"/>
  <c r="C158" i="20"/>
  <c r="C157" i="20"/>
  <c r="C156" i="20"/>
  <c r="C155" i="20"/>
  <c r="C154" i="20"/>
  <c r="C153" i="20"/>
  <c r="C152" i="20"/>
  <c r="C151" i="20"/>
  <c r="C150" i="20"/>
  <c r="C149" i="20"/>
  <c r="C148" i="20"/>
  <c r="C147" i="20"/>
  <c r="C146" i="20"/>
  <c r="C145" i="20"/>
  <c r="C144" i="20"/>
  <c r="C143" i="20"/>
  <c r="C142" i="20"/>
  <c r="C141" i="20"/>
  <c r="C140" i="20"/>
  <c r="C139" i="20"/>
  <c r="C138" i="20"/>
  <c r="C137" i="20"/>
  <c r="C136" i="20"/>
  <c r="C135" i="20"/>
  <c r="C134" i="20"/>
  <c r="C133" i="20"/>
  <c r="C132" i="20"/>
  <c r="C131" i="20"/>
  <c r="C130" i="20"/>
  <c r="C129" i="20"/>
  <c r="C128" i="20"/>
  <c r="C127" i="20"/>
  <c r="C126" i="20"/>
  <c r="C125" i="20"/>
  <c r="C124" i="20"/>
  <c r="C123" i="20"/>
  <c r="C122" i="20"/>
  <c r="C121" i="20"/>
  <c r="C120" i="20"/>
  <c r="C119" i="20"/>
  <c r="C118" i="20"/>
  <c r="C117" i="20"/>
  <c r="C116" i="20"/>
  <c r="C115" i="20"/>
  <c r="C114" i="20"/>
  <c r="C113" i="20"/>
  <c r="C112" i="20"/>
  <c r="C111" i="20"/>
  <c r="C110" i="20"/>
  <c r="C109" i="20"/>
  <c r="C108" i="20"/>
  <c r="C107" i="20"/>
  <c r="C106" i="20"/>
  <c r="C105" i="20"/>
  <c r="C104" i="20"/>
  <c r="C103" i="20"/>
  <c r="C102" i="20"/>
  <c r="C101" i="20"/>
  <c r="C100" i="20"/>
  <c r="C99" i="20"/>
  <c r="C98" i="20"/>
  <c r="C97" i="20"/>
  <c r="C96" i="20"/>
  <c r="C95" i="20"/>
  <c r="C94" i="20"/>
  <c r="C93" i="20"/>
  <c r="C92" i="20"/>
  <c r="C91" i="20"/>
  <c r="C90" i="20"/>
  <c r="C89" i="20"/>
  <c r="C88" i="20"/>
  <c r="C87" i="20"/>
  <c r="C86" i="20"/>
  <c r="C85" i="20"/>
  <c r="C84" i="20"/>
  <c r="C83" i="20"/>
  <c r="C82" i="20"/>
  <c r="C81" i="20"/>
  <c r="C80" i="20"/>
  <c r="C79" i="20"/>
  <c r="C78" i="20"/>
  <c r="C77" i="20"/>
  <c r="C76" i="20"/>
  <c r="C75" i="20"/>
  <c r="C74" i="20"/>
  <c r="C73" i="20"/>
  <c r="C72" i="20"/>
  <c r="C71" i="20"/>
  <c r="C70" i="20"/>
  <c r="C69" i="20"/>
  <c r="C68" i="20"/>
  <c r="C67" i="20"/>
  <c r="C66" i="20"/>
  <c r="C65" i="20"/>
  <c r="C64" i="20"/>
  <c r="C63" i="20"/>
  <c r="C62" i="20"/>
  <c r="C61" i="20"/>
  <c r="C60" i="20"/>
  <c r="C59" i="20"/>
  <c r="C58" i="20"/>
  <c r="C57" i="20"/>
  <c r="C56" i="20"/>
  <c r="C55" i="20"/>
  <c r="C54" i="20"/>
  <c r="C53" i="20"/>
  <c r="C52" i="20"/>
  <c r="C51" i="20"/>
  <c r="C50" i="20"/>
  <c r="C49" i="20"/>
  <c r="C48" i="20"/>
  <c r="C47" i="20"/>
  <c r="C46" i="20"/>
  <c r="C45" i="20"/>
  <c r="C44" i="20"/>
  <c r="C43" i="20"/>
  <c r="C42" i="20"/>
  <c r="C41" i="20"/>
  <c r="C40" i="20"/>
  <c r="C39" i="20"/>
  <c r="C38" i="20"/>
  <c r="C37" i="20"/>
  <c r="C36" i="20"/>
  <c r="C35" i="20"/>
  <c r="C34" i="20"/>
  <c r="C33" i="20"/>
  <c r="C32" i="20"/>
  <c r="C31" i="20"/>
  <c r="C30" i="20"/>
  <c r="C29" i="20"/>
  <c r="C28" i="20"/>
  <c r="C27" i="20"/>
  <c r="C26" i="20"/>
  <c r="C25" i="20"/>
  <c r="C24" i="20"/>
  <c r="C23" i="20"/>
  <c r="C22" i="20"/>
  <c r="C21" i="20"/>
  <c r="C20" i="20"/>
  <c r="C19" i="20"/>
  <c r="C18" i="20"/>
  <c r="C17" i="20"/>
  <c r="C16" i="20"/>
  <c r="C15" i="20"/>
  <c r="C14" i="20"/>
  <c r="C13" i="20"/>
  <c r="C12" i="20"/>
  <c r="C11" i="20"/>
  <c r="C10" i="20"/>
  <c r="C9" i="20"/>
  <c r="C8" i="20"/>
  <c r="C7" i="20"/>
  <c r="C6" i="20"/>
  <c r="C5" i="20"/>
  <c r="C4" i="20"/>
  <c r="C3" i="20"/>
  <c r="C2" i="20"/>
  <c r="X3" i="5"/>
  <c r="X4" i="5"/>
  <c r="X5" i="5"/>
  <c r="X6" i="5"/>
  <c r="X7" i="5"/>
  <c r="X8" i="5"/>
  <c r="X9" i="5"/>
  <c r="X10" i="5"/>
  <c r="X11" i="5"/>
  <c r="X12" i="5"/>
  <c r="X13" i="5"/>
  <c r="X14" i="5"/>
  <c r="X15" i="5"/>
  <c r="X16" i="5"/>
  <c r="X17" i="5"/>
  <c r="X18" i="5"/>
  <c r="X19" i="5"/>
  <c r="X20" i="5"/>
  <c r="X21" i="5"/>
  <c r="X22" i="5"/>
  <c r="X23" i="5"/>
  <c r="X24" i="5"/>
  <c r="X25" i="5"/>
  <c r="X26" i="5"/>
  <c r="X27" i="5"/>
  <c r="X28" i="5"/>
  <c r="X29" i="5"/>
  <c r="X30" i="5"/>
  <c r="X31" i="5"/>
  <c r="X32" i="5"/>
  <c r="X33" i="5"/>
  <c r="X34" i="5"/>
  <c r="X35" i="5"/>
  <c r="X36" i="5"/>
  <c r="X37" i="5"/>
  <c r="X38" i="5"/>
  <c r="X39" i="5"/>
  <c r="X40" i="5"/>
  <c r="X41" i="5"/>
  <c r="X2" i="5"/>
  <c r="F3" i="18" l="1"/>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2" i="18"/>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2" i="17"/>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2" i="16"/>
  <c r="F3" i="16"/>
  <c r="F3" i="9"/>
  <c r="F4" i="9"/>
  <c r="F5" i="9"/>
  <c r="F6" i="9"/>
  <c r="F7" i="9"/>
  <c r="F8"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0" i="9"/>
  <c r="F41" i="9"/>
  <c r="F42" i="9"/>
  <c r="F43" i="9"/>
  <c r="F44" i="9"/>
  <c r="F45" i="9"/>
  <c r="F46" i="9"/>
  <c r="F47" i="9"/>
  <c r="F48" i="9"/>
  <c r="F49" i="9"/>
  <c r="F50" i="9"/>
  <c r="F51" i="9"/>
  <c r="F52" i="9"/>
  <c r="F53" i="9"/>
  <c r="F54" i="9"/>
  <c r="F55" i="9"/>
  <c r="F56" i="9"/>
  <c r="F57" i="9"/>
  <c r="F58" i="9"/>
  <c r="F59" i="9"/>
  <c r="F60" i="9"/>
  <c r="F61" i="9"/>
  <c r="F62" i="9"/>
  <c r="F63" i="9"/>
  <c r="F64" i="9"/>
  <c r="F65" i="9"/>
  <c r="F66" i="9"/>
  <c r="F67" i="9"/>
  <c r="F68" i="9"/>
  <c r="F69" i="9"/>
  <c r="F70" i="9"/>
  <c r="F71" i="9"/>
  <c r="F72" i="9"/>
  <c r="F73" i="9"/>
  <c r="F74" i="9"/>
  <c r="F75" i="9"/>
  <c r="F76" i="9"/>
  <c r="F77" i="9"/>
  <c r="F78" i="9"/>
  <c r="F79" i="9"/>
  <c r="F80" i="9"/>
  <c r="F81" i="9"/>
  <c r="F82" i="9"/>
  <c r="F83" i="9"/>
  <c r="F84" i="9"/>
  <c r="F85" i="9"/>
  <c r="F86" i="9"/>
  <c r="F87" i="9"/>
  <c r="F88" i="9"/>
  <c r="F89" i="9"/>
  <c r="F90" i="9"/>
  <c r="F91" i="9"/>
  <c r="F92" i="9"/>
  <c r="F93" i="9"/>
  <c r="F94" i="9"/>
  <c r="F95" i="9"/>
  <c r="F96" i="9"/>
  <c r="F97" i="9"/>
  <c r="F98" i="9"/>
  <c r="F99" i="9"/>
  <c r="F100" i="9"/>
  <c r="F101" i="9"/>
  <c r="F102" i="9"/>
  <c r="F103" i="9"/>
  <c r="F104" i="9"/>
  <c r="F105" i="9"/>
  <c r="F106" i="9"/>
  <c r="F107" i="9"/>
  <c r="F108" i="9"/>
  <c r="F109" i="9"/>
  <c r="F110" i="9"/>
  <c r="F111" i="9"/>
  <c r="F112" i="9"/>
  <c r="F113" i="9"/>
  <c r="F114" i="9"/>
  <c r="F115" i="9"/>
  <c r="F116" i="9"/>
  <c r="F117" i="9"/>
  <c r="F118" i="9"/>
  <c r="F119" i="9"/>
  <c r="F120" i="9"/>
  <c r="F121" i="9"/>
  <c r="F122" i="9"/>
  <c r="F123" i="9"/>
  <c r="F124" i="9"/>
  <c r="F2" i="9"/>
  <c r="I3" i="8" l="1"/>
  <c r="K3" i="8" s="1"/>
  <c r="I4" i="8"/>
  <c r="K4" i="8" s="1"/>
  <c r="I5" i="8"/>
  <c r="K5" i="8" s="1"/>
  <c r="I6" i="8"/>
  <c r="K6" i="8" s="1"/>
  <c r="I7" i="8"/>
  <c r="K7" i="8" s="1"/>
  <c r="I8" i="8"/>
  <c r="K8" i="8" s="1"/>
  <c r="I9" i="8"/>
  <c r="K9" i="8" s="1"/>
  <c r="I10" i="8"/>
  <c r="K10" i="8" s="1"/>
  <c r="I11" i="8"/>
  <c r="K11" i="8" s="1"/>
  <c r="I12" i="8"/>
  <c r="K12" i="8" s="1"/>
  <c r="I13" i="8"/>
  <c r="K13" i="8" s="1"/>
  <c r="I14" i="8"/>
  <c r="K14" i="8" s="1"/>
  <c r="I15" i="8"/>
  <c r="K15" i="8" s="1"/>
  <c r="I16" i="8"/>
  <c r="K16" i="8" s="1"/>
  <c r="I17" i="8"/>
  <c r="K17" i="8" s="1"/>
  <c r="I18" i="8"/>
  <c r="K18" i="8" s="1"/>
  <c r="I19" i="8"/>
  <c r="K19" i="8" s="1"/>
  <c r="I20" i="8"/>
  <c r="K20" i="8" s="1"/>
  <c r="I21" i="8"/>
  <c r="K21" i="8" s="1"/>
  <c r="I22" i="8"/>
  <c r="K22" i="8" s="1"/>
  <c r="I23" i="8"/>
  <c r="K23" i="8" s="1"/>
  <c r="I24" i="8"/>
  <c r="K24" i="8" s="1"/>
  <c r="I25" i="8"/>
  <c r="K25" i="8" s="1"/>
  <c r="I26" i="8"/>
  <c r="K26" i="8" s="1"/>
  <c r="I27" i="8"/>
  <c r="K27" i="8" s="1"/>
  <c r="I28" i="8"/>
  <c r="K28" i="8" s="1"/>
  <c r="I29" i="8"/>
  <c r="K29" i="8" s="1"/>
  <c r="I30" i="8"/>
  <c r="K30" i="8" s="1"/>
  <c r="I31" i="8"/>
  <c r="K31" i="8" s="1"/>
  <c r="I32" i="8"/>
  <c r="K32" i="8" s="1"/>
  <c r="I33" i="8"/>
  <c r="K33" i="8" s="1"/>
  <c r="I34" i="8"/>
  <c r="K34" i="8" s="1"/>
  <c r="I35" i="8"/>
  <c r="K35" i="8" s="1"/>
  <c r="I36" i="8"/>
  <c r="K36" i="8" s="1"/>
  <c r="I37" i="8"/>
  <c r="K37" i="8" s="1"/>
  <c r="I38" i="8"/>
  <c r="K38" i="8" s="1"/>
  <c r="I39" i="8"/>
  <c r="K39" i="8" s="1"/>
  <c r="I40" i="8"/>
  <c r="K40" i="8" s="1"/>
  <c r="I41" i="8"/>
  <c r="K41" i="8" s="1"/>
  <c r="I42" i="8"/>
  <c r="K42" i="8" s="1"/>
  <c r="I43" i="8"/>
  <c r="K43" i="8" s="1"/>
  <c r="I44" i="8"/>
  <c r="K44" i="8" s="1"/>
  <c r="I45" i="8"/>
  <c r="K45" i="8" s="1"/>
  <c r="I46" i="8"/>
  <c r="K46" i="8" s="1"/>
  <c r="I47" i="8"/>
  <c r="K47" i="8" s="1"/>
  <c r="I48" i="8"/>
  <c r="K48" i="8" s="1"/>
  <c r="I49" i="8"/>
  <c r="K49" i="8" s="1"/>
  <c r="I50" i="8"/>
  <c r="K50" i="8" s="1"/>
  <c r="I51" i="8"/>
  <c r="K51" i="8" s="1"/>
  <c r="I52" i="8"/>
  <c r="K52" i="8" s="1"/>
  <c r="I53" i="8"/>
  <c r="K53" i="8" s="1"/>
  <c r="I54" i="8"/>
  <c r="K54" i="8" s="1"/>
  <c r="I55" i="8"/>
  <c r="K55" i="8" s="1"/>
  <c r="I56" i="8"/>
  <c r="K56" i="8" s="1"/>
  <c r="I57" i="8"/>
  <c r="K57" i="8" s="1"/>
  <c r="I58" i="8"/>
  <c r="K58" i="8" s="1"/>
  <c r="I59" i="8"/>
  <c r="K59" i="8" s="1"/>
  <c r="I60" i="8"/>
  <c r="K60" i="8" s="1"/>
  <c r="I61" i="8"/>
  <c r="K61" i="8" s="1"/>
  <c r="I62" i="8"/>
  <c r="K62" i="8" s="1"/>
  <c r="I63" i="8"/>
  <c r="K63" i="8" s="1"/>
  <c r="I64" i="8"/>
  <c r="K64" i="8" s="1"/>
  <c r="I65" i="8"/>
  <c r="K65" i="8" s="1"/>
  <c r="I66" i="8"/>
  <c r="K66" i="8" s="1"/>
  <c r="I67" i="8"/>
  <c r="K67" i="8" s="1"/>
  <c r="I68" i="8"/>
  <c r="K68" i="8" s="1"/>
  <c r="I69" i="8"/>
  <c r="K69" i="8" s="1"/>
  <c r="I70" i="8"/>
  <c r="K70" i="8" s="1"/>
  <c r="I71" i="8"/>
  <c r="K71" i="8" s="1"/>
  <c r="I72" i="8"/>
  <c r="K72" i="8" s="1"/>
  <c r="I73" i="8"/>
  <c r="K73" i="8" s="1"/>
  <c r="I74" i="8"/>
  <c r="K74" i="8" s="1"/>
  <c r="I75" i="8"/>
  <c r="K75" i="8" s="1"/>
  <c r="I76" i="8"/>
  <c r="K76" i="8" s="1"/>
  <c r="I77" i="8"/>
  <c r="K77" i="8" s="1"/>
  <c r="I78" i="8"/>
  <c r="K78" i="8" s="1"/>
  <c r="I79" i="8"/>
  <c r="K79" i="8" s="1"/>
  <c r="I80" i="8"/>
  <c r="K80" i="8" s="1"/>
  <c r="I81" i="8"/>
  <c r="K81" i="8" s="1"/>
  <c r="I82" i="8"/>
  <c r="K82" i="8" s="1"/>
  <c r="I83" i="8"/>
  <c r="K83" i="8" s="1"/>
  <c r="I84" i="8"/>
  <c r="K84" i="8" s="1"/>
  <c r="I85" i="8"/>
  <c r="K85" i="8" s="1"/>
  <c r="I86" i="8"/>
  <c r="K86" i="8" s="1"/>
  <c r="I87" i="8"/>
  <c r="K87" i="8" s="1"/>
  <c r="I88" i="8"/>
  <c r="K88" i="8" s="1"/>
  <c r="I89" i="8"/>
  <c r="K89" i="8" s="1"/>
  <c r="I90" i="8"/>
  <c r="K90" i="8" s="1"/>
  <c r="I91" i="8"/>
  <c r="K91" i="8" s="1"/>
  <c r="I92" i="8"/>
  <c r="K92" i="8" s="1"/>
  <c r="I93" i="8"/>
  <c r="K93" i="8" s="1"/>
  <c r="I94" i="8"/>
  <c r="K94" i="8" s="1"/>
  <c r="I95" i="8"/>
  <c r="K95" i="8" s="1"/>
  <c r="I96" i="8"/>
  <c r="K96" i="8" s="1"/>
  <c r="I97" i="8"/>
  <c r="K97" i="8" s="1"/>
  <c r="I98" i="8"/>
  <c r="K98" i="8" s="1"/>
  <c r="I99" i="8"/>
  <c r="K99" i="8" s="1"/>
  <c r="I100" i="8"/>
  <c r="K100" i="8" s="1"/>
  <c r="I101" i="8"/>
  <c r="K101" i="8" s="1"/>
  <c r="I102" i="8"/>
  <c r="K102" i="8" s="1"/>
  <c r="I103" i="8"/>
  <c r="K103" i="8" s="1"/>
  <c r="I104" i="8"/>
  <c r="K104" i="8" s="1"/>
  <c r="I105" i="8"/>
  <c r="K105" i="8" s="1"/>
  <c r="I106" i="8"/>
  <c r="K106" i="8" s="1"/>
  <c r="I107" i="8"/>
  <c r="K107" i="8" s="1"/>
  <c r="I108" i="8"/>
  <c r="K108" i="8" s="1"/>
  <c r="I109" i="8"/>
  <c r="K109" i="8" s="1"/>
  <c r="I110" i="8"/>
  <c r="K110" i="8" s="1"/>
  <c r="I111" i="8"/>
  <c r="K111" i="8" s="1"/>
  <c r="I112" i="8"/>
  <c r="K112" i="8" s="1"/>
  <c r="I113" i="8"/>
  <c r="K113" i="8" s="1"/>
  <c r="I114" i="8"/>
  <c r="K114" i="8" s="1"/>
  <c r="I115" i="8"/>
  <c r="K115" i="8" s="1"/>
  <c r="I116" i="8"/>
  <c r="K116" i="8" s="1"/>
  <c r="I117" i="8"/>
  <c r="K117" i="8" s="1"/>
  <c r="I118" i="8"/>
  <c r="K118" i="8" s="1"/>
  <c r="I119" i="8"/>
  <c r="K119" i="8" s="1"/>
  <c r="I120" i="8"/>
  <c r="K120" i="8" s="1"/>
  <c r="I121" i="8"/>
  <c r="K121" i="8" s="1"/>
  <c r="I122" i="8"/>
  <c r="K122" i="8" s="1"/>
  <c r="I123" i="8"/>
  <c r="K123" i="8" s="1"/>
  <c r="I124" i="8"/>
  <c r="K124" i="8" s="1"/>
  <c r="I125" i="8"/>
  <c r="K125" i="8" s="1"/>
  <c r="I126" i="8"/>
  <c r="K126" i="8" s="1"/>
  <c r="I127" i="8"/>
  <c r="K127" i="8" s="1"/>
  <c r="I128" i="8"/>
  <c r="K128" i="8" s="1"/>
  <c r="I129" i="8"/>
  <c r="K129" i="8" s="1"/>
  <c r="I130" i="8"/>
  <c r="K130" i="8" s="1"/>
  <c r="I131" i="8"/>
  <c r="K131" i="8" s="1"/>
  <c r="I132" i="8"/>
  <c r="K132" i="8" s="1"/>
  <c r="I133" i="8"/>
  <c r="K133" i="8" s="1"/>
  <c r="I134" i="8"/>
  <c r="K134" i="8" s="1"/>
  <c r="I135" i="8"/>
  <c r="K135" i="8" s="1"/>
  <c r="I136" i="8"/>
  <c r="K136" i="8" s="1"/>
  <c r="I137" i="8"/>
  <c r="K137" i="8" s="1"/>
  <c r="I138" i="8"/>
  <c r="K138" i="8" s="1"/>
  <c r="I139" i="8"/>
  <c r="K139" i="8" s="1"/>
  <c r="I140" i="8"/>
  <c r="K140" i="8" s="1"/>
  <c r="I141" i="8"/>
  <c r="K141" i="8" s="1"/>
  <c r="I142" i="8"/>
  <c r="K142" i="8" s="1"/>
  <c r="I143" i="8"/>
  <c r="K143" i="8" s="1"/>
  <c r="I144" i="8"/>
  <c r="K144" i="8" s="1"/>
  <c r="I145" i="8"/>
  <c r="K145" i="8" s="1"/>
  <c r="I146" i="8"/>
  <c r="K146" i="8" s="1"/>
  <c r="I147" i="8"/>
  <c r="K147" i="8" s="1"/>
  <c r="I148" i="8"/>
  <c r="K148" i="8" s="1"/>
  <c r="I149" i="8"/>
  <c r="K149" i="8" s="1"/>
  <c r="I150" i="8"/>
  <c r="K150" i="8" s="1"/>
  <c r="I151" i="8"/>
  <c r="K151" i="8" s="1"/>
  <c r="I152" i="8"/>
  <c r="K152" i="8" s="1"/>
  <c r="I153" i="8"/>
  <c r="K153" i="8" s="1"/>
  <c r="I154" i="8"/>
  <c r="K154" i="8" s="1"/>
  <c r="I155" i="8"/>
  <c r="K155" i="8" s="1"/>
  <c r="I156" i="8"/>
  <c r="K156" i="8" s="1"/>
  <c r="I157" i="8"/>
  <c r="K157" i="8" s="1"/>
  <c r="I158" i="8"/>
  <c r="K158" i="8" s="1"/>
  <c r="I159" i="8"/>
  <c r="K159" i="8" s="1"/>
  <c r="I160" i="8"/>
  <c r="K160" i="8" s="1"/>
  <c r="I161" i="8"/>
  <c r="K161" i="8" s="1"/>
  <c r="I162" i="8"/>
  <c r="K162" i="8" s="1"/>
  <c r="I163" i="8"/>
  <c r="K163" i="8" s="1"/>
  <c r="I164" i="8"/>
  <c r="K164" i="8" s="1"/>
  <c r="I165" i="8"/>
  <c r="K165" i="8" s="1"/>
  <c r="I166" i="8"/>
  <c r="K166" i="8" s="1"/>
  <c r="I167" i="8"/>
  <c r="K167" i="8" s="1"/>
  <c r="I168" i="8"/>
  <c r="K168" i="8" s="1"/>
  <c r="I169" i="8"/>
  <c r="K169" i="8" s="1"/>
  <c r="I170" i="8"/>
  <c r="K170" i="8" s="1"/>
  <c r="I171" i="8"/>
  <c r="K171" i="8" s="1"/>
  <c r="I172" i="8"/>
  <c r="K172" i="8" s="1"/>
  <c r="I173" i="8"/>
  <c r="K173" i="8" s="1"/>
  <c r="I174" i="8"/>
  <c r="K174" i="8" s="1"/>
  <c r="I175" i="8"/>
  <c r="K175" i="8" s="1"/>
  <c r="I176" i="8"/>
  <c r="K176" i="8" s="1"/>
  <c r="I177" i="8"/>
  <c r="K177" i="8" s="1"/>
  <c r="I178" i="8"/>
  <c r="K178" i="8" s="1"/>
  <c r="I179" i="8"/>
  <c r="K179" i="8" s="1"/>
  <c r="I180" i="8"/>
  <c r="K180" i="8" s="1"/>
  <c r="I181" i="8"/>
  <c r="K181" i="8" s="1"/>
  <c r="I182" i="8"/>
  <c r="K182" i="8" s="1"/>
  <c r="I183" i="8"/>
  <c r="K183" i="8" s="1"/>
  <c r="I184" i="8"/>
  <c r="K184" i="8" s="1"/>
  <c r="I185" i="8"/>
  <c r="K185" i="8" s="1"/>
  <c r="I186" i="8"/>
  <c r="K186" i="8" s="1"/>
  <c r="I187" i="8"/>
  <c r="K187" i="8" s="1"/>
  <c r="I188" i="8"/>
  <c r="K188" i="8" s="1"/>
  <c r="I189" i="8"/>
  <c r="K189" i="8" s="1"/>
  <c r="I190" i="8"/>
  <c r="K190" i="8" s="1"/>
  <c r="I191" i="8"/>
  <c r="K191" i="8" s="1"/>
  <c r="I192" i="8"/>
  <c r="K192" i="8" s="1"/>
  <c r="I193" i="8"/>
  <c r="K193" i="8" s="1"/>
  <c r="I194" i="8"/>
  <c r="K194" i="8" s="1"/>
  <c r="I195" i="8"/>
  <c r="K195" i="8" s="1"/>
  <c r="I196" i="8"/>
  <c r="K196" i="8" s="1"/>
  <c r="I197" i="8"/>
  <c r="K197" i="8" s="1"/>
  <c r="I198" i="8"/>
  <c r="K198" i="8" s="1"/>
  <c r="I199" i="8"/>
  <c r="K199" i="8" s="1"/>
  <c r="I200" i="8"/>
  <c r="K200" i="8" s="1"/>
  <c r="I201" i="8"/>
  <c r="K201" i="8" s="1"/>
  <c r="I202" i="8"/>
  <c r="K202" i="8" s="1"/>
  <c r="I203" i="8"/>
  <c r="K203" i="8" s="1"/>
  <c r="I204" i="8"/>
  <c r="K204" i="8" s="1"/>
  <c r="I205" i="8"/>
  <c r="K205" i="8" s="1"/>
  <c r="I206" i="8"/>
  <c r="K206" i="8" s="1"/>
  <c r="I207" i="8"/>
  <c r="K207" i="8" s="1"/>
  <c r="I208" i="8"/>
  <c r="K208" i="8" s="1"/>
  <c r="I209" i="8"/>
  <c r="K209" i="8" s="1"/>
  <c r="I210" i="8"/>
  <c r="K210" i="8" s="1"/>
  <c r="I211" i="8"/>
  <c r="K211" i="8" s="1"/>
  <c r="I212" i="8"/>
  <c r="K212" i="8" s="1"/>
  <c r="I213" i="8"/>
  <c r="K213" i="8" s="1"/>
  <c r="I214" i="8"/>
  <c r="K214" i="8" s="1"/>
  <c r="I215" i="8"/>
  <c r="K215" i="8" s="1"/>
  <c r="I216" i="8"/>
  <c r="K216" i="8" s="1"/>
  <c r="I217" i="8"/>
  <c r="K217" i="8" s="1"/>
  <c r="I218" i="8"/>
  <c r="K218" i="8" s="1"/>
  <c r="I219" i="8"/>
  <c r="K219" i="8" s="1"/>
  <c r="I220" i="8"/>
  <c r="K220" i="8" s="1"/>
  <c r="I221" i="8"/>
  <c r="K221" i="8" s="1"/>
  <c r="I222" i="8"/>
  <c r="K222" i="8" s="1"/>
  <c r="I223" i="8"/>
  <c r="K223" i="8" s="1"/>
  <c r="I224" i="8"/>
  <c r="K224" i="8" s="1"/>
  <c r="I225" i="8"/>
  <c r="K225" i="8" s="1"/>
  <c r="I226" i="8"/>
  <c r="K226" i="8" s="1"/>
  <c r="I227" i="8"/>
  <c r="K227" i="8" s="1"/>
  <c r="I228" i="8"/>
  <c r="K228" i="8" s="1"/>
  <c r="I229" i="8"/>
  <c r="K229" i="8" s="1"/>
  <c r="I230" i="8"/>
  <c r="K230" i="8" s="1"/>
  <c r="I231" i="8"/>
  <c r="K231" i="8" s="1"/>
  <c r="I232" i="8"/>
  <c r="K232" i="8" s="1"/>
  <c r="I233" i="8"/>
  <c r="K233" i="8" s="1"/>
  <c r="I234" i="8"/>
  <c r="K234" i="8" s="1"/>
  <c r="I235" i="8"/>
  <c r="K235" i="8" s="1"/>
  <c r="I236" i="8"/>
  <c r="K236" i="8" s="1"/>
  <c r="I237" i="8"/>
  <c r="K237" i="8" s="1"/>
  <c r="I238" i="8"/>
  <c r="K238" i="8" s="1"/>
  <c r="I239" i="8"/>
  <c r="K239" i="8" s="1"/>
  <c r="I240" i="8"/>
  <c r="K240" i="8" s="1"/>
  <c r="I241" i="8"/>
  <c r="K241" i="8" s="1"/>
  <c r="I242" i="8"/>
  <c r="K242" i="8" s="1"/>
  <c r="I243" i="8"/>
  <c r="K243" i="8" s="1"/>
  <c r="I244" i="8"/>
  <c r="K244" i="8" s="1"/>
  <c r="I245" i="8"/>
  <c r="K245" i="8" s="1"/>
  <c r="I246" i="8"/>
  <c r="K246" i="8" s="1"/>
  <c r="I247" i="8"/>
  <c r="K247" i="8" s="1"/>
  <c r="I248" i="8"/>
  <c r="K248" i="8" s="1"/>
  <c r="I249" i="8"/>
  <c r="K249" i="8" s="1"/>
  <c r="I250" i="8"/>
  <c r="K250" i="8" s="1"/>
  <c r="I251" i="8"/>
  <c r="K251" i="8" s="1"/>
  <c r="I252" i="8"/>
  <c r="K252" i="8" s="1"/>
  <c r="I253" i="8"/>
  <c r="K253" i="8" s="1"/>
  <c r="I254" i="8"/>
  <c r="K254" i="8" s="1"/>
  <c r="I255" i="8"/>
  <c r="K255" i="8" s="1"/>
  <c r="I256" i="8"/>
  <c r="K256" i="8" s="1"/>
  <c r="I257" i="8"/>
  <c r="K257" i="8" s="1"/>
  <c r="I258" i="8"/>
  <c r="K258" i="8" s="1"/>
  <c r="I259" i="8"/>
  <c r="K259" i="8" s="1"/>
  <c r="I260" i="8"/>
  <c r="K260" i="8" s="1"/>
  <c r="I261" i="8"/>
  <c r="K261" i="8" s="1"/>
  <c r="I262" i="8"/>
  <c r="K262" i="8" s="1"/>
  <c r="I263" i="8"/>
  <c r="K263" i="8" s="1"/>
  <c r="I264" i="8"/>
  <c r="K264" i="8" s="1"/>
  <c r="I265" i="8"/>
  <c r="K265" i="8" s="1"/>
  <c r="I266" i="8"/>
  <c r="K266" i="8" s="1"/>
  <c r="I267" i="8"/>
  <c r="K267" i="8" s="1"/>
  <c r="I268" i="8"/>
  <c r="K268" i="8" s="1"/>
  <c r="I269" i="8"/>
  <c r="K269" i="8" s="1"/>
  <c r="I270" i="8"/>
  <c r="K270" i="8" s="1"/>
  <c r="I271" i="8"/>
  <c r="K271" i="8" s="1"/>
  <c r="I272" i="8"/>
  <c r="K272" i="8" s="1"/>
  <c r="I273" i="8"/>
  <c r="K273" i="8" s="1"/>
  <c r="I274" i="8"/>
  <c r="K274" i="8" s="1"/>
  <c r="I275" i="8"/>
  <c r="K275" i="8" s="1"/>
  <c r="I276" i="8"/>
  <c r="K276" i="8" s="1"/>
  <c r="I277" i="8"/>
  <c r="K277" i="8" s="1"/>
  <c r="I278" i="8"/>
  <c r="K278" i="8" s="1"/>
  <c r="I279" i="8"/>
  <c r="K279" i="8" s="1"/>
  <c r="I280" i="8"/>
  <c r="K280" i="8" s="1"/>
  <c r="I281" i="8"/>
  <c r="K281" i="8" s="1"/>
  <c r="I282" i="8"/>
  <c r="K282" i="8" s="1"/>
  <c r="I283" i="8"/>
  <c r="K283" i="8" s="1"/>
  <c r="I284" i="8"/>
  <c r="K284" i="8" s="1"/>
  <c r="I285" i="8"/>
  <c r="K285" i="8" s="1"/>
  <c r="I286" i="8"/>
  <c r="K286" i="8" s="1"/>
  <c r="I287" i="8"/>
  <c r="K287" i="8" s="1"/>
  <c r="I2" i="8"/>
  <c r="K2" i="8" s="1"/>
  <c r="C3" i="8"/>
  <c r="G3" i="8" s="1"/>
  <c r="C4" i="8"/>
  <c r="G4" i="8" s="1"/>
  <c r="C5" i="8"/>
  <c r="G5" i="8" s="1"/>
  <c r="C6" i="8"/>
  <c r="G6" i="8" s="1"/>
  <c r="C7" i="8"/>
  <c r="G7" i="8" s="1"/>
  <c r="C8" i="8"/>
  <c r="G8" i="8" s="1"/>
  <c r="C9" i="8"/>
  <c r="G9" i="8" s="1"/>
  <c r="C10" i="8"/>
  <c r="G10" i="8" s="1"/>
  <c r="C11" i="8"/>
  <c r="G11" i="8" s="1"/>
  <c r="C12" i="8"/>
  <c r="G12" i="8" s="1"/>
  <c r="C13" i="8"/>
  <c r="G13" i="8" s="1"/>
  <c r="C14" i="8"/>
  <c r="G14" i="8" s="1"/>
  <c r="C15" i="8"/>
  <c r="G15" i="8" s="1"/>
  <c r="C16" i="8"/>
  <c r="G16" i="8" s="1"/>
  <c r="C17" i="8"/>
  <c r="G17" i="8" s="1"/>
  <c r="C18" i="8"/>
  <c r="G18" i="8" s="1"/>
  <c r="C19" i="8"/>
  <c r="G19" i="8" s="1"/>
  <c r="C20" i="8"/>
  <c r="G20" i="8" s="1"/>
  <c r="C21" i="8"/>
  <c r="G21" i="8" s="1"/>
  <c r="C22" i="8"/>
  <c r="G22" i="8" s="1"/>
  <c r="C23" i="8"/>
  <c r="G23" i="8" s="1"/>
  <c r="C24" i="8"/>
  <c r="G24" i="8" s="1"/>
  <c r="C25" i="8"/>
  <c r="G25" i="8" s="1"/>
  <c r="C26" i="8"/>
  <c r="G26" i="8" s="1"/>
  <c r="C27" i="8"/>
  <c r="G27" i="8" s="1"/>
  <c r="C28" i="8"/>
  <c r="G28" i="8" s="1"/>
  <c r="C29" i="8"/>
  <c r="G29" i="8" s="1"/>
  <c r="C30" i="8"/>
  <c r="G30" i="8" s="1"/>
  <c r="C31" i="8"/>
  <c r="G31" i="8" s="1"/>
  <c r="C32" i="8"/>
  <c r="G32" i="8" s="1"/>
  <c r="C33" i="8"/>
  <c r="G33" i="8" s="1"/>
  <c r="C34" i="8"/>
  <c r="G34" i="8" s="1"/>
  <c r="C35" i="8"/>
  <c r="G35" i="8" s="1"/>
  <c r="C36" i="8"/>
  <c r="G36" i="8" s="1"/>
  <c r="C37" i="8"/>
  <c r="G37" i="8" s="1"/>
  <c r="C38" i="8"/>
  <c r="G38" i="8" s="1"/>
  <c r="C39" i="8"/>
  <c r="G39" i="8" s="1"/>
  <c r="C40" i="8"/>
  <c r="G40" i="8" s="1"/>
  <c r="C41" i="8"/>
  <c r="G41" i="8" s="1"/>
  <c r="C42" i="8"/>
  <c r="G42" i="8" s="1"/>
  <c r="C43" i="8"/>
  <c r="G43" i="8" s="1"/>
  <c r="C44" i="8"/>
  <c r="G44" i="8" s="1"/>
  <c r="C45" i="8"/>
  <c r="G45" i="8" s="1"/>
  <c r="C46" i="8"/>
  <c r="G46" i="8" s="1"/>
  <c r="C47" i="8"/>
  <c r="G47" i="8" s="1"/>
  <c r="C48" i="8"/>
  <c r="G48" i="8" s="1"/>
  <c r="C49" i="8"/>
  <c r="G49" i="8" s="1"/>
  <c r="C50" i="8"/>
  <c r="G50" i="8" s="1"/>
  <c r="C51" i="8"/>
  <c r="G51" i="8" s="1"/>
  <c r="C52" i="8"/>
  <c r="G52" i="8" s="1"/>
  <c r="C53" i="8"/>
  <c r="G53" i="8" s="1"/>
  <c r="C54" i="8"/>
  <c r="G54" i="8" s="1"/>
  <c r="C55" i="8"/>
  <c r="G55" i="8" s="1"/>
  <c r="C56" i="8"/>
  <c r="G56" i="8" s="1"/>
  <c r="C57" i="8"/>
  <c r="G57" i="8" s="1"/>
  <c r="C58" i="8"/>
  <c r="G58" i="8" s="1"/>
  <c r="C59" i="8"/>
  <c r="G59" i="8" s="1"/>
  <c r="C60" i="8"/>
  <c r="G60" i="8" s="1"/>
  <c r="C61" i="8"/>
  <c r="G61" i="8" s="1"/>
  <c r="C62" i="8"/>
  <c r="G62" i="8" s="1"/>
  <c r="C63" i="8"/>
  <c r="G63" i="8" s="1"/>
  <c r="C64" i="8"/>
  <c r="G64" i="8" s="1"/>
  <c r="C65" i="8"/>
  <c r="G65" i="8" s="1"/>
  <c r="C66" i="8"/>
  <c r="G66" i="8" s="1"/>
  <c r="C67" i="8"/>
  <c r="G67" i="8" s="1"/>
  <c r="C68" i="8"/>
  <c r="G68" i="8" s="1"/>
  <c r="C69" i="8"/>
  <c r="G69" i="8" s="1"/>
  <c r="C70" i="8"/>
  <c r="G70" i="8" s="1"/>
  <c r="C71" i="8"/>
  <c r="G71" i="8" s="1"/>
  <c r="C72" i="8"/>
  <c r="G72" i="8" s="1"/>
  <c r="C73" i="8"/>
  <c r="G73" i="8" s="1"/>
  <c r="C74" i="8"/>
  <c r="G74" i="8" s="1"/>
  <c r="C75" i="8"/>
  <c r="G75" i="8" s="1"/>
  <c r="C76" i="8"/>
  <c r="G76" i="8" s="1"/>
  <c r="C77" i="8"/>
  <c r="G77" i="8" s="1"/>
  <c r="C78" i="8"/>
  <c r="G78" i="8" s="1"/>
  <c r="C79" i="8"/>
  <c r="G79" i="8" s="1"/>
  <c r="C80" i="8"/>
  <c r="G80" i="8" s="1"/>
  <c r="C81" i="8"/>
  <c r="G81" i="8" s="1"/>
  <c r="C82" i="8"/>
  <c r="G82" i="8" s="1"/>
  <c r="C83" i="8"/>
  <c r="G83" i="8" s="1"/>
  <c r="C84" i="8"/>
  <c r="G84" i="8" s="1"/>
  <c r="C85" i="8"/>
  <c r="G85" i="8" s="1"/>
  <c r="C86" i="8"/>
  <c r="G86" i="8" s="1"/>
  <c r="C87" i="8"/>
  <c r="G87" i="8" s="1"/>
  <c r="C88" i="8"/>
  <c r="G88" i="8" s="1"/>
  <c r="C89" i="8"/>
  <c r="G89" i="8" s="1"/>
  <c r="C90" i="8"/>
  <c r="G90" i="8" s="1"/>
  <c r="C91" i="8"/>
  <c r="G91" i="8" s="1"/>
  <c r="C92" i="8"/>
  <c r="G92" i="8" s="1"/>
  <c r="C93" i="8"/>
  <c r="G93" i="8" s="1"/>
  <c r="C94" i="8"/>
  <c r="G94" i="8" s="1"/>
  <c r="C95" i="8"/>
  <c r="G95" i="8" s="1"/>
  <c r="C96" i="8"/>
  <c r="G96" i="8" s="1"/>
  <c r="C97" i="8"/>
  <c r="G97" i="8" s="1"/>
  <c r="C98" i="8"/>
  <c r="G98" i="8" s="1"/>
  <c r="C99" i="8"/>
  <c r="G99" i="8" s="1"/>
  <c r="C100" i="8"/>
  <c r="G100" i="8" s="1"/>
  <c r="C101" i="8"/>
  <c r="G101" i="8" s="1"/>
  <c r="C102" i="8"/>
  <c r="G102" i="8" s="1"/>
  <c r="C103" i="8"/>
  <c r="G103" i="8" s="1"/>
  <c r="C104" i="8"/>
  <c r="G104" i="8" s="1"/>
  <c r="C105" i="8"/>
  <c r="G105" i="8" s="1"/>
  <c r="C106" i="8"/>
  <c r="G106" i="8" s="1"/>
  <c r="C107" i="8"/>
  <c r="G107" i="8" s="1"/>
  <c r="C108" i="8"/>
  <c r="G108" i="8" s="1"/>
  <c r="C109" i="8"/>
  <c r="G109" i="8" s="1"/>
  <c r="C110" i="8"/>
  <c r="G110" i="8" s="1"/>
  <c r="C111" i="8"/>
  <c r="G111" i="8" s="1"/>
  <c r="C112" i="8"/>
  <c r="G112" i="8" s="1"/>
  <c r="C113" i="8"/>
  <c r="G113" i="8" s="1"/>
  <c r="C114" i="8"/>
  <c r="G114" i="8" s="1"/>
  <c r="C115" i="8"/>
  <c r="G115" i="8" s="1"/>
  <c r="C116" i="8"/>
  <c r="G116" i="8" s="1"/>
  <c r="C117" i="8"/>
  <c r="G117" i="8" s="1"/>
  <c r="C118" i="8"/>
  <c r="G118" i="8" s="1"/>
  <c r="C119" i="8"/>
  <c r="G119" i="8" s="1"/>
  <c r="C120" i="8"/>
  <c r="G120" i="8" s="1"/>
  <c r="C121" i="8"/>
  <c r="G121" i="8" s="1"/>
  <c r="C122" i="8"/>
  <c r="G122" i="8" s="1"/>
  <c r="C123" i="8"/>
  <c r="G123" i="8" s="1"/>
  <c r="C124" i="8"/>
  <c r="G124" i="8" s="1"/>
  <c r="C125" i="8"/>
  <c r="G125" i="8" s="1"/>
  <c r="C126" i="8"/>
  <c r="G126" i="8" s="1"/>
  <c r="C127" i="8"/>
  <c r="G127" i="8" s="1"/>
  <c r="C128" i="8"/>
  <c r="G128" i="8" s="1"/>
  <c r="C129" i="8"/>
  <c r="G129" i="8" s="1"/>
  <c r="C130" i="8"/>
  <c r="G130" i="8" s="1"/>
  <c r="C131" i="8"/>
  <c r="G131" i="8" s="1"/>
  <c r="C132" i="8"/>
  <c r="G132" i="8" s="1"/>
  <c r="C133" i="8"/>
  <c r="G133" i="8" s="1"/>
  <c r="C134" i="8"/>
  <c r="G134" i="8" s="1"/>
  <c r="C135" i="8"/>
  <c r="G135" i="8" s="1"/>
  <c r="C136" i="8"/>
  <c r="G136" i="8" s="1"/>
  <c r="C137" i="8"/>
  <c r="G137" i="8" s="1"/>
  <c r="C138" i="8"/>
  <c r="G138" i="8" s="1"/>
  <c r="C139" i="8"/>
  <c r="G139" i="8" s="1"/>
  <c r="C140" i="8"/>
  <c r="G140" i="8" s="1"/>
  <c r="C141" i="8"/>
  <c r="G141" i="8" s="1"/>
  <c r="C142" i="8"/>
  <c r="G142" i="8" s="1"/>
  <c r="C143" i="8"/>
  <c r="G143" i="8" s="1"/>
  <c r="C144" i="8"/>
  <c r="G144" i="8" s="1"/>
  <c r="C145" i="8"/>
  <c r="G145" i="8" s="1"/>
  <c r="C146" i="8"/>
  <c r="G146" i="8" s="1"/>
  <c r="C147" i="8"/>
  <c r="G147" i="8" s="1"/>
  <c r="C148" i="8"/>
  <c r="G148" i="8" s="1"/>
  <c r="C149" i="8"/>
  <c r="G149" i="8" s="1"/>
  <c r="C150" i="8"/>
  <c r="G150" i="8" s="1"/>
  <c r="C151" i="8"/>
  <c r="G151" i="8" s="1"/>
  <c r="C152" i="8"/>
  <c r="G152" i="8" s="1"/>
  <c r="C153" i="8"/>
  <c r="G153" i="8" s="1"/>
  <c r="C154" i="8"/>
  <c r="G154" i="8" s="1"/>
  <c r="C155" i="8"/>
  <c r="G155" i="8" s="1"/>
  <c r="C156" i="8"/>
  <c r="G156" i="8" s="1"/>
  <c r="C157" i="8"/>
  <c r="G157" i="8" s="1"/>
  <c r="C158" i="8"/>
  <c r="G158" i="8" s="1"/>
  <c r="C159" i="8"/>
  <c r="G159" i="8" s="1"/>
  <c r="C160" i="8"/>
  <c r="G160" i="8" s="1"/>
  <c r="C161" i="8"/>
  <c r="G161" i="8" s="1"/>
  <c r="C162" i="8"/>
  <c r="G162" i="8" s="1"/>
  <c r="C163" i="8"/>
  <c r="G163" i="8" s="1"/>
  <c r="C164" i="8"/>
  <c r="G164" i="8" s="1"/>
  <c r="C165" i="8"/>
  <c r="G165" i="8" s="1"/>
  <c r="C166" i="8"/>
  <c r="G166" i="8" s="1"/>
  <c r="C167" i="8"/>
  <c r="G167" i="8" s="1"/>
  <c r="C168" i="8"/>
  <c r="G168" i="8" s="1"/>
  <c r="C169" i="8"/>
  <c r="G169" i="8" s="1"/>
  <c r="C170" i="8"/>
  <c r="G170" i="8" s="1"/>
  <c r="C171" i="8"/>
  <c r="G171" i="8" s="1"/>
  <c r="C172" i="8"/>
  <c r="G172" i="8" s="1"/>
  <c r="C173" i="8"/>
  <c r="G173" i="8" s="1"/>
  <c r="C174" i="8"/>
  <c r="G174" i="8" s="1"/>
  <c r="C175" i="8"/>
  <c r="G175" i="8" s="1"/>
  <c r="C176" i="8"/>
  <c r="G176" i="8" s="1"/>
  <c r="C177" i="8"/>
  <c r="G177" i="8" s="1"/>
  <c r="C178" i="8"/>
  <c r="G178" i="8" s="1"/>
  <c r="C179" i="8"/>
  <c r="G179" i="8" s="1"/>
  <c r="C180" i="8"/>
  <c r="G180" i="8" s="1"/>
  <c r="C181" i="8"/>
  <c r="G181" i="8" s="1"/>
  <c r="C182" i="8"/>
  <c r="G182" i="8" s="1"/>
  <c r="C183" i="8"/>
  <c r="G183" i="8" s="1"/>
  <c r="C184" i="8"/>
  <c r="G184" i="8" s="1"/>
  <c r="C185" i="8"/>
  <c r="G185" i="8" s="1"/>
  <c r="C186" i="8"/>
  <c r="G186" i="8" s="1"/>
  <c r="C187" i="8"/>
  <c r="G187" i="8" s="1"/>
  <c r="C188" i="8"/>
  <c r="G188" i="8" s="1"/>
  <c r="C189" i="8"/>
  <c r="G189" i="8" s="1"/>
  <c r="C190" i="8"/>
  <c r="G190" i="8" s="1"/>
  <c r="C191" i="8"/>
  <c r="G191" i="8" s="1"/>
  <c r="C192" i="8"/>
  <c r="G192" i="8" s="1"/>
  <c r="C193" i="8"/>
  <c r="G193" i="8" s="1"/>
  <c r="C194" i="8"/>
  <c r="G194" i="8" s="1"/>
  <c r="C195" i="8"/>
  <c r="G195" i="8" s="1"/>
  <c r="C196" i="8"/>
  <c r="G196" i="8" s="1"/>
  <c r="C197" i="8"/>
  <c r="G197" i="8" s="1"/>
  <c r="C198" i="8"/>
  <c r="G198" i="8" s="1"/>
  <c r="C199" i="8"/>
  <c r="G199" i="8" s="1"/>
  <c r="C200" i="8"/>
  <c r="G200" i="8" s="1"/>
  <c r="C201" i="8"/>
  <c r="G201" i="8" s="1"/>
  <c r="C202" i="8"/>
  <c r="G202" i="8" s="1"/>
  <c r="C203" i="8"/>
  <c r="G203" i="8" s="1"/>
  <c r="C204" i="8"/>
  <c r="G204" i="8" s="1"/>
  <c r="C205" i="8"/>
  <c r="G205" i="8" s="1"/>
  <c r="C206" i="8"/>
  <c r="G206" i="8" s="1"/>
  <c r="C207" i="8"/>
  <c r="G207" i="8" s="1"/>
  <c r="C208" i="8"/>
  <c r="G208" i="8" s="1"/>
  <c r="C209" i="8"/>
  <c r="G209" i="8" s="1"/>
  <c r="C210" i="8"/>
  <c r="G210" i="8" s="1"/>
  <c r="C211" i="8"/>
  <c r="G211" i="8" s="1"/>
  <c r="C212" i="8"/>
  <c r="G212" i="8" s="1"/>
  <c r="C213" i="8"/>
  <c r="G213" i="8" s="1"/>
  <c r="C214" i="8"/>
  <c r="G214" i="8" s="1"/>
  <c r="C215" i="8"/>
  <c r="G215" i="8" s="1"/>
  <c r="C216" i="8"/>
  <c r="G216" i="8" s="1"/>
  <c r="C217" i="8"/>
  <c r="G217" i="8" s="1"/>
  <c r="C218" i="8"/>
  <c r="G218" i="8" s="1"/>
  <c r="C219" i="8"/>
  <c r="G219" i="8" s="1"/>
  <c r="C220" i="8"/>
  <c r="G220" i="8" s="1"/>
  <c r="C221" i="8"/>
  <c r="G221" i="8" s="1"/>
  <c r="C222" i="8"/>
  <c r="G222" i="8" s="1"/>
  <c r="C223" i="8"/>
  <c r="G223" i="8" s="1"/>
  <c r="C224" i="8"/>
  <c r="G224" i="8" s="1"/>
  <c r="C225" i="8"/>
  <c r="G225" i="8" s="1"/>
  <c r="C226" i="8"/>
  <c r="G226" i="8" s="1"/>
  <c r="C227" i="8"/>
  <c r="G227" i="8" s="1"/>
  <c r="C228" i="8"/>
  <c r="G228" i="8" s="1"/>
  <c r="C229" i="8"/>
  <c r="G229" i="8" s="1"/>
  <c r="C230" i="8"/>
  <c r="G230" i="8" s="1"/>
  <c r="C231" i="8"/>
  <c r="G231" i="8" s="1"/>
  <c r="C232" i="8"/>
  <c r="G232" i="8" s="1"/>
  <c r="C233" i="8"/>
  <c r="G233" i="8" s="1"/>
  <c r="C234" i="8"/>
  <c r="G234" i="8" s="1"/>
  <c r="C235" i="8"/>
  <c r="G235" i="8" s="1"/>
  <c r="C236" i="8"/>
  <c r="G236" i="8" s="1"/>
  <c r="C237" i="8"/>
  <c r="G237" i="8" s="1"/>
  <c r="C238" i="8"/>
  <c r="G238" i="8" s="1"/>
  <c r="C239" i="8"/>
  <c r="G239" i="8" s="1"/>
  <c r="C240" i="8"/>
  <c r="G240" i="8" s="1"/>
  <c r="C241" i="8"/>
  <c r="G241" i="8" s="1"/>
  <c r="C242" i="8"/>
  <c r="G242" i="8" s="1"/>
  <c r="C243" i="8"/>
  <c r="G243" i="8" s="1"/>
  <c r="C244" i="8"/>
  <c r="G244" i="8" s="1"/>
  <c r="C245" i="8"/>
  <c r="G245" i="8" s="1"/>
  <c r="C246" i="8"/>
  <c r="G246" i="8" s="1"/>
  <c r="C247" i="8"/>
  <c r="G247" i="8" s="1"/>
  <c r="C248" i="8"/>
  <c r="G248" i="8" s="1"/>
  <c r="C249" i="8"/>
  <c r="G249" i="8" s="1"/>
  <c r="C250" i="8"/>
  <c r="G250" i="8" s="1"/>
  <c r="C251" i="8"/>
  <c r="G251" i="8" s="1"/>
  <c r="C252" i="8"/>
  <c r="G252" i="8" s="1"/>
  <c r="C253" i="8"/>
  <c r="G253" i="8" s="1"/>
  <c r="C254" i="8"/>
  <c r="G254" i="8" s="1"/>
  <c r="C255" i="8"/>
  <c r="G255" i="8" s="1"/>
  <c r="C256" i="8"/>
  <c r="G256" i="8" s="1"/>
  <c r="C257" i="8"/>
  <c r="G257" i="8" s="1"/>
  <c r="C258" i="8"/>
  <c r="G258" i="8" s="1"/>
  <c r="C259" i="8"/>
  <c r="G259" i="8" s="1"/>
  <c r="C260" i="8"/>
  <c r="G260" i="8" s="1"/>
  <c r="C261" i="8"/>
  <c r="G261" i="8" s="1"/>
  <c r="C262" i="8"/>
  <c r="G262" i="8" s="1"/>
  <c r="C263" i="8"/>
  <c r="G263" i="8" s="1"/>
  <c r="C264" i="8"/>
  <c r="G264" i="8" s="1"/>
  <c r="C265" i="8"/>
  <c r="G265" i="8" s="1"/>
  <c r="C266" i="8"/>
  <c r="G266" i="8" s="1"/>
  <c r="C267" i="8"/>
  <c r="G267" i="8" s="1"/>
  <c r="C268" i="8"/>
  <c r="G268" i="8" s="1"/>
  <c r="C269" i="8"/>
  <c r="G269" i="8" s="1"/>
  <c r="C270" i="8"/>
  <c r="G270" i="8" s="1"/>
  <c r="C271" i="8"/>
  <c r="G271" i="8" s="1"/>
  <c r="C272" i="8"/>
  <c r="G272" i="8" s="1"/>
  <c r="C273" i="8"/>
  <c r="G273" i="8" s="1"/>
  <c r="C274" i="8"/>
  <c r="G274" i="8" s="1"/>
  <c r="C275" i="8"/>
  <c r="G275" i="8" s="1"/>
  <c r="C276" i="8"/>
  <c r="G276" i="8" s="1"/>
  <c r="C277" i="8"/>
  <c r="G277" i="8" s="1"/>
  <c r="C278" i="8"/>
  <c r="G278" i="8" s="1"/>
  <c r="C279" i="8"/>
  <c r="G279" i="8" s="1"/>
  <c r="C280" i="8"/>
  <c r="G280" i="8" s="1"/>
  <c r="C281" i="8"/>
  <c r="G281" i="8" s="1"/>
  <c r="C282" i="8"/>
  <c r="G282" i="8" s="1"/>
  <c r="C283" i="8"/>
  <c r="G283" i="8" s="1"/>
  <c r="C284" i="8"/>
  <c r="G284" i="8" s="1"/>
  <c r="C285" i="8"/>
  <c r="G285" i="8" s="1"/>
  <c r="C286" i="8"/>
  <c r="G286" i="8" s="1"/>
  <c r="C287" i="8"/>
  <c r="G287" i="8" s="1"/>
  <c r="C2" i="8"/>
  <c r="G2" i="8" s="1"/>
  <c r="J236" i="13" l="1"/>
  <c r="J237" i="13"/>
  <c r="J238" i="13"/>
  <c r="J239" i="13"/>
  <c r="J240" i="13"/>
  <c r="J241" i="13"/>
  <c r="J242" i="13"/>
  <c r="J243" i="13"/>
  <c r="J244" i="13"/>
  <c r="J245" i="13"/>
  <c r="J246" i="13"/>
  <c r="J247" i="13"/>
  <c r="J248" i="13"/>
  <c r="J249" i="13"/>
  <c r="J250" i="13"/>
  <c r="J251" i="13"/>
  <c r="J252" i="13"/>
  <c r="J253" i="13"/>
  <c r="J254" i="13"/>
  <c r="J255" i="13"/>
  <c r="J256" i="13"/>
  <c r="J257" i="13"/>
  <c r="J258" i="13"/>
  <c r="J259" i="13"/>
  <c r="J260" i="13"/>
  <c r="J261" i="13"/>
  <c r="J262" i="13"/>
  <c r="J263" i="13"/>
  <c r="J264" i="13"/>
  <c r="J265" i="13"/>
  <c r="J266" i="13"/>
  <c r="J267" i="13"/>
  <c r="J268" i="13"/>
  <c r="J269" i="13"/>
  <c r="J270" i="13"/>
  <c r="J271" i="13"/>
  <c r="J272" i="13"/>
  <c r="J273" i="13"/>
  <c r="J274" i="13"/>
  <c r="J275" i="13"/>
  <c r="J276" i="13"/>
  <c r="J277" i="13"/>
  <c r="J278" i="13"/>
  <c r="J279" i="13"/>
  <c r="J280" i="13"/>
  <c r="J281" i="13"/>
  <c r="J282" i="13"/>
  <c r="J283" i="13"/>
  <c r="J284" i="13"/>
  <c r="J285" i="13"/>
  <c r="J286" i="13"/>
  <c r="J287" i="13"/>
  <c r="J288" i="13"/>
  <c r="J289" i="13"/>
  <c r="J290" i="13"/>
  <c r="J291" i="13"/>
  <c r="J292" i="13"/>
  <c r="J293" i="13"/>
  <c r="J294" i="13"/>
  <c r="J295" i="13"/>
  <c r="J296" i="13"/>
  <c r="J297" i="13"/>
  <c r="J298" i="13"/>
  <c r="J299" i="13"/>
  <c r="J300" i="13"/>
  <c r="J301" i="13"/>
  <c r="J302" i="13"/>
  <c r="J303" i="13"/>
  <c r="J304" i="13"/>
  <c r="J305" i="13"/>
  <c r="J306" i="13"/>
  <c r="J307" i="13"/>
  <c r="J308" i="13"/>
  <c r="J309" i="13"/>
  <c r="J310" i="13"/>
  <c r="J311" i="13"/>
  <c r="J312" i="13"/>
  <c r="J313" i="13"/>
  <c r="J314" i="13"/>
  <c r="J315" i="13"/>
  <c r="J316" i="13"/>
  <c r="J317" i="13"/>
  <c r="J318" i="13"/>
  <c r="J319" i="13"/>
  <c r="J320" i="13"/>
  <c r="J321" i="13"/>
  <c r="J322" i="13"/>
  <c r="J323" i="13"/>
  <c r="J324" i="13"/>
  <c r="J325" i="13"/>
  <c r="J326" i="13"/>
  <c r="J327" i="13"/>
  <c r="J328" i="13"/>
  <c r="J329" i="13"/>
  <c r="J330" i="13"/>
  <c r="J331" i="13"/>
  <c r="J332" i="13"/>
  <c r="J333" i="13"/>
  <c r="J334" i="13"/>
  <c r="J335" i="13"/>
  <c r="J336" i="13"/>
  <c r="J337" i="13"/>
  <c r="J338" i="13"/>
  <c r="J339" i="13"/>
  <c r="J340" i="13"/>
  <c r="J341" i="13"/>
  <c r="J342" i="13"/>
  <c r="J343" i="13"/>
  <c r="J344" i="13"/>
  <c r="J345" i="13"/>
  <c r="J346" i="13"/>
  <c r="J347" i="13"/>
  <c r="J348" i="13"/>
  <c r="J349" i="13"/>
  <c r="J350" i="13"/>
  <c r="J351" i="13"/>
  <c r="J352" i="13"/>
  <c r="J353" i="13"/>
  <c r="J354" i="13"/>
  <c r="J355" i="13"/>
  <c r="J356" i="13"/>
  <c r="J357" i="13"/>
  <c r="J358" i="13"/>
  <c r="J359" i="13"/>
  <c r="J360" i="13"/>
  <c r="J361" i="13"/>
  <c r="J362" i="13"/>
  <c r="J363" i="13"/>
  <c r="J364" i="13"/>
  <c r="J365" i="13"/>
  <c r="J366" i="13"/>
  <c r="J367" i="13"/>
  <c r="J368" i="13"/>
  <c r="J369" i="13"/>
  <c r="J370" i="13"/>
  <c r="J371" i="13"/>
  <c r="J372" i="13"/>
  <c r="J373" i="13"/>
  <c r="J374" i="13"/>
  <c r="J375" i="13"/>
  <c r="J376" i="13"/>
  <c r="J377" i="13"/>
  <c r="J378" i="13"/>
  <c r="J379" i="13"/>
  <c r="J380" i="13"/>
  <c r="J381" i="13"/>
  <c r="J382" i="13"/>
  <c r="J383" i="13"/>
  <c r="J46" i="13"/>
  <c r="J47" i="13"/>
  <c r="J48" i="13"/>
  <c r="J49" i="13"/>
  <c r="J50" i="13"/>
  <c r="J51" i="13"/>
  <c r="J52" i="13"/>
  <c r="J53" i="13"/>
  <c r="J54" i="13"/>
  <c r="J55" i="13"/>
  <c r="J56" i="13"/>
  <c r="J57" i="13"/>
  <c r="J58" i="13"/>
  <c r="J59" i="13"/>
  <c r="J60" i="13"/>
  <c r="J61" i="13"/>
  <c r="J62" i="13"/>
  <c r="J63" i="13"/>
  <c r="J64" i="13"/>
  <c r="J65" i="13"/>
  <c r="J66" i="13"/>
  <c r="J67" i="13"/>
  <c r="J68" i="13"/>
  <c r="J69" i="13"/>
  <c r="J70" i="13"/>
  <c r="J71" i="13"/>
  <c r="J72" i="13"/>
  <c r="J73" i="13"/>
  <c r="J74" i="13"/>
  <c r="J75" i="13"/>
  <c r="J76" i="13"/>
  <c r="J77" i="13"/>
  <c r="J78" i="13"/>
  <c r="J79" i="13"/>
  <c r="J80" i="13"/>
  <c r="J81" i="13"/>
  <c r="J82" i="13"/>
  <c r="J83" i="13"/>
  <c r="J84" i="13"/>
  <c r="J85" i="13"/>
  <c r="J86" i="13"/>
  <c r="J87" i="13"/>
  <c r="J88" i="13"/>
  <c r="J89" i="13"/>
  <c r="J90" i="13"/>
  <c r="J91" i="13"/>
  <c r="J92" i="13"/>
  <c r="J93" i="13"/>
  <c r="J94" i="13"/>
  <c r="J95" i="13"/>
  <c r="J96" i="13"/>
  <c r="J97" i="13"/>
  <c r="J98" i="13"/>
  <c r="J99" i="13"/>
  <c r="J100" i="13"/>
  <c r="J101" i="13"/>
  <c r="J102" i="13"/>
  <c r="J103" i="13"/>
  <c r="J104" i="13"/>
  <c r="J105" i="13"/>
  <c r="J106" i="13"/>
  <c r="J107" i="13"/>
  <c r="J108" i="13"/>
  <c r="J109" i="13"/>
  <c r="J110" i="13"/>
  <c r="J111" i="13"/>
  <c r="J112" i="13"/>
  <c r="J113" i="13"/>
  <c r="J114" i="13"/>
  <c r="J115" i="13"/>
  <c r="J116" i="13"/>
  <c r="J117" i="13"/>
  <c r="J118" i="13"/>
  <c r="J119" i="13"/>
  <c r="J120" i="13"/>
  <c r="J121" i="13"/>
  <c r="J122" i="13"/>
  <c r="J123" i="13"/>
  <c r="J124" i="13"/>
  <c r="J125" i="13"/>
  <c r="J126" i="13"/>
  <c r="J127" i="13"/>
  <c r="J128" i="13"/>
  <c r="J129" i="13"/>
  <c r="J130" i="13"/>
  <c r="J131" i="13"/>
  <c r="J132" i="13"/>
  <c r="J133" i="13"/>
  <c r="J134" i="13"/>
  <c r="J135" i="13"/>
  <c r="J136" i="13"/>
  <c r="J137" i="13"/>
  <c r="J138" i="13"/>
  <c r="J139" i="13"/>
  <c r="J140" i="13"/>
  <c r="J141" i="13"/>
  <c r="J142" i="13"/>
  <c r="J143" i="13"/>
  <c r="J144" i="13"/>
  <c r="J145" i="13"/>
  <c r="J146" i="13"/>
  <c r="J147" i="13"/>
  <c r="J148" i="13"/>
  <c r="J149" i="13"/>
  <c r="J150" i="13"/>
  <c r="J151" i="13"/>
  <c r="J152" i="13"/>
  <c r="J153" i="13"/>
  <c r="J154" i="13"/>
  <c r="J155" i="13"/>
  <c r="J156" i="13"/>
  <c r="J157" i="13"/>
  <c r="J158" i="13"/>
  <c r="J159" i="13"/>
  <c r="J160" i="13"/>
  <c r="J161" i="13"/>
  <c r="J162" i="13"/>
  <c r="J163" i="13"/>
  <c r="J164" i="13"/>
  <c r="J165" i="13"/>
  <c r="J166" i="13"/>
  <c r="J167" i="13"/>
  <c r="J168" i="13"/>
  <c r="J169" i="13"/>
  <c r="J170" i="13"/>
  <c r="J171" i="13"/>
  <c r="J172" i="13"/>
  <c r="J173" i="13"/>
  <c r="J174" i="13"/>
  <c r="J175" i="13"/>
  <c r="J176" i="13"/>
  <c r="J177" i="13"/>
  <c r="J178" i="13"/>
  <c r="J179" i="13"/>
  <c r="J180" i="13"/>
  <c r="J181" i="13"/>
  <c r="J182" i="13"/>
  <c r="J183" i="13"/>
  <c r="J184" i="13"/>
  <c r="J185" i="13"/>
  <c r="J186" i="13"/>
  <c r="J187" i="13"/>
  <c r="J188" i="13"/>
  <c r="J189" i="13"/>
  <c r="J190" i="13"/>
  <c r="J191" i="13"/>
  <c r="J192" i="13"/>
  <c r="J193" i="13"/>
  <c r="J194" i="13"/>
  <c r="J195" i="13"/>
  <c r="J196" i="13"/>
  <c r="J197" i="13"/>
  <c r="J198" i="13"/>
  <c r="J199" i="13"/>
  <c r="J200" i="13"/>
  <c r="J201" i="13"/>
  <c r="J202" i="13"/>
  <c r="J203" i="13"/>
  <c r="J204" i="13"/>
  <c r="J205" i="13"/>
  <c r="J206" i="13"/>
  <c r="J207" i="13"/>
  <c r="J208" i="13"/>
  <c r="J209" i="13"/>
  <c r="J210" i="13"/>
  <c r="J211" i="13"/>
  <c r="J212" i="13"/>
  <c r="J213" i="13"/>
  <c r="J214" i="13"/>
  <c r="J215" i="13"/>
  <c r="J216" i="13"/>
  <c r="J217" i="13"/>
  <c r="J218" i="13"/>
  <c r="J219" i="13"/>
  <c r="J220" i="13"/>
  <c r="J221" i="13"/>
  <c r="J222" i="13"/>
  <c r="J223" i="13"/>
  <c r="J224" i="13"/>
  <c r="J225" i="13"/>
  <c r="J226" i="13"/>
  <c r="J227" i="13"/>
  <c r="J228" i="13"/>
  <c r="J229" i="13"/>
  <c r="J230" i="13"/>
  <c r="J231" i="13"/>
  <c r="J232" i="13"/>
  <c r="J233" i="13"/>
  <c r="J234" i="13"/>
  <c r="J235" i="13"/>
  <c r="J3" i="13"/>
  <c r="J4" i="13"/>
  <c r="J5" i="13"/>
  <c r="J6" i="13"/>
  <c r="J7" i="13"/>
  <c r="J8" i="13"/>
  <c r="J9" i="13"/>
  <c r="J10" i="13"/>
  <c r="J11" i="13"/>
  <c r="J12" i="13"/>
  <c r="J13" i="13"/>
  <c r="J14"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2" i="13"/>
  <c r="C3" i="15"/>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2" i="15"/>
  <c r="C3" i="13"/>
  <c r="C4"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37" i="13"/>
  <c r="C38" i="13"/>
  <c r="C39" i="13"/>
  <c r="C40" i="13"/>
  <c r="C41" i="13"/>
  <c r="C42" i="13"/>
  <c r="C43" i="13"/>
  <c r="C44" i="13"/>
  <c r="C45" i="13"/>
  <c r="C46" i="13"/>
  <c r="C47" i="13"/>
  <c r="C48" i="13"/>
  <c r="C49" i="13"/>
  <c r="C50" i="13"/>
  <c r="C51" i="13"/>
  <c r="C52" i="13"/>
  <c r="C53" i="13"/>
  <c r="C54" i="13"/>
  <c r="C55" i="13"/>
  <c r="C56" i="13"/>
  <c r="C57" i="13"/>
  <c r="C58" i="13"/>
  <c r="C59" i="13"/>
  <c r="C60" i="13"/>
  <c r="C61" i="13"/>
  <c r="C62" i="13"/>
  <c r="C63" i="13"/>
  <c r="C64" i="13"/>
  <c r="C65" i="13"/>
  <c r="C66" i="13"/>
  <c r="C67" i="13"/>
  <c r="C68" i="13"/>
  <c r="C69" i="13"/>
  <c r="C70" i="13"/>
  <c r="C71" i="13"/>
  <c r="C72" i="13"/>
  <c r="C73" i="13"/>
  <c r="C74" i="13"/>
  <c r="C75" i="13"/>
  <c r="C76" i="13"/>
  <c r="C77" i="13"/>
  <c r="C78" i="13"/>
  <c r="C79" i="13"/>
  <c r="C80" i="13"/>
  <c r="C81" i="13"/>
  <c r="C82" i="13"/>
  <c r="C83" i="13"/>
  <c r="C84" i="13"/>
  <c r="C85" i="13"/>
  <c r="C86" i="13"/>
  <c r="C87" i="13"/>
  <c r="C88" i="13"/>
  <c r="C89" i="13"/>
  <c r="C90" i="13"/>
  <c r="C91" i="13"/>
  <c r="C92" i="13"/>
  <c r="C93" i="13"/>
  <c r="C94" i="13"/>
  <c r="C95" i="13"/>
  <c r="C96" i="13"/>
  <c r="C97" i="13"/>
  <c r="C98" i="13"/>
  <c r="C99" i="13"/>
  <c r="C100" i="13"/>
  <c r="C101" i="13"/>
  <c r="C102" i="13"/>
  <c r="C103" i="13"/>
  <c r="C104" i="13"/>
  <c r="C105" i="13"/>
  <c r="C106" i="13"/>
  <c r="C107" i="13"/>
  <c r="C108" i="13"/>
  <c r="C109" i="13"/>
  <c r="C110" i="13"/>
  <c r="C111" i="13"/>
  <c r="C112" i="13"/>
  <c r="C113" i="13"/>
  <c r="C114" i="13"/>
  <c r="C115" i="13"/>
  <c r="C116" i="13"/>
  <c r="C117" i="13"/>
  <c r="C118" i="13"/>
  <c r="C119" i="13"/>
  <c r="C120" i="13"/>
  <c r="C121" i="13"/>
  <c r="C122" i="13"/>
  <c r="C123" i="13"/>
  <c r="C124" i="13"/>
  <c r="C2"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2" i="13"/>
  <c r="E3" i="12"/>
  <c r="E4" i="12"/>
  <c r="E5" i="12"/>
  <c r="E6" i="12"/>
  <c r="E7" i="12"/>
  <c r="E8" i="12"/>
  <c r="E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63" i="12"/>
  <c r="E64" i="12"/>
  <c r="E65" i="12"/>
  <c r="E66" i="12"/>
  <c r="E67" i="12"/>
  <c r="E68" i="12"/>
  <c r="E69" i="12"/>
  <c r="E70" i="12"/>
  <c r="E71" i="12"/>
  <c r="E72" i="12"/>
  <c r="E73" i="12"/>
  <c r="E74" i="12"/>
  <c r="E75" i="12"/>
  <c r="E76" i="12"/>
  <c r="E77" i="12"/>
  <c r="E78" i="12"/>
  <c r="E79" i="12"/>
  <c r="E80" i="12"/>
  <c r="E81" i="12"/>
  <c r="E82" i="12"/>
  <c r="E83" i="12"/>
  <c r="E84" i="12"/>
  <c r="E85" i="12"/>
  <c r="E86" i="12"/>
  <c r="E87" i="12"/>
  <c r="E88" i="12"/>
  <c r="E89" i="12"/>
  <c r="E90" i="12"/>
  <c r="E91" i="12"/>
  <c r="E92" i="12"/>
  <c r="E93" i="12"/>
  <c r="E94" i="12"/>
  <c r="E95" i="12"/>
  <c r="E96" i="12"/>
  <c r="E97" i="12"/>
  <c r="E98" i="12"/>
  <c r="E99" i="12"/>
  <c r="E100" i="12"/>
  <c r="E101" i="12"/>
  <c r="E102" i="12"/>
  <c r="E103" i="12"/>
  <c r="E104" i="12"/>
  <c r="E105" i="12"/>
  <c r="E106" i="12"/>
  <c r="E107" i="12"/>
  <c r="E108" i="12"/>
  <c r="E109" i="12"/>
  <c r="E110" i="12"/>
  <c r="E111" i="12"/>
  <c r="E112" i="12"/>
  <c r="E113" i="12"/>
  <c r="E114" i="12"/>
  <c r="E115" i="12"/>
  <c r="E116" i="12"/>
  <c r="E117" i="12"/>
  <c r="E118" i="12"/>
  <c r="E119" i="12"/>
  <c r="E120" i="12"/>
  <c r="E121" i="12"/>
  <c r="E122" i="12"/>
  <c r="E123" i="12"/>
  <c r="E124" i="12"/>
  <c r="E2" i="12"/>
  <c r="C3"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2" i="12"/>
  <c r="G2" i="11"/>
  <c r="H2" i="11"/>
  <c r="I2" i="11" s="1"/>
  <c r="K2" i="11"/>
  <c r="G3" i="11"/>
  <c r="H3" i="11"/>
  <c r="G4" i="11"/>
  <c r="H4" i="11"/>
  <c r="G5" i="11"/>
  <c r="H5" i="11"/>
  <c r="G6" i="11"/>
  <c r="H6" i="11"/>
  <c r="G7" i="11"/>
  <c r="H7" i="11"/>
  <c r="G8" i="11"/>
  <c r="H8" i="11"/>
  <c r="G9" i="11"/>
  <c r="H9" i="11"/>
  <c r="G10" i="11"/>
  <c r="H10" i="11"/>
  <c r="G11" i="11"/>
  <c r="H11" i="11"/>
  <c r="G12" i="11"/>
  <c r="H12" i="11"/>
  <c r="G13" i="11"/>
  <c r="H13" i="11"/>
  <c r="G14" i="11"/>
  <c r="H14" i="11"/>
  <c r="G15" i="11"/>
  <c r="H15" i="11"/>
  <c r="G16" i="11"/>
  <c r="H16" i="11"/>
  <c r="G17" i="11"/>
  <c r="H17" i="11"/>
  <c r="G18" i="11"/>
  <c r="H18" i="11"/>
  <c r="G19" i="11"/>
  <c r="H19" i="11"/>
  <c r="G20" i="11"/>
  <c r="H20" i="11"/>
  <c r="G21" i="11"/>
  <c r="H21" i="11"/>
  <c r="G22" i="11"/>
  <c r="H22" i="11"/>
  <c r="G23" i="11"/>
  <c r="H23" i="11"/>
  <c r="G24" i="11"/>
  <c r="H24" i="11"/>
  <c r="G25" i="11"/>
  <c r="H25" i="11"/>
  <c r="G26" i="11"/>
  <c r="H26" i="11"/>
  <c r="G27" i="11"/>
  <c r="H27" i="11"/>
  <c r="G28" i="11"/>
  <c r="H28" i="11"/>
  <c r="G29" i="11"/>
  <c r="H29" i="11"/>
  <c r="G30" i="11"/>
  <c r="H30" i="11"/>
  <c r="G31" i="11"/>
  <c r="H31" i="11"/>
  <c r="G32" i="11"/>
  <c r="H32" i="11"/>
  <c r="G33" i="11"/>
  <c r="H33" i="11"/>
  <c r="G34" i="11"/>
  <c r="H34" i="11"/>
  <c r="G35" i="11"/>
  <c r="H35" i="11"/>
  <c r="G36" i="11"/>
  <c r="H36" i="11"/>
  <c r="G37" i="11"/>
  <c r="H37" i="11"/>
  <c r="G38" i="11"/>
  <c r="H38" i="11"/>
  <c r="G39" i="11"/>
  <c r="H39" i="11"/>
  <c r="G40" i="11"/>
  <c r="H40" i="11"/>
  <c r="G41" i="11"/>
  <c r="H41" i="11"/>
  <c r="G42" i="11"/>
  <c r="H42" i="11"/>
  <c r="G43" i="11"/>
  <c r="H43" i="11"/>
  <c r="G44" i="11"/>
  <c r="H44" i="11"/>
  <c r="G45" i="11"/>
  <c r="H45" i="11"/>
  <c r="G46" i="11"/>
  <c r="H46" i="11"/>
  <c r="G47" i="11"/>
  <c r="H47" i="11"/>
  <c r="G48" i="11"/>
  <c r="H48" i="11"/>
  <c r="G49" i="11"/>
  <c r="H49" i="11"/>
  <c r="G50" i="11"/>
  <c r="H50" i="11"/>
  <c r="G51" i="11"/>
  <c r="H51" i="11"/>
  <c r="G52" i="11"/>
  <c r="H52" i="11"/>
  <c r="G53" i="11"/>
  <c r="H53" i="11"/>
  <c r="G54" i="11"/>
  <c r="H54" i="11"/>
  <c r="G55" i="11"/>
  <c r="H55" i="11"/>
  <c r="G56" i="11"/>
  <c r="H56" i="11"/>
  <c r="G57" i="11"/>
  <c r="H57" i="11"/>
  <c r="G58" i="11"/>
  <c r="H58" i="11"/>
  <c r="G59" i="11"/>
  <c r="H59" i="11"/>
  <c r="G60" i="11"/>
  <c r="H60" i="11"/>
  <c r="G61" i="11"/>
  <c r="H61" i="11"/>
  <c r="G62" i="11"/>
  <c r="H62" i="11"/>
  <c r="G63" i="11"/>
  <c r="H63" i="11"/>
  <c r="G64" i="11"/>
  <c r="H64" i="11"/>
  <c r="G65" i="11"/>
  <c r="H65" i="11"/>
  <c r="G66" i="11"/>
  <c r="H66" i="11"/>
  <c r="G67" i="11"/>
  <c r="H67" i="11"/>
  <c r="G68" i="11"/>
  <c r="H68" i="11"/>
  <c r="G69" i="11"/>
  <c r="H69" i="11"/>
  <c r="G70" i="11"/>
  <c r="H70" i="11"/>
  <c r="G71" i="11"/>
  <c r="H71" i="11"/>
  <c r="G72" i="11"/>
  <c r="H72" i="11"/>
  <c r="G73" i="11"/>
  <c r="H73" i="11"/>
  <c r="G74" i="11"/>
  <c r="H74" i="11"/>
  <c r="G75" i="11"/>
  <c r="H75" i="11"/>
  <c r="G76" i="11"/>
  <c r="H76" i="11"/>
  <c r="G77" i="11"/>
  <c r="H77" i="11"/>
  <c r="G78" i="11"/>
  <c r="H78" i="11"/>
  <c r="G79" i="11"/>
  <c r="H79" i="11"/>
  <c r="G80" i="11"/>
  <c r="H80" i="11"/>
  <c r="G81" i="11"/>
  <c r="H81" i="11"/>
  <c r="G82" i="11"/>
  <c r="H82" i="11"/>
  <c r="G83" i="11"/>
  <c r="H83" i="11"/>
  <c r="G84" i="11"/>
  <c r="H84" i="11"/>
  <c r="G85" i="11"/>
  <c r="H85" i="11"/>
  <c r="G86" i="11"/>
  <c r="H86" i="11"/>
  <c r="G87" i="11"/>
  <c r="H87" i="11"/>
  <c r="G88" i="11"/>
  <c r="H88" i="11"/>
  <c r="G89" i="11"/>
  <c r="H89" i="11"/>
  <c r="G90" i="11"/>
  <c r="H90" i="11"/>
  <c r="G91" i="11"/>
  <c r="H91" i="11"/>
  <c r="G92" i="11"/>
  <c r="H92" i="11"/>
  <c r="G93" i="11"/>
  <c r="H93" i="11"/>
  <c r="G94" i="11"/>
  <c r="H94" i="11"/>
  <c r="G95" i="11"/>
  <c r="H95" i="11"/>
  <c r="G96" i="11"/>
  <c r="H96" i="11"/>
  <c r="G97" i="11"/>
  <c r="H97" i="11"/>
  <c r="G98" i="11"/>
  <c r="H98" i="11"/>
  <c r="G99" i="11"/>
  <c r="H99" i="11"/>
  <c r="G100" i="11"/>
  <c r="H100" i="11"/>
  <c r="G101" i="11"/>
  <c r="H101" i="11"/>
  <c r="G102" i="11"/>
  <c r="H102" i="11"/>
  <c r="G103" i="11"/>
  <c r="H103" i="11"/>
  <c r="G104" i="11"/>
  <c r="H104" i="11"/>
  <c r="G105" i="11"/>
  <c r="H105" i="11"/>
  <c r="G106" i="11"/>
  <c r="H106" i="11"/>
  <c r="G107" i="11"/>
  <c r="H107" i="11"/>
  <c r="G108" i="11"/>
  <c r="H108" i="11"/>
  <c r="G109" i="11"/>
  <c r="H109" i="11"/>
  <c r="G110" i="11"/>
  <c r="H110" i="11"/>
  <c r="G111" i="11"/>
  <c r="H111" i="11"/>
  <c r="G112" i="11"/>
  <c r="H112" i="11"/>
  <c r="G113" i="11"/>
  <c r="H113" i="11"/>
  <c r="G114" i="11"/>
  <c r="H114" i="11"/>
  <c r="G115" i="11"/>
  <c r="H115" i="11"/>
  <c r="G116" i="11"/>
  <c r="H116" i="11"/>
  <c r="G117" i="11"/>
  <c r="H117" i="11"/>
  <c r="G118" i="11"/>
  <c r="H118" i="11"/>
  <c r="G119" i="11"/>
  <c r="H119" i="11"/>
  <c r="G120" i="11"/>
  <c r="H120" i="11"/>
  <c r="G121" i="11"/>
  <c r="H121" i="11"/>
  <c r="G122" i="11"/>
  <c r="H122" i="11"/>
  <c r="G123" i="11"/>
  <c r="H123" i="11"/>
  <c r="G124" i="11"/>
  <c r="H124" i="11"/>
  <c r="G125" i="11"/>
  <c r="H125" i="11"/>
  <c r="G126" i="11"/>
  <c r="H126" i="11"/>
  <c r="G127" i="11"/>
  <c r="H127" i="11"/>
  <c r="G128" i="11"/>
  <c r="H128" i="11"/>
  <c r="G129" i="11"/>
  <c r="H129" i="11"/>
  <c r="G130" i="11"/>
  <c r="H130" i="11"/>
  <c r="G131" i="11"/>
  <c r="H131" i="11"/>
  <c r="G132" i="11"/>
  <c r="H132" i="11"/>
  <c r="G133" i="11"/>
  <c r="H133" i="11"/>
  <c r="G134" i="11"/>
  <c r="H134" i="11"/>
  <c r="G135" i="11"/>
  <c r="H135" i="11"/>
  <c r="G136" i="11"/>
  <c r="H136" i="11"/>
  <c r="G137" i="11"/>
  <c r="H137" i="11"/>
  <c r="G138" i="11"/>
  <c r="H138" i="11"/>
  <c r="G139" i="11"/>
  <c r="H139" i="11"/>
  <c r="G140" i="11"/>
  <c r="H140" i="11"/>
  <c r="G141" i="11"/>
  <c r="H141" i="11"/>
  <c r="G142" i="11"/>
  <c r="H142" i="11"/>
  <c r="G143" i="11"/>
  <c r="H143" i="11"/>
  <c r="G144" i="11"/>
  <c r="H144" i="11"/>
  <c r="G145" i="11"/>
  <c r="H145" i="11"/>
  <c r="G146" i="11"/>
  <c r="H146" i="11"/>
  <c r="G147" i="11"/>
  <c r="H147" i="11"/>
  <c r="G148" i="11"/>
  <c r="H148" i="11"/>
  <c r="G149" i="11"/>
  <c r="H149" i="11"/>
  <c r="G150" i="11"/>
  <c r="H150" i="11"/>
  <c r="G151" i="11"/>
  <c r="H151" i="11"/>
  <c r="G152" i="11"/>
  <c r="H152" i="11"/>
  <c r="G153" i="11"/>
  <c r="H153" i="11"/>
  <c r="G154" i="11"/>
  <c r="H154" i="11"/>
  <c r="G155" i="11"/>
  <c r="H155" i="11"/>
  <c r="G156" i="11"/>
  <c r="H156" i="11"/>
  <c r="G157" i="11"/>
  <c r="H157" i="11"/>
  <c r="G158" i="11"/>
  <c r="H158" i="11"/>
  <c r="G159" i="11"/>
  <c r="H159" i="11"/>
  <c r="G160" i="11"/>
  <c r="H160" i="11"/>
  <c r="G161" i="11"/>
  <c r="H161" i="11"/>
  <c r="G162" i="11"/>
  <c r="H162" i="11"/>
  <c r="G163" i="11"/>
  <c r="H163" i="11"/>
  <c r="G164" i="11"/>
  <c r="H164" i="11"/>
  <c r="G165" i="11"/>
  <c r="H165" i="11"/>
  <c r="G166" i="11"/>
  <c r="H166" i="11"/>
  <c r="G167" i="11"/>
  <c r="H167" i="11"/>
  <c r="G168" i="11"/>
  <c r="H168" i="11"/>
  <c r="G169" i="11"/>
  <c r="H169" i="11"/>
  <c r="G170" i="11"/>
  <c r="H170" i="11"/>
  <c r="G171" i="11"/>
  <c r="H171" i="11"/>
  <c r="G172" i="11"/>
  <c r="H172" i="11"/>
  <c r="G173" i="11"/>
  <c r="H173" i="11"/>
  <c r="G174" i="11"/>
  <c r="H174" i="11"/>
  <c r="G175" i="11"/>
  <c r="H175" i="11"/>
  <c r="G176" i="11"/>
  <c r="H176" i="11"/>
  <c r="G177" i="11"/>
  <c r="H177" i="11"/>
  <c r="G178" i="11"/>
  <c r="H178" i="11"/>
  <c r="G179" i="11"/>
  <c r="H179" i="11"/>
  <c r="G180" i="11"/>
  <c r="H180" i="11"/>
  <c r="G181" i="11"/>
  <c r="H181" i="11"/>
  <c r="G182" i="11"/>
  <c r="H182" i="11"/>
  <c r="G183" i="11"/>
  <c r="H183" i="11"/>
  <c r="G184" i="11"/>
  <c r="H184" i="11"/>
  <c r="G185" i="11"/>
  <c r="H185" i="11"/>
  <c r="G186" i="11"/>
  <c r="H186" i="11"/>
  <c r="G187" i="11"/>
  <c r="H187" i="11"/>
  <c r="G188" i="11"/>
  <c r="H188" i="11"/>
  <c r="G189" i="11"/>
  <c r="H189" i="11"/>
  <c r="G190" i="11"/>
  <c r="H190" i="11"/>
  <c r="G191" i="11"/>
  <c r="H191" i="11"/>
  <c r="G192" i="11"/>
  <c r="H192" i="11"/>
  <c r="G193" i="11"/>
  <c r="H193" i="11"/>
  <c r="G194" i="11"/>
  <c r="H194" i="11"/>
  <c r="G195" i="11"/>
  <c r="H195" i="11"/>
  <c r="G196" i="11"/>
  <c r="H196" i="11"/>
  <c r="G197" i="11"/>
  <c r="H197" i="11"/>
  <c r="G198" i="11"/>
  <c r="H198" i="11"/>
  <c r="G199" i="11"/>
  <c r="H199" i="11"/>
  <c r="G200" i="11"/>
  <c r="H200" i="11"/>
  <c r="G201" i="11"/>
  <c r="H201" i="11"/>
  <c r="G202" i="11"/>
  <c r="H202" i="11"/>
  <c r="G203" i="11"/>
  <c r="H203" i="11"/>
  <c r="G204" i="11"/>
  <c r="H204" i="11"/>
  <c r="G205" i="11"/>
  <c r="H205" i="11"/>
  <c r="G206" i="11"/>
  <c r="H206" i="11"/>
  <c r="G207" i="11"/>
  <c r="H207" i="11"/>
  <c r="G208" i="11"/>
  <c r="H208" i="11"/>
  <c r="G209" i="11"/>
  <c r="H209" i="11"/>
  <c r="G210" i="11"/>
  <c r="H210" i="11"/>
  <c r="G211" i="11"/>
  <c r="H211" i="11"/>
  <c r="G212" i="11"/>
  <c r="H212" i="11"/>
  <c r="G213" i="11"/>
  <c r="H213" i="11"/>
  <c r="G214" i="11"/>
  <c r="H214" i="11"/>
  <c r="G215" i="11"/>
  <c r="H215" i="11"/>
  <c r="G216" i="11"/>
  <c r="H216" i="11"/>
  <c r="G217" i="11"/>
  <c r="H217" i="11"/>
  <c r="G218" i="11"/>
  <c r="H218" i="11"/>
  <c r="G219" i="11"/>
  <c r="H219" i="11"/>
  <c r="G220" i="11"/>
  <c r="H220" i="11"/>
  <c r="G221" i="11"/>
  <c r="H221" i="11"/>
  <c r="G222" i="11"/>
  <c r="H222" i="11"/>
  <c r="G223" i="11"/>
  <c r="H223" i="11"/>
  <c r="G224" i="11"/>
  <c r="H224" i="11"/>
  <c r="G225" i="11"/>
  <c r="H225" i="11"/>
  <c r="G226" i="11"/>
  <c r="H226" i="11"/>
  <c r="G227" i="11"/>
  <c r="H227" i="11"/>
  <c r="G228" i="11"/>
  <c r="H228" i="11"/>
  <c r="G229" i="11"/>
  <c r="H229" i="11"/>
  <c r="G230" i="11"/>
  <c r="H230" i="11"/>
  <c r="G231" i="11"/>
  <c r="H231" i="11"/>
  <c r="G232" i="11"/>
  <c r="H232" i="11"/>
  <c r="G233" i="11"/>
  <c r="H233" i="11"/>
  <c r="G234" i="11"/>
  <c r="H234" i="11"/>
  <c r="G235" i="11"/>
  <c r="H235" i="11"/>
  <c r="G236" i="11"/>
  <c r="H236" i="11"/>
  <c r="G237" i="11"/>
  <c r="H237" i="11"/>
  <c r="G238" i="11"/>
  <c r="H238" i="11"/>
  <c r="G239" i="11"/>
  <c r="H239" i="11"/>
  <c r="G240" i="11"/>
  <c r="H240" i="11"/>
  <c r="G241" i="11"/>
  <c r="H241" i="11"/>
  <c r="G242" i="11"/>
  <c r="H242" i="11"/>
  <c r="G243" i="11"/>
  <c r="H243" i="11"/>
  <c r="G244" i="11"/>
  <c r="H244" i="11"/>
  <c r="G245" i="11"/>
  <c r="H245" i="11"/>
  <c r="G246" i="11"/>
  <c r="H246" i="11"/>
  <c r="G247" i="11"/>
  <c r="H247" i="11"/>
  <c r="G248" i="11"/>
  <c r="H248" i="11"/>
  <c r="G249" i="11"/>
  <c r="H249" i="11"/>
  <c r="G250" i="11"/>
  <c r="H250" i="11"/>
  <c r="G251" i="11"/>
  <c r="H251" i="11"/>
  <c r="G252" i="11"/>
  <c r="H252" i="11"/>
  <c r="G253" i="11"/>
  <c r="H253" i="11"/>
  <c r="G254" i="11"/>
  <c r="H254" i="11"/>
  <c r="G255" i="11"/>
  <c r="H255" i="11"/>
  <c r="G256" i="11"/>
  <c r="H256" i="11"/>
  <c r="G257" i="11"/>
  <c r="H257" i="11"/>
  <c r="G258" i="11"/>
  <c r="H258" i="11"/>
  <c r="G259" i="11"/>
  <c r="H259" i="11"/>
  <c r="G260" i="11"/>
  <c r="H260" i="11"/>
  <c r="G261" i="11"/>
  <c r="H261" i="11"/>
  <c r="G262" i="11"/>
  <c r="H262" i="11"/>
  <c r="G263" i="11"/>
  <c r="H263" i="11"/>
  <c r="G264" i="11"/>
  <c r="H264" i="11"/>
  <c r="G265" i="11"/>
  <c r="H265" i="11"/>
  <c r="G266" i="11"/>
  <c r="H266" i="11"/>
  <c r="G267" i="11"/>
  <c r="H267" i="11"/>
  <c r="G268" i="11"/>
  <c r="H268" i="11"/>
  <c r="G269" i="11"/>
  <c r="H269" i="11"/>
  <c r="G270" i="11"/>
  <c r="H270" i="11"/>
  <c r="G271" i="11"/>
  <c r="H271" i="11"/>
  <c r="G272" i="11"/>
  <c r="H272" i="11"/>
  <c r="G273" i="11"/>
  <c r="H273" i="11"/>
  <c r="G274" i="11"/>
  <c r="H274" i="11"/>
  <c r="G275" i="11"/>
  <c r="H275" i="11"/>
  <c r="G276" i="11"/>
  <c r="H276" i="11"/>
  <c r="G277" i="11"/>
  <c r="H277" i="11"/>
  <c r="G278" i="11"/>
  <c r="H278" i="11"/>
  <c r="G279" i="11"/>
  <c r="H279" i="11"/>
  <c r="G280" i="11"/>
  <c r="H280" i="11"/>
  <c r="G281" i="11"/>
  <c r="H281" i="11"/>
  <c r="G282" i="11"/>
  <c r="H282" i="11"/>
  <c r="G283" i="11"/>
  <c r="H283" i="11"/>
  <c r="G284" i="11"/>
  <c r="H284" i="11"/>
  <c r="G285" i="11"/>
  <c r="H285" i="11"/>
  <c r="G286" i="11"/>
  <c r="H286" i="11"/>
  <c r="G287" i="11"/>
  <c r="H287" i="11"/>
  <c r="G288" i="11"/>
  <c r="H288" i="11"/>
  <c r="G289" i="11"/>
  <c r="H289" i="11"/>
  <c r="G290" i="11"/>
  <c r="H290" i="11"/>
  <c r="G291" i="11"/>
  <c r="H291" i="11"/>
  <c r="G292" i="11"/>
  <c r="H292" i="11"/>
  <c r="G293" i="11"/>
  <c r="H293" i="11"/>
  <c r="G294" i="11"/>
  <c r="H294" i="11"/>
  <c r="G295" i="11"/>
  <c r="H295" i="11"/>
  <c r="G296" i="11"/>
  <c r="H296" i="11"/>
  <c r="G297" i="11"/>
  <c r="H297" i="11"/>
  <c r="G298" i="11"/>
  <c r="H298" i="11"/>
  <c r="G299" i="11"/>
  <c r="H299" i="11"/>
  <c r="G300" i="11"/>
  <c r="H300" i="11"/>
  <c r="G301" i="11"/>
  <c r="H301" i="11"/>
  <c r="G302" i="11"/>
  <c r="H302" i="11"/>
  <c r="G303" i="11"/>
  <c r="H303" i="11"/>
  <c r="G304" i="11"/>
  <c r="H304" i="11"/>
  <c r="G305" i="11"/>
  <c r="H305" i="11"/>
  <c r="G306" i="11"/>
  <c r="H306" i="11"/>
  <c r="G307" i="11"/>
  <c r="H307" i="11"/>
  <c r="G308" i="11"/>
  <c r="H308" i="11"/>
  <c r="G309" i="11"/>
  <c r="H309" i="11"/>
  <c r="G310" i="11"/>
  <c r="H310" i="11"/>
  <c r="G311" i="11"/>
  <c r="H311" i="11"/>
  <c r="G312" i="11"/>
  <c r="H312" i="11"/>
  <c r="G313" i="11"/>
  <c r="H313" i="11"/>
  <c r="G314" i="11"/>
  <c r="H314" i="11"/>
  <c r="G315" i="11"/>
  <c r="H315" i="11"/>
  <c r="G316" i="11"/>
  <c r="H316" i="11"/>
  <c r="G317" i="11"/>
  <c r="H317" i="11"/>
  <c r="G318" i="11"/>
  <c r="H318" i="11"/>
  <c r="G319" i="11"/>
  <c r="H319" i="11"/>
  <c r="G320" i="11"/>
  <c r="H320" i="11"/>
  <c r="G321" i="11"/>
  <c r="H321" i="11"/>
  <c r="G322" i="11"/>
  <c r="H322" i="11"/>
  <c r="G323" i="11"/>
  <c r="H323" i="11"/>
  <c r="G324" i="11"/>
  <c r="H324" i="11"/>
  <c r="G325" i="11"/>
  <c r="H325" i="11"/>
  <c r="G326" i="11"/>
  <c r="H326" i="11"/>
  <c r="G327" i="11"/>
  <c r="H327" i="11"/>
  <c r="G328" i="11"/>
  <c r="H328" i="11"/>
  <c r="G329" i="11"/>
  <c r="H329" i="11"/>
  <c r="G330" i="11"/>
  <c r="H330" i="11"/>
  <c r="G331" i="11"/>
  <c r="H331" i="11"/>
  <c r="G332" i="11"/>
  <c r="H332" i="11"/>
  <c r="G333" i="11"/>
  <c r="H333" i="11"/>
  <c r="G334" i="11"/>
  <c r="H334" i="11"/>
  <c r="G335" i="11"/>
  <c r="H335" i="11"/>
  <c r="G336" i="11"/>
  <c r="H336" i="11"/>
  <c r="G337" i="11"/>
  <c r="H337" i="11"/>
  <c r="G338" i="11"/>
  <c r="H338" i="11"/>
  <c r="G339" i="11"/>
  <c r="H339" i="11"/>
  <c r="G340" i="11"/>
  <c r="H340" i="11"/>
  <c r="G341" i="11"/>
  <c r="H341" i="11"/>
  <c r="G342" i="11"/>
  <c r="H342" i="11"/>
  <c r="G343" i="11"/>
  <c r="H343" i="11"/>
  <c r="G344" i="11"/>
  <c r="H344" i="11"/>
  <c r="G345" i="11"/>
  <c r="H345" i="11"/>
  <c r="G346" i="11"/>
  <c r="H346" i="11"/>
  <c r="G347" i="11"/>
  <c r="H347" i="11"/>
  <c r="G348" i="11"/>
  <c r="H348" i="11"/>
  <c r="G349" i="11"/>
  <c r="H349" i="11"/>
  <c r="G350" i="11"/>
  <c r="H350" i="11"/>
  <c r="G351" i="11"/>
  <c r="H351" i="11"/>
  <c r="G352" i="11"/>
  <c r="H352" i="11"/>
  <c r="G353" i="11"/>
  <c r="H353" i="11"/>
  <c r="G354" i="11"/>
  <c r="H354" i="11"/>
  <c r="G355" i="11"/>
  <c r="H355" i="11"/>
  <c r="G356" i="11"/>
  <c r="H356" i="11"/>
  <c r="G357" i="11"/>
  <c r="H357" i="11"/>
  <c r="G358" i="11"/>
  <c r="H358" i="11"/>
  <c r="G359" i="11"/>
  <c r="H359" i="11"/>
  <c r="G360" i="11"/>
  <c r="H360" i="11"/>
  <c r="G361" i="11"/>
  <c r="H361" i="11"/>
  <c r="G362" i="11"/>
  <c r="H362" i="11"/>
  <c r="G363" i="11"/>
  <c r="H363" i="11"/>
  <c r="G364" i="11"/>
  <c r="H364" i="11"/>
  <c r="G365" i="11"/>
  <c r="H365" i="11"/>
  <c r="G366" i="11"/>
  <c r="H366" i="11"/>
  <c r="G367" i="11"/>
  <c r="H367" i="11"/>
  <c r="G368" i="11"/>
  <c r="H368" i="11"/>
  <c r="G369" i="11"/>
  <c r="H369" i="11"/>
  <c r="G370" i="11"/>
  <c r="H370" i="11"/>
  <c r="G371" i="11"/>
  <c r="H371" i="11"/>
  <c r="G372" i="11"/>
  <c r="H372" i="11"/>
  <c r="G373" i="11"/>
  <c r="H373" i="11"/>
  <c r="G374" i="11"/>
  <c r="H374" i="11"/>
  <c r="G375" i="11"/>
  <c r="H375" i="11"/>
  <c r="G376" i="11"/>
  <c r="H376" i="11"/>
  <c r="G377" i="11"/>
  <c r="H377" i="11"/>
  <c r="G378" i="11"/>
  <c r="H378" i="11"/>
  <c r="G379" i="11"/>
  <c r="H379" i="11"/>
  <c r="G380" i="11"/>
  <c r="H380" i="11"/>
  <c r="G381" i="11"/>
  <c r="H381" i="11"/>
  <c r="G382" i="11"/>
  <c r="H382" i="11"/>
  <c r="G383" i="11"/>
  <c r="H383" i="11"/>
  <c r="G384" i="11"/>
  <c r="H384" i="11"/>
  <c r="G385" i="11"/>
  <c r="H385" i="11"/>
  <c r="G386" i="11"/>
  <c r="H386" i="11"/>
  <c r="G387" i="11"/>
  <c r="H387" i="11"/>
  <c r="G388" i="11"/>
  <c r="H388" i="11"/>
  <c r="G389" i="11"/>
  <c r="H389" i="11"/>
  <c r="G390" i="11"/>
  <c r="H390" i="11"/>
  <c r="G391" i="11"/>
  <c r="H391" i="11"/>
  <c r="G392" i="11"/>
  <c r="H392" i="11"/>
  <c r="G393" i="11"/>
  <c r="H393" i="11"/>
  <c r="G394" i="11"/>
  <c r="H394" i="11"/>
  <c r="G395" i="11"/>
  <c r="H395" i="11"/>
  <c r="G396" i="11"/>
  <c r="H396" i="11"/>
  <c r="G397" i="11"/>
  <c r="H397" i="11"/>
  <c r="G398" i="11"/>
  <c r="H398" i="11"/>
  <c r="G399" i="11"/>
  <c r="H399" i="11"/>
  <c r="G400" i="11"/>
  <c r="H400" i="11"/>
  <c r="G401" i="11"/>
  <c r="H401" i="11"/>
  <c r="G402" i="11"/>
  <c r="H402" i="11"/>
  <c r="G403" i="11"/>
  <c r="H403" i="11"/>
  <c r="G404" i="11"/>
  <c r="H404" i="11"/>
  <c r="G405" i="11"/>
  <c r="H405" i="11"/>
  <c r="G406" i="11"/>
  <c r="H406" i="11"/>
  <c r="G407" i="11"/>
  <c r="H407" i="11"/>
  <c r="G408" i="11"/>
  <c r="H408" i="11"/>
  <c r="G409" i="11"/>
  <c r="H409" i="11"/>
  <c r="G410" i="11"/>
  <c r="H410" i="11"/>
  <c r="G411" i="11"/>
  <c r="H411" i="11"/>
  <c r="G412" i="11"/>
  <c r="H412" i="11"/>
  <c r="G413" i="11"/>
  <c r="H413" i="11"/>
  <c r="G414" i="11"/>
  <c r="H414" i="11"/>
  <c r="G415" i="11"/>
  <c r="H415" i="11"/>
  <c r="G416" i="11"/>
  <c r="H416" i="11"/>
  <c r="G417" i="11"/>
  <c r="H417" i="11"/>
  <c r="G418" i="11"/>
  <c r="H418" i="11"/>
  <c r="G419" i="11"/>
  <c r="H419" i="11"/>
  <c r="G420" i="11"/>
  <c r="H420" i="11"/>
  <c r="G421" i="11"/>
  <c r="H421" i="11"/>
  <c r="G422" i="11"/>
  <c r="H422" i="11"/>
  <c r="G423" i="11"/>
  <c r="H423" i="11"/>
  <c r="G424" i="11"/>
  <c r="H424" i="11"/>
  <c r="G425" i="11"/>
  <c r="H425" i="11"/>
  <c r="G426" i="11"/>
  <c r="H426" i="11"/>
  <c r="G427" i="11"/>
  <c r="H427" i="11"/>
  <c r="G428" i="11"/>
  <c r="H428" i="11"/>
  <c r="G429" i="11"/>
  <c r="H429" i="11"/>
  <c r="G430" i="11"/>
  <c r="H430" i="11"/>
  <c r="G431" i="11"/>
  <c r="H431" i="11"/>
  <c r="G432" i="11"/>
  <c r="H432" i="11"/>
  <c r="G433" i="11"/>
  <c r="H433" i="11"/>
  <c r="G434" i="11"/>
  <c r="H434" i="11"/>
  <c r="G435" i="11"/>
  <c r="H435" i="11"/>
  <c r="G436" i="11"/>
  <c r="H436" i="11"/>
  <c r="G437" i="11"/>
  <c r="H437" i="11"/>
  <c r="G438" i="11"/>
  <c r="H438" i="11"/>
  <c r="G439" i="11"/>
  <c r="H439" i="11"/>
  <c r="G440" i="11"/>
  <c r="H440" i="11"/>
  <c r="G441" i="11"/>
  <c r="H441" i="11"/>
  <c r="G442" i="11"/>
  <c r="H442" i="11"/>
  <c r="G443" i="11"/>
  <c r="H443" i="11"/>
  <c r="G444" i="11"/>
  <c r="H444" i="11"/>
  <c r="G445" i="11"/>
  <c r="H445" i="11"/>
  <c r="G446" i="11"/>
  <c r="H446" i="11"/>
  <c r="G447" i="11"/>
  <c r="H447" i="11"/>
  <c r="G448" i="11"/>
  <c r="H448" i="11"/>
  <c r="G449" i="11"/>
  <c r="H449" i="11"/>
  <c r="G450" i="11"/>
  <c r="H450" i="11"/>
  <c r="G451" i="11"/>
  <c r="H451" i="11"/>
  <c r="G452" i="11"/>
  <c r="H452" i="11"/>
  <c r="G453" i="11"/>
  <c r="H453" i="11"/>
  <c r="G454" i="11"/>
  <c r="H454" i="11"/>
  <c r="G455" i="11"/>
  <c r="H455" i="11"/>
  <c r="G456" i="11"/>
  <c r="H456" i="11"/>
  <c r="G457" i="11"/>
  <c r="H457" i="11"/>
  <c r="G458" i="11"/>
  <c r="H458" i="11"/>
  <c r="G459" i="11"/>
  <c r="H459" i="11"/>
  <c r="G460" i="11"/>
  <c r="H460" i="11"/>
  <c r="G461" i="11"/>
  <c r="H461" i="11"/>
  <c r="G462" i="11"/>
  <c r="H462" i="11"/>
  <c r="G463" i="11"/>
  <c r="H463" i="11"/>
  <c r="G464" i="11"/>
  <c r="H464" i="11"/>
  <c r="G465" i="11"/>
  <c r="H465" i="11"/>
  <c r="G466" i="11"/>
  <c r="H466" i="11"/>
  <c r="G467" i="11"/>
  <c r="H467" i="11"/>
  <c r="G468" i="11"/>
  <c r="H468" i="11"/>
  <c r="G469" i="11"/>
  <c r="H469" i="11"/>
  <c r="G470" i="11"/>
  <c r="H470" i="11"/>
  <c r="G471" i="11"/>
  <c r="H471" i="11"/>
  <c r="G472" i="11"/>
  <c r="H472" i="11"/>
  <c r="G473" i="11"/>
  <c r="H473" i="11"/>
  <c r="G474" i="11"/>
  <c r="H474" i="11"/>
  <c r="G475" i="11"/>
  <c r="H475" i="11"/>
  <c r="G476" i="11"/>
  <c r="H476" i="11"/>
  <c r="G477" i="11"/>
  <c r="H477" i="11"/>
  <c r="G478" i="11"/>
  <c r="H478" i="11"/>
  <c r="G479" i="11"/>
  <c r="H479" i="11"/>
  <c r="G480" i="11"/>
  <c r="H480" i="11"/>
  <c r="G481" i="11"/>
  <c r="H481" i="11"/>
  <c r="G482" i="11"/>
  <c r="H482" i="11"/>
  <c r="G483" i="11"/>
  <c r="H483" i="11"/>
  <c r="G484" i="11"/>
  <c r="H484" i="11"/>
  <c r="G485" i="11"/>
  <c r="H485" i="11"/>
  <c r="G486" i="11"/>
  <c r="H486" i="11"/>
  <c r="G487" i="11"/>
  <c r="H487" i="11"/>
  <c r="G488" i="11"/>
  <c r="H488" i="11"/>
  <c r="G489" i="11"/>
  <c r="H489" i="11"/>
  <c r="G490" i="11"/>
  <c r="H490" i="11"/>
  <c r="G491" i="11"/>
  <c r="H491" i="11"/>
  <c r="G492" i="11"/>
  <c r="H492" i="11"/>
  <c r="G493" i="11"/>
  <c r="H493" i="11"/>
  <c r="G494" i="11"/>
  <c r="H494" i="11"/>
  <c r="G495" i="11"/>
  <c r="H495" i="11"/>
  <c r="G496" i="11"/>
  <c r="H496" i="11"/>
  <c r="G497" i="11"/>
  <c r="H497" i="11"/>
  <c r="G498" i="11"/>
  <c r="H498" i="11"/>
  <c r="G499" i="11"/>
  <c r="H499" i="11"/>
  <c r="G500" i="11"/>
  <c r="H500" i="11"/>
  <c r="G501" i="11"/>
  <c r="H501" i="11"/>
  <c r="G502" i="11"/>
  <c r="H502" i="11"/>
  <c r="G503" i="11"/>
  <c r="H503" i="11"/>
  <c r="G504" i="11"/>
  <c r="H504" i="11"/>
  <c r="G505" i="11"/>
  <c r="H505" i="11"/>
  <c r="G506" i="11"/>
  <c r="H506" i="11"/>
  <c r="G507" i="11"/>
  <c r="H507" i="11"/>
  <c r="G508" i="11"/>
  <c r="H508" i="11"/>
  <c r="G509" i="11"/>
  <c r="H509" i="11"/>
  <c r="G510" i="11"/>
  <c r="H510" i="11"/>
  <c r="G511" i="11"/>
  <c r="H511" i="11"/>
  <c r="G512" i="11"/>
  <c r="H512" i="11"/>
  <c r="G513" i="11"/>
  <c r="H513" i="11"/>
  <c r="G514" i="11"/>
  <c r="H514" i="11"/>
  <c r="G515" i="11"/>
  <c r="H515" i="11"/>
  <c r="G516" i="11"/>
  <c r="H516" i="11"/>
  <c r="G517" i="11"/>
  <c r="H517" i="11"/>
  <c r="G518" i="11"/>
  <c r="H518" i="11"/>
  <c r="G519" i="11"/>
  <c r="H519" i="11"/>
  <c r="G520" i="11"/>
  <c r="H520" i="11"/>
  <c r="G521" i="11"/>
  <c r="H521" i="11"/>
  <c r="G522" i="11"/>
  <c r="H522" i="11"/>
  <c r="G523" i="11"/>
  <c r="H523" i="11"/>
  <c r="G524" i="11"/>
  <c r="H524" i="11"/>
  <c r="G525" i="11"/>
  <c r="H525" i="11"/>
  <c r="G526" i="11"/>
  <c r="H526" i="11"/>
  <c r="G527" i="11"/>
  <c r="H527" i="11"/>
  <c r="G528" i="11"/>
  <c r="H528" i="11"/>
  <c r="G529" i="11"/>
  <c r="H529" i="11"/>
  <c r="G530" i="11"/>
  <c r="H530" i="11"/>
  <c r="G531" i="11"/>
  <c r="H531" i="11"/>
  <c r="G532" i="11"/>
  <c r="H532" i="11"/>
  <c r="G533" i="11"/>
  <c r="H533" i="11"/>
  <c r="G534" i="11"/>
  <c r="H534" i="11"/>
  <c r="G535" i="11"/>
  <c r="H535" i="11"/>
  <c r="G536" i="11"/>
  <c r="H536" i="11"/>
  <c r="G537" i="11"/>
  <c r="H537" i="11"/>
  <c r="G538" i="11"/>
  <c r="H538" i="11"/>
  <c r="G539" i="11"/>
  <c r="H539" i="11"/>
  <c r="G540" i="11"/>
  <c r="H540" i="11"/>
  <c r="G541" i="11"/>
  <c r="H541" i="11"/>
  <c r="G542" i="11"/>
  <c r="H542" i="11"/>
  <c r="G543" i="11"/>
  <c r="H543" i="11"/>
  <c r="G544" i="11"/>
  <c r="H544" i="11"/>
  <c r="G545" i="11"/>
  <c r="H545" i="11"/>
  <c r="G546" i="11"/>
  <c r="H546" i="11"/>
  <c r="G547" i="11"/>
  <c r="H547" i="11"/>
  <c r="G548" i="11"/>
  <c r="H548" i="11"/>
  <c r="G549" i="11"/>
  <c r="H549" i="11"/>
  <c r="G550" i="11"/>
  <c r="H550" i="11"/>
  <c r="G551" i="11"/>
  <c r="H551" i="11"/>
  <c r="G552" i="11"/>
  <c r="H552" i="11"/>
  <c r="G553" i="11"/>
  <c r="H553" i="11"/>
  <c r="G554" i="11"/>
  <c r="H554" i="11"/>
  <c r="G555" i="11"/>
  <c r="H555" i="11"/>
  <c r="G556" i="11"/>
  <c r="H556" i="11"/>
  <c r="G557" i="11"/>
  <c r="H557" i="11"/>
  <c r="G558" i="11"/>
  <c r="H558" i="11"/>
  <c r="G559" i="11"/>
  <c r="H559" i="11"/>
  <c r="G560" i="11"/>
  <c r="H560" i="11"/>
  <c r="G561" i="11"/>
  <c r="H561" i="11"/>
  <c r="G562" i="11"/>
  <c r="H562" i="11"/>
  <c r="G563" i="11"/>
  <c r="H563" i="11"/>
  <c r="G564" i="11"/>
  <c r="H564" i="11"/>
  <c r="G565" i="11"/>
  <c r="H565" i="11"/>
  <c r="G566" i="11"/>
  <c r="H566" i="11"/>
  <c r="G567" i="11"/>
  <c r="H567" i="11"/>
  <c r="G568" i="11"/>
  <c r="H568" i="11"/>
  <c r="G569" i="11"/>
  <c r="H569" i="11"/>
  <c r="G570" i="11"/>
  <c r="H570" i="11"/>
  <c r="G571" i="11"/>
  <c r="H571" i="11"/>
  <c r="G572" i="11"/>
  <c r="H572" i="11"/>
  <c r="G573" i="11"/>
  <c r="H573" i="11"/>
  <c r="G574" i="11"/>
  <c r="H574" i="11"/>
  <c r="G575" i="11"/>
  <c r="H575" i="11"/>
  <c r="G576" i="11"/>
  <c r="H576" i="11"/>
  <c r="G577" i="11"/>
  <c r="H577" i="11"/>
  <c r="G578" i="11"/>
  <c r="H578" i="11"/>
  <c r="G579" i="11"/>
  <c r="H579" i="11"/>
  <c r="G580" i="11"/>
  <c r="H580" i="11"/>
  <c r="G581" i="11"/>
  <c r="H581" i="11"/>
  <c r="G582" i="11"/>
  <c r="H582" i="11"/>
  <c r="G583" i="11"/>
  <c r="H583" i="11"/>
  <c r="G584" i="11"/>
  <c r="H584" i="11"/>
  <c r="G585" i="11"/>
  <c r="H585" i="11"/>
  <c r="G586" i="11"/>
  <c r="H586" i="11"/>
  <c r="G587" i="11"/>
  <c r="H587" i="11"/>
  <c r="G588" i="11"/>
  <c r="H588" i="11"/>
  <c r="G589" i="11"/>
  <c r="H589" i="11"/>
  <c r="G590" i="11"/>
  <c r="H590" i="11"/>
  <c r="G591" i="11"/>
  <c r="H591" i="11"/>
  <c r="G592" i="11"/>
  <c r="H592" i="11"/>
  <c r="G593" i="11"/>
  <c r="H593" i="11"/>
  <c r="G594" i="11"/>
  <c r="H594" i="11"/>
  <c r="G595" i="11"/>
  <c r="H595" i="11"/>
  <c r="G596" i="11"/>
  <c r="H596" i="11"/>
  <c r="G597" i="11"/>
  <c r="H597" i="11"/>
  <c r="G598" i="11"/>
  <c r="H598" i="11"/>
  <c r="G599" i="11"/>
  <c r="H599" i="11"/>
  <c r="G600" i="11"/>
  <c r="H600" i="11"/>
  <c r="G601" i="11"/>
  <c r="H601" i="11"/>
  <c r="G602" i="11"/>
  <c r="H602" i="11"/>
  <c r="G603" i="11"/>
  <c r="H603" i="11"/>
  <c r="G604" i="11"/>
  <c r="H604" i="11"/>
  <c r="G605" i="11"/>
  <c r="H605" i="11"/>
  <c r="G606" i="11"/>
  <c r="H606" i="11"/>
  <c r="G607" i="11"/>
  <c r="H607" i="11"/>
  <c r="G608" i="11"/>
  <c r="H608" i="11"/>
  <c r="G609" i="11"/>
  <c r="H609" i="11"/>
  <c r="G610" i="11"/>
  <c r="H610" i="11"/>
  <c r="G611" i="11"/>
  <c r="H611" i="11"/>
  <c r="G612" i="11"/>
  <c r="H612" i="11"/>
  <c r="G613" i="11"/>
  <c r="H613" i="11"/>
  <c r="G614" i="11"/>
  <c r="H614" i="11"/>
  <c r="G615" i="11"/>
  <c r="H615" i="11"/>
  <c r="G616" i="11"/>
  <c r="H616" i="11"/>
  <c r="G617" i="11"/>
  <c r="H617" i="11"/>
  <c r="G618" i="11"/>
  <c r="H618" i="11"/>
  <c r="G619" i="11"/>
  <c r="H619" i="11"/>
  <c r="G620" i="11"/>
  <c r="H620" i="11"/>
  <c r="G621" i="11"/>
  <c r="H621" i="11"/>
  <c r="G622" i="11"/>
  <c r="H622" i="11"/>
  <c r="G623" i="11"/>
  <c r="H623" i="11"/>
  <c r="G624" i="11"/>
  <c r="H624" i="11"/>
  <c r="G625" i="11"/>
  <c r="H625" i="11"/>
  <c r="G626" i="11"/>
  <c r="H626" i="11"/>
  <c r="G627" i="11"/>
  <c r="H627" i="11"/>
  <c r="G628" i="11"/>
  <c r="H628" i="11"/>
  <c r="G629" i="11"/>
  <c r="H629" i="11"/>
  <c r="G630" i="11"/>
  <c r="H630" i="11"/>
  <c r="G631" i="11"/>
  <c r="H631" i="11"/>
  <c r="G632" i="11"/>
  <c r="H632" i="11"/>
  <c r="G633" i="11"/>
  <c r="H633" i="11"/>
  <c r="G634" i="11"/>
  <c r="H634" i="11"/>
  <c r="G635" i="11"/>
  <c r="H635" i="11"/>
  <c r="G636" i="11"/>
  <c r="H636" i="11"/>
  <c r="G637" i="11"/>
  <c r="H637" i="11"/>
  <c r="G638" i="11"/>
  <c r="H638" i="11"/>
  <c r="G639" i="11"/>
  <c r="H639" i="11"/>
  <c r="G640" i="11"/>
  <c r="H640" i="11"/>
  <c r="G641" i="11"/>
  <c r="H641" i="11"/>
  <c r="G642" i="11"/>
  <c r="H642" i="11"/>
  <c r="G643" i="11"/>
  <c r="H643" i="11"/>
  <c r="G644" i="11"/>
  <c r="H644" i="11"/>
  <c r="G645" i="11"/>
  <c r="H645" i="11"/>
  <c r="G646" i="11"/>
  <c r="H646" i="11"/>
  <c r="G647" i="11"/>
  <c r="H647" i="11"/>
  <c r="G648" i="11"/>
  <c r="H648" i="11"/>
  <c r="G649" i="11"/>
  <c r="H649" i="11"/>
  <c r="G650" i="11"/>
  <c r="H650" i="11"/>
  <c r="G651" i="11"/>
  <c r="H651" i="11"/>
  <c r="G652" i="11"/>
  <c r="H652" i="11"/>
  <c r="G653" i="11"/>
  <c r="H653" i="11"/>
  <c r="G654" i="11"/>
  <c r="H654" i="11"/>
  <c r="G655" i="11"/>
  <c r="H655" i="11"/>
  <c r="G656" i="11"/>
  <c r="H656" i="11"/>
  <c r="G657" i="11"/>
  <c r="H657" i="11"/>
  <c r="G658" i="11"/>
  <c r="H658" i="11"/>
  <c r="G659" i="11"/>
  <c r="H659" i="11"/>
  <c r="G660" i="11"/>
  <c r="H660" i="11"/>
  <c r="G661" i="11"/>
  <c r="H661" i="11"/>
  <c r="G662" i="11"/>
  <c r="H662" i="11"/>
  <c r="G663" i="11"/>
  <c r="H663" i="11"/>
  <c r="G664" i="11"/>
  <c r="H664" i="11"/>
  <c r="G665" i="11"/>
  <c r="H665" i="11"/>
  <c r="G666" i="11"/>
  <c r="H666" i="11"/>
  <c r="G667" i="11"/>
  <c r="H667" i="11"/>
  <c r="G668" i="11"/>
  <c r="H668" i="11"/>
  <c r="G669" i="11"/>
  <c r="H669" i="11"/>
  <c r="G670" i="11"/>
  <c r="H670" i="11"/>
  <c r="G671" i="11"/>
  <c r="H671" i="11"/>
  <c r="G672" i="11"/>
  <c r="H672" i="11"/>
  <c r="G673" i="11"/>
  <c r="H673" i="11"/>
  <c r="G674" i="11"/>
  <c r="H674" i="11"/>
  <c r="G675" i="11"/>
  <c r="H675" i="11"/>
  <c r="G676" i="11"/>
  <c r="H676" i="11"/>
  <c r="G677" i="11"/>
  <c r="H677" i="11"/>
  <c r="G678" i="11"/>
  <c r="H678" i="11"/>
  <c r="G679" i="11"/>
  <c r="H679" i="11"/>
  <c r="G680" i="11"/>
  <c r="H680" i="11"/>
  <c r="G681" i="11"/>
  <c r="H681" i="11"/>
  <c r="G682" i="11"/>
  <c r="H682" i="11"/>
  <c r="G683" i="11"/>
  <c r="H683" i="11"/>
  <c r="G684" i="11"/>
  <c r="H684" i="11"/>
  <c r="G685" i="11"/>
  <c r="H685" i="11"/>
  <c r="G686" i="11"/>
  <c r="H686" i="11"/>
  <c r="G687" i="11"/>
  <c r="H687" i="11"/>
  <c r="G688" i="11"/>
  <c r="H688" i="11"/>
  <c r="G689" i="11"/>
  <c r="H689" i="11"/>
  <c r="G690" i="11"/>
  <c r="H690" i="11"/>
  <c r="G691" i="11"/>
  <c r="H691" i="11"/>
  <c r="G692" i="11"/>
  <c r="H692" i="11"/>
  <c r="G693" i="11"/>
  <c r="H693" i="11"/>
  <c r="G694" i="11"/>
  <c r="H694" i="11"/>
  <c r="G695" i="11"/>
  <c r="H695" i="11"/>
  <c r="G696" i="11"/>
  <c r="H696" i="11"/>
  <c r="G697" i="11"/>
  <c r="H697" i="11"/>
  <c r="G698" i="11"/>
  <c r="H698" i="11"/>
  <c r="G699" i="11"/>
  <c r="H699" i="11"/>
  <c r="G700" i="11"/>
  <c r="H700" i="11"/>
  <c r="G701" i="11"/>
  <c r="H701" i="11"/>
  <c r="G702" i="11"/>
  <c r="H702" i="11"/>
  <c r="G703" i="11"/>
  <c r="H703" i="11"/>
  <c r="G704" i="11"/>
  <c r="H704" i="11"/>
  <c r="G705" i="11"/>
  <c r="H705" i="11"/>
  <c r="G706" i="11"/>
  <c r="H706" i="11"/>
  <c r="G707" i="11"/>
  <c r="H707" i="11"/>
  <c r="G708" i="11"/>
  <c r="H708" i="11"/>
  <c r="G709" i="11"/>
  <c r="H709" i="11"/>
  <c r="G710" i="11"/>
  <c r="H710" i="11"/>
  <c r="G711" i="11"/>
  <c r="H711" i="11"/>
  <c r="G712" i="11"/>
  <c r="H712" i="11"/>
  <c r="G713" i="11"/>
  <c r="H713" i="11"/>
  <c r="G714" i="11"/>
  <c r="H714" i="11"/>
  <c r="G715" i="11"/>
  <c r="H715" i="11"/>
  <c r="G716" i="11"/>
  <c r="H716" i="11"/>
  <c r="G717" i="11"/>
  <c r="H717" i="11"/>
  <c r="G718" i="11"/>
  <c r="H718" i="11"/>
  <c r="G719" i="11"/>
  <c r="H719" i="11"/>
  <c r="G720" i="11"/>
  <c r="H720" i="11"/>
  <c r="G721" i="11"/>
  <c r="H721" i="11"/>
  <c r="G722" i="11"/>
  <c r="H722" i="11"/>
  <c r="G723" i="11"/>
  <c r="H723" i="11"/>
  <c r="G724" i="11"/>
  <c r="H724" i="11"/>
  <c r="G725" i="11"/>
  <c r="H725" i="11"/>
  <c r="G726" i="11"/>
  <c r="H726" i="11"/>
  <c r="G727" i="11"/>
  <c r="H727" i="11"/>
  <c r="G728" i="11"/>
  <c r="H728" i="11"/>
  <c r="G729" i="11"/>
  <c r="H729" i="11"/>
  <c r="G730" i="11"/>
  <c r="H730" i="11"/>
  <c r="G731" i="11"/>
  <c r="H731" i="11"/>
  <c r="G732" i="11"/>
  <c r="H732" i="11"/>
  <c r="G733" i="11"/>
  <c r="H733" i="11"/>
  <c r="G734" i="11"/>
  <c r="H734" i="11"/>
  <c r="G735" i="11"/>
  <c r="H735" i="11"/>
  <c r="G736" i="11"/>
  <c r="H736" i="11"/>
  <c r="G737" i="11"/>
  <c r="H737" i="11"/>
  <c r="G738" i="11"/>
  <c r="H738" i="11"/>
  <c r="G739" i="11"/>
  <c r="H739" i="11"/>
  <c r="G740" i="11"/>
  <c r="H740" i="11"/>
  <c r="G741" i="11"/>
  <c r="H741" i="11"/>
  <c r="G742" i="11"/>
  <c r="H742" i="11"/>
  <c r="G743" i="11"/>
  <c r="H743" i="11"/>
  <c r="G744" i="11"/>
  <c r="H744" i="11"/>
  <c r="G745" i="11"/>
  <c r="H745" i="11"/>
  <c r="G746" i="11"/>
  <c r="H746" i="11"/>
  <c r="G747" i="11"/>
  <c r="H747" i="11"/>
  <c r="G748" i="11"/>
  <c r="H748" i="11"/>
  <c r="G749" i="11"/>
  <c r="H749" i="11"/>
  <c r="G750" i="11"/>
  <c r="H750" i="11"/>
  <c r="G751" i="11"/>
  <c r="H751" i="11"/>
  <c r="G752" i="11"/>
  <c r="H752" i="11"/>
  <c r="G753" i="11"/>
  <c r="H753" i="11"/>
  <c r="G754" i="11"/>
  <c r="H754" i="11"/>
  <c r="G755" i="11"/>
  <c r="H755" i="11"/>
  <c r="G756" i="11"/>
  <c r="H756" i="11"/>
  <c r="G757" i="11"/>
  <c r="H757" i="11"/>
  <c r="G758" i="11"/>
  <c r="H758" i="11"/>
  <c r="G759" i="11"/>
  <c r="H759" i="11"/>
  <c r="G760" i="11"/>
  <c r="H760" i="11"/>
  <c r="G761" i="11"/>
  <c r="H761" i="11"/>
  <c r="G762" i="11"/>
  <c r="H762" i="11"/>
  <c r="G763" i="11"/>
  <c r="H763" i="11"/>
  <c r="G764" i="11"/>
  <c r="H764" i="11"/>
  <c r="G765" i="11"/>
  <c r="H765" i="11"/>
  <c r="G766" i="11"/>
  <c r="H766" i="11"/>
  <c r="G767" i="11"/>
  <c r="H767" i="11"/>
  <c r="G768" i="11"/>
  <c r="H768" i="11"/>
  <c r="G769" i="11"/>
  <c r="H769" i="11"/>
  <c r="G770" i="11"/>
  <c r="H770" i="11"/>
  <c r="G771" i="11"/>
  <c r="H771" i="11"/>
  <c r="G772" i="11"/>
  <c r="H772" i="1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2" i="7"/>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 r="L506" i="6"/>
  <c r="L507" i="6"/>
  <c r="L508" i="6"/>
  <c r="L509" i="6"/>
  <c r="L2" i="6"/>
  <c r="H510" i="10"/>
  <c r="I510" i="10"/>
  <c r="H511" i="10"/>
  <c r="I511" i="10"/>
  <c r="H512" i="10"/>
  <c r="I512" i="10"/>
  <c r="H513" i="10"/>
  <c r="I513" i="10"/>
  <c r="H514" i="10"/>
  <c r="I514" i="10"/>
  <c r="H515" i="10"/>
  <c r="I515" i="10"/>
  <c r="H516" i="10"/>
  <c r="I516" i="10"/>
  <c r="H517" i="10"/>
  <c r="I517" i="10"/>
  <c r="H518" i="10"/>
  <c r="I518" i="10"/>
  <c r="H519" i="10"/>
  <c r="I519" i="10"/>
  <c r="H520" i="10"/>
  <c r="I520" i="10"/>
  <c r="H521" i="10"/>
  <c r="I521" i="10"/>
  <c r="H522" i="10"/>
  <c r="I522" i="10"/>
  <c r="H523" i="10"/>
  <c r="I523" i="10"/>
  <c r="H524" i="10"/>
  <c r="I524" i="10"/>
  <c r="H525" i="10"/>
  <c r="I525" i="10"/>
  <c r="H526" i="10"/>
  <c r="I526" i="10"/>
  <c r="H527" i="10"/>
  <c r="I527" i="10"/>
  <c r="H528" i="10"/>
  <c r="I528" i="10"/>
  <c r="H529" i="10"/>
  <c r="I529" i="10"/>
  <c r="H530" i="10"/>
  <c r="I530" i="10"/>
  <c r="H531" i="10"/>
  <c r="I531" i="10"/>
  <c r="H532" i="10"/>
  <c r="I532" i="10"/>
  <c r="H533" i="10"/>
  <c r="I533" i="10"/>
  <c r="H534" i="10"/>
  <c r="I534" i="10"/>
  <c r="H535" i="10"/>
  <c r="I535" i="10"/>
  <c r="H536" i="10"/>
  <c r="I536" i="10"/>
  <c r="H537" i="10"/>
  <c r="I537" i="10"/>
  <c r="H538" i="10"/>
  <c r="I538" i="10"/>
  <c r="H539" i="10"/>
  <c r="I539" i="10"/>
  <c r="H540" i="10"/>
  <c r="I540" i="10"/>
  <c r="H541" i="10"/>
  <c r="I541" i="10"/>
  <c r="H542" i="10"/>
  <c r="I542" i="10"/>
  <c r="H543" i="10"/>
  <c r="I543" i="10"/>
  <c r="H544" i="10"/>
  <c r="I544" i="10"/>
  <c r="H545" i="10"/>
  <c r="I545" i="10"/>
  <c r="H546" i="10"/>
  <c r="I546" i="10"/>
  <c r="H547" i="10"/>
  <c r="I547" i="10"/>
  <c r="H548" i="10"/>
  <c r="I548" i="10"/>
  <c r="H549" i="10"/>
  <c r="I549" i="10"/>
  <c r="H550" i="10"/>
  <c r="I550" i="10"/>
  <c r="H551" i="10"/>
  <c r="I551" i="10"/>
  <c r="H552" i="10"/>
  <c r="I552" i="10"/>
  <c r="H553" i="10"/>
  <c r="I553" i="10"/>
  <c r="H554" i="10"/>
  <c r="I554" i="10"/>
  <c r="H555" i="10"/>
  <c r="I555" i="10"/>
  <c r="H556" i="10"/>
  <c r="I556" i="10"/>
  <c r="H557" i="10"/>
  <c r="I557" i="10"/>
  <c r="H558" i="10"/>
  <c r="I558" i="10"/>
  <c r="H559" i="10"/>
  <c r="I559" i="10"/>
  <c r="H560" i="10"/>
  <c r="I560" i="10"/>
  <c r="H561" i="10"/>
  <c r="I561" i="10"/>
  <c r="H562" i="10"/>
  <c r="I562" i="10"/>
  <c r="H563" i="10"/>
  <c r="I563" i="10"/>
  <c r="H564" i="10"/>
  <c r="I564" i="10"/>
  <c r="H565" i="10"/>
  <c r="I565" i="10"/>
  <c r="H566" i="10"/>
  <c r="I566" i="10"/>
  <c r="H567" i="10"/>
  <c r="I567" i="10"/>
  <c r="H568" i="10"/>
  <c r="I568" i="10"/>
  <c r="H569" i="10"/>
  <c r="I569" i="10"/>
  <c r="H570" i="10"/>
  <c r="I570" i="10"/>
  <c r="H571" i="10"/>
  <c r="I571" i="10"/>
  <c r="H572" i="10"/>
  <c r="I572" i="10"/>
  <c r="H573" i="10"/>
  <c r="I573" i="10"/>
  <c r="H574" i="10"/>
  <c r="I574" i="10"/>
  <c r="H575" i="10"/>
  <c r="I575" i="10"/>
  <c r="H576" i="10"/>
  <c r="I576" i="10"/>
  <c r="H577" i="10"/>
  <c r="I577" i="10"/>
  <c r="H578" i="10"/>
  <c r="I578" i="10"/>
  <c r="H579" i="10"/>
  <c r="I579" i="10"/>
  <c r="H580" i="10"/>
  <c r="I580" i="10"/>
  <c r="H581" i="10"/>
  <c r="I581" i="10"/>
  <c r="H582" i="10"/>
  <c r="I582" i="10"/>
  <c r="H583" i="10"/>
  <c r="I583" i="10"/>
  <c r="H584" i="10"/>
  <c r="I584" i="10"/>
  <c r="H585" i="10"/>
  <c r="I585" i="10"/>
  <c r="H586" i="10"/>
  <c r="I586" i="10"/>
  <c r="H587" i="10"/>
  <c r="I587" i="10"/>
  <c r="H588" i="10"/>
  <c r="I588" i="10"/>
  <c r="H589" i="10"/>
  <c r="I589" i="10"/>
  <c r="H590" i="10"/>
  <c r="I590" i="10"/>
  <c r="H591" i="10"/>
  <c r="I591" i="10"/>
  <c r="H592" i="10"/>
  <c r="I592" i="10"/>
  <c r="H593" i="10"/>
  <c r="I593" i="10"/>
  <c r="H594" i="10"/>
  <c r="I594" i="10"/>
  <c r="H595" i="10"/>
  <c r="I595" i="10"/>
  <c r="H596" i="10"/>
  <c r="I596" i="10"/>
  <c r="H597" i="10"/>
  <c r="I597" i="10"/>
  <c r="H598" i="10"/>
  <c r="I598" i="10"/>
  <c r="H599" i="10"/>
  <c r="I599" i="10"/>
  <c r="H600" i="10"/>
  <c r="I600" i="10"/>
  <c r="H601" i="10"/>
  <c r="I601" i="10"/>
  <c r="H602" i="10"/>
  <c r="I602" i="10"/>
  <c r="H603" i="10"/>
  <c r="I603" i="10"/>
  <c r="H604" i="10"/>
  <c r="I604" i="10"/>
  <c r="H605" i="10"/>
  <c r="I605" i="10"/>
  <c r="H606" i="10"/>
  <c r="I606" i="10"/>
  <c r="H607" i="10"/>
  <c r="I607" i="10"/>
  <c r="H608" i="10"/>
  <c r="I608" i="10"/>
  <c r="H609" i="10"/>
  <c r="I609" i="10"/>
  <c r="H610" i="10"/>
  <c r="I610" i="10"/>
  <c r="H611" i="10"/>
  <c r="I611" i="10"/>
  <c r="H612" i="10"/>
  <c r="I612" i="10"/>
  <c r="H613" i="10"/>
  <c r="I613" i="10"/>
  <c r="H614" i="10"/>
  <c r="I614" i="10"/>
  <c r="H615" i="10"/>
  <c r="I615" i="10"/>
  <c r="H616" i="10"/>
  <c r="I616" i="10"/>
  <c r="H617" i="10"/>
  <c r="I617" i="10"/>
  <c r="H618" i="10"/>
  <c r="I618" i="10"/>
  <c r="H619" i="10"/>
  <c r="I619" i="10"/>
  <c r="H620" i="10"/>
  <c r="I620" i="10"/>
  <c r="H621" i="10"/>
  <c r="I621" i="10"/>
  <c r="H622" i="10"/>
  <c r="I622" i="10"/>
  <c r="H623" i="10"/>
  <c r="I623" i="10"/>
  <c r="H624" i="10"/>
  <c r="I624" i="10"/>
  <c r="H625" i="10"/>
  <c r="I625" i="10"/>
  <c r="H626" i="10"/>
  <c r="I626" i="10"/>
  <c r="H627" i="10"/>
  <c r="I627" i="10"/>
  <c r="H628" i="10"/>
  <c r="I628" i="10"/>
  <c r="H629" i="10"/>
  <c r="I629" i="10"/>
  <c r="H630" i="10"/>
  <c r="I630" i="10"/>
  <c r="H631" i="10"/>
  <c r="I631" i="10"/>
  <c r="H632" i="10"/>
  <c r="I632" i="10"/>
  <c r="H633" i="10"/>
  <c r="I633" i="10"/>
  <c r="H634" i="10"/>
  <c r="I634" i="10"/>
  <c r="H635" i="10"/>
  <c r="I635" i="10"/>
  <c r="H636" i="10"/>
  <c r="I636" i="10"/>
  <c r="H637" i="10"/>
  <c r="I637" i="10"/>
  <c r="H638" i="10"/>
  <c r="I638" i="10"/>
  <c r="H639" i="10"/>
  <c r="I639" i="10"/>
  <c r="H640" i="10"/>
  <c r="I640" i="10"/>
  <c r="H641" i="10"/>
  <c r="I641" i="10"/>
  <c r="H642" i="10"/>
  <c r="I642" i="10"/>
  <c r="H643" i="10"/>
  <c r="I643" i="10"/>
  <c r="H644" i="10"/>
  <c r="I644" i="10"/>
  <c r="H645" i="10"/>
  <c r="I645" i="10"/>
  <c r="H646" i="10"/>
  <c r="I646" i="10"/>
  <c r="H647" i="10"/>
  <c r="I647" i="10"/>
  <c r="H648" i="10"/>
  <c r="I648" i="10"/>
  <c r="H649" i="10"/>
  <c r="I649" i="10"/>
  <c r="H650" i="10"/>
  <c r="I650" i="10"/>
  <c r="H651" i="10"/>
  <c r="I651" i="10"/>
  <c r="H652" i="10"/>
  <c r="I652" i="10"/>
  <c r="H653" i="10"/>
  <c r="I653" i="10"/>
  <c r="H654" i="10"/>
  <c r="I654" i="10"/>
  <c r="H655" i="10"/>
  <c r="I655" i="10"/>
  <c r="H656" i="10"/>
  <c r="I656" i="10"/>
  <c r="H657" i="10"/>
  <c r="I657" i="10"/>
  <c r="H658" i="10"/>
  <c r="I658" i="10"/>
  <c r="H659" i="10"/>
  <c r="I659" i="10"/>
  <c r="H660" i="10"/>
  <c r="I660" i="10"/>
  <c r="H661" i="10"/>
  <c r="I661" i="10"/>
  <c r="H662" i="10"/>
  <c r="I662" i="10"/>
  <c r="H663" i="10"/>
  <c r="I663" i="10"/>
  <c r="H664" i="10"/>
  <c r="I664" i="10"/>
  <c r="H665" i="10"/>
  <c r="I665" i="10"/>
  <c r="H666" i="10"/>
  <c r="I666" i="10"/>
  <c r="H667" i="10"/>
  <c r="I667" i="10"/>
  <c r="H668" i="10"/>
  <c r="I668" i="10"/>
  <c r="H669" i="10"/>
  <c r="I669" i="10"/>
  <c r="H670" i="10"/>
  <c r="I670" i="10"/>
  <c r="H671" i="10"/>
  <c r="I671" i="10"/>
  <c r="H672" i="10"/>
  <c r="I672" i="10"/>
  <c r="H673" i="10"/>
  <c r="I673" i="10"/>
  <c r="H674" i="10"/>
  <c r="I674" i="10"/>
  <c r="H675" i="10"/>
  <c r="I675" i="10"/>
  <c r="H676" i="10"/>
  <c r="I676" i="10"/>
  <c r="H677" i="10"/>
  <c r="I677" i="10"/>
  <c r="H678" i="10"/>
  <c r="I678" i="10"/>
  <c r="H679" i="10"/>
  <c r="I679" i="10"/>
  <c r="H680" i="10"/>
  <c r="I680" i="10"/>
  <c r="H681" i="10"/>
  <c r="I681" i="10"/>
  <c r="H682" i="10"/>
  <c r="I682" i="10"/>
  <c r="H683" i="10"/>
  <c r="I683" i="10"/>
  <c r="H684" i="10"/>
  <c r="I684" i="10"/>
  <c r="H685" i="10"/>
  <c r="I685" i="10"/>
  <c r="H686" i="10"/>
  <c r="I686" i="10"/>
  <c r="H687" i="10"/>
  <c r="I687" i="10"/>
  <c r="H688" i="10"/>
  <c r="I688" i="10"/>
  <c r="H689" i="10"/>
  <c r="I689" i="10"/>
  <c r="H690" i="10"/>
  <c r="I690" i="10"/>
  <c r="H691" i="10"/>
  <c r="I691" i="10"/>
  <c r="H692" i="10"/>
  <c r="I692" i="10"/>
  <c r="H693" i="10"/>
  <c r="I693" i="10"/>
  <c r="H694" i="10"/>
  <c r="I694" i="10"/>
  <c r="H695" i="10"/>
  <c r="I695" i="10"/>
  <c r="H696" i="10"/>
  <c r="I696" i="10"/>
  <c r="H697" i="10"/>
  <c r="I697" i="10"/>
  <c r="H698" i="10"/>
  <c r="I698" i="10"/>
  <c r="H699" i="10"/>
  <c r="I699" i="10"/>
  <c r="H700" i="10"/>
  <c r="I700" i="10"/>
  <c r="H701" i="10"/>
  <c r="I701" i="10"/>
  <c r="H702" i="10"/>
  <c r="I702" i="10"/>
  <c r="H703" i="10"/>
  <c r="I703" i="10"/>
  <c r="H704" i="10"/>
  <c r="I704" i="10"/>
  <c r="H705" i="10"/>
  <c r="I705" i="10"/>
  <c r="H706" i="10"/>
  <c r="I706" i="10"/>
  <c r="H707" i="10"/>
  <c r="I707" i="10"/>
  <c r="H708" i="10"/>
  <c r="I708" i="10"/>
  <c r="H709" i="10"/>
  <c r="I709" i="10"/>
  <c r="H710" i="10"/>
  <c r="I710" i="10"/>
  <c r="H711" i="10"/>
  <c r="I711" i="10"/>
  <c r="H712" i="10"/>
  <c r="I712" i="10"/>
  <c r="H713" i="10"/>
  <c r="I713" i="10"/>
  <c r="H714" i="10"/>
  <c r="I714" i="10"/>
  <c r="H715" i="10"/>
  <c r="I715" i="10"/>
  <c r="H716" i="10"/>
  <c r="I716" i="10"/>
  <c r="H717" i="10"/>
  <c r="I717" i="10"/>
  <c r="H718" i="10"/>
  <c r="I718" i="10"/>
  <c r="H719" i="10"/>
  <c r="I719" i="10"/>
  <c r="H720" i="10"/>
  <c r="I720" i="10"/>
  <c r="H721" i="10"/>
  <c r="I721" i="10"/>
  <c r="H722" i="10"/>
  <c r="I722" i="10"/>
  <c r="H723" i="10"/>
  <c r="I723" i="10"/>
  <c r="H724" i="10"/>
  <c r="I724" i="10"/>
  <c r="H725" i="10"/>
  <c r="I725" i="10"/>
  <c r="H726" i="10"/>
  <c r="I726" i="10"/>
  <c r="H727" i="10"/>
  <c r="I727" i="10"/>
  <c r="H728" i="10"/>
  <c r="I728" i="10"/>
  <c r="H729" i="10"/>
  <c r="I729" i="10"/>
  <c r="H730" i="10"/>
  <c r="I730" i="10"/>
  <c r="H731" i="10"/>
  <c r="I731" i="10"/>
  <c r="H732" i="10"/>
  <c r="I732" i="10"/>
  <c r="H733" i="10"/>
  <c r="I733" i="10"/>
  <c r="H734" i="10"/>
  <c r="I734" i="10"/>
  <c r="H735" i="10"/>
  <c r="I735" i="10"/>
  <c r="H736" i="10"/>
  <c r="I736" i="10"/>
  <c r="H737" i="10"/>
  <c r="I737" i="10"/>
  <c r="H738" i="10"/>
  <c r="I738" i="10"/>
  <c r="H739" i="10"/>
  <c r="I739" i="10"/>
  <c r="H740" i="10"/>
  <c r="I740" i="10"/>
  <c r="H741" i="10"/>
  <c r="I741" i="10"/>
  <c r="H742" i="10"/>
  <c r="I742" i="10"/>
  <c r="H743" i="10"/>
  <c r="I743" i="10"/>
  <c r="H744" i="10"/>
  <c r="I744" i="10"/>
  <c r="H745" i="10"/>
  <c r="I745" i="10"/>
  <c r="H746" i="10"/>
  <c r="I746" i="10"/>
  <c r="H747" i="10"/>
  <c r="I747" i="10"/>
  <c r="H748" i="10"/>
  <c r="I748" i="10"/>
  <c r="H749" i="10"/>
  <c r="I749" i="10"/>
  <c r="H750" i="10"/>
  <c r="I750" i="10"/>
  <c r="H751" i="10"/>
  <c r="I751" i="10"/>
  <c r="H752" i="10"/>
  <c r="I752" i="10"/>
  <c r="H753" i="10"/>
  <c r="I753" i="10"/>
  <c r="H754" i="10"/>
  <c r="I754" i="10"/>
  <c r="H755" i="10"/>
  <c r="I755" i="10"/>
  <c r="H756" i="10"/>
  <c r="I756" i="10"/>
  <c r="H757" i="10"/>
  <c r="I757" i="10"/>
  <c r="H758" i="10"/>
  <c r="I758" i="10"/>
  <c r="H759" i="10"/>
  <c r="I759" i="10"/>
  <c r="H760" i="10"/>
  <c r="I760" i="10"/>
  <c r="H761" i="10"/>
  <c r="I761" i="10"/>
  <c r="H762" i="10"/>
  <c r="I762" i="10"/>
  <c r="H763" i="10"/>
  <c r="I763" i="10"/>
  <c r="H764" i="10"/>
  <c r="I764" i="10"/>
  <c r="H765" i="10"/>
  <c r="I765" i="10"/>
  <c r="H766" i="10"/>
  <c r="I766" i="10"/>
  <c r="H767" i="10"/>
  <c r="I767" i="10"/>
  <c r="H768" i="10"/>
  <c r="I768" i="10"/>
  <c r="H769" i="10"/>
  <c r="I769" i="10"/>
  <c r="H770" i="10"/>
  <c r="I770" i="10"/>
  <c r="H771" i="10"/>
  <c r="I771" i="10"/>
  <c r="H772" i="10"/>
  <c r="I772" i="10"/>
  <c r="H773" i="10"/>
  <c r="I773" i="10"/>
  <c r="H774" i="10"/>
  <c r="I774" i="10"/>
  <c r="H775" i="10"/>
  <c r="I775" i="10"/>
  <c r="H776" i="10"/>
  <c r="I776" i="10"/>
  <c r="H777" i="10"/>
  <c r="I777" i="10"/>
  <c r="H778" i="10"/>
  <c r="I778" i="10"/>
  <c r="H779" i="10"/>
  <c r="I779" i="10"/>
  <c r="H780" i="10"/>
  <c r="I780" i="10"/>
  <c r="H781" i="10"/>
  <c r="I781" i="10"/>
  <c r="H782" i="10"/>
  <c r="I782" i="10"/>
  <c r="H783" i="10"/>
  <c r="I783" i="10"/>
  <c r="H784" i="10"/>
  <c r="I784" i="10"/>
  <c r="H785" i="10"/>
  <c r="I785" i="10"/>
  <c r="H786" i="10"/>
  <c r="I786" i="10"/>
  <c r="H787" i="10"/>
  <c r="I787" i="10"/>
  <c r="H788" i="10"/>
  <c r="I788" i="10"/>
  <c r="H789" i="10"/>
  <c r="I789" i="10"/>
  <c r="H790" i="10"/>
  <c r="I790" i="10"/>
  <c r="H791" i="10"/>
  <c r="I791" i="10"/>
  <c r="H792" i="10"/>
  <c r="I792" i="10"/>
  <c r="H793" i="10"/>
  <c r="I793" i="10"/>
  <c r="H794" i="10"/>
  <c r="I794" i="10"/>
  <c r="H795" i="10"/>
  <c r="I795" i="10"/>
  <c r="H796" i="10"/>
  <c r="I796" i="10"/>
  <c r="H797" i="10"/>
  <c r="I797" i="10"/>
  <c r="H798" i="10"/>
  <c r="I798" i="10"/>
  <c r="H799" i="10"/>
  <c r="I799" i="10"/>
  <c r="H800" i="10"/>
  <c r="I800" i="10"/>
  <c r="H801" i="10"/>
  <c r="I801" i="10"/>
  <c r="H802" i="10"/>
  <c r="I802" i="10"/>
  <c r="H803" i="10"/>
  <c r="I803" i="10"/>
  <c r="H804" i="10"/>
  <c r="I804" i="10"/>
  <c r="H805" i="10"/>
  <c r="I805" i="10"/>
  <c r="H806" i="10"/>
  <c r="I806" i="10"/>
  <c r="H807" i="10"/>
  <c r="I807" i="10"/>
  <c r="H808" i="10"/>
  <c r="I808" i="10"/>
  <c r="H809" i="10"/>
  <c r="I809" i="10"/>
  <c r="H810" i="10"/>
  <c r="I810" i="10"/>
  <c r="H811" i="10"/>
  <c r="I811" i="10"/>
  <c r="H812" i="10"/>
  <c r="I812" i="10"/>
  <c r="H813" i="10"/>
  <c r="I813" i="10"/>
  <c r="H814" i="10"/>
  <c r="I814" i="10"/>
  <c r="H815" i="10"/>
  <c r="I815" i="10"/>
  <c r="H816" i="10"/>
  <c r="I816" i="10"/>
  <c r="H817" i="10"/>
  <c r="I817" i="10"/>
  <c r="H818" i="10"/>
  <c r="I818" i="10"/>
  <c r="H819" i="10"/>
  <c r="I819" i="10"/>
  <c r="H820" i="10"/>
  <c r="I820" i="10"/>
  <c r="H821" i="10"/>
  <c r="I821" i="10"/>
  <c r="H822" i="10"/>
  <c r="I822" i="10"/>
  <c r="H823" i="10"/>
  <c r="I823" i="10"/>
  <c r="H824" i="10"/>
  <c r="I824" i="10"/>
  <c r="H825" i="10"/>
  <c r="I825" i="10"/>
  <c r="H826" i="10"/>
  <c r="I826" i="10"/>
  <c r="H827" i="10"/>
  <c r="I827" i="10"/>
  <c r="H828" i="10"/>
  <c r="I828" i="10"/>
  <c r="H829" i="10"/>
  <c r="I829" i="10"/>
  <c r="H830" i="10"/>
  <c r="I830" i="10"/>
  <c r="H831" i="10"/>
  <c r="I831" i="10"/>
  <c r="H832" i="10"/>
  <c r="I832" i="10"/>
  <c r="H833" i="10"/>
  <c r="I833" i="10"/>
  <c r="H834" i="10"/>
  <c r="I834" i="10"/>
  <c r="H835" i="10"/>
  <c r="I835" i="10"/>
  <c r="H836" i="10"/>
  <c r="I836" i="10"/>
  <c r="H837" i="10"/>
  <c r="I837" i="10"/>
  <c r="H838" i="10"/>
  <c r="I838" i="10"/>
  <c r="H839" i="10"/>
  <c r="I839" i="10"/>
  <c r="H840" i="10"/>
  <c r="I840" i="10"/>
  <c r="H841" i="10"/>
  <c r="I841" i="10"/>
  <c r="H842" i="10"/>
  <c r="I842" i="10"/>
  <c r="H843" i="10"/>
  <c r="I843" i="10"/>
  <c r="H844" i="10"/>
  <c r="I844" i="10"/>
  <c r="H845" i="10"/>
  <c r="I845" i="10"/>
  <c r="H846" i="10"/>
  <c r="I846" i="10"/>
  <c r="H847" i="10"/>
  <c r="I847" i="10"/>
  <c r="H848" i="10"/>
  <c r="I848" i="10"/>
  <c r="H849" i="10"/>
  <c r="I849" i="10"/>
  <c r="H850" i="10"/>
  <c r="I850" i="10"/>
  <c r="H851" i="10"/>
  <c r="I851" i="10"/>
  <c r="H852" i="10"/>
  <c r="I852" i="10"/>
  <c r="H853" i="10"/>
  <c r="I853" i="10"/>
  <c r="H854" i="10"/>
  <c r="I854" i="10"/>
  <c r="H855" i="10"/>
  <c r="I855" i="10"/>
  <c r="H856" i="10"/>
  <c r="I856" i="10"/>
  <c r="H857" i="10"/>
  <c r="I857" i="10"/>
  <c r="H858" i="10"/>
  <c r="I858" i="10"/>
  <c r="H859" i="10"/>
  <c r="I859" i="10"/>
  <c r="H860" i="10"/>
  <c r="I860" i="10"/>
  <c r="H861" i="10"/>
  <c r="I861" i="10"/>
  <c r="H862" i="10"/>
  <c r="I862" i="10"/>
  <c r="H863" i="10"/>
  <c r="I863" i="10"/>
  <c r="H864" i="10"/>
  <c r="I864" i="10"/>
  <c r="H865" i="10"/>
  <c r="I865" i="10"/>
  <c r="H866" i="10"/>
  <c r="I866" i="10"/>
  <c r="H867" i="10"/>
  <c r="I867" i="10"/>
  <c r="H868" i="10"/>
  <c r="I868" i="10"/>
  <c r="H869" i="10"/>
  <c r="I869" i="10"/>
  <c r="H870" i="10"/>
  <c r="I870" i="10"/>
  <c r="H871" i="10"/>
  <c r="I871" i="10"/>
  <c r="H872" i="10"/>
  <c r="I872" i="10"/>
  <c r="H873" i="10"/>
  <c r="I873" i="10"/>
  <c r="H874" i="10"/>
  <c r="I874" i="10"/>
  <c r="H875" i="10"/>
  <c r="I875" i="10"/>
  <c r="H876" i="10"/>
  <c r="I876" i="10"/>
  <c r="H877" i="10"/>
  <c r="I877" i="10"/>
  <c r="H878" i="10"/>
  <c r="I878" i="10"/>
  <c r="H879" i="10"/>
  <c r="I879" i="10"/>
  <c r="H880" i="10"/>
  <c r="I880" i="10"/>
  <c r="H881" i="10"/>
  <c r="I881" i="10"/>
  <c r="H882" i="10"/>
  <c r="I882" i="10"/>
  <c r="H883" i="10"/>
  <c r="I883" i="10"/>
  <c r="H884" i="10"/>
  <c r="I884" i="10"/>
  <c r="H885" i="10"/>
  <c r="I885" i="10"/>
  <c r="H886" i="10"/>
  <c r="I886" i="10"/>
  <c r="H887" i="10"/>
  <c r="I887" i="10"/>
  <c r="H888" i="10"/>
  <c r="I888" i="10"/>
  <c r="H889" i="10"/>
  <c r="I889" i="10"/>
  <c r="H890" i="10"/>
  <c r="I890" i="10"/>
  <c r="H891" i="10"/>
  <c r="I891" i="10"/>
  <c r="H892" i="10"/>
  <c r="I892" i="10"/>
  <c r="H893" i="10"/>
  <c r="I893" i="10"/>
  <c r="H894" i="10"/>
  <c r="I894" i="10"/>
  <c r="H895" i="10"/>
  <c r="I895" i="10"/>
  <c r="H896" i="10"/>
  <c r="I896" i="10"/>
  <c r="H897" i="10"/>
  <c r="I897" i="10"/>
  <c r="H898" i="10"/>
  <c r="I898" i="10"/>
  <c r="H899" i="10"/>
  <c r="I899" i="10"/>
  <c r="H900" i="10"/>
  <c r="I900" i="10"/>
  <c r="H901" i="10"/>
  <c r="I901" i="10"/>
  <c r="H902" i="10"/>
  <c r="I902" i="10"/>
  <c r="H903" i="10"/>
  <c r="I903" i="10"/>
  <c r="H904" i="10"/>
  <c r="I904" i="10"/>
  <c r="H905" i="10"/>
  <c r="I905" i="10"/>
  <c r="H906" i="10"/>
  <c r="I906" i="10"/>
  <c r="H907" i="10"/>
  <c r="I907" i="10"/>
  <c r="H908" i="10"/>
  <c r="I908" i="10"/>
  <c r="H909" i="10"/>
  <c r="I909" i="10"/>
  <c r="H910" i="10"/>
  <c r="I910" i="10"/>
  <c r="H911" i="10"/>
  <c r="I911" i="10"/>
  <c r="H912" i="10"/>
  <c r="I912" i="10"/>
  <c r="H913" i="10"/>
  <c r="I913" i="10"/>
  <c r="H914" i="10"/>
  <c r="I914" i="10"/>
  <c r="H915" i="10"/>
  <c r="I915" i="10"/>
  <c r="H916" i="10"/>
  <c r="I916" i="10"/>
  <c r="H917" i="10"/>
  <c r="I917" i="10"/>
  <c r="H918" i="10"/>
  <c r="I918" i="10"/>
  <c r="H919" i="10"/>
  <c r="I919" i="10"/>
  <c r="H920" i="10"/>
  <c r="I920" i="10"/>
  <c r="H921" i="10"/>
  <c r="I921" i="10"/>
  <c r="H922" i="10"/>
  <c r="I922" i="10"/>
  <c r="H923" i="10"/>
  <c r="I923" i="10"/>
  <c r="H924" i="10"/>
  <c r="I924" i="10"/>
  <c r="H925" i="10"/>
  <c r="I925" i="10"/>
  <c r="H926" i="10"/>
  <c r="I926" i="10"/>
  <c r="H927" i="10"/>
  <c r="I927" i="10"/>
  <c r="H928" i="10"/>
  <c r="I928" i="10"/>
  <c r="H929" i="10"/>
  <c r="I929" i="10"/>
  <c r="H930" i="10"/>
  <c r="I930" i="10"/>
  <c r="H931" i="10"/>
  <c r="I931" i="10"/>
  <c r="H932" i="10"/>
  <c r="I932" i="10"/>
  <c r="H933" i="10"/>
  <c r="I933" i="10"/>
  <c r="H934" i="10"/>
  <c r="I934" i="10"/>
  <c r="H935" i="10"/>
  <c r="I935" i="10"/>
  <c r="H936" i="10"/>
  <c r="I936" i="10"/>
  <c r="H937" i="10"/>
  <c r="I937" i="10"/>
  <c r="H938" i="10"/>
  <c r="I938" i="10"/>
  <c r="H939" i="10"/>
  <c r="I939" i="10"/>
  <c r="H940" i="10"/>
  <c r="I940" i="10"/>
  <c r="H941" i="10"/>
  <c r="I941" i="10"/>
  <c r="H942" i="10"/>
  <c r="I942" i="10"/>
  <c r="H943" i="10"/>
  <c r="I943" i="10"/>
  <c r="H944" i="10"/>
  <c r="I944" i="10"/>
  <c r="H945" i="10"/>
  <c r="I945" i="10"/>
  <c r="H946" i="10"/>
  <c r="I946" i="10"/>
  <c r="H947" i="10"/>
  <c r="I947" i="10"/>
  <c r="H948" i="10"/>
  <c r="I948" i="10"/>
  <c r="H949" i="10"/>
  <c r="I949" i="10"/>
  <c r="H950" i="10"/>
  <c r="I950" i="10"/>
  <c r="H951" i="10"/>
  <c r="I951" i="10"/>
  <c r="H952" i="10"/>
  <c r="I952" i="10"/>
  <c r="H953" i="10"/>
  <c r="I953" i="10"/>
  <c r="H954" i="10"/>
  <c r="I954" i="10"/>
  <c r="H955" i="10"/>
  <c r="I955" i="10"/>
  <c r="H956" i="10"/>
  <c r="I956" i="10"/>
  <c r="H957" i="10"/>
  <c r="I957" i="10"/>
  <c r="H958" i="10"/>
  <c r="I958" i="10"/>
  <c r="H959" i="10"/>
  <c r="I959" i="10"/>
  <c r="H960" i="10"/>
  <c r="I960" i="10"/>
  <c r="H961" i="10"/>
  <c r="I961" i="10"/>
  <c r="H962" i="10"/>
  <c r="I962" i="10"/>
  <c r="H963" i="10"/>
  <c r="I963" i="10"/>
  <c r="H964" i="10"/>
  <c r="I964" i="10"/>
  <c r="H965" i="10"/>
  <c r="I965" i="10"/>
  <c r="H966" i="10"/>
  <c r="I966" i="10"/>
  <c r="H967" i="10"/>
  <c r="I967" i="10"/>
  <c r="H968" i="10"/>
  <c r="I968" i="10"/>
  <c r="H969" i="10"/>
  <c r="I969" i="10"/>
  <c r="H970" i="10"/>
  <c r="I970" i="10"/>
  <c r="H971" i="10"/>
  <c r="I971" i="10"/>
  <c r="H972" i="10"/>
  <c r="I972" i="10"/>
  <c r="H973" i="10"/>
  <c r="I973" i="10"/>
  <c r="H974" i="10"/>
  <c r="I974" i="10"/>
  <c r="H975" i="10"/>
  <c r="I975" i="10"/>
  <c r="H976" i="10"/>
  <c r="I976" i="10"/>
  <c r="H977" i="10"/>
  <c r="I977" i="10"/>
  <c r="H978" i="10"/>
  <c r="I978" i="10"/>
  <c r="H979" i="10"/>
  <c r="I979" i="10"/>
  <c r="H980" i="10"/>
  <c r="I980"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47" i="10"/>
  <c r="C48" i="10"/>
  <c r="C49" i="10"/>
  <c r="C50" i="10"/>
  <c r="C51" i="10"/>
  <c r="C52" i="10"/>
  <c r="C53" i="10"/>
  <c r="C54" i="10"/>
  <c r="C55" i="10"/>
  <c r="C56" i="10"/>
  <c r="C57" i="10"/>
  <c r="C58" i="10"/>
  <c r="C59" i="10"/>
  <c r="C60" i="10"/>
  <c r="C61" i="10"/>
  <c r="C62" i="10"/>
  <c r="C63" i="10"/>
  <c r="C64" i="10"/>
  <c r="C65" i="10"/>
  <c r="C66" i="10"/>
  <c r="C67" i="10"/>
  <c r="C68" i="10"/>
  <c r="C69" i="10"/>
  <c r="C70" i="10"/>
  <c r="C71" i="10"/>
  <c r="C72" i="10"/>
  <c r="C73" i="10"/>
  <c r="C74" i="10"/>
  <c r="C75" i="10"/>
  <c r="C76" i="10"/>
  <c r="C77" i="10"/>
  <c r="C78" i="10"/>
  <c r="C79" i="10"/>
  <c r="C80" i="10"/>
  <c r="C81" i="10"/>
  <c r="C82" i="10"/>
  <c r="C83" i="10"/>
  <c r="C84" i="10"/>
  <c r="C85" i="10"/>
  <c r="C86" i="10"/>
  <c r="C87" i="10"/>
  <c r="C88" i="10"/>
  <c r="C89" i="10"/>
  <c r="C90" i="10"/>
  <c r="C91" i="10"/>
  <c r="C92" i="10"/>
  <c r="C93" i="10"/>
  <c r="C94" i="10"/>
  <c r="C95" i="10"/>
  <c r="C96" i="10"/>
  <c r="C97" i="10"/>
  <c r="C98" i="10"/>
  <c r="C99" i="10"/>
  <c r="C100" i="10"/>
  <c r="C101" i="10"/>
  <c r="C102" i="10"/>
  <c r="C103" i="10"/>
  <c r="C104" i="10"/>
  <c r="C105" i="10"/>
  <c r="C106" i="10"/>
  <c r="C107" i="10"/>
  <c r="C108" i="10"/>
  <c r="C109" i="10"/>
  <c r="C110" i="10"/>
  <c r="C111" i="10"/>
  <c r="C112" i="10"/>
  <c r="C113" i="10"/>
  <c r="C114" i="10"/>
  <c r="C115" i="10"/>
  <c r="C116" i="10"/>
  <c r="C117" i="10"/>
  <c r="C118" i="10"/>
  <c r="C119" i="10"/>
  <c r="C120" i="10"/>
  <c r="C121" i="10"/>
  <c r="C122" i="10"/>
  <c r="C123" i="10"/>
  <c r="C124" i="10"/>
  <c r="C125" i="10"/>
  <c r="C126" i="10"/>
  <c r="C127" i="10"/>
  <c r="C128" i="10"/>
  <c r="C129" i="10"/>
  <c r="C130" i="10"/>
  <c r="C131" i="10"/>
  <c r="C132" i="10"/>
  <c r="C133" i="10"/>
  <c r="C134" i="10"/>
  <c r="C135" i="10"/>
  <c r="C136" i="10"/>
  <c r="C137" i="10"/>
  <c r="C138" i="10"/>
  <c r="C139" i="10"/>
  <c r="C140" i="10"/>
  <c r="C141" i="10"/>
  <c r="C142" i="10"/>
  <c r="C143" i="10"/>
  <c r="C144" i="10"/>
  <c r="C145" i="10"/>
  <c r="C146" i="10"/>
  <c r="C147" i="10"/>
  <c r="C148" i="10"/>
  <c r="C149" i="10"/>
  <c r="C150" i="10"/>
  <c r="C151" i="10"/>
  <c r="C152" i="10"/>
  <c r="C153" i="10"/>
  <c r="C154" i="10"/>
  <c r="C155" i="10"/>
  <c r="C156" i="10"/>
  <c r="C157" i="10"/>
  <c r="C158" i="10"/>
  <c r="C159" i="10"/>
  <c r="C160" i="10"/>
  <c r="C161" i="10"/>
  <c r="C162"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306" i="10"/>
  <c r="C307" i="10"/>
  <c r="C308" i="10"/>
  <c r="C309" i="10"/>
  <c r="C310" i="10"/>
  <c r="C311" i="10"/>
  <c r="C312" i="10"/>
  <c r="C313" i="10"/>
  <c r="C314" i="10"/>
  <c r="C315" i="10"/>
  <c r="C316" i="10"/>
  <c r="C317" i="10"/>
  <c r="C318" i="10"/>
  <c r="C319" i="10"/>
  <c r="C320" i="10"/>
  <c r="C321" i="10"/>
  <c r="C322" i="10"/>
  <c r="C323" i="10"/>
  <c r="C324" i="10"/>
  <c r="C325" i="10"/>
  <c r="C326" i="10"/>
  <c r="C327" i="10"/>
  <c r="C328" i="10"/>
  <c r="C329" i="10"/>
  <c r="C330" i="10"/>
  <c r="C331" i="10"/>
  <c r="C332" i="10"/>
  <c r="C333" i="10"/>
  <c r="C334" i="10"/>
  <c r="C335" i="10"/>
  <c r="C336" i="10"/>
  <c r="C337" i="10"/>
  <c r="C338" i="10"/>
  <c r="C339" i="10"/>
  <c r="C340" i="10"/>
  <c r="C341" i="10"/>
  <c r="C342" i="10"/>
  <c r="C343" i="10"/>
  <c r="C344" i="10"/>
  <c r="C345" i="10"/>
  <c r="C346" i="10"/>
  <c r="C347" i="10"/>
  <c r="C348" i="10"/>
  <c r="C349" i="10"/>
  <c r="C350" i="10"/>
  <c r="C351" i="10"/>
  <c r="C352" i="10"/>
  <c r="C353" i="10"/>
  <c r="C354" i="10"/>
  <c r="C355" i="10"/>
  <c r="C356" i="10"/>
  <c r="C357" i="10"/>
  <c r="C358" i="10"/>
  <c r="C359" i="10"/>
  <c r="C360" i="10"/>
  <c r="C361" i="10"/>
  <c r="C362" i="10"/>
  <c r="C363" i="10"/>
  <c r="C364" i="10"/>
  <c r="C365" i="10"/>
  <c r="C366" i="10"/>
  <c r="C367" i="10"/>
  <c r="C368" i="10"/>
  <c r="C369" i="10"/>
  <c r="C370" i="10"/>
  <c r="C371" i="10"/>
  <c r="C372" i="10"/>
  <c r="C373" i="10"/>
  <c r="C374" i="10"/>
  <c r="C375" i="10"/>
  <c r="C376" i="10"/>
  <c r="C377" i="10"/>
  <c r="C378" i="10"/>
  <c r="C379" i="10"/>
  <c r="C380" i="10"/>
  <c r="C381" i="10"/>
  <c r="C382" i="10"/>
  <c r="C383" i="10"/>
  <c r="C384" i="10"/>
  <c r="C385" i="10"/>
  <c r="C386" i="10"/>
  <c r="C387" i="10"/>
  <c r="C388" i="10"/>
  <c r="C389" i="10"/>
  <c r="C390" i="10"/>
  <c r="C391" i="10"/>
  <c r="C392" i="10"/>
  <c r="C393" i="10"/>
  <c r="C394" i="10"/>
  <c r="C395" i="10"/>
  <c r="C396" i="10"/>
  <c r="C397" i="10"/>
  <c r="C398" i="10"/>
  <c r="C399" i="10"/>
  <c r="C400" i="10"/>
  <c r="C401" i="10"/>
  <c r="C402" i="10"/>
  <c r="C403" i="10"/>
  <c r="C404" i="10"/>
  <c r="C405" i="10"/>
  <c r="C406" i="10"/>
  <c r="C407" i="10"/>
  <c r="C408" i="10"/>
  <c r="C409" i="10"/>
  <c r="C410" i="10"/>
  <c r="C411" i="10"/>
  <c r="C412" i="10"/>
  <c r="C413" i="10"/>
  <c r="C414" i="10"/>
  <c r="C415" i="10"/>
  <c r="C416" i="10"/>
  <c r="C417" i="10"/>
  <c r="C418" i="10"/>
  <c r="C419" i="10"/>
  <c r="C420" i="10"/>
  <c r="C421" i="10"/>
  <c r="C422" i="10"/>
  <c r="C423" i="10"/>
  <c r="C424" i="10"/>
  <c r="C425" i="10"/>
  <c r="C426" i="10"/>
  <c r="C427" i="10"/>
  <c r="C428" i="10"/>
  <c r="C429" i="10"/>
  <c r="C430" i="10"/>
  <c r="C431" i="10"/>
  <c r="C432" i="10"/>
  <c r="C433" i="10"/>
  <c r="C434" i="10"/>
  <c r="C435" i="10"/>
  <c r="C436" i="10"/>
  <c r="C437" i="10"/>
  <c r="C438" i="10"/>
  <c r="C439" i="10"/>
  <c r="C440" i="10"/>
  <c r="C441" i="10"/>
  <c r="C442" i="10"/>
  <c r="C443" i="10"/>
  <c r="C444" i="10"/>
  <c r="C445" i="10"/>
  <c r="C446" i="10"/>
  <c r="C447" i="10"/>
  <c r="C448" i="10"/>
  <c r="C449" i="10"/>
  <c r="C450" i="10"/>
  <c r="C451" i="10"/>
  <c r="C452" i="10"/>
  <c r="C453" i="10"/>
  <c r="C454" i="10"/>
  <c r="C455" i="10"/>
  <c r="C456" i="10"/>
  <c r="C457" i="10"/>
  <c r="C458" i="10"/>
  <c r="C459" i="10"/>
  <c r="C460" i="10"/>
  <c r="C461" i="10"/>
  <c r="C462" i="10"/>
  <c r="C463" i="10"/>
  <c r="C464" i="10"/>
  <c r="C465" i="10"/>
  <c r="C466" i="10"/>
  <c r="C467" i="10"/>
  <c r="C468" i="10"/>
  <c r="C469" i="10"/>
  <c r="C470" i="10"/>
  <c r="C471" i="10"/>
  <c r="C472" i="10"/>
  <c r="C473" i="10"/>
  <c r="C474" i="10"/>
  <c r="C475" i="10"/>
  <c r="C476" i="10"/>
  <c r="C477" i="10"/>
  <c r="C478" i="10"/>
  <c r="C479" i="10"/>
  <c r="C480" i="10"/>
  <c r="C481" i="10"/>
  <c r="C482" i="10"/>
  <c r="C483" i="10"/>
  <c r="C484" i="10"/>
  <c r="C485" i="10"/>
  <c r="C486" i="10"/>
  <c r="C487" i="10"/>
  <c r="C488" i="10"/>
  <c r="C489" i="10"/>
  <c r="C490" i="10"/>
  <c r="C491" i="10"/>
  <c r="C492" i="10"/>
  <c r="C493" i="10"/>
  <c r="C494" i="10"/>
  <c r="C495" i="10"/>
  <c r="C496" i="10"/>
  <c r="C497" i="10"/>
  <c r="C498" i="10"/>
  <c r="C499" i="10"/>
  <c r="C500" i="10"/>
  <c r="C501" i="10"/>
  <c r="C502" i="10"/>
  <c r="C503" i="10"/>
  <c r="C504" i="10"/>
  <c r="C505" i="10"/>
  <c r="C506" i="10"/>
  <c r="C507" i="10"/>
  <c r="C508" i="10"/>
  <c r="C509" i="10"/>
  <c r="C510" i="10"/>
  <c r="C511" i="10"/>
  <c r="C512" i="10"/>
  <c r="C513" i="10"/>
  <c r="C514" i="10"/>
  <c r="C515" i="10"/>
  <c r="C516" i="10"/>
  <c r="C517" i="10"/>
  <c r="C518" i="10"/>
  <c r="C519" i="10"/>
  <c r="C520" i="10"/>
  <c r="C521" i="10"/>
  <c r="C522" i="10"/>
  <c r="C523" i="10"/>
  <c r="C524" i="10"/>
  <c r="C525" i="10"/>
  <c r="C526" i="10"/>
  <c r="C527" i="10"/>
  <c r="C528" i="10"/>
  <c r="C529" i="10"/>
  <c r="C530" i="10"/>
  <c r="C531" i="10"/>
  <c r="C532" i="10"/>
  <c r="C533" i="10"/>
  <c r="C534" i="10"/>
  <c r="C535" i="10"/>
  <c r="C536" i="10"/>
  <c r="C537" i="10"/>
  <c r="C538" i="10"/>
  <c r="C539" i="10"/>
  <c r="C540" i="10"/>
  <c r="C541" i="10"/>
  <c r="C542" i="10"/>
  <c r="C543" i="10"/>
  <c r="C544" i="10"/>
  <c r="C545" i="10"/>
  <c r="C546" i="10"/>
  <c r="C547" i="10"/>
  <c r="C548" i="10"/>
  <c r="C549" i="10"/>
  <c r="C550" i="10"/>
  <c r="C551" i="10"/>
  <c r="C552" i="10"/>
  <c r="C553" i="10"/>
  <c r="C554" i="10"/>
  <c r="C555" i="10"/>
  <c r="C556" i="10"/>
  <c r="C557" i="10"/>
  <c r="C558" i="10"/>
  <c r="C559" i="10"/>
  <c r="C560" i="10"/>
  <c r="C561" i="10"/>
  <c r="C562" i="10"/>
  <c r="C563" i="10"/>
  <c r="C564" i="10"/>
  <c r="C565" i="10"/>
  <c r="C566" i="10"/>
  <c r="C567" i="10"/>
  <c r="C568" i="10"/>
  <c r="C569" i="10"/>
  <c r="C570" i="10"/>
  <c r="C571" i="10"/>
  <c r="C572" i="10"/>
  <c r="C573" i="10"/>
  <c r="C574" i="10"/>
  <c r="C575" i="10"/>
  <c r="C576" i="10"/>
  <c r="C577" i="10"/>
  <c r="C578" i="10"/>
  <c r="C579" i="10"/>
  <c r="C580" i="10"/>
  <c r="C581" i="10"/>
  <c r="C582" i="10"/>
  <c r="C583" i="10"/>
  <c r="C584" i="10"/>
  <c r="C585" i="10"/>
  <c r="C586" i="10"/>
  <c r="C587" i="10"/>
  <c r="C588" i="10"/>
  <c r="C589" i="10"/>
  <c r="C590" i="10"/>
  <c r="C591" i="10"/>
  <c r="C592" i="10"/>
  <c r="C593" i="10"/>
  <c r="C594" i="10"/>
  <c r="C595" i="10"/>
  <c r="C596" i="10"/>
  <c r="C597" i="10"/>
  <c r="C598" i="10"/>
  <c r="C599" i="10"/>
  <c r="C600" i="10"/>
  <c r="C601" i="10"/>
  <c r="C602" i="10"/>
  <c r="C603" i="10"/>
  <c r="C604" i="10"/>
  <c r="C605" i="10"/>
  <c r="C606" i="10"/>
  <c r="C607" i="10"/>
  <c r="C608" i="10"/>
  <c r="C609" i="10"/>
  <c r="C610" i="10"/>
  <c r="C611" i="10"/>
  <c r="C612" i="10"/>
  <c r="C613" i="10"/>
  <c r="C614" i="10"/>
  <c r="C615" i="10"/>
  <c r="C616" i="10"/>
  <c r="C617" i="10"/>
  <c r="C618" i="10"/>
  <c r="C619" i="10"/>
  <c r="C620" i="10"/>
  <c r="C621" i="10"/>
  <c r="C622" i="10"/>
  <c r="C623" i="10"/>
  <c r="C624" i="10"/>
  <c r="C625" i="10"/>
  <c r="C626" i="10"/>
  <c r="C627" i="10"/>
  <c r="C628" i="10"/>
  <c r="C629" i="10"/>
  <c r="C630" i="10"/>
  <c r="C631" i="10"/>
  <c r="C632" i="10"/>
  <c r="C633" i="10"/>
  <c r="C634" i="10"/>
  <c r="C635" i="10"/>
  <c r="C636" i="10"/>
  <c r="C637" i="10"/>
  <c r="C638" i="10"/>
  <c r="C639" i="10"/>
  <c r="C640" i="10"/>
  <c r="C641" i="10"/>
  <c r="C642" i="10"/>
  <c r="C643" i="10"/>
  <c r="C644" i="10"/>
  <c r="C645" i="10"/>
  <c r="C646" i="10"/>
  <c r="C647" i="10"/>
  <c r="C648" i="10"/>
  <c r="C649" i="10"/>
  <c r="C650" i="10"/>
  <c r="C651" i="10"/>
  <c r="C652" i="10"/>
  <c r="C653" i="10"/>
  <c r="C654" i="10"/>
  <c r="C655" i="10"/>
  <c r="C656" i="10"/>
  <c r="C657" i="10"/>
  <c r="C658" i="10"/>
  <c r="C659" i="10"/>
  <c r="C660" i="10"/>
  <c r="C661" i="10"/>
  <c r="C662" i="10"/>
  <c r="C663" i="10"/>
  <c r="C664" i="10"/>
  <c r="C665" i="10"/>
  <c r="C666" i="10"/>
  <c r="C667" i="10"/>
  <c r="C668" i="10"/>
  <c r="C669" i="10"/>
  <c r="C670" i="10"/>
  <c r="C671" i="10"/>
  <c r="C672" i="10"/>
  <c r="C673" i="10"/>
  <c r="C674" i="10"/>
  <c r="C675" i="10"/>
  <c r="C676" i="10"/>
  <c r="C677" i="10"/>
  <c r="C678" i="10"/>
  <c r="C679" i="10"/>
  <c r="C680" i="10"/>
  <c r="C681" i="10"/>
  <c r="C682" i="10"/>
  <c r="C683" i="10"/>
  <c r="C684" i="10"/>
  <c r="C685" i="10"/>
  <c r="C686" i="10"/>
  <c r="C687" i="10"/>
  <c r="C688" i="10"/>
  <c r="C689" i="10"/>
  <c r="C690" i="10"/>
  <c r="C691" i="10"/>
  <c r="C692" i="10"/>
  <c r="C693" i="10"/>
  <c r="C694" i="10"/>
  <c r="C695" i="10"/>
  <c r="C696" i="10"/>
  <c r="C697" i="10"/>
  <c r="C698" i="10"/>
  <c r="C699" i="10"/>
  <c r="C700" i="10"/>
  <c r="C701" i="10"/>
  <c r="C702" i="10"/>
  <c r="C703" i="10"/>
  <c r="C704" i="10"/>
  <c r="C705" i="10"/>
  <c r="C706" i="10"/>
  <c r="C707" i="10"/>
  <c r="C708" i="10"/>
  <c r="C709" i="10"/>
  <c r="C710" i="10"/>
  <c r="C711" i="10"/>
  <c r="C712" i="10"/>
  <c r="C713" i="10"/>
  <c r="C714" i="10"/>
  <c r="C715" i="10"/>
  <c r="C716" i="10"/>
  <c r="C717" i="10"/>
  <c r="C718" i="10"/>
  <c r="C719" i="10"/>
  <c r="C720" i="10"/>
  <c r="C721" i="10"/>
  <c r="C722" i="10"/>
  <c r="C723" i="10"/>
  <c r="C724" i="10"/>
  <c r="C725" i="10"/>
  <c r="C726" i="10"/>
  <c r="C727" i="10"/>
  <c r="C728" i="10"/>
  <c r="C729" i="10"/>
  <c r="C730" i="10"/>
  <c r="C731" i="10"/>
  <c r="C732" i="10"/>
  <c r="C733" i="10"/>
  <c r="C734" i="10"/>
  <c r="C735" i="10"/>
  <c r="C736" i="10"/>
  <c r="C737" i="10"/>
  <c r="C738" i="10"/>
  <c r="C739" i="10"/>
  <c r="C740" i="10"/>
  <c r="C741" i="10"/>
  <c r="C742" i="10"/>
  <c r="C743" i="10"/>
  <c r="C744" i="10"/>
  <c r="C745" i="10"/>
  <c r="C746" i="10"/>
  <c r="C747" i="10"/>
  <c r="C748" i="10"/>
  <c r="C749" i="10"/>
  <c r="C750" i="10"/>
  <c r="C751" i="10"/>
  <c r="C752" i="10"/>
  <c r="C753" i="10"/>
  <c r="C754" i="10"/>
  <c r="C755" i="10"/>
  <c r="C756" i="10"/>
  <c r="C757" i="10"/>
  <c r="C758" i="10"/>
  <c r="C759" i="10"/>
  <c r="C760" i="10"/>
  <c r="C761" i="10"/>
  <c r="C762" i="10"/>
  <c r="C763" i="10"/>
  <c r="C764" i="10"/>
  <c r="C765" i="10"/>
  <c r="C766" i="10"/>
  <c r="C767" i="10"/>
  <c r="C768" i="10"/>
  <c r="C769" i="10"/>
  <c r="C770" i="10"/>
  <c r="C771" i="10"/>
  <c r="C772" i="10"/>
  <c r="C773" i="10"/>
  <c r="C774" i="10"/>
  <c r="C775" i="10"/>
  <c r="C776" i="10"/>
  <c r="C777" i="10"/>
  <c r="C778" i="10"/>
  <c r="C779" i="10"/>
  <c r="C780" i="10"/>
  <c r="C781" i="10"/>
  <c r="C782" i="10"/>
  <c r="C783" i="10"/>
  <c r="C784" i="10"/>
  <c r="C785" i="10"/>
  <c r="C786" i="10"/>
  <c r="C787" i="10"/>
  <c r="C788" i="10"/>
  <c r="C789" i="10"/>
  <c r="C790" i="10"/>
  <c r="C791" i="10"/>
  <c r="C792" i="10"/>
  <c r="C793" i="10"/>
  <c r="C794" i="10"/>
  <c r="C795" i="10"/>
  <c r="C796" i="10"/>
  <c r="C797" i="10"/>
  <c r="C798" i="10"/>
  <c r="C799" i="10"/>
  <c r="C800" i="10"/>
  <c r="C801" i="10"/>
  <c r="C802" i="10"/>
  <c r="C803" i="10"/>
  <c r="C804" i="10"/>
  <c r="C805" i="10"/>
  <c r="C806" i="10"/>
  <c r="C807" i="10"/>
  <c r="C808" i="10"/>
  <c r="C809" i="10"/>
  <c r="C810" i="10"/>
  <c r="C811" i="10"/>
  <c r="C812" i="10"/>
  <c r="C813" i="10"/>
  <c r="C814" i="10"/>
  <c r="C815" i="10"/>
  <c r="C816" i="10"/>
  <c r="C817" i="10"/>
  <c r="C818" i="10"/>
  <c r="C819" i="10"/>
  <c r="C820" i="10"/>
  <c r="C821" i="10"/>
  <c r="C822" i="10"/>
  <c r="C823" i="10"/>
  <c r="C824" i="10"/>
  <c r="C825" i="10"/>
  <c r="C826" i="10"/>
  <c r="C827" i="10"/>
  <c r="C828" i="10"/>
  <c r="C829" i="10"/>
  <c r="C830" i="10"/>
  <c r="C831" i="10"/>
  <c r="C832" i="10"/>
  <c r="C833" i="10"/>
  <c r="C834" i="10"/>
  <c r="C835" i="10"/>
  <c r="C836" i="10"/>
  <c r="C837" i="10"/>
  <c r="C838" i="10"/>
  <c r="C839" i="10"/>
  <c r="C840" i="10"/>
  <c r="C841" i="10"/>
  <c r="C842" i="10"/>
  <c r="C843" i="10"/>
  <c r="C844" i="10"/>
  <c r="C845" i="10"/>
  <c r="C846" i="10"/>
  <c r="C847" i="10"/>
  <c r="C848" i="10"/>
  <c r="C849" i="10"/>
  <c r="C850" i="10"/>
  <c r="C851" i="10"/>
  <c r="C852" i="10"/>
  <c r="C853" i="10"/>
  <c r="C854" i="10"/>
  <c r="C855" i="10"/>
  <c r="C856" i="10"/>
  <c r="C857" i="10"/>
  <c r="C858" i="10"/>
  <c r="C859" i="10"/>
  <c r="C860" i="10"/>
  <c r="C861" i="10"/>
  <c r="C862" i="10"/>
  <c r="C863" i="10"/>
  <c r="C864" i="10"/>
  <c r="C865" i="10"/>
  <c r="C866" i="10"/>
  <c r="C867" i="10"/>
  <c r="C868" i="10"/>
  <c r="C869" i="10"/>
  <c r="C870" i="10"/>
  <c r="C871" i="10"/>
  <c r="C872" i="10"/>
  <c r="C873" i="10"/>
  <c r="C874" i="10"/>
  <c r="C875" i="10"/>
  <c r="C876" i="10"/>
  <c r="C877" i="10"/>
  <c r="C878" i="10"/>
  <c r="C879" i="10"/>
  <c r="C880" i="10"/>
  <c r="C881" i="10"/>
  <c r="C882" i="10"/>
  <c r="C883" i="10"/>
  <c r="C884" i="10"/>
  <c r="C885" i="10"/>
  <c r="C886" i="10"/>
  <c r="C887" i="10"/>
  <c r="C888" i="10"/>
  <c r="C889" i="10"/>
  <c r="C890" i="10"/>
  <c r="C891" i="10"/>
  <c r="C892" i="10"/>
  <c r="C893" i="10"/>
  <c r="C894" i="10"/>
  <c r="C895" i="10"/>
  <c r="C896" i="10"/>
  <c r="C897" i="10"/>
  <c r="C898" i="10"/>
  <c r="C899" i="10"/>
  <c r="C900" i="10"/>
  <c r="C901" i="10"/>
  <c r="C902" i="10"/>
  <c r="C903" i="10"/>
  <c r="C904" i="10"/>
  <c r="C905" i="10"/>
  <c r="C906" i="10"/>
  <c r="C907" i="10"/>
  <c r="C908" i="10"/>
  <c r="C909" i="10"/>
  <c r="C910" i="10"/>
  <c r="C911" i="10"/>
  <c r="C912" i="10"/>
  <c r="C913" i="10"/>
  <c r="C914" i="10"/>
  <c r="C915" i="10"/>
  <c r="C916" i="10"/>
  <c r="C917" i="10"/>
  <c r="C918" i="10"/>
  <c r="C919" i="10"/>
  <c r="C920" i="10"/>
  <c r="C921" i="10"/>
  <c r="C922" i="10"/>
  <c r="C923" i="10"/>
  <c r="C924" i="10"/>
  <c r="C925" i="10"/>
  <c r="C926" i="10"/>
  <c r="C927" i="10"/>
  <c r="C928" i="10"/>
  <c r="C929" i="10"/>
  <c r="C930" i="10"/>
  <c r="C931" i="10"/>
  <c r="C932" i="10"/>
  <c r="C933" i="10"/>
  <c r="C934" i="10"/>
  <c r="C935" i="10"/>
  <c r="C936" i="10"/>
  <c r="C937" i="10"/>
  <c r="C938" i="10"/>
  <c r="C939" i="10"/>
  <c r="C940" i="10"/>
  <c r="C941" i="10"/>
  <c r="C942" i="10"/>
  <c r="C943" i="10"/>
  <c r="C944" i="10"/>
  <c r="C945" i="10"/>
  <c r="C946" i="10"/>
  <c r="C947" i="10"/>
  <c r="C948" i="10"/>
  <c r="C949" i="10"/>
  <c r="C950" i="10"/>
  <c r="C951" i="10"/>
  <c r="C952" i="10"/>
  <c r="C953" i="10"/>
  <c r="C954" i="10"/>
  <c r="C955" i="10"/>
  <c r="C956" i="10"/>
  <c r="C957" i="10"/>
  <c r="C958" i="10"/>
  <c r="C959" i="10"/>
  <c r="C960" i="10"/>
  <c r="C961" i="10"/>
  <c r="C962" i="10"/>
  <c r="C963" i="10"/>
  <c r="C964" i="10"/>
  <c r="C965" i="10"/>
  <c r="C966" i="10"/>
  <c r="C967" i="10"/>
  <c r="C968" i="10"/>
  <c r="C969" i="10"/>
  <c r="C970" i="10"/>
  <c r="C971" i="10"/>
  <c r="C972" i="10"/>
  <c r="C973" i="10"/>
  <c r="C974" i="10"/>
  <c r="C975" i="10"/>
  <c r="C976" i="10"/>
  <c r="C977" i="10"/>
  <c r="C978" i="10"/>
  <c r="C979" i="10"/>
  <c r="C980" i="10"/>
  <c r="C2" i="10"/>
  <c r="I509" i="10"/>
  <c r="H509" i="10"/>
  <c r="I508" i="10"/>
  <c r="H508" i="10"/>
  <c r="I507" i="10"/>
  <c r="H507" i="10"/>
  <c r="I506" i="10"/>
  <c r="H506" i="10"/>
  <c r="I505" i="10"/>
  <c r="H505" i="10"/>
  <c r="I504" i="10"/>
  <c r="H504" i="10"/>
  <c r="I503" i="10"/>
  <c r="H503" i="10"/>
  <c r="I502" i="10"/>
  <c r="H502" i="10"/>
  <c r="I501" i="10"/>
  <c r="H501" i="10"/>
  <c r="I500" i="10"/>
  <c r="H500" i="10"/>
  <c r="I499" i="10"/>
  <c r="H499" i="10"/>
  <c r="I498" i="10"/>
  <c r="H498" i="10"/>
  <c r="I497" i="10"/>
  <c r="H497" i="10"/>
  <c r="I496" i="10"/>
  <c r="H496" i="10"/>
  <c r="I495" i="10"/>
  <c r="H495" i="10"/>
  <c r="I494" i="10"/>
  <c r="H494" i="10"/>
  <c r="I493" i="10"/>
  <c r="H493" i="10"/>
  <c r="I492" i="10"/>
  <c r="H492" i="10"/>
  <c r="I491" i="10"/>
  <c r="H491" i="10"/>
  <c r="I490" i="10"/>
  <c r="H490" i="10"/>
  <c r="I489" i="10"/>
  <c r="H489" i="10"/>
  <c r="I488" i="10"/>
  <c r="H488" i="10"/>
  <c r="I487" i="10"/>
  <c r="H487" i="10"/>
  <c r="I486" i="10"/>
  <c r="H486" i="10"/>
  <c r="I485" i="10"/>
  <c r="H485" i="10"/>
  <c r="I484" i="10"/>
  <c r="H484" i="10"/>
  <c r="I483" i="10"/>
  <c r="H483" i="10"/>
  <c r="I482" i="10"/>
  <c r="H482" i="10"/>
  <c r="I481" i="10"/>
  <c r="H481" i="10"/>
  <c r="I480" i="10"/>
  <c r="H480" i="10"/>
  <c r="I479" i="10"/>
  <c r="H479" i="10"/>
  <c r="I478" i="10"/>
  <c r="H478" i="10"/>
  <c r="I477" i="10"/>
  <c r="H477" i="10"/>
  <c r="I476" i="10"/>
  <c r="H476" i="10"/>
  <c r="I475" i="10"/>
  <c r="H475" i="10"/>
  <c r="I474" i="10"/>
  <c r="H474" i="10"/>
  <c r="I473" i="10"/>
  <c r="H473" i="10"/>
  <c r="I472" i="10"/>
  <c r="H472" i="10"/>
  <c r="I471" i="10"/>
  <c r="H471" i="10"/>
  <c r="I470" i="10"/>
  <c r="H470" i="10"/>
  <c r="I469" i="10"/>
  <c r="H469" i="10"/>
  <c r="I468" i="10"/>
  <c r="H468" i="10"/>
  <c r="I467" i="10"/>
  <c r="H467" i="10"/>
  <c r="I466" i="10"/>
  <c r="H466" i="10"/>
  <c r="I465" i="10"/>
  <c r="H465" i="10"/>
  <c r="I464" i="10"/>
  <c r="H464" i="10"/>
  <c r="I463" i="10"/>
  <c r="H463" i="10"/>
  <c r="I462" i="10"/>
  <c r="H462" i="10"/>
  <c r="I461" i="10"/>
  <c r="H461" i="10"/>
  <c r="I460" i="10"/>
  <c r="H460" i="10"/>
  <c r="I459" i="10"/>
  <c r="H459" i="10"/>
  <c r="I458" i="10"/>
  <c r="H458" i="10"/>
  <c r="I457" i="10"/>
  <c r="H457" i="10"/>
  <c r="I456" i="10"/>
  <c r="H456" i="10"/>
  <c r="I455" i="10"/>
  <c r="H455" i="10"/>
  <c r="I454" i="10"/>
  <c r="H454" i="10"/>
  <c r="I453" i="10"/>
  <c r="H453" i="10"/>
  <c r="I452" i="10"/>
  <c r="H452" i="10"/>
  <c r="I451" i="10"/>
  <c r="H451" i="10"/>
  <c r="I450" i="10"/>
  <c r="H450" i="10"/>
  <c r="I449" i="10"/>
  <c r="H449" i="10"/>
  <c r="I448" i="10"/>
  <c r="H448" i="10"/>
  <c r="I447" i="10"/>
  <c r="H447" i="10"/>
  <c r="I446" i="10"/>
  <c r="H446" i="10"/>
  <c r="I445" i="10"/>
  <c r="H445" i="10"/>
  <c r="I444" i="10"/>
  <c r="H444" i="10"/>
  <c r="I443" i="10"/>
  <c r="H443" i="10"/>
  <c r="I442" i="10"/>
  <c r="H442" i="10"/>
  <c r="I441" i="10"/>
  <c r="H441" i="10"/>
  <c r="I440" i="10"/>
  <c r="H440" i="10"/>
  <c r="I439" i="10"/>
  <c r="H439" i="10"/>
  <c r="I438" i="10"/>
  <c r="H438" i="10"/>
  <c r="I437" i="10"/>
  <c r="H437" i="10"/>
  <c r="I436" i="10"/>
  <c r="H436" i="10"/>
  <c r="I435" i="10"/>
  <c r="H435" i="10"/>
  <c r="I434" i="10"/>
  <c r="H434" i="10"/>
  <c r="I433" i="10"/>
  <c r="H433" i="10"/>
  <c r="I432" i="10"/>
  <c r="H432" i="10"/>
  <c r="I431" i="10"/>
  <c r="H431" i="10"/>
  <c r="I430" i="10"/>
  <c r="H430" i="10"/>
  <c r="I429" i="10"/>
  <c r="H429" i="10"/>
  <c r="I428" i="10"/>
  <c r="H428" i="10"/>
  <c r="I427" i="10"/>
  <c r="H427" i="10"/>
  <c r="I426" i="10"/>
  <c r="H426" i="10"/>
  <c r="I425" i="10"/>
  <c r="H425" i="10"/>
  <c r="I424" i="10"/>
  <c r="H424" i="10"/>
  <c r="I423" i="10"/>
  <c r="H423" i="10"/>
  <c r="I422" i="10"/>
  <c r="H422" i="10"/>
  <c r="I421" i="10"/>
  <c r="H421" i="10"/>
  <c r="I420" i="10"/>
  <c r="H420" i="10"/>
  <c r="I419" i="10"/>
  <c r="H419" i="10"/>
  <c r="I418" i="10"/>
  <c r="H418" i="10"/>
  <c r="I417" i="10"/>
  <c r="H417" i="10"/>
  <c r="I416" i="10"/>
  <c r="H416" i="10"/>
  <c r="I415" i="10"/>
  <c r="H415" i="10"/>
  <c r="I414" i="10"/>
  <c r="H414" i="10"/>
  <c r="I413" i="10"/>
  <c r="H413" i="10"/>
  <c r="I412" i="10"/>
  <c r="H412" i="10"/>
  <c r="I411" i="10"/>
  <c r="H411" i="10"/>
  <c r="I410" i="10"/>
  <c r="H410" i="10"/>
  <c r="I409" i="10"/>
  <c r="H409" i="10"/>
  <c r="I408" i="10"/>
  <c r="H408" i="10"/>
  <c r="I407" i="10"/>
  <c r="H407" i="10"/>
  <c r="I406" i="10"/>
  <c r="H406" i="10"/>
  <c r="I405" i="10"/>
  <c r="H405" i="10"/>
  <c r="I404" i="10"/>
  <c r="H404" i="10"/>
  <c r="I403" i="10"/>
  <c r="H403" i="10"/>
  <c r="I402" i="10"/>
  <c r="H402" i="10"/>
  <c r="I401" i="10"/>
  <c r="H401" i="10"/>
  <c r="I400" i="10"/>
  <c r="H400" i="10"/>
  <c r="I399" i="10"/>
  <c r="H399" i="10"/>
  <c r="I398" i="10"/>
  <c r="H398" i="10"/>
  <c r="I397" i="10"/>
  <c r="H397" i="10"/>
  <c r="I396" i="10"/>
  <c r="H396" i="10"/>
  <c r="I395" i="10"/>
  <c r="H395" i="10"/>
  <c r="I394" i="10"/>
  <c r="H394" i="10"/>
  <c r="I393" i="10"/>
  <c r="H393" i="10"/>
  <c r="I392" i="10"/>
  <c r="H392" i="10"/>
  <c r="I391" i="10"/>
  <c r="H391" i="10"/>
  <c r="I390" i="10"/>
  <c r="H390" i="10"/>
  <c r="I389" i="10"/>
  <c r="H389" i="10"/>
  <c r="I388" i="10"/>
  <c r="H388" i="10"/>
  <c r="I387" i="10"/>
  <c r="H387" i="10"/>
  <c r="I386" i="10"/>
  <c r="H386" i="10"/>
  <c r="I385" i="10"/>
  <c r="H385" i="10"/>
  <c r="I384" i="10"/>
  <c r="H384" i="10"/>
  <c r="I383" i="10"/>
  <c r="H383" i="10"/>
  <c r="I382" i="10"/>
  <c r="H382" i="10"/>
  <c r="I381" i="10"/>
  <c r="H381" i="10"/>
  <c r="I380" i="10"/>
  <c r="H380" i="10"/>
  <c r="I379" i="10"/>
  <c r="H379" i="10"/>
  <c r="I378" i="10"/>
  <c r="H378" i="10"/>
  <c r="I377" i="10"/>
  <c r="H377" i="10"/>
  <c r="I376" i="10"/>
  <c r="H376" i="10"/>
  <c r="I375" i="10"/>
  <c r="H375" i="10"/>
  <c r="I374" i="10"/>
  <c r="H374" i="10"/>
  <c r="I373" i="10"/>
  <c r="H373" i="10"/>
  <c r="I372" i="10"/>
  <c r="H372" i="10"/>
  <c r="I371" i="10"/>
  <c r="H371" i="10"/>
  <c r="I370" i="10"/>
  <c r="H370" i="10"/>
  <c r="I369" i="10"/>
  <c r="H369" i="10"/>
  <c r="I368" i="10"/>
  <c r="H368" i="10"/>
  <c r="I367" i="10"/>
  <c r="H367" i="10"/>
  <c r="I366" i="10"/>
  <c r="H366" i="10"/>
  <c r="I365" i="10"/>
  <c r="H365" i="10"/>
  <c r="I364" i="10"/>
  <c r="H364" i="10"/>
  <c r="I363" i="10"/>
  <c r="H363" i="10"/>
  <c r="I362" i="10"/>
  <c r="H362" i="10"/>
  <c r="I361" i="10"/>
  <c r="H361" i="10"/>
  <c r="I360" i="10"/>
  <c r="H360" i="10"/>
  <c r="I359" i="10"/>
  <c r="H359" i="10"/>
  <c r="I358" i="10"/>
  <c r="H358" i="10"/>
  <c r="I357" i="10"/>
  <c r="H357" i="10"/>
  <c r="I356" i="10"/>
  <c r="H356" i="10"/>
  <c r="I355" i="10"/>
  <c r="H355" i="10"/>
  <c r="I354" i="10"/>
  <c r="H354" i="10"/>
  <c r="I353" i="10"/>
  <c r="H353" i="10"/>
  <c r="I352" i="10"/>
  <c r="H352" i="10"/>
  <c r="I351" i="10"/>
  <c r="H351" i="10"/>
  <c r="I350" i="10"/>
  <c r="H350" i="10"/>
  <c r="I349" i="10"/>
  <c r="H349" i="10"/>
  <c r="I348" i="10"/>
  <c r="H348" i="10"/>
  <c r="I347" i="10"/>
  <c r="H347" i="10"/>
  <c r="I346" i="10"/>
  <c r="H346" i="10"/>
  <c r="I345" i="10"/>
  <c r="H345" i="10"/>
  <c r="I344" i="10"/>
  <c r="H344" i="10"/>
  <c r="I343" i="10"/>
  <c r="H343" i="10"/>
  <c r="I342" i="10"/>
  <c r="H342" i="10"/>
  <c r="I341" i="10"/>
  <c r="H341" i="10"/>
  <c r="I340" i="10"/>
  <c r="H340" i="10"/>
  <c r="I339" i="10"/>
  <c r="H339" i="10"/>
  <c r="I338" i="10"/>
  <c r="H338" i="10"/>
  <c r="I337" i="10"/>
  <c r="H337" i="10"/>
  <c r="I336" i="10"/>
  <c r="H336" i="10"/>
  <c r="I335" i="10"/>
  <c r="H335" i="10"/>
  <c r="I334" i="10"/>
  <c r="H334" i="10"/>
  <c r="I333" i="10"/>
  <c r="H333" i="10"/>
  <c r="I332" i="10"/>
  <c r="H332" i="10"/>
  <c r="I331" i="10"/>
  <c r="H331" i="10"/>
  <c r="I330" i="10"/>
  <c r="H330" i="10"/>
  <c r="I329" i="10"/>
  <c r="H329" i="10"/>
  <c r="I328" i="10"/>
  <c r="H328" i="10"/>
  <c r="I327" i="10"/>
  <c r="H327" i="10"/>
  <c r="I326" i="10"/>
  <c r="H326" i="10"/>
  <c r="I325" i="10"/>
  <c r="H325" i="10"/>
  <c r="I324" i="10"/>
  <c r="H324" i="10"/>
  <c r="I323" i="10"/>
  <c r="H323" i="10"/>
  <c r="I322" i="10"/>
  <c r="H322" i="10"/>
  <c r="I321" i="10"/>
  <c r="H321" i="10"/>
  <c r="I320" i="10"/>
  <c r="H320" i="10"/>
  <c r="I319" i="10"/>
  <c r="H319" i="10"/>
  <c r="I318" i="10"/>
  <c r="H318" i="10"/>
  <c r="I317" i="10"/>
  <c r="H317" i="10"/>
  <c r="I316" i="10"/>
  <c r="H316" i="10"/>
  <c r="I315" i="10"/>
  <c r="H315" i="10"/>
  <c r="I314" i="10"/>
  <c r="H314" i="10"/>
  <c r="I313" i="10"/>
  <c r="H313" i="10"/>
  <c r="I312" i="10"/>
  <c r="H312" i="10"/>
  <c r="I311" i="10"/>
  <c r="H311" i="10"/>
  <c r="I310" i="10"/>
  <c r="H310" i="10"/>
  <c r="I309" i="10"/>
  <c r="H309" i="10"/>
  <c r="I308" i="10"/>
  <c r="H308" i="10"/>
  <c r="I307" i="10"/>
  <c r="H307" i="10"/>
  <c r="I306" i="10"/>
  <c r="H306" i="10"/>
  <c r="I305" i="10"/>
  <c r="H305" i="10"/>
  <c r="I304" i="10"/>
  <c r="H304" i="10"/>
  <c r="I303" i="10"/>
  <c r="H303" i="10"/>
  <c r="I302" i="10"/>
  <c r="H302" i="10"/>
  <c r="I301" i="10"/>
  <c r="H301" i="10"/>
  <c r="I300" i="10"/>
  <c r="H300" i="10"/>
  <c r="I299" i="10"/>
  <c r="H299" i="10"/>
  <c r="I298" i="10"/>
  <c r="H298" i="10"/>
  <c r="I297" i="10"/>
  <c r="H297" i="10"/>
  <c r="I296" i="10"/>
  <c r="H296" i="10"/>
  <c r="I295" i="10"/>
  <c r="H295" i="10"/>
  <c r="I294" i="10"/>
  <c r="H294" i="10"/>
  <c r="I293" i="10"/>
  <c r="H293" i="10"/>
  <c r="I292" i="10"/>
  <c r="H292" i="10"/>
  <c r="I291" i="10"/>
  <c r="H291" i="10"/>
  <c r="I290" i="10"/>
  <c r="H290" i="10"/>
  <c r="I289" i="10"/>
  <c r="H289" i="10"/>
  <c r="I288" i="10"/>
  <c r="H288" i="10"/>
  <c r="I287" i="10"/>
  <c r="H287" i="10"/>
  <c r="I286" i="10"/>
  <c r="H286" i="10"/>
  <c r="I285" i="10"/>
  <c r="H285" i="10"/>
  <c r="I284" i="10"/>
  <c r="H284" i="10"/>
  <c r="I283" i="10"/>
  <c r="H283" i="10"/>
  <c r="I282" i="10"/>
  <c r="H282" i="10"/>
  <c r="I281" i="10"/>
  <c r="H281" i="10"/>
  <c r="I280" i="10"/>
  <c r="H280" i="10"/>
  <c r="I279" i="10"/>
  <c r="H279" i="10"/>
  <c r="I278" i="10"/>
  <c r="H278" i="10"/>
  <c r="I277" i="10"/>
  <c r="H277" i="10"/>
  <c r="I276" i="10"/>
  <c r="H276" i="10"/>
  <c r="I275" i="10"/>
  <c r="H275" i="10"/>
  <c r="I274" i="10"/>
  <c r="H274" i="10"/>
  <c r="I273" i="10"/>
  <c r="H273" i="10"/>
  <c r="I272" i="10"/>
  <c r="H272" i="10"/>
  <c r="I271" i="10"/>
  <c r="H271" i="10"/>
  <c r="I270" i="10"/>
  <c r="H270" i="10"/>
  <c r="I269" i="10"/>
  <c r="H269" i="10"/>
  <c r="I268" i="10"/>
  <c r="H268" i="10"/>
  <c r="I267" i="10"/>
  <c r="H267" i="10"/>
  <c r="I266" i="10"/>
  <c r="H266" i="10"/>
  <c r="I265" i="10"/>
  <c r="H265" i="10"/>
  <c r="I264" i="10"/>
  <c r="H264" i="10"/>
  <c r="I263" i="10"/>
  <c r="H263" i="10"/>
  <c r="I262" i="10"/>
  <c r="H262" i="10"/>
  <c r="I261" i="10"/>
  <c r="H261" i="10"/>
  <c r="I260" i="10"/>
  <c r="H260" i="10"/>
  <c r="I259" i="10"/>
  <c r="H259" i="10"/>
  <c r="I258" i="10"/>
  <c r="H258" i="10"/>
  <c r="I257" i="10"/>
  <c r="H257" i="10"/>
  <c r="I256" i="10"/>
  <c r="H256" i="10"/>
  <c r="I255" i="10"/>
  <c r="H255" i="10"/>
  <c r="I254" i="10"/>
  <c r="H254" i="10"/>
  <c r="I253" i="10"/>
  <c r="H253" i="10"/>
  <c r="I252" i="10"/>
  <c r="H252" i="10"/>
  <c r="I251" i="10"/>
  <c r="H251" i="10"/>
  <c r="I250" i="10"/>
  <c r="H250" i="10"/>
  <c r="I249" i="10"/>
  <c r="H249" i="10"/>
  <c r="I248" i="10"/>
  <c r="H248" i="10"/>
  <c r="I247" i="10"/>
  <c r="H247" i="10"/>
  <c r="I246" i="10"/>
  <c r="H246" i="10"/>
  <c r="I245" i="10"/>
  <c r="H245" i="10"/>
  <c r="I244" i="10"/>
  <c r="H244" i="10"/>
  <c r="I243" i="10"/>
  <c r="H243" i="10"/>
  <c r="I242" i="10"/>
  <c r="H242" i="10"/>
  <c r="I241" i="10"/>
  <c r="H241" i="10"/>
  <c r="I240" i="10"/>
  <c r="H240" i="10"/>
  <c r="I239" i="10"/>
  <c r="H239" i="10"/>
  <c r="I238" i="10"/>
  <c r="H238" i="10"/>
  <c r="I237" i="10"/>
  <c r="H237" i="10"/>
  <c r="I236" i="10"/>
  <c r="H236" i="10"/>
  <c r="I235" i="10"/>
  <c r="H235" i="10"/>
  <c r="I234" i="10"/>
  <c r="H234" i="10"/>
  <c r="I233" i="10"/>
  <c r="H233" i="10"/>
  <c r="I232" i="10"/>
  <c r="H232" i="10"/>
  <c r="I231" i="10"/>
  <c r="H231" i="10"/>
  <c r="I230" i="10"/>
  <c r="H230" i="10"/>
  <c r="I229" i="10"/>
  <c r="H229" i="10"/>
  <c r="I228" i="10"/>
  <c r="H228" i="10"/>
  <c r="I227" i="10"/>
  <c r="H227" i="10"/>
  <c r="I226" i="10"/>
  <c r="H226" i="10"/>
  <c r="I225" i="10"/>
  <c r="H225" i="10"/>
  <c r="I224" i="10"/>
  <c r="H224" i="10"/>
  <c r="I223" i="10"/>
  <c r="H223" i="10"/>
  <c r="I222" i="10"/>
  <c r="H222" i="10"/>
  <c r="I221" i="10"/>
  <c r="H221" i="10"/>
  <c r="I220" i="10"/>
  <c r="H220" i="10"/>
  <c r="I219" i="10"/>
  <c r="H219" i="10"/>
  <c r="I218" i="10"/>
  <c r="H218" i="10"/>
  <c r="I217" i="10"/>
  <c r="H217" i="10"/>
  <c r="I216" i="10"/>
  <c r="H216" i="10"/>
  <c r="I215" i="10"/>
  <c r="H215" i="10"/>
  <c r="I214" i="10"/>
  <c r="H214" i="10"/>
  <c r="I213" i="10"/>
  <c r="H213" i="10"/>
  <c r="I212" i="10"/>
  <c r="H212" i="10"/>
  <c r="I211" i="10"/>
  <c r="H211" i="10"/>
  <c r="I210" i="10"/>
  <c r="H210" i="10"/>
  <c r="I209" i="10"/>
  <c r="H209" i="10"/>
  <c r="I208" i="10"/>
  <c r="H208" i="10"/>
  <c r="I207" i="10"/>
  <c r="H207" i="10"/>
  <c r="I206" i="10"/>
  <c r="H206" i="10"/>
  <c r="I205" i="10"/>
  <c r="H205" i="10"/>
  <c r="I204" i="10"/>
  <c r="H204" i="10"/>
  <c r="I203" i="10"/>
  <c r="H203" i="10"/>
  <c r="I202" i="10"/>
  <c r="H202" i="10"/>
  <c r="I201" i="10"/>
  <c r="H201" i="10"/>
  <c r="I200" i="10"/>
  <c r="H200" i="10"/>
  <c r="I199" i="10"/>
  <c r="H199" i="10"/>
  <c r="I198" i="10"/>
  <c r="H198" i="10"/>
  <c r="I197" i="10"/>
  <c r="H197" i="10"/>
  <c r="I196" i="10"/>
  <c r="H196" i="10"/>
  <c r="I195" i="10"/>
  <c r="H195" i="10"/>
  <c r="I194" i="10"/>
  <c r="H194" i="10"/>
  <c r="I193" i="10"/>
  <c r="H193" i="10"/>
  <c r="I192" i="10"/>
  <c r="H192" i="10"/>
  <c r="I191" i="10"/>
  <c r="H191" i="10"/>
  <c r="I190" i="10"/>
  <c r="H190" i="10"/>
  <c r="I189" i="10"/>
  <c r="H189" i="10"/>
  <c r="I188" i="10"/>
  <c r="H188" i="10"/>
  <c r="I187" i="10"/>
  <c r="H187" i="10"/>
  <c r="I186" i="10"/>
  <c r="H186" i="10"/>
  <c r="I185" i="10"/>
  <c r="H185" i="10"/>
  <c r="I184" i="10"/>
  <c r="H184" i="10"/>
  <c r="I183" i="10"/>
  <c r="H183" i="10"/>
  <c r="I182" i="10"/>
  <c r="H182" i="10"/>
  <c r="I181" i="10"/>
  <c r="H181" i="10"/>
  <c r="I180" i="10"/>
  <c r="H180" i="10"/>
  <c r="I179" i="10"/>
  <c r="H179" i="10"/>
  <c r="I178" i="10"/>
  <c r="H178" i="10"/>
  <c r="I177" i="10"/>
  <c r="H177" i="10"/>
  <c r="I176" i="10"/>
  <c r="H176" i="10"/>
  <c r="I175" i="10"/>
  <c r="H175" i="10"/>
  <c r="I174" i="10"/>
  <c r="H174" i="10"/>
  <c r="I173" i="10"/>
  <c r="H173" i="10"/>
  <c r="I172" i="10"/>
  <c r="H172" i="10"/>
  <c r="I171" i="10"/>
  <c r="H171" i="10"/>
  <c r="I170" i="10"/>
  <c r="H170" i="10"/>
  <c r="I169" i="10"/>
  <c r="H169" i="10"/>
  <c r="I168" i="10"/>
  <c r="H168" i="10"/>
  <c r="I167" i="10"/>
  <c r="H167" i="10"/>
  <c r="I166" i="10"/>
  <c r="H166" i="10"/>
  <c r="I165" i="10"/>
  <c r="H165" i="10"/>
  <c r="I164" i="10"/>
  <c r="H164" i="10"/>
  <c r="I163" i="10"/>
  <c r="H163" i="10"/>
  <c r="I162" i="10"/>
  <c r="H162" i="10"/>
  <c r="I161" i="10"/>
  <c r="H161" i="10"/>
  <c r="I160" i="10"/>
  <c r="H160" i="10"/>
  <c r="I159" i="10"/>
  <c r="H159" i="10"/>
  <c r="I158" i="10"/>
  <c r="H158" i="10"/>
  <c r="I157" i="10"/>
  <c r="H157" i="10"/>
  <c r="I156" i="10"/>
  <c r="H156" i="10"/>
  <c r="I155" i="10"/>
  <c r="H155" i="10"/>
  <c r="I154" i="10"/>
  <c r="H154" i="10"/>
  <c r="I153" i="10"/>
  <c r="H153" i="10"/>
  <c r="I152" i="10"/>
  <c r="H152" i="10"/>
  <c r="I151" i="10"/>
  <c r="H151" i="10"/>
  <c r="I150" i="10"/>
  <c r="H150" i="10"/>
  <c r="I149" i="10"/>
  <c r="H149" i="10"/>
  <c r="I148" i="10"/>
  <c r="H148" i="10"/>
  <c r="I147" i="10"/>
  <c r="H147" i="10"/>
  <c r="I146" i="10"/>
  <c r="H146" i="10"/>
  <c r="I145" i="10"/>
  <c r="H145" i="10"/>
  <c r="I144" i="10"/>
  <c r="H144" i="10"/>
  <c r="I143" i="10"/>
  <c r="H143" i="10"/>
  <c r="I142" i="10"/>
  <c r="H142" i="10"/>
  <c r="I141" i="10"/>
  <c r="H141" i="10"/>
  <c r="I140" i="10"/>
  <c r="H140" i="10"/>
  <c r="I139" i="10"/>
  <c r="H139" i="10"/>
  <c r="I138" i="10"/>
  <c r="H138" i="10"/>
  <c r="I137" i="10"/>
  <c r="H137" i="10"/>
  <c r="I136" i="10"/>
  <c r="H136" i="10"/>
  <c r="I135" i="10"/>
  <c r="H135" i="10"/>
  <c r="I134" i="10"/>
  <c r="H134" i="10"/>
  <c r="I133" i="10"/>
  <c r="H133" i="10"/>
  <c r="I132" i="10"/>
  <c r="H132" i="10"/>
  <c r="I131" i="10"/>
  <c r="H131" i="10"/>
  <c r="I130" i="10"/>
  <c r="H130" i="10"/>
  <c r="I129" i="10"/>
  <c r="H129" i="10"/>
  <c r="I128" i="10"/>
  <c r="H128" i="10"/>
  <c r="I127" i="10"/>
  <c r="H127" i="10"/>
  <c r="I126" i="10"/>
  <c r="H126" i="10"/>
  <c r="I125" i="10"/>
  <c r="H125" i="10"/>
  <c r="I124" i="10"/>
  <c r="H124" i="10"/>
  <c r="I123" i="10"/>
  <c r="H123" i="10"/>
  <c r="I122" i="10"/>
  <c r="H122" i="10"/>
  <c r="I121" i="10"/>
  <c r="H121" i="10"/>
  <c r="I120" i="10"/>
  <c r="H120" i="10"/>
  <c r="I119" i="10"/>
  <c r="H119" i="10"/>
  <c r="I118" i="10"/>
  <c r="H118" i="10"/>
  <c r="I117" i="10"/>
  <c r="H117" i="10"/>
  <c r="I116" i="10"/>
  <c r="H116" i="10"/>
  <c r="I115" i="10"/>
  <c r="H115" i="10"/>
  <c r="I114" i="10"/>
  <c r="H114" i="10"/>
  <c r="I113" i="10"/>
  <c r="H113" i="10"/>
  <c r="I112" i="10"/>
  <c r="H112" i="10"/>
  <c r="I111" i="10"/>
  <c r="H111" i="10"/>
  <c r="I110" i="10"/>
  <c r="H110" i="10"/>
  <c r="I109" i="10"/>
  <c r="H109" i="10"/>
  <c r="I108" i="10"/>
  <c r="H108" i="10"/>
  <c r="I107" i="10"/>
  <c r="H107" i="10"/>
  <c r="I106" i="10"/>
  <c r="H106" i="10"/>
  <c r="I105" i="10"/>
  <c r="H105" i="10"/>
  <c r="I104" i="10"/>
  <c r="H104" i="10"/>
  <c r="I103" i="10"/>
  <c r="H103" i="10"/>
  <c r="I102" i="10"/>
  <c r="H102" i="10"/>
  <c r="I101" i="10"/>
  <c r="H101" i="10"/>
  <c r="I100" i="10"/>
  <c r="H100" i="10"/>
  <c r="I99" i="10"/>
  <c r="H99" i="10"/>
  <c r="I98" i="10"/>
  <c r="H98" i="10"/>
  <c r="I97" i="10"/>
  <c r="H97" i="10"/>
  <c r="I96" i="10"/>
  <c r="H96" i="10"/>
  <c r="I95" i="10"/>
  <c r="H95" i="10"/>
  <c r="I94" i="10"/>
  <c r="H94" i="10"/>
  <c r="I93" i="10"/>
  <c r="H93" i="10"/>
  <c r="I92" i="10"/>
  <c r="H92" i="10"/>
  <c r="I91" i="10"/>
  <c r="H91" i="10"/>
  <c r="I90" i="10"/>
  <c r="H90" i="10"/>
  <c r="I89" i="10"/>
  <c r="H89" i="10"/>
  <c r="I88" i="10"/>
  <c r="H88" i="10"/>
  <c r="I87" i="10"/>
  <c r="H87" i="10"/>
  <c r="I86" i="10"/>
  <c r="H86" i="10"/>
  <c r="I85" i="10"/>
  <c r="H85" i="10"/>
  <c r="I84" i="10"/>
  <c r="H84" i="10"/>
  <c r="I83" i="10"/>
  <c r="H83" i="10"/>
  <c r="I82" i="10"/>
  <c r="H82" i="10"/>
  <c r="I81" i="10"/>
  <c r="H81" i="10"/>
  <c r="I80" i="10"/>
  <c r="H80" i="10"/>
  <c r="I79" i="10"/>
  <c r="H79" i="10"/>
  <c r="I78" i="10"/>
  <c r="H78" i="10"/>
  <c r="I77" i="10"/>
  <c r="H77" i="10"/>
  <c r="I76" i="10"/>
  <c r="H76" i="10"/>
  <c r="I75" i="10"/>
  <c r="H75" i="10"/>
  <c r="I74" i="10"/>
  <c r="H74" i="10"/>
  <c r="I73" i="10"/>
  <c r="H73" i="10"/>
  <c r="I72" i="10"/>
  <c r="H72" i="10"/>
  <c r="I71" i="10"/>
  <c r="H71" i="10"/>
  <c r="I70" i="10"/>
  <c r="H70" i="10"/>
  <c r="I69" i="10"/>
  <c r="H69" i="10"/>
  <c r="I68" i="10"/>
  <c r="H68" i="10"/>
  <c r="I67" i="10"/>
  <c r="H67" i="10"/>
  <c r="I66" i="10"/>
  <c r="H66" i="10"/>
  <c r="I65" i="10"/>
  <c r="H65" i="10"/>
  <c r="I64" i="10"/>
  <c r="H64" i="10"/>
  <c r="I63" i="10"/>
  <c r="H63" i="10"/>
  <c r="I62" i="10"/>
  <c r="H62" i="10"/>
  <c r="I61" i="10"/>
  <c r="H61" i="10"/>
  <c r="I60" i="10"/>
  <c r="H60" i="10"/>
  <c r="I59" i="10"/>
  <c r="H59" i="10"/>
  <c r="I58" i="10"/>
  <c r="H58" i="10"/>
  <c r="I57" i="10"/>
  <c r="H57" i="10"/>
  <c r="I56" i="10"/>
  <c r="H56" i="10"/>
  <c r="I55" i="10"/>
  <c r="H55" i="10"/>
  <c r="I54" i="10"/>
  <c r="H54" i="10"/>
  <c r="I53" i="10"/>
  <c r="H53" i="10"/>
  <c r="I52" i="10"/>
  <c r="H52" i="10"/>
  <c r="I51" i="10"/>
  <c r="H51" i="10"/>
  <c r="I50" i="10"/>
  <c r="H50" i="10"/>
  <c r="I49" i="10"/>
  <c r="H49" i="10"/>
  <c r="I48" i="10"/>
  <c r="H48" i="10"/>
  <c r="I47" i="10"/>
  <c r="H47" i="10"/>
  <c r="I46" i="10"/>
  <c r="H46" i="10"/>
  <c r="I45" i="10"/>
  <c r="H45" i="10"/>
  <c r="I44" i="10"/>
  <c r="H44" i="10"/>
  <c r="I43" i="10"/>
  <c r="H43" i="10"/>
  <c r="I42" i="10"/>
  <c r="H42" i="10"/>
  <c r="I41" i="10"/>
  <c r="H41" i="10"/>
  <c r="I40" i="10"/>
  <c r="H40" i="10"/>
  <c r="I39" i="10"/>
  <c r="H39" i="10"/>
  <c r="I38" i="10"/>
  <c r="H38" i="10"/>
  <c r="I37" i="10"/>
  <c r="H37" i="10"/>
  <c r="I36" i="10"/>
  <c r="H36" i="10"/>
  <c r="I35" i="10"/>
  <c r="H35" i="10"/>
  <c r="I34" i="10"/>
  <c r="H34" i="10"/>
  <c r="I33" i="10"/>
  <c r="H33" i="10"/>
  <c r="I32" i="10"/>
  <c r="H32" i="10"/>
  <c r="I31" i="10"/>
  <c r="H31" i="10"/>
  <c r="I30" i="10"/>
  <c r="H30" i="10"/>
  <c r="I29" i="10"/>
  <c r="H29" i="10"/>
  <c r="I28" i="10"/>
  <c r="H28" i="10"/>
  <c r="I27" i="10"/>
  <c r="H27" i="10"/>
  <c r="I26" i="10"/>
  <c r="H26" i="10"/>
  <c r="I25" i="10"/>
  <c r="H25" i="10"/>
  <c r="I24" i="10"/>
  <c r="H24" i="10"/>
  <c r="I23" i="10"/>
  <c r="H23" i="10"/>
  <c r="I22" i="10"/>
  <c r="H22" i="10"/>
  <c r="I21" i="10"/>
  <c r="H21" i="10"/>
  <c r="I20" i="10"/>
  <c r="H20" i="10"/>
  <c r="I19" i="10"/>
  <c r="H19" i="10"/>
  <c r="I18" i="10"/>
  <c r="H18" i="10"/>
  <c r="I17" i="10"/>
  <c r="H17" i="10"/>
  <c r="I16" i="10"/>
  <c r="H16" i="10"/>
  <c r="I15" i="10"/>
  <c r="H15" i="10"/>
  <c r="I14" i="10"/>
  <c r="H14" i="10"/>
  <c r="I13" i="10"/>
  <c r="H13" i="10"/>
  <c r="I12" i="10"/>
  <c r="H12" i="10"/>
  <c r="I11" i="10"/>
  <c r="H11" i="10"/>
  <c r="I10" i="10"/>
  <c r="H10" i="10"/>
  <c r="I9" i="10"/>
  <c r="H9" i="10"/>
  <c r="I8" i="10"/>
  <c r="H8" i="10"/>
  <c r="I7" i="10"/>
  <c r="H7" i="10"/>
  <c r="I6" i="10"/>
  <c r="H6" i="10"/>
  <c r="I5" i="10"/>
  <c r="H5" i="10"/>
  <c r="I4" i="10"/>
  <c r="H4" i="10"/>
  <c r="I3" i="10"/>
  <c r="H3" i="10"/>
  <c r="I2" i="10"/>
  <c r="H2" i="10"/>
  <c r="G419" i="6"/>
  <c r="J419" i="6" s="1"/>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M506" i="6"/>
  <c r="M507" i="6"/>
  <c r="M508" i="6"/>
  <c r="M509" i="6"/>
  <c r="M2" i="6"/>
  <c r="G3" i="6"/>
  <c r="J3" i="6" s="1"/>
  <c r="G4" i="6"/>
  <c r="J4" i="6" s="1"/>
  <c r="G5" i="6"/>
  <c r="J5" i="6" s="1"/>
  <c r="G6" i="6"/>
  <c r="J6" i="6" s="1"/>
  <c r="G7" i="6"/>
  <c r="J7" i="6" s="1"/>
  <c r="G8" i="6"/>
  <c r="J8" i="6" s="1"/>
  <c r="G9" i="6"/>
  <c r="J9" i="6" s="1"/>
  <c r="G10" i="6"/>
  <c r="J10" i="6" s="1"/>
  <c r="G11" i="6"/>
  <c r="J11" i="6" s="1"/>
  <c r="G12" i="6"/>
  <c r="J12" i="6" s="1"/>
  <c r="G13" i="6"/>
  <c r="J13" i="6" s="1"/>
  <c r="G14" i="6"/>
  <c r="J14" i="6" s="1"/>
  <c r="G15" i="6"/>
  <c r="J15" i="6" s="1"/>
  <c r="G16" i="6"/>
  <c r="J16" i="6" s="1"/>
  <c r="G17" i="6"/>
  <c r="J17" i="6" s="1"/>
  <c r="G18" i="6"/>
  <c r="J18" i="6" s="1"/>
  <c r="G19" i="6"/>
  <c r="J19" i="6" s="1"/>
  <c r="G20" i="6"/>
  <c r="J20" i="6" s="1"/>
  <c r="G21" i="6"/>
  <c r="J21" i="6" s="1"/>
  <c r="G22" i="6"/>
  <c r="J22" i="6" s="1"/>
  <c r="G23" i="6"/>
  <c r="J23" i="6" s="1"/>
  <c r="G24" i="6"/>
  <c r="J24" i="6" s="1"/>
  <c r="G25" i="6"/>
  <c r="J25" i="6" s="1"/>
  <c r="G26" i="6"/>
  <c r="J26" i="6" s="1"/>
  <c r="G27" i="6"/>
  <c r="J27" i="6" s="1"/>
  <c r="G28" i="6"/>
  <c r="J28" i="6" s="1"/>
  <c r="G29" i="6"/>
  <c r="J29" i="6" s="1"/>
  <c r="G30" i="6"/>
  <c r="J30" i="6" s="1"/>
  <c r="G31" i="6"/>
  <c r="J31" i="6" s="1"/>
  <c r="G32" i="6"/>
  <c r="J32" i="6" s="1"/>
  <c r="G33" i="6"/>
  <c r="J33" i="6" s="1"/>
  <c r="G34" i="6"/>
  <c r="J34" i="6" s="1"/>
  <c r="G35" i="6"/>
  <c r="J35" i="6" s="1"/>
  <c r="G36" i="6"/>
  <c r="J36" i="6" s="1"/>
  <c r="G37" i="6"/>
  <c r="J37" i="6" s="1"/>
  <c r="G38" i="6"/>
  <c r="J38" i="6" s="1"/>
  <c r="G39" i="6"/>
  <c r="J39" i="6" s="1"/>
  <c r="G40" i="6"/>
  <c r="J40" i="6" s="1"/>
  <c r="G41" i="6"/>
  <c r="J41" i="6" s="1"/>
  <c r="G42" i="6"/>
  <c r="J42" i="6" s="1"/>
  <c r="G43" i="6"/>
  <c r="J43" i="6" s="1"/>
  <c r="G44" i="6"/>
  <c r="J44" i="6" s="1"/>
  <c r="G45" i="6"/>
  <c r="J45" i="6" s="1"/>
  <c r="G46" i="6"/>
  <c r="J46" i="6" s="1"/>
  <c r="G47" i="6"/>
  <c r="J47" i="6" s="1"/>
  <c r="G48" i="6"/>
  <c r="J48" i="6" s="1"/>
  <c r="G49" i="6"/>
  <c r="J49" i="6" s="1"/>
  <c r="G50" i="6"/>
  <c r="J50" i="6" s="1"/>
  <c r="G51" i="6"/>
  <c r="J51" i="6" s="1"/>
  <c r="G52" i="6"/>
  <c r="J52" i="6" s="1"/>
  <c r="G53" i="6"/>
  <c r="J53" i="6" s="1"/>
  <c r="G54" i="6"/>
  <c r="J54" i="6" s="1"/>
  <c r="G55" i="6"/>
  <c r="J55" i="6" s="1"/>
  <c r="G56" i="6"/>
  <c r="J56" i="6" s="1"/>
  <c r="G57" i="6"/>
  <c r="J57" i="6" s="1"/>
  <c r="G58" i="6"/>
  <c r="J58" i="6" s="1"/>
  <c r="G59" i="6"/>
  <c r="J59" i="6" s="1"/>
  <c r="G60" i="6"/>
  <c r="J60" i="6" s="1"/>
  <c r="G61" i="6"/>
  <c r="J61" i="6" s="1"/>
  <c r="G62" i="6"/>
  <c r="J62" i="6" s="1"/>
  <c r="G63" i="6"/>
  <c r="J63" i="6" s="1"/>
  <c r="G64" i="6"/>
  <c r="J64" i="6" s="1"/>
  <c r="G65" i="6"/>
  <c r="J65" i="6" s="1"/>
  <c r="G66" i="6"/>
  <c r="J66" i="6" s="1"/>
  <c r="G67" i="6"/>
  <c r="J67" i="6" s="1"/>
  <c r="G68" i="6"/>
  <c r="J68" i="6" s="1"/>
  <c r="G69" i="6"/>
  <c r="J69" i="6" s="1"/>
  <c r="G70" i="6"/>
  <c r="J70" i="6" s="1"/>
  <c r="G71" i="6"/>
  <c r="J71" i="6" s="1"/>
  <c r="G72" i="6"/>
  <c r="J72" i="6" s="1"/>
  <c r="G73" i="6"/>
  <c r="J73" i="6" s="1"/>
  <c r="G74" i="6"/>
  <c r="J74" i="6" s="1"/>
  <c r="G75" i="6"/>
  <c r="J75" i="6" s="1"/>
  <c r="G76" i="6"/>
  <c r="J76" i="6" s="1"/>
  <c r="G77" i="6"/>
  <c r="J77" i="6" s="1"/>
  <c r="G78" i="6"/>
  <c r="J78" i="6" s="1"/>
  <c r="G79" i="6"/>
  <c r="J79" i="6" s="1"/>
  <c r="G80" i="6"/>
  <c r="J80" i="6" s="1"/>
  <c r="G81" i="6"/>
  <c r="J81" i="6" s="1"/>
  <c r="G82" i="6"/>
  <c r="J82" i="6" s="1"/>
  <c r="G83" i="6"/>
  <c r="J83" i="6" s="1"/>
  <c r="G84" i="6"/>
  <c r="J84" i="6" s="1"/>
  <c r="G85" i="6"/>
  <c r="J85" i="6" s="1"/>
  <c r="G86" i="6"/>
  <c r="J86" i="6" s="1"/>
  <c r="G87" i="6"/>
  <c r="J87" i="6" s="1"/>
  <c r="G88" i="6"/>
  <c r="J88" i="6" s="1"/>
  <c r="G89" i="6"/>
  <c r="J89" i="6" s="1"/>
  <c r="G90" i="6"/>
  <c r="J90" i="6" s="1"/>
  <c r="G91" i="6"/>
  <c r="J91" i="6" s="1"/>
  <c r="G92" i="6"/>
  <c r="J92" i="6" s="1"/>
  <c r="G93" i="6"/>
  <c r="J93" i="6" s="1"/>
  <c r="G94" i="6"/>
  <c r="J94" i="6" s="1"/>
  <c r="G95" i="6"/>
  <c r="J95" i="6" s="1"/>
  <c r="G96" i="6"/>
  <c r="J96" i="6" s="1"/>
  <c r="G97" i="6"/>
  <c r="J97" i="6" s="1"/>
  <c r="G98" i="6"/>
  <c r="J98" i="6" s="1"/>
  <c r="G99" i="6"/>
  <c r="J99" i="6" s="1"/>
  <c r="G100" i="6"/>
  <c r="J100" i="6" s="1"/>
  <c r="G101" i="6"/>
  <c r="J101" i="6" s="1"/>
  <c r="G102" i="6"/>
  <c r="J102" i="6" s="1"/>
  <c r="G103" i="6"/>
  <c r="J103" i="6" s="1"/>
  <c r="G104" i="6"/>
  <c r="J104" i="6" s="1"/>
  <c r="G105" i="6"/>
  <c r="J105" i="6" s="1"/>
  <c r="G106" i="6"/>
  <c r="J106" i="6" s="1"/>
  <c r="G107" i="6"/>
  <c r="J107" i="6" s="1"/>
  <c r="G108" i="6"/>
  <c r="J108" i="6" s="1"/>
  <c r="G109" i="6"/>
  <c r="J109" i="6" s="1"/>
  <c r="G110" i="6"/>
  <c r="J110" i="6" s="1"/>
  <c r="G111" i="6"/>
  <c r="J111" i="6" s="1"/>
  <c r="G112" i="6"/>
  <c r="J112" i="6" s="1"/>
  <c r="G113" i="6"/>
  <c r="J113" i="6" s="1"/>
  <c r="G114" i="6"/>
  <c r="J114" i="6" s="1"/>
  <c r="G115" i="6"/>
  <c r="J115" i="6" s="1"/>
  <c r="G116" i="6"/>
  <c r="J116" i="6" s="1"/>
  <c r="G117" i="6"/>
  <c r="J117" i="6" s="1"/>
  <c r="G118" i="6"/>
  <c r="J118" i="6" s="1"/>
  <c r="G119" i="6"/>
  <c r="J119" i="6" s="1"/>
  <c r="G120" i="6"/>
  <c r="J120" i="6" s="1"/>
  <c r="G121" i="6"/>
  <c r="J121" i="6" s="1"/>
  <c r="G122" i="6"/>
  <c r="J122" i="6" s="1"/>
  <c r="G123" i="6"/>
  <c r="J123" i="6" s="1"/>
  <c r="G124" i="6"/>
  <c r="J124" i="6" s="1"/>
  <c r="G125" i="6"/>
  <c r="J125" i="6" s="1"/>
  <c r="G126" i="6"/>
  <c r="J126" i="6" s="1"/>
  <c r="G127" i="6"/>
  <c r="J127" i="6" s="1"/>
  <c r="G128" i="6"/>
  <c r="J128" i="6" s="1"/>
  <c r="G129" i="6"/>
  <c r="J129" i="6" s="1"/>
  <c r="G130" i="6"/>
  <c r="J130" i="6" s="1"/>
  <c r="G131" i="6"/>
  <c r="J131" i="6" s="1"/>
  <c r="G132" i="6"/>
  <c r="J132" i="6" s="1"/>
  <c r="G133" i="6"/>
  <c r="J133" i="6" s="1"/>
  <c r="G134" i="6"/>
  <c r="J134" i="6" s="1"/>
  <c r="G135" i="6"/>
  <c r="J135" i="6" s="1"/>
  <c r="G136" i="6"/>
  <c r="J136" i="6" s="1"/>
  <c r="G137" i="6"/>
  <c r="J137" i="6" s="1"/>
  <c r="G138" i="6"/>
  <c r="J138" i="6" s="1"/>
  <c r="G139" i="6"/>
  <c r="J139" i="6" s="1"/>
  <c r="G140" i="6"/>
  <c r="J140" i="6" s="1"/>
  <c r="G141" i="6"/>
  <c r="J141" i="6" s="1"/>
  <c r="G142" i="6"/>
  <c r="J142" i="6" s="1"/>
  <c r="G143" i="6"/>
  <c r="J143" i="6" s="1"/>
  <c r="G144" i="6"/>
  <c r="J144" i="6" s="1"/>
  <c r="G145" i="6"/>
  <c r="J145" i="6" s="1"/>
  <c r="G146" i="6"/>
  <c r="J146" i="6" s="1"/>
  <c r="G147" i="6"/>
  <c r="J147" i="6" s="1"/>
  <c r="G148" i="6"/>
  <c r="J148" i="6" s="1"/>
  <c r="G149" i="6"/>
  <c r="J149" i="6" s="1"/>
  <c r="G150" i="6"/>
  <c r="J150" i="6" s="1"/>
  <c r="G151" i="6"/>
  <c r="J151" i="6" s="1"/>
  <c r="G152" i="6"/>
  <c r="J152" i="6" s="1"/>
  <c r="G153" i="6"/>
  <c r="J153" i="6" s="1"/>
  <c r="G154" i="6"/>
  <c r="J154" i="6" s="1"/>
  <c r="G155" i="6"/>
  <c r="J155" i="6" s="1"/>
  <c r="G156" i="6"/>
  <c r="J156" i="6" s="1"/>
  <c r="G157" i="6"/>
  <c r="J157" i="6" s="1"/>
  <c r="G158" i="6"/>
  <c r="J158" i="6" s="1"/>
  <c r="G159" i="6"/>
  <c r="J159" i="6" s="1"/>
  <c r="G160" i="6"/>
  <c r="J160" i="6" s="1"/>
  <c r="G161" i="6"/>
  <c r="J161" i="6" s="1"/>
  <c r="G162" i="6"/>
  <c r="J162" i="6" s="1"/>
  <c r="G163" i="6"/>
  <c r="J163" i="6" s="1"/>
  <c r="G164" i="6"/>
  <c r="J164" i="6" s="1"/>
  <c r="G165" i="6"/>
  <c r="J165" i="6" s="1"/>
  <c r="G166" i="6"/>
  <c r="J166" i="6" s="1"/>
  <c r="G167" i="6"/>
  <c r="J167" i="6" s="1"/>
  <c r="G168" i="6"/>
  <c r="J168" i="6" s="1"/>
  <c r="G169" i="6"/>
  <c r="J169" i="6" s="1"/>
  <c r="G170" i="6"/>
  <c r="J170" i="6" s="1"/>
  <c r="G171" i="6"/>
  <c r="J171" i="6" s="1"/>
  <c r="G172" i="6"/>
  <c r="J172" i="6" s="1"/>
  <c r="G173" i="6"/>
  <c r="J173" i="6" s="1"/>
  <c r="G174" i="6"/>
  <c r="J174" i="6" s="1"/>
  <c r="G175" i="6"/>
  <c r="J175" i="6" s="1"/>
  <c r="G176" i="6"/>
  <c r="J176" i="6" s="1"/>
  <c r="G177" i="6"/>
  <c r="J177" i="6" s="1"/>
  <c r="G178" i="6"/>
  <c r="J178" i="6" s="1"/>
  <c r="G179" i="6"/>
  <c r="J179" i="6" s="1"/>
  <c r="G180" i="6"/>
  <c r="J180" i="6" s="1"/>
  <c r="G181" i="6"/>
  <c r="J181" i="6" s="1"/>
  <c r="G182" i="6"/>
  <c r="J182" i="6" s="1"/>
  <c r="G183" i="6"/>
  <c r="J183" i="6" s="1"/>
  <c r="G184" i="6"/>
  <c r="J184" i="6" s="1"/>
  <c r="G185" i="6"/>
  <c r="J185" i="6" s="1"/>
  <c r="G186" i="6"/>
  <c r="J186" i="6" s="1"/>
  <c r="G187" i="6"/>
  <c r="J187" i="6" s="1"/>
  <c r="G188" i="6"/>
  <c r="J188" i="6" s="1"/>
  <c r="G189" i="6"/>
  <c r="J189" i="6" s="1"/>
  <c r="G190" i="6"/>
  <c r="J190" i="6" s="1"/>
  <c r="G191" i="6"/>
  <c r="J191" i="6" s="1"/>
  <c r="G192" i="6"/>
  <c r="J192" i="6" s="1"/>
  <c r="G193" i="6"/>
  <c r="J193" i="6" s="1"/>
  <c r="G194" i="6"/>
  <c r="J194" i="6" s="1"/>
  <c r="G195" i="6"/>
  <c r="J195" i="6" s="1"/>
  <c r="G196" i="6"/>
  <c r="J196" i="6" s="1"/>
  <c r="G197" i="6"/>
  <c r="J197" i="6" s="1"/>
  <c r="G198" i="6"/>
  <c r="J198" i="6" s="1"/>
  <c r="G199" i="6"/>
  <c r="J199" i="6" s="1"/>
  <c r="G200" i="6"/>
  <c r="J200" i="6" s="1"/>
  <c r="G201" i="6"/>
  <c r="J201" i="6" s="1"/>
  <c r="G202" i="6"/>
  <c r="J202" i="6" s="1"/>
  <c r="G203" i="6"/>
  <c r="J203" i="6" s="1"/>
  <c r="G204" i="6"/>
  <c r="J204" i="6" s="1"/>
  <c r="G205" i="6"/>
  <c r="J205" i="6" s="1"/>
  <c r="G206" i="6"/>
  <c r="J206" i="6" s="1"/>
  <c r="G207" i="6"/>
  <c r="J207" i="6" s="1"/>
  <c r="G208" i="6"/>
  <c r="J208" i="6" s="1"/>
  <c r="G209" i="6"/>
  <c r="J209" i="6" s="1"/>
  <c r="G210" i="6"/>
  <c r="J210" i="6" s="1"/>
  <c r="G211" i="6"/>
  <c r="J211" i="6" s="1"/>
  <c r="G212" i="6"/>
  <c r="J212" i="6" s="1"/>
  <c r="G213" i="6"/>
  <c r="J213" i="6" s="1"/>
  <c r="G214" i="6"/>
  <c r="J214" i="6" s="1"/>
  <c r="G215" i="6"/>
  <c r="J215" i="6" s="1"/>
  <c r="G216" i="6"/>
  <c r="J216" i="6" s="1"/>
  <c r="G217" i="6"/>
  <c r="J217" i="6" s="1"/>
  <c r="G218" i="6"/>
  <c r="J218" i="6" s="1"/>
  <c r="G219" i="6"/>
  <c r="J219" i="6" s="1"/>
  <c r="G220" i="6"/>
  <c r="J220" i="6" s="1"/>
  <c r="G221" i="6"/>
  <c r="J221" i="6" s="1"/>
  <c r="G222" i="6"/>
  <c r="J222" i="6" s="1"/>
  <c r="G223" i="6"/>
  <c r="J223" i="6" s="1"/>
  <c r="G224" i="6"/>
  <c r="J224" i="6" s="1"/>
  <c r="G225" i="6"/>
  <c r="J225" i="6" s="1"/>
  <c r="G226" i="6"/>
  <c r="J226" i="6" s="1"/>
  <c r="G227" i="6"/>
  <c r="J227" i="6" s="1"/>
  <c r="G228" i="6"/>
  <c r="J228" i="6" s="1"/>
  <c r="G229" i="6"/>
  <c r="J229" i="6" s="1"/>
  <c r="G230" i="6"/>
  <c r="J230" i="6" s="1"/>
  <c r="G231" i="6"/>
  <c r="J231" i="6" s="1"/>
  <c r="G232" i="6"/>
  <c r="J232" i="6" s="1"/>
  <c r="G233" i="6"/>
  <c r="J233" i="6" s="1"/>
  <c r="G234" i="6"/>
  <c r="J234" i="6" s="1"/>
  <c r="G235" i="6"/>
  <c r="J235" i="6" s="1"/>
  <c r="G236" i="6"/>
  <c r="J236" i="6" s="1"/>
  <c r="G237" i="6"/>
  <c r="J237" i="6" s="1"/>
  <c r="G238" i="6"/>
  <c r="J238" i="6" s="1"/>
  <c r="G239" i="6"/>
  <c r="J239" i="6" s="1"/>
  <c r="G240" i="6"/>
  <c r="J240" i="6" s="1"/>
  <c r="G241" i="6"/>
  <c r="J241" i="6" s="1"/>
  <c r="G242" i="6"/>
  <c r="J242" i="6" s="1"/>
  <c r="G243" i="6"/>
  <c r="J243" i="6" s="1"/>
  <c r="G244" i="6"/>
  <c r="J244" i="6" s="1"/>
  <c r="G245" i="6"/>
  <c r="J245" i="6" s="1"/>
  <c r="G246" i="6"/>
  <c r="J246" i="6" s="1"/>
  <c r="G247" i="6"/>
  <c r="J247" i="6" s="1"/>
  <c r="G248" i="6"/>
  <c r="J248" i="6" s="1"/>
  <c r="G249" i="6"/>
  <c r="J249" i="6" s="1"/>
  <c r="G250" i="6"/>
  <c r="J250" i="6" s="1"/>
  <c r="G251" i="6"/>
  <c r="J251" i="6" s="1"/>
  <c r="G252" i="6"/>
  <c r="J252" i="6" s="1"/>
  <c r="G253" i="6"/>
  <c r="J253" i="6" s="1"/>
  <c r="G254" i="6"/>
  <c r="J254" i="6" s="1"/>
  <c r="G255" i="6"/>
  <c r="J255" i="6" s="1"/>
  <c r="G256" i="6"/>
  <c r="J256" i="6" s="1"/>
  <c r="G257" i="6"/>
  <c r="J257" i="6" s="1"/>
  <c r="G258" i="6"/>
  <c r="J258" i="6" s="1"/>
  <c r="G259" i="6"/>
  <c r="J259" i="6" s="1"/>
  <c r="G260" i="6"/>
  <c r="J260" i="6" s="1"/>
  <c r="G261" i="6"/>
  <c r="J261" i="6" s="1"/>
  <c r="G262" i="6"/>
  <c r="J262" i="6" s="1"/>
  <c r="G263" i="6"/>
  <c r="J263" i="6" s="1"/>
  <c r="G264" i="6"/>
  <c r="J264" i="6" s="1"/>
  <c r="G265" i="6"/>
  <c r="J265" i="6" s="1"/>
  <c r="G266" i="6"/>
  <c r="J266" i="6" s="1"/>
  <c r="G267" i="6"/>
  <c r="J267" i="6" s="1"/>
  <c r="G268" i="6"/>
  <c r="J268" i="6" s="1"/>
  <c r="G269" i="6"/>
  <c r="J269" i="6" s="1"/>
  <c r="G270" i="6"/>
  <c r="J270" i="6" s="1"/>
  <c r="G271" i="6"/>
  <c r="J271" i="6" s="1"/>
  <c r="G272" i="6"/>
  <c r="J272" i="6" s="1"/>
  <c r="G273" i="6"/>
  <c r="J273" i="6" s="1"/>
  <c r="G274" i="6"/>
  <c r="J274" i="6" s="1"/>
  <c r="G275" i="6"/>
  <c r="J275" i="6" s="1"/>
  <c r="G276" i="6"/>
  <c r="J276" i="6" s="1"/>
  <c r="G277" i="6"/>
  <c r="J277" i="6" s="1"/>
  <c r="G278" i="6"/>
  <c r="J278" i="6" s="1"/>
  <c r="G279" i="6"/>
  <c r="J279" i="6" s="1"/>
  <c r="G280" i="6"/>
  <c r="J280" i="6" s="1"/>
  <c r="G281" i="6"/>
  <c r="J281" i="6" s="1"/>
  <c r="G282" i="6"/>
  <c r="J282" i="6" s="1"/>
  <c r="G283" i="6"/>
  <c r="J283" i="6" s="1"/>
  <c r="G284" i="6"/>
  <c r="J284" i="6" s="1"/>
  <c r="G285" i="6"/>
  <c r="J285" i="6" s="1"/>
  <c r="G286" i="6"/>
  <c r="J286" i="6" s="1"/>
  <c r="G287" i="6"/>
  <c r="J287" i="6" s="1"/>
  <c r="G288" i="6"/>
  <c r="J288" i="6" s="1"/>
  <c r="G289" i="6"/>
  <c r="J289" i="6" s="1"/>
  <c r="G290" i="6"/>
  <c r="J290" i="6" s="1"/>
  <c r="G291" i="6"/>
  <c r="J291" i="6" s="1"/>
  <c r="G292" i="6"/>
  <c r="J292" i="6" s="1"/>
  <c r="G293" i="6"/>
  <c r="J293" i="6" s="1"/>
  <c r="G294" i="6"/>
  <c r="J294" i="6" s="1"/>
  <c r="G295" i="6"/>
  <c r="J295" i="6" s="1"/>
  <c r="G296" i="6"/>
  <c r="J296" i="6" s="1"/>
  <c r="G297" i="6"/>
  <c r="J297" i="6" s="1"/>
  <c r="G298" i="6"/>
  <c r="J298" i="6" s="1"/>
  <c r="G299" i="6"/>
  <c r="J299" i="6" s="1"/>
  <c r="G300" i="6"/>
  <c r="J300" i="6" s="1"/>
  <c r="G301" i="6"/>
  <c r="J301" i="6" s="1"/>
  <c r="G302" i="6"/>
  <c r="J302" i="6" s="1"/>
  <c r="G303" i="6"/>
  <c r="J303" i="6" s="1"/>
  <c r="G304" i="6"/>
  <c r="J304" i="6" s="1"/>
  <c r="G305" i="6"/>
  <c r="J305" i="6" s="1"/>
  <c r="G306" i="6"/>
  <c r="J306" i="6" s="1"/>
  <c r="G307" i="6"/>
  <c r="J307" i="6" s="1"/>
  <c r="G308" i="6"/>
  <c r="J308" i="6" s="1"/>
  <c r="G309" i="6"/>
  <c r="J309" i="6" s="1"/>
  <c r="G310" i="6"/>
  <c r="J310" i="6" s="1"/>
  <c r="G311" i="6"/>
  <c r="J311" i="6" s="1"/>
  <c r="G312" i="6"/>
  <c r="J312" i="6" s="1"/>
  <c r="G313" i="6"/>
  <c r="J313" i="6" s="1"/>
  <c r="G314" i="6"/>
  <c r="J314" i="6" s="1"/>
  <c r="G315" i="6"/>
  <c r="J315" i="6" s="1"/>
  <c r="G316" i="6"/>
  <c r="J316" i="6" s="1"/>
  <c r="G317" i="6"/>
  <c r="J317" i="6" s="1"/>
  <c r="G318" i="6"/>
  <c r="J318" i="6" s="1"/>
  <c r="G319" i="6"/>
  <c r="J319" i="6" s="1"/>
  <c r="G320" i="6"/>
  <c r="J320" i="6" s="1"/>
  <c r="G321" i="6"/>
  <c r="J321" i="6" s="1"/>
  <c r="G322" i="6"/>
  <c r="J322" i="6" s="1"/>
  <c r="G323" i="6"/>
  <c r="J323" i="6" s="1"/>
  <c r="G324" i="6"/>
  <c r="J324" i="6" s="1"/>
  <c r="G325" i="6"/>
  <c r="J325" i="6" s="1"/>
  <c r="G326" i="6"/>
  <c r="J326" i="6" s="1"/>
  <c r="G327" i="6"/>
  <c r="J327" i="6" s="1"/>
  <c r="G328" i="6"/>
  <c r="J328" i="6" s="1"/>
  <c r="G329" i="6"/>
  <c r="J329" i="6" s="1"/>
  <c r="G330" i="6"/>
  <c r="J330" i="6" s="1"/>
  <c r="G331" i="6"/>
  <c r="J331" i="6" s="1"/>
  <c r="G332" i="6"/>
  <c r="J332" i="6" s="1"/>
  <c r="G333" i="6"/>
  <c r="J333" i="6" s="1"/>
  <c r="G334" i="6"/>
  <c r="J334" i="6" s="1"/>
  <c r="G335" i="6"/>
  <c r="J335" i="6" s="1"/>
  <c r="G336" i="6"/>
  <c r="J336" i="6" s="1"/>
  <c r="G337" i="6"/>
  <c r="J337" i="6" s="1"/>
  <c r="G338" i="6"/>
  <c r="J338" i="6" s="1"/>
  <c r="G339" i="6"/>
  <c r="J339" i="6" s="1"/>
  <c r="G340" i="6"/>
  <c r="J340" i="6" s="1"/>
  <c r="G341" i="6"/>
  <c r="J341" i="6" s="1"/>
  <c r="G342" i="6"/>
  <c r="J342" i="6" s="1"/>
  <c r="G343" i="6"/>
  <c r="J343" i="6" s="1"/>
  <c r="G344" i="6"/>
  <c r="J344" i="6" s="1"/>
  <c r="G345" i="6"/>
  <c r="J345" i="6" s="1"/>
  <c r="G346" i="6"/>
  <c r="J346" i="6" s="1"/>
  <c r="G347" i="6"/>
  <c r="J347" i="6" s="1"/>
  <c r="G348" i="6"/>
  <c r="J348" i="6" s="1"/>
  <c r="G349" i="6"/>
  <c r="J349" i="6" s="1"/>
  <c r="G350" i="6"/>
  <c r="J350" i="6" s="1"/>
  <c r="G351" i="6"/>
  <c r="J351" i="6" s="1"/>
  <c r="G352" i="6"/>
  <c r="J352" i="6" s="1"/>
  <c r="G353" i="6"/>
  <c r="J353" i="6" s="1"/>
  <c r="G354" i="6"/>
  <c r="J354" i="6" s="1"/>
  <c r="G355" i="6"/>
  <c r="J355" i="6" s="1"/>
  <c r="G356" i="6"/>
  <c r="J356" i="6" s="1"/>
  <c r="G357" i="6"/>
  <c r="J357" i="6" s="1"/>
  <c r="G358" i="6"/>
  <c r="J358" i="6" s="1"/>
  <c r="G359" i="6"/>
  <c r="J359" i="6" s="1"/>
  <c r="G360" i="6"/>
  <c r="J360" i="6" s="1"/>
  <c r="G361" i="6"/>
  <c r="J361" i="6" s="1"/>
  <c r="G362" i="6"/>
  <c r="J362" i="6" s="1"/>
  <c r="G363" i="6"/>
  <c r="J363" i="6" s="1"/>
  <c r="G364" i="6"/>
  <c r="J364" i="6" s="1"/>
  <c r="G365" i="6"/>
  <c r="J365" i="6" s="1"/>
  <c r="G366" i="6"/>
  <c r="J366" i="6" s="1"/>
  <c r="G367" i="6"/>
  <c r="J367" i="6" s="1"/>
  <c r="G368" i="6"/>
  <c r="J368" i="6" s="1"/>
  <c r="G369" i="6"/>
  <c r="J369" i="6" s="1"/>
  <c r="G370" i="6"/>
  <c r="J370" i="6" s="1"/>
  <c r="G371" i="6"/>
  <c r="J371" i="6" s="1"/>
  <c r="G372" i="6"/>
  <c r="J372" i="6" s="1"/>
  <c r="G373" i="6"/>
  <c r="J373" i="6" s="1"/>
  <c r="G374" i="6"/>
  <c r="J374" i="6" s="1"/>
  <c r="G375" i="6"/>
  <c r="J375" i="6" s="1"/>
  <c r="G376" i="6"/>
  <c r="J376" i="6" s="1"/>
  <c r="G377" i="6"/>
  <c r="J377" i="6" s="1"/>
  <c r="G378" i="6"/>
  <c r="J378" i="6" s="1"/>
  <c r="G379" i="6"/>
  <c r="J379" i="6" s="1"/>
  <c r="G380" i="6"/>
  <c r="J380" i="6" s="1"/>
  <c r="G381" i="6"/>
  <c r="J381" i="6" s="1"/>
  <c r="G382" i="6"/>
  <c r="J382" i="6" s="1"/>
  <c r="G383" i="6"/>
  <c r="J383" i="6" s="1"/>
  <c r="G384" i="6"/>
  <c r="J384" i="6" s="1"/>
  <c r="G385" i="6"/>
  <c r="J385" i="6" s="1"/>
  <c r="G386" i="6"/>
  <c r="J386" i="6" s="1"/>
  <c r="G387" i="6"/>
  <c r="J387" i="6" s="1"/>
  <c r="G388" i="6"/>
  <c r="J388" i="6" s="1"/>
  <c r="G389" i="6"/>
  <c r="J389" i="6" s="1"/>
  <c r="G390" i="6"/>
  <c r="J390" i="6" s="1"/>
  <c r="G391" i="6"/>
  <c r="J391" i="6" s="1"/>
  <c r="G392" i="6"/>
  <c r="J392" i="6" s="1"/>
  <c r="G393" i="6"/>
  <c r="J393" i="6" s="1"/>
  <c r="G394" i="6"/>
  <c r="J394" i="6" s="1"/>
  <c r="G395" i="6"/>
  <c r="J395" i="6" s="1"/>
  <c r="G396" i="6"/>
  <c r="J396" i="6" s="1"/>
  <c r="G397" i="6"/>
  <c r="J397" i="6" s="1"/>
  <c r="G398" i="6"/>
  <c r="J398" i="6" s="1"/>
  <c r="G399" i="6"/>
  <c r="J399" i="6" s="1"/>
  <c r="G400" i="6"/>
  <c r="J400" i="6" s="1"/>
  <c r="G401" i="6"/>
  <c r="J401" i="6" s="1"/>
  <c r="G402" i="6"/>
  <c r="J402" i="6" s="1"/>
  <c r="G403" i="6"/>
  <c r="J403" i="6" s="1"/>
  <c r="G404" i="6"/>
  <c r="J404" i="6" s="1"/>
  <c r="G405" i="6"/>
  <c r="J405" i="6" s="1"/>
  <c r="G406" i="6"/>
  <c r="J406" i="6" s="1"/>
  <c r="G407" i="6"/>
  <c r="J407" i="6" s="1"/>
  <c r="G408" i="6"/>
  <c r="J408" i="6" s="1"/>
  <c r="G409" i="6"/>
  <c r="J409" i="6" s="1"/>
  <c r="G410" i="6"/>
  <c r="J410" i="6" s="1"/>
  <c r="G411" i="6"/>
  <c r="J411" i="6" s="1"/>
  <c r="G412" i="6"/>
  <c r="J412" i="6" s="1"/>
  <c r="G413" i="6"/>
  <c r="J413" i="6" s="1"/>
  <c r="G414" i="6"/>
  <c r="J414" i="6" s="1"/>
  <c r="G415" i="6"/>
  <c r="J415" i="6" s="1"/>
  <c r="G416" i="6"/>
  <c r="J416" i="6" s="1"/>
  <c r="G417" i="6"/>
  <c r="J417" i="6" s="1"/>
  <c r="G418" i="6"/>
  <c r="J418" i="6" s="1"/>
  <c r="G420" i="6"/>
  <c r="J420" i="6" s="1"/>
  <c r="G421" i="6"/>
  <c r="J421" i="6" s="1"/>
  <c r="G422" i="6"/>
  <c r="J422" i="6" s="1"/>
  <c r="G423" i="6"/>
  <c r="J423" i="6" s="1"/>
  <c r="G424" i="6"/>
  <c r="J424" i="6" s="1"/>
  <c r="G425" i="6"/>
  <c r="J425" i="6" s="1"/>
  <c r="G426" i="6"/>
  <c r="J426" i="6" s="1"/>
  <c r="G427" i="6"/>
  <c r="J427" i="6" s="1"/>
  <c r="G428" i="6"/>
  <c r="J428" i="6" s="1"/>
  <c r="G429" i="6"/>
  <c r="J429" i="6" s="1"/>
  <c r="G430" i="6"/>
  <c r="J430" i="6" s="1"/>
  <c r="G431" i="6"/>
  <c r="J431" i="6" s="1"/>
  <c r="G432" i="6"/>
  <c r="J432" i="6" s="1"/>
  <c r="G433" i="6"/>
  <c r="J433" i="6" s="1"/>
  <c r="G434" i="6"/>
  <c r="J434" i="6" s="1"/>
  <c r="G435" i="6"/>
  <c r="J435" i="6" s="1"/>
  <c r="G436" i="6"/>
  <c r="J436" i="6" s="1"/>
  <c r="G437" i="6"/>
  <c r="J437" i="6" s="1"/>
  <c r="G438" i="6"/>
  <c r="J438" i="6" s="1"/>
  <c r="G439" i="6"/>
  <c r="J439" i="6" s="1"/>
  <c r="G440" i="6"/>
  <c r="J440" i="6" s="1"/>
  <c r="G441" i="6"/>
  <c r="J441" i="6" s="1"/>
  <c r="G442" i="6"/>
  <c r="J442" i="6" s="1"/>
  <c r="G443" i="6"/>
  <c r="J443" i="6" s="1"/>
  <c r="G444" i="6"/>
  <c r="J444" i="6" s="1"/>
  <c r="G445" i="6"/>
  <c r="J445" i="6" s="1"/>
  <c r="G446" i="6"/>
  <c r="J446" i="6" s="1"/>
  <c r="G447" i="6"/>
  <c r="J447" i="6" s="1"/>
  <c r="G448" i="6"/>
  <c r="J448" i="6" s="1"/>
  <c r="G449" i="6"/>
  <c r="J449" i="6" s="1"/>
  <c r="G450" i="6"/>
  <c r="J450" i="6" s="1"/>
  <c r="G451" i="6"/>
  <c r="J451" i="6" s="1"/>
  <c r="G452" i="6"/>
  <c r="J452" i="6" s="1"/>
  <c r="G453" i="6"/>
  <c r="J453" i="6" s="1"/>
  <c r="G454" i="6"/>
  <c r="J454" i="6" s="1"/>
  <c r="G455" i="6"/>
  <c r="J455" i="6" s="1"/>
  <c r="G456" i="6"/>
  <c r="J456" i="6" s="1"/>
  <c r="G457" i="6"/>
  <c r="J457" i="6" s="1"/>
  <c r="G458" i="6"/>
  <c r="J458" i="6" s="1"/>
  <c r="G459" i="6"/>
  <c r="J459" i="6" s="1"/>
  <c r="G460" i="6"/>
  <c r="J460" i="6" s="1"/>
  <c r="G461" i="6"/>
  <c r="J461" i="6" s="1"/>
  <c r="G462" i="6"/>
  <c r="J462" i="6" s="1"/>
  <c r="G463" i="6"/>
  <c r="J463" i="6" s="1"/>
  <c r="G464" i="6"/>
  <c r="J464" i="6" s="1"/>
  <c r="G465" i="6"/>
  <c r="J465" i="6" s="1"/>
  <c r="G466" i="6"/>
  <c r="J466" i="6" s="1"/>
  <c r="G467" i="6"/>
  <c r="J467" i="6" s="1"/>
  <c r="G468" i="6"/>
  <c r="J468" i="6" s="1"/>
  <c r="G469" i="6"/>
  <c r="J469" i="6" s="1"/>
  <c r="G470" i="6"/>
  <c r="J470" i="6" s="1"/>
  <c r="G471" i="6"/>
  <c r="J471" i="6" s="1"/>
  <c r="G472" i="6"/>
  <c r="J472" i="6" s="1"/>
  <c r="G473" i="6"/>
  <c r="J473" i="6" s="1"/>
  <c r="G474" i="6"/>
  <c r="J474" i="6" s="1"/>
  <c r="G475" i="6"/>
  <c r="J475" i="6" s="1"/>
  <c r="G476" i="6"/>
  <c r="J476" i="6" s="1"/>
  <c r="G477" i="6"/>
  <c r="J477" i="6" s="1"/>
  <c r="G478" i="6"/>
  <c r="J478" i="6" s="1"/>
  <c r="G479" i="6"/>
  <c r="J479" i="6" s="1"/>
  <c r="G480" i="6"/>
  <c r="J480" i="6" s="1"/>
  <c r="G481" i="6"/>
  <c r="J481" i="6" s="1"/>
  <c r="G482" i="6"/>
  <c r="J482" i="6" s="1"/>
  <c r="G483" i="6"/>
  <c r="J483" i="6" s="1"/>
  <c r="G484" i="6"/>
  <c r="J484" i="6" s="1"/>
  <c r="G485" i="6"/>
  <c r="J485" i="6" s="1"/>
  <c r="G486" i="6"/>
  <c r="J486" i="6" s="1"/>
  <c r="G487" i="6"/>
  <c r="J487" i="6" s="1"/>
  <c r="G488" i="6"/>
  <c r="J488" i="6" s="1"/>
  <c r="G489" i="6"/>
  <c r="J489" i="6" s="1"/>
  <c r="G490" i="6"/>
  <c r="J490" i="6" s="1"/>
  <c r="G491" i="6"/>
  <c r="J491" i="6" s="1"/>
  <c r="G492" i="6"/>
  <c r="J492" i="6" s="1"/>
  <c r="G493" i="6"/>
  <c r="J493" i="6" s="1"/>
  <c r="G494" i="6"/>
  <c r="J494" i="6" s="1"/>
  <c r="G495" i="6"/>
  <c r="J495" i="6" s="1"/>
  <c r="G496" i="6"/>
  <c r="J496" i="6" s="1"/>
  <c r="G497" i="6"/>
  <c r="J497" i="6" s="1"/>
  <c r="G498" i="6"/>
  <c r="J498" i="6" s="1"/>
  <c r="G499" i="6"/>
  <c r="J499" i="6" s="1"/>
  <c r="G500" i="6"/>
  <c r="J500" i="6" s="1"/>
  <c r="G501" i="6"/>
  <c r="J501" i="6" s="1"/>
  <c r="G502" i="6"/>
  <c r="J502" i="6" s="1"/>
  <c r="G503" i="6"/>
  <c r="J503" i="6" s="1"/>
  <c r="G504" i="6"/>
  <c r="J504" i="6" s="1"/>
  <c r="G505" i="6"/>
  <c r="J505" i="6" s="1"/>
  <c r="G506" i="6"/>
  <c r="J506" i="6" s="1"/>
  <c r="G507" i="6"/>
  <c r="J507" i="6" s="1"/>
  <c r="G508" i="6"/>
  <c r="J508" i="6" s="1"/>
  <c r="G509" i="6"/>
  <c r="J509" i="6" s="1"/>
  <c r="G2" i="6"/>
  <c r="J2" i="6" s="1"/>
  <c r="C3" i="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2" i="6"/>
  <c r="V3" i="5"/>
  <c r="V4" i="5"/>
  <c r="V5" i="5"/>
  <c r="V6" i="5"/>
  <c r="V7" i="5"/>
  <c r="V8" i="5"/>
  <c r="V9" i="5"/>
  <c r="V10" i="5"/>
  <c r="V11" i="5"/>
  <c r="V12" i="5"/>
  <c r="V13" i="5"/>
  <c r="V14" i="5"/>
  <c r="V15" i="5"/>
  <c r="V16" i="5"/>
  <c r="V17" i="5"/>
  <c r="V18" i="5"/>
  <c r="V19" i="5"/>
  <c r="V20" i="5"/>
  <c r="V21" i="5"/>
  <c r="V22" i="5"/>
  <c r="V23" i="5"/>
  <c r="V24" i="5"/>
  <c r="V25" i="5"/>
  <c r="V26" i="5"/>
  <c r="V27" i="5"/>
  <c r="V28" i="5"/>
  <c r="V29" i="5"/>
  <c r="V30" i="5"/>
  <c r="V31" i="5"/>
  <c r="V32" i="5"/>
  <c r="V33" i="5"/>
  <c r="V34" i="5"/>
  <c r="V35" i="5"/>
  <c r="V36" i="5"/>
  <c r="V37" i="5"/>
  <c r="V38" i="5"/>
  <c r="V39" i="5"/>
  <c r="V40" i="5"/>
  <c r="V41" i="5"/>
  <c r="V2"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2" i="5"/>
  <c r="D3" i="5"/>
  <c r="E3" i="5" s="1"/>
  <c r="D4" i="5"/>
  <c r="E4" i="5" s="1"/>
  <c r="D5" i="5"/>
  <c r="E5" i="5" s="1"/>
  <c r="D6" i="5"/>
  <c r="E6" i="5" s="1"/>
  <c r="D7" i="5"/>
  <c r="E7" i="5" s="1"/>
  <c r="D8" i="5"/>
  <c r="E8" i="5" s="1"/>
  <c r="D9" i="5"/>
  <c r="E9" i="5" s="1"/>
  <c r="D10" i="5"/>
  <c r="E10" i="5" s="1"/>
  <c r="D11" i="5"/>
  <c r="E11" i="5" s="1"/>
  <c r="D12" i="5"/>
  <c r="E12" i="5" s="1"/>
  <c r="D13" i="5"/>
  <c r="E13" i="5" s="1"/>
  <c r="D14" i="5"/>
  <c r="E14" i="5" s="1"/>
  <c r="D15" i="5"/>
  <c r="E15" i="5" s="1"/>
  <c r="D16" i="5"/>
  <c r="E16" i="5" s="1"/>
  <c r="D17" i="5"/>
  <c r="E17" i="5" s="1"/>
  <c r="D18" i="5"/>
  <c r="E18" i="5" s="1"/>
  <c r="D19" i="5"/>
  <c r="E19" i="5" s="1"/>
  <c r="D20" i="5"/>
  <c r="E20" i="5" s="1"/>
  <c r="D21" i="5"/>
  <c r="E21" i="5" s="1"/>
  <c r="D22" i="5"/>
  <c r="E22" i="5" s="1"/>
  <c r="D23" i="5"/>
  <c r="E23" i="5" s="1"/>
  <c r="D24" i="5"/>
  <c r="E24" i="5" s="1"/>
  <c r="D25" i="5"/>
  <c r="E25" i="5" s="1"/>
  <c r="D26" i="5"/>
  <c r="E26" i="5" s="1"/>
  <c r="D27" i="5"/>
  <c r="E27" i="5" s="1"/>
  <c r="D28" i="5"/>
  <c r="E28" i="5" s="1"/>
  <c r="D29" i="5"/>
  <c r="E29" i="5" s="1"/>
  <c r="D30" i="5"/>
  <c r="E30" i="5" s="1"/>
  <c r="D31" i="5"/>
  <c r="E31" i="5" s="1"/>
  <c r="D32" i="5"/>
  <c r="E32" i="5" s="1"/>
  <c r="D33" i="5"/>
  <c r="E33" i="5" s="1"/>
  <c r="D34" i="5"/>
  <c r="E34" i="5" s="1"/>
  <c r="D35" i="5"/>
  <c r="E35" i="5" s="1"/>
  <c r="D36" i="5"/>
  <c r="E36" i="5" s="1"/>
  <c r="D37" i="5"/>
  <c r="E37" i="5" s="1"/>
  <c r="D38" i="5"/>
  <c r="E38" i="5" s="1"/>
  <c r="D39" i="5"/>
  <c r="E39" i="5" s="1"/>
  <c r="D40" i="5"/>
  <c r="E40" i="5" s="1"/>
  <c r="D41" i="5"/>
  <c r="E41" i="5" s="1"/>
  <c r="D42" i="5"/>
  <c r="E42" i="5" s="1"/>
  <c r="D43" i="5"/>
  <c r="E43" i="5" s="1"/>
  <c r="D44" i="5"/>
  <c r="E44" i="5" s="1"/>
  <c r="D45" i="5"/>
  <c r="E45" i="5" s="1"/>
  <c r="D46" i="5"/>
  <c r="E46" i="5" s="1"/>
  <c r="D47" i="5"/>
  <c r="E47" i="5" s="1"/>
  <c r="D48" i="5"/>
  <c r="E48" i="5" s="1"/>
  <c r="D49" i="5"/>
  <c r="E49" i="5" s="1"/>
  <c r="D50" i="5"/>
  <c r="E50" i="5" s="1"/>
  <c r="D51" i="5"/>
  <c r="E51" i="5" s="1"/>
  <c r="D52" i="5"/>
  <c r="E52" i="5" s="1"/>
  <c r="D53" i="5"/>
  <c r="E53" i="5" s="1"/>
  <c r="D54" i="5"/>
  <c r="E54" i="5" s="1"/>
  <c r="D55" i="5"/>
  <c r="E55" i="5" s="1"/>
  <c r="D56" i="5"/>
  <c r="E56" i="5" s="1"/>
  <c r="D57" i="5"/>
  <c r="E57" i="5" s="1"/>
  <c r="D58" i="5"/>
  <c r="E58" i="5" s="1"/>
  <c r="D59" i="5"/>
  <c r="E59" i="5" s="1"/>
  <c r="D60" i="5"/>
  <c r="E60" i="5" s="1"/>
  <c r="D61" i="5"/>
  <c r="E61" i="5" s="1"/>
  <c r="D62" i="5"/>
  <c r="E62" i="5" s="1"/>
  <c r="D63" i="5"/>
  <c r="E63" i="5" s="1"/>
  <c r="D64" i="5"/>
  <c r="E64" i="5" s="1"/>
  <c r="D65" i="5"/>
  <c r="E65" i="5" s="1"/>
  <c r="D66" i="5"/>
  <c r="E66" i="5" s="1"/>
  <c r="D67" i="5"/>
  <c r="E67" i="5" s="1"/>
  <c r="D68" i="5"/>
  <c r="E68" i="5" s="1"/>
  <c r="D69" i="5"/>
  <c r="E69" i="5" s="1"/>
  <c r="D70" i="5"/>
  <c r="E70" i="5" s="1"/>
  <c r="D71" i="5"/>
  <c r="E71" i="5" s="1"/>
  <c r="D72" i="5"/>
  <c r="E72" i="5" s="1"/>
  <c r="D73" i="5"/>
  <c r="E73" i="5" s="1"/>
  <c r="D74" i="5"/>
  <c r="E74" i="5" s="1"/>
  <c r="D75" i="5"/>
  <c r="E75" i="5" s="1"/>
  <c r="D76" i="5"/>
  <c r="E76" i="5" s="1"/>
  <c r="D77" i="5"/>
  <c r="E77" i="5" s="1"/>
  <c r="D78" i="5"/>
  <c r="E78" i="5" s="1"/>
  <c r="D79" i="5"/>
  <c r="E79" i="5" s="1"/>
  <c r="D80" i="5"/>
  <c r="E80" i="5" s="1"/>
  <c r="D81" i="5"/>
  <c r="E81" i="5" s="1"/>
  <c r="D82" i="5"/>
  <c r="E82" i="5" s="1"/>
  <c r="D83" i="5"/>
  <c r="E83" i="5" s="1"/>
  <c r="D84" i="5"/>
  <c r="E84" i="5" s="1"/>
  <c r="D85" i="5"/>
  <c r="E85" i="5" s="1"/>
  <c r="D86" i="5"/>
  <c r="E86" i="5" s="1"/>
  <c r="D87" i="5"/>
  <c r="E87" i="5" s="1"/>
  <c r="D88" i="5"/>
  <c r="E88" i="5" s="1"/>
  <c r="D89" i="5"/>
  <c r="E89" i="5" s="1"/>
  <c r="D90" i="5"/>
  <c r="E90" i="5" s="1"/>
  <c r="D91" i="5"/>
  <c r="E91" i="5" s="1"/>
  <c r="D92" i="5"/>
  <c r="E92" i="5" s="1"/>
  <c r="D93" i="5"/>
  <c r="E93" i="5" s="1"/>
  <c r="D94" i="5"/>
  <c r="E94" i="5" s="1"/>
  <c r="D95" i="5"/>
  <c r="E95" i="5" s="1"/>
  <c r="D96" i="5"/>
  <c r="E96" i="5" s="1"/>
  <c r="D97" i="5"/>
  <c r="E97" i="5" s="1"/>
  <c r="D98" i="5"/>
  <c r="E98" i="5" s="1"/>
  <c r="D99" i="5"/>
  <c r="E99" i="5" s="1"/>
  <c r="D100" i="5"/>
  <c r="E100" i="5" s="1"/>
  <c r="D101" i="5"/>
  <c r="E101" i="5" s="1"/>
  <c r="D102" i="5"/>
  <c r="E102" i="5" s="1"/>
  <c r="D103" i="5"/>
  <c r="E103" i="5" s="1"/>
  <c r="D104" i="5"/>
  <c r="E104" i="5" s="1"/>
  <c r="D105" i="5"/>
  <c r="E105" i="5" s="1"/>
  <c r="D106" i="5"/>
  <c r="E106" i="5" s="1"/>
  <c r="D107" i="5"/>
  <c r="E107" i="5" s="1"/>
  <c r="D108" i="5"/>
  <c r="E108" i="5" s="1"/>
  <c r="D109" i="5"/>
  <c r="E109" i="5" s="1"/>
  <c r="D110" i="5"/>
  <c r="E110" i="5" s="1"/>
  <c r="D111" i="5"/>
  <c r="E111" i="5" s="1"/>
  <c r="D112" i="5"/>
  <c r="E112" i="5" s="1"/>
  <c r="D113" i="5"/>
  <c r="E113" i="5" s="1"/>
  <c r="D114" i="5"/>
  <c r="E114" i="5" s="1"/>
  <c r="D115" i="5"/>
  <c r="E115" i="5" s="1"/>
  <c r="D116" i="5"/>
  <c r="E116" i="5" s="1"/>
  <c r="D117" i="5"/>
  <c r="E117" i="5" s="1"/>
  <c r="D118" i="5"/>
  <c r="E118" i="5" s="1"/>
  <c r="D119" i="5"/>
  <c r="E119" i="5" s="1"/>
  <c r="D120" i="5"/>
  <c r="E120" i="5" s="1"/>
  <c r="D121" i="5"/>
  <c r="E121" i="5" s="1"/>
  <c r="D122" i="5"/>
  <c r="E122" i="5" s="1"/>
  <c r="D123" i="5"/>
  <c r="E123" i="5" s="1"/>
  <c r="D124" i="5"/>
  <c r="E124" i="5" s="1"/>
  <c r="D2" i="5"/>
  <c r="E2" i="5" s="1"/>
  <c r="H118" i="5" l="1"/>
  <c r="H102" i="5"/>
  <c r="H86" i="5"/>
  <c r="H70" i="5"/>
  <c r="H54" i="5"/>
  <c r="H38" i="5"/>
  <c r="H22" i="5"/>
  <c r="H6" i="5"/>
  <c r="H122" i="5"/>
  <c r="H114" i="5"/>
  <c r="H110" i="5"/>
  <c r="H106" i="5"/>
  <c r="H98" i="5"/>
  <c r="H94" i="5"/>
  <c r="H90" i="5"/>
  <c r="H82" i="5"/>
  <c r="H78" i="5"/>
  <c r="H74" i="5"/>
  <c r="H66" i="5"/>
  <c r="H62" i="5"/>
  <c r="H58" i="5"/>
  <c r="H50" i="5"/>
  <c r="H46" i="5"/>
  <c r="H42" i="5"/>
  <c r="H34" i="5"/>
  <c r="H30" i="5"/>
  <c r="H26" i="5"/>
  <c r="H18" i="5"/>
  <c r="H14" i="5"/>
  <c r="H10" i="5"/>
  <c r="H2" i="5"/>
  <c r="H121" i="5"/>
  <c r="H117" i="5"/>
  <c r="H113" i="5"/>
  <c r="H109" i="5"/>
  <c r="H105" i="5"/>
  <c r="H101" i="5"/>
  <c r="H97" i="5"/>
  <c r="H93" i="5"/>
  <c r="H89" i="5"/>
  <c r="H85" i="5"/>
  <c r="H81" i="5"/>
  <c r="H77" i="5"/>
  <c r="H73" i="5"/>
  <c r="H69" i="5"/>
  <c r="H65" i="5"/>
  <c r="H61" i="5"/>
  <c r="H57" i="5"/>
  <c r="H53" i="5"/>
  <c r="H49" i="5"/>
  <c r="H45" i="5"/>
  <c r="H41" i="5"/>
  <c r="H37" i="5"/>
  <c r="H33" i="5"/>
  <c r="H29" i="5"/>
  <c r="H25" i="5"/>
  <c r="H21" i="5"/>
  <c r="H17" i="5"/>
  <c r="H13" i="5"/>
  <c r="H9" i="5"/>
  <c r="H5" i="5"/>
  <c r="H124" i="5"/>
  <c r="H120" i="5"/>
  <c r="H116" i="5"/>
  <c r="H112" i="5"/>
  <c r="H108" i="5"/>
  <c r="H104" i="5"/>
  <c r="H100" i="5"/>
  <c r="H96" i="5"/>
  <c r="H92" i="5"/>
  <c r="H88" i="5"/>
  <c r="H84" i="5"/>
  <c r="H80" i="5"/>
  <c r="H76" i="5"/>
  <c r="H72" i="5"/>
  <c r="H68" i="5"/>
  <c r="H64" i="5"/>
  <c r="H60" i="5"/>
  <c r="H56" i="5"/>
  <c r="H52" i="5"/>
  <c r="H48" i="5"/>
  <c r="H44" i="5"/>
  <c r="H40" i="5"/>
  <c r="H36" i="5"/>
  <c r="H32" i="5"/>
  <c r="H28" i="5"/>
  <c r="H24" i="5"/>
  <c r="H20" i="5"/>
  <c r="H16" i="5"/>
  <c r="H12" i="5"/>
  <c r="H8" i="5"/>
  <c r="H4" i="5"/>
  <c r="H123" i="5"/>
  <c r="H119" i="5"/>
  <c r="H115" i="5"/>
  <c r="H111" i="5"/>
  <c r="H107" i="5"/>
  <c r="H103" i="5"/>
  <c r="H99" i="5"/>
  <c r="H95" i="5"/>
  <c r="H91" i="5"/>
  <c r="H87" i="5"/>
  <c r="H83" i="5"/>
  <c r="H79" i="5"/>
  <c r="H75" i="5"/>
  <c r="H71" i="5"/>
  <c r="H67" i="5"/>
  <c r="H63" i="5"/>
  <c r="H59" i="5"/>
  <c r="H55" i="5"/>
  <c r="H51" i="5"/>
  <c r="H47" i="5"/>
  <c r="H43" i="5"/>
  <c r="H39" i="5"/>
  <c r="H35" i="5"/>
  <c r="H31" i="5"/>
  <c r="H27" i="5"/>
  <c r="H23" i="5"/>
  <c r="H19" i="5"/>
  <c r="H15" i="5"/>
  <c r="H11" i="5"/>
  <c r="H7" i="5"/>
  <c r="H3" i="5"/>
</calcChain>
</file>

<file path=xl/sharedStrings.xml><?xml version="1.0" encoding="utf-8"?>
<sst xmlns="http://schemas.openxmlformats.org/spreadsheetml/2006/main" count="27310" uniqueCount="5235">
  <si>
    <t>module:WM340</t>
  </si>
  <si>
    <t>module:PST</t>
  </si>
  <si>
    <t>module:WIB_AAIT</t>
  </si>
  <si>
    <t>module:RWCO</t>
  </si>
  <si>
    <t>module:WM210</t>
  </si>
  <si>
    <t>module:WIB_AWIM</t>
  </si>
  <si>
    <t>module:WM595</t>
  </si>
  <si>
    <t>module:USWE</t>
  </si>
  <si>
    <t>module:SWEN</t>
  </si>
  <si>
    <t>module:WM220</t>
  </si>
  <si>
    <t>module:WM524</t>
  </si>
  <si>
    <t>module:AlgoDat</t>
  </si>
  <si>
    <t>module:WIGundW</t>
  </si>
  <si>
    <t>module:DVWR</t>
  </si>
  <si>
    <t>module:WIB_SYSA</t>
  </si>
  <si>
    <t>module:OOSE</t>
  </si>
  <si>
    <t>module:WM130</t>
  </si>
  <si>
    <t>module:WM310</t>
  </si>
  <si>
    <t>module:DSDS</t>
  </si>
  <si>
    <t>module:InfMan</t>
  </si>
  <si>
    <t>module:BSNW</t>
  </si>
  <si>
    <t>module:SaSi</t>
  </si>
  <si>
    <t>module:WM556</t>
  </si>
  <si>
    <t>module:WIB_PMSK</t>
  </si>
  <si>
    <t>module:WIB_GPMO</t>
  </si>
  <si>
    <t>module:WM568</t>
  </si>
  <si>
    <t>module:MathBasis</t>
  </si>
  <si>
    <t>module:WM110</t>
  </si>
  <si>
    <t>module:DB2</t>
  </si>
  <si>
    <t>module:Statistik</t>
  </si>
  <si>
    <t>module:WM120</t>
  </si>
  <si>
    <t>module:WM501</t>
  </si>
  <si>
    <t>module:ManOrg</t>
  </si>
  <si>
    <t>module:DB1</t>
  </si>
  <si>
    <t>module:PABD</t>
  </si>
  <si>
    <t>module:WM320</t>
  </si>
  <si>
    <t>module:FAWI</t>
  </si>
  <si>
    <t>module:Englisch</t>
  </si>
  <si>
    <t>module:BWL</t>
  </si>
  <si>
    <t>module:Logistik</t>
  </si>
  <si>
    <t>module:WM230</t>
  </si>
  <si>
    <t>module:WM330</t>
  </si>
  <si>
    <t>module:BPWB</t>
  </si>
  <si>
    <t>module:PLVt</t>
  </si>
  <si>
    <t>module:BB110</t>
  </si>
  <si>
    <t>module:BB120</t>
  </si>
  <si>
    <t>module:BB130</t>
  </si>
  <si>
    <t>module:BB140</t>
  </si>
  <si>
    <t>module:BB150</t>
  </si>
  <si>
    <t>module:BB160</t>
  </si>
  <si>
    <t>module:BB170</t>
  </si>
  <si>
    <t>module:BB180</t>
  </si>
  <si>
    <t>module:BB210</t>
  </si>
  <si>
    <t>module:BB220</t>
  </si>
  <si>
    <t>module:BB310</t>
  </si>
  <si>
    <t>module:BB320</t>
  </si>
  <si>
    <t>module:BB410</t>
  </si>
  <si>
    <t>module:BB420</t>
  </si>
  <si>
    <t>module:BB511</t>
  </si>
  <si>
    <t>module:BB512</t>
  </si>
  <si>
    <t>module:BB521</t>
  </si>
  <si>
    <t>module:BB522</t>
  </si>
  <si>
    <t>module:BB531</t>
  </si>
  <si>
    <t>module:BB532</t>
  </si>
  <si>
    <t>module:BB541</t>
  </si>
  <si>
    <t>module:BB542</t>
  </si>
  <si>
    <t>module:BB551</t>
  </si>
  <si>
    <t>module:BB552</t>
  </si>
  <si>
    <t>module:BB561</t>
  </si>
  <si>
    <t>module:BB562</t>
  </si>
  <si>
    <t>module:BB611</t>
  </si>
  <si>
    <t>module:BB612</t>
  </si>
  <si>
    <t>module:BB621</t>
  </si>
  <si>
    <t>module:BB622</t>
  </si>
  <si>
    <t>module:BB710</t>
  </si>
  <si>
    <t>module:BB720</t>
  </si>
  <si>
    <t>module:BB730</t>
  </si>
  <si>
    <t>module:BB740</t>
  </si>
  <si>
    <t>module:BB810</t>
  </si>
  <si>
    <t>module:BB820</t>
  </si>
  <si>
    <t>module:BB910</t>
  </si>
  <si>
    <t>module:BB920</t>
  </si>
  <si>
    <t>module:BM110</t>
  </si>
  <si>
    <t>module:BM210</t>
  </si>
  <si>
    <t>module:BM310</t>
  </si>
  <si>
    <t>module:BM320</t>
  </si>
  <si>
    <t>module:BM410</t>
  </si>
  <si>
    <t>module:BM420</t>
  </si>
  <si>
    <t>module:BM430</t>
  </si>
  <si>
    <t>module:BM440</t>
  </si>
  <si>
    <t>module:BM450</t>
  </si>
  <si>
    <t>module:BM460</t>
  </si>
  <si>
    <t>module:BM510</t>
  </si>
  <si>
    <t>module:BM520</t>
  </si>
  <si>
    <t>module:BM530</t>
  </si>
  <si>
    <t>module:BM540</t>
  </si>
  <si>
    <t>module:BM550</t>
  </si>
  <si>
    <t>module:BM560</t>
  </si>
  <si>
    <t>module:BM610</t>
  </si>
  <si>
    <t>module:BM620</t>
  </si>
  <si>
    <t>module:BM630</t>
  </si>
  <si>
    <t>module:BM640</t>
  </si>
  <si>
    <t>module:BM650</t>
  </si>
  <si>
    <t>module:BM660</t>
  </si>
  <si>
    <t>module:EOMa</t>
  </si>
  <si>
    <t>module:CoAC</t>
  </si>
  <si>
    <t>module:GFVR</t>
  </si>
  <si>
    <t>module:FWAS</t>
  </si>
  <si>
    <t>module:GNWT</t>
  </si>
  <si>
    <t>module:EOPJ</t>
  </si>
  <si>
    <t>module:IFAE</t>
  </si>
  <si>
    <t>module:CDDO</t>
  </si>
  <si>
    <t>module:EWAA</t>
  </si>
  <si>
    <t>module:MaMF</t>
  </si>
  <si>
    <t>module:WM527</t>
  </si>
  <si>
    <t>module:WM545</t>
  </si>
  <si>
    <t>module:WM508</t>
  </si>
  <si>
    <t>module:WM544</t>
  </si>
  <si>
    <t>module:WM555</t>
  </si>
  <si>
    <t>module:WM536</t>
  </si>
  <si>
    <t>module:DADT</t>
  </si>
  <si>
    <t>module:BB631</t>
  </si>
  <si>
    <t>module:BB632</t>
  </si>
  <si>
    <t xml:space="preserve"> </t>
  </si>
  <si>
    <t>WM340</t>
  </si>
  <si>
    <t>PST</t>
  </si>
  <si>
    <t>RWCO</t>
  </si>
  <si>
    <t>WM210</t>
  </si>
  <si>
    <t>WM595</t>
  </si>
  <si>
    <t>USWE</t>
  </si>
  <si>
    <t>SWEN</t>
  </si>
  <si>
    <t>WM220</t>
  </si>
  <si>
    <t>WM524</t>
  </si>
  <si>
    <t>AlgoDat</t>
  </si>
  <si>
    <t>WIGundW</t>
  </si>
  <si>
    <t>DVWR</t>
  </si>
  <si>
    <t>OOSE</t>
  </si>
  <si>
    <t>WM130</t>
  </si>
  <si>
    <t>WM310</t>
  </si>
  <si>
    <t>DSDS</t>
  </si>
  <si>
    <t>InfMan</t>
  </si>
  <si>
    <t>BSNW</t>
  </si>
  <si>
    <t>SaSi</t>
  </si>
  <si>
    <t>WM556</t>
  </si>
  <si>
    <t>WM568</t>
  </si>
  <si>
    <t>MathBasis</t>
  </si>
  <si>
    <t>WM110</t>
  </si>
  <si>
    <t>DB2</t>
  </si>
  <si>
    <t>Statistik</t>
  </si>
  <si>
    <t>WM120</t>
  </si>
  <si>
    <t>WM501</t>
  </si>
  <si>
    <t>ManOrg</t>
  </si>
  <si>
    <t>DB1</t>
  </si>
  <si>
    <t>PABD</t>
  </si>
  <si>
    <t>WM320</t>
  </si>
  <si>
    <t>FAWI</t>
  </si>
  <si>
    <t>Englisch</t>
  </si>
  <si>
    <t>BWL</t>
  </si>
  <si>
    <t>Logistik</t>
  </si>
  <si>
    <t>WM230</t>
  </si>
  <si>
    <t>WM330</t>
  </si>
  <si>
    <t>BPWB</t>
  </si>
  <si>
    <t>PLVt</t>
  </si>
  <si>
    <t>BB110</t>
  </si>
  <si>
    <t>BB120</t>
  </si>
  <si>
    <t>BB130</t>
  </si>
  <si>
    <t>BB140</t>
  </si>
  <si>
    <t>BB150</t>
  </si>
  <si>
    <t>BB160</t>
  </si>
  <si>
    <t>BB170</t>
  </si>
  <si>
    <t>BB180</t>
  </si>
  <si>
    <t>BB210</t>
  </si>
  <si>
    <t>BB220</t>
  </si>
  <si>
    <t>BB310</t>
  </si>
  <si>
    <t>BB320</t>
  </si>
  <si>
    <t>BB410</t>
  </si>
  <si>
    <t>BB420</t>
  </si>
  <si>
    <t>BB511</t>
  </si>
  <si>
    <t>BB512</t>
  </si>
  <si>
    <t>BB521</t>
  </si>
  <si>
    <t>BB522</t>
  </si>
  <si>
    <t>BB531</t>
  </si>
  <si>
    <t>BB532</t>
  </si>
  <si>
    <t>BB541</t>
  </si>
  <si>
    <t>BB542</t>
  </si>
  <si>
    <t>BB551</t>
  </si>
  <si>
    <t>BB552</t>
  </si>
  <si>
    <t>BB561</t>
  </si>
  <si>
    <t>BB562</t>
  </si>
  <si>
    <t>BB611</t>
  </si>
  <si>
    <t>BB612</t>
  </si>
  <si>
    <t>BB621</t>
  </si>
  <si>
    <t>BB622</t>
  </si>
  <si>
    <t>BB710</t>
  </si>
  <si>
    <t>BB720</t>
  </si>
  <si>
    <t>BB730</t>
  </si>
  <si>
    <t>BB740</t>
  </si>
  <si>
    <t>BB810</t>
  </si>
  <si>
    <t>BB820</t>
  </si>
  <si>
    <t>BB910</t>
  </si>
  <si>
    <t>BB920</t>
  </si>
  <si>
    <t>BM110</t>
  </si>
  <si>
    <t>BM210</t>
  </si>
  <si>
    <t>BM310</t>
  </si>
  <si>
    <t>BM320</t>
  </si>
  <si>
    <t>BM410</t>
  </si>
  <si>
    <t>BM420</t>
  </si>
  <si>
    <t>BM430</t>
  </si>
  <si>
    <t>BM440</t>
  </si>
  <si>
    <t>BM450</t>
  </si>
  <si>
    <t>BM460</t>
  </si>
  <si>
    <t>BM510</t>
  </si>
  <si>
    <t>BM520</t>
  </si>
  <si>
    <t>BM530</t>
  </si>
  <si>
    <t>BM540</t>
  </si>
  <si>
    <t>BM550</t>
  </si>
  <si>
    <t>BM560</t>
  </si>
  <si>
    <t>BM610</t>
  </si>
  <si>
    <t>BM620</t>
  </si>
  <si>
    <t>BM630</t>
  </si>
  <si>
    <t>BM640</t>
  </si>
  <si>
    <t>BM650</t>
  </si>
  <si>
    <t>BM660</t>
  </si>
  <si>
    <t>EOMa</t>
  </si>
  <si>
    <t>CoAC</t>
  </si>
  <si>
    <t>Logi</t>
  </si>
  <si>
    <t>GFVR</t>
  </si>
  <si>
    <t>FWAS</t>
  </si>
  <si>
    <t>GNWT</t>
  </si>
  <si>
    <t>EOPJ</t>
  </si>
  <si>
    <t>IFAE</t>
  </si>
  <si>
    <t>CDDO</t>
  </si>
  <si>
    <t>EWAA</t>
  </si>
  <si>
    <t>MaMF</t>
  </si>
  <si>
    <t>WM527</t>
  </si>
  <si>
    <t>WM545</t>
  </si>
  <si>
    <t>WM508</t>
  </si>
  <si>
    <t>WM544</t>
  </si>
  <si>
    <t>WM555</t>
  </si>
  <si>
    <t>WM536</t>
  </si>
  <si>
    <t>DADT</t>
  </si>
  <si>
    <t>BB631</t>
  </si>
  <si>
    <t>BB632</t>
  </si>
  <si>
    <t>module:AAIT</t>
  </si>
  <si>
    <t>module:AWIM</t>
  </si>
  <si>
    <t>module:GPMO</t>
  </si>
  <si>
    <t>module:PMSK</t>
  </si>
  <si>
    <t>module:SYSA</t>
  </si>
  <si>
    <t>AAIT</t>
  </si>
  <si>
    <t>AWIM</t>
  </si>
  <si>
    <t>GPMO</t>
  </si>
  <si>
    <t>PMSK</t>
  </si>
  <si>
    <t>SYSA</t>
  </si>
  <si>
    <t>BWIK</t>
  </si>
  <si>
    <t>BBWV</t>
  </si>
  <si>
    <t>MBWV</t>
  </si>
  <si>
    <t>MWIV</t>
  </si>
  <si>
    <t>CourseCode</t>
  </si>
  <si>
    <t>Program</t>
  </si>
  <si>
    <t>Module alt</t>
  </si>
  <si>
    <t>name</t>
  </si>
  <si>
    <t>Algorithmen und Datenstrukturen</t>
  </si>
  <si>
    <t>Grundlagen des unternehmerischen Handelns</t>
  </si>
  <si>
    <t>Personal und Organisation</t>
  </si>
  <si>
    <t>Produktions- und Materialwirtschaft</t>
  </si>
  <si>
    <t>Marketing</t>
  </si>
  <si>
    <t>Finanzierung und Investition</t>
  </si>
  <si>
    <t>Projektmanagement</t>
  </si>
  <si>
    <t>Business Plan</t>
  </si>
  <si>
    <t>Gründungsmanagement und Unternehmensnachfolge</t>
  </si>
  <si>
    <t>VWL 1</t>
  </si>
  <si>
    <t>VWL 2</t>
  </si>
  <si>
    <t>Studium Generale 1</t>
  </si>
  <si>
    <t>Studium Generale 2</t>
  </si>
  <si>
    <t>Wirtschaftsinformatik 1 - Digitalisierung in Unternehmen und Organisationen</t>
  </si>
  <si>
    <t>Dienstleistungsmanagement</t>
  </si>
  <si>
    <t>Dienstleistungsmarketing</t>
  </si>
  <si>
    <t>Strategisches Controlling</t>
  </si>
  <si>
    <t>Operatives Controlling</t>
  </si>
  <si>
    <t>Strategisches Personalmanagement</t>
  </si>
  <si>
    <t>Operatives Personalmanagement</t>
  </si>
  <si>
    <t>KMU – Management - Geschäftsplanung, Produktmanagement</t>
  </si>
  <si>
    <t>KMU-Management - Prozess-, Projekt-, Changemanagement</t>
  </si>
  <si>
    <t>Betriebswirtschaftliche Steuerlehre und Prüfungswesen</t>
  </si>
  <si>
    <t>Unternehmensbesteuerung und Tax Compliance</t>
  </si>
  <si>
    <t>Logistikmanagement</t>
  </si>
  <si>
    <t>Verkehrslogistik</t>
  </si>
  <si>
    <t>Grundlagen Innovationen, Marktmacht und Staatshandeln</t>
  </si>
  <si>
    <t>Angewandte Innovationen, Marktmacht und Staatshandeln</t>
  </si>
  <si>
    <t>Angewandte Ökonometrie - Grundlagen</t>
  </si>
  <si>
    <t>Angewandte Ökonometrie in der Praxis</t>
  </si>
  <si>
    <t>Grundlagen von Enterprise Resource Planning (ERP) Systemen</t>
  </si>
  <si>
    <t>Konfiguration und Implementierung von Geschäftsprozessen in Enterprise Resource Planning (ERP) Systemen</t>
  </si>
  <si>
    <t>Buchführung</t>
  </si>
  <si>
    <t>Externes Rechnungswesen und Bilanzen</t>
  </si>
  <si>
    <t>Internes Rechnungswesen</t>
  </si>
  <si>
    <t>Controlling und Risikomanagement</t>
  </si>
  <si>
    <t>Mathematik/Statistik 1</t>
  </si>
  <si>
    <t>Mathematik/Statistik 2</t>
  </si>
  <si>
    <t>Wirtschaftsrecht</t>
  </si>
  <si>
    <t>Business English</t>
  </si>
  <si>
    <t>Strategisches Management und Marketing</t>
  </si>
  <si>
    <t>International Financial Reporting Standards (IFRS)</t>
  </si>
  <si>
    <t>Quantitative Tools – Applied Econometrics</t>
  </si>
  <si>
    <t>Global Economics</t>
  </si>
  <si>
    <t>Internationales Controlling und Konzernrechnungslegung</t>
  </si>
  <si>
    <t>Human Resource Management</t>
  </si>
  <si>
    <t>Supply Chain Management</t>
  </si>
  <si>
    <t>Internationales Beteiligungscontrolling und internationales Reporting</t>
  </si>
  <si>
    <t>HR Management Research</t>
  </si>
  <si>
    <t>Wertschöpfungsmanagement</t>
  </si>
  <si>
    <t>Marktorientierte Unternehmensführung (KMU) &amp; Informationsmanagement</t>
  </si>
  <si>
    <t>International Business-to-Business Marketing</t>
  </si>
  <si>
    <t>Corporate Finance</t>
  </si>
  <si>
    <t>Ressourcenorientierte Unternehmensführung (KMU) &amp; E-Business</t>
  </si>
  <si>
    <t>Corporate Valuation and Financial Modeling</t>
  </si>
  <si>
    <t>Logistiksysteme in der Praxis und angewandte Logistikforschung</t>
  </si>
  <si>
    <t>Technologie- und Innovationsmanagement</t>
  </si>
  <si>
    <t>Internationale Corporate Governance und Unternehmenssteuerung (Normen und Standards)</t>
  </si>
  <si>
    <t>Economics of Strategic Behavior</t>
  </si>
  <si>
    <t>Innovations- und Changemanagement</t>
  </si>
  <si>
    <t>Internationale Corporate Governance und Unternehmenssteuerung (Wertemanagement)</t>
  </si>
  <si>
    <t>Advanced Applied Econometrics</t>
  </si>
  <si>
    <t>Businessplan-Wettbewerb</t>
  </si>
  <si>
    <t>Betriebssysteme und Netzwerke</t>
  </si>
  <si>
    <t>Grundlagen der Wirtschaftswissenschaften</t>
  </si>
  <si>
    <t>Continuous Delivery und DevOps</t>
  </si>
  <si>
    <t>Communication across cultures</t>
  </si>
  <si>
    <t>Datenaufbereitung und –transformation</t>
  </si>
  <si>
    <t>Datenbanken - Modellierung und Strukturierung</t>
  </si>
  <si>
    <t>Datenbanken – Anwendung und Entwicklung</t>
  </si>
  <si>
    <t>Datenschutz und Sicherheit</t>
  </si>
  <si>
    <t>DV-orientiertes Wirtschaftsrecht</t>
  </si>
  <si>
    <t>Einführung Online-Marketing</t>
  </si>
  <si>
    <t>Einführung in das objektorientierte Programmieren mit Java</t>
  </si>
  <si>
    <t>Entwicklung von Web-Anwendungen und -Architekturen</t>
  </si>
  <si>
    <t>Englisch anwenden in der WI</t>
  </si>
  <si>
    <t>Forschungsansätze in der Wirtschaftsinformatik</t>
  </si>
  <si>
    <t>Frameworks für webbasierte AW Systeme</t>
  </si>
  <si>
    <t>Gründung, Förderung und Vergaberecht</t>
  </si>
  <si>
    <t>Grundlagen der Netzwerktechnik</t>
  </si>
  <si>
    <t>Integration von Finanz- und Auftragsprozessen in ERP-Systemen</t>
  </si>
  <si>
    <t>Informationsmanagement</t>
  </si>
  <si>
    <t>Marketing &amp; Marktforschung</t>
  </si>
  <si>
    <t>Management und Organisation</t>
  </si>
  <si>
    <t>Grundlagen der Wirtschafts- und Finanzmathematik</t>
  </si>
  <si>
    <t>Objektorientierter Systementwurf</t>
  </si>
  <si>
    <t>Predictive Analytics and Big Data</t>
  </si>
  <si>
    <t>Produktion, Logistik, Vertrieb</t>
  </si>
  <si>
    <t>Projektstudium und wissenschaftliches Arbeiten</t>
  </si>
  <si>
    <t>Rechnungswesen und Controlling</t>
  </si>
  <si>
    <t>Software Engineering</t>
  </si>
  <si>
    <t>Systemarchitekturen und -integration</t>
  </si>
  <si>
    <t>Grundlagen statistischer Methoden</t>
  </si>
  <si>
    <t>Usability und Softwareergonomie</t>
  </si>
  <si>
    <t>Auswahl und Anpassung von IT-Diensten</t>
  </si>
  <si>
    <t>Angewandte Wissensmodellierung</t>
  </si>
  <si>
    <t>Grundlagen der Prozessmodellierung</t>
  </si>
  <si>
    <t>Projektmanagement und Soziale Kompetenzen</t>
  </si>
  <si>
    <t>Systemanalyse</t>
  </si>
  <si>
    <t>Grundlagen und Wirkungen der WI</t>
  </si>
  <si>
    <t>Unternehmensführung</t>
  </si>
  <si>
    <t>IT-Recht</t>
  </si>
  <si>
    <t>Wertorientiertes IT-Management</t>
  </si>
  <si>
    <t>Theorien der Informatik</t>
  </si>
  <si>
    <t>Advanced Software Engineering</t>
  </si>
  <si>
    <t>Security Management</t>
  </si>
  <si>
    <t>Modellierung und Analyse von Prozessen</t>
  </si>
  <si>
    <t>Management Kooperativer Prozesse</t>
  </si>
  <si>
    <t>Implementierung von Prozessen</t>
  </si>
  <si>
    <t>eCommerce</t>
  </si>
  <si>
    <t>Enterprise Knowledge Graph Implementation</t>
  </si>
  <si>
    <t>Ausgewählte Vertiefungsthemen des Security Managements</t>
  </si>
  <si>
    <t>Enterprise Knowledge Engineering</t>
  </si>
  <si>
    <t>Grundlagen der IKT-Infrastruktursicherheit</t>
  </si>
  <si>
    <t>Social Networks and Sentiment Analysis</t>
  </si>
  <si>
    <t>IT-Forensik</t>
  </si>
  <si>
    <t>Design Thinking I – Prozesse und Produkte</t>
  </si>
  <si>
    <t>Predictive Analytics and Privacy</t>
  </si>
  <si>
    <t>Predictive Analytics mit SAP HANA</t>
  </si>
  <si>
    <t>Einführung in das maschinelle Lernen</t>
  </si>
  <si>
    <t>Wirtschaftsinformatik 2 - Systemanalyse</t>
  </si>
  <si>
    <t>Design Thinking II – Digitale Geschäftsmodelle</t>
  </si>
  <si>
    <t>url</t>
  </si>
  <si>
    <t>https://wirtschaft.th-brandenburg.de/studium/plaene-und-termine/vorlesungsverzeichnis/vorlesungsverzeichnis-wi-bachelor/algorithmen-und-datenstrukturen</t>
  </si>
  <si>
    <t>https://wirtschaft.th-brandenburg.de/studium/plaene-und-termine/vorlesungsverzeichnis/vorlesungsverzeichnis-bwl-bachelor/grundlagen-der-bwl</t>
  </si>
  <si>
    <t>https://wirtschaft.th-brandenburg.de/studium/plaene-und-termine/vorlesungsverzeichnis/vorlesungsverzeichnis-bwl-bachelor/personal-und-organisation</t>
  </si>
  <si>
    <t>https://wirtschaft.th-brandenburg.de/studium/plaene-und-termine/vorlesungsverzeichnis/vorlesungsverzeichnis-bwl-bachelor/produktions-und-materialwirtschaft</t>
  </si>
  <si>
    <t>https://wirtschaft.th-brandenburg.de/studium/plaene-und-termine/vorlesungsverzeichnis/vorlesungsverzeichnis-bwl-bachelor/marketing</t>
  </si>
  <si>
    <t>https://wirtschaft.th-brandenburg.de/studium/plaene-und-termine/vorlesungsverzeichnis/vorlesungsverzeichnis-bwl-bachelor/finanzierung-und-investition</t>
  </si>
  <si>
    <t>https://wirtschaft.th-brandenburg.de/studium/plaene-und-termine/vorlesungsverzeichnis/vorlesungsverzeichnis-bwl-bachelor/projektmanagement</t>
  </si>
  <si>
    <t>https://wirtschaft.th-brandenburg.de/studium/plaene-und-termine/vorlesungsverzeichnis/vorlesungsverzeichnis-bwl-bachelor/business-plan</t>
  </si>
  <si>
    <t>https://wirtschaft.th-brandenburg.de/studium/plaene-und-termine/vorlesungsverzeichnis/vorlesungsverzeichnis-bwl-bachelor/gruendungsmanagement-und-unternehmensnachfolge</t>
  </si>
  <si>
    <t>https://wirtschaft.th-brandenburg.de/studium/plaene-und-termine/vorlesungsverzeichnis/vorlesungsverzeichnis-bwl-bachelor/vwl-1-mikrooekonomische-entscheidungsmodelle</t>
  </si>
  <si>
    <t>https://wirtschaft.th-brandenburg.de/studium/plaene-und-termine/vorlesungsverzeichnis/vorlesungsverzeichnis-bwl-bachelor/vwl-2-behavioral-economics</t>
  </si>
  <si>
    <t>https://wirtschaft.th-brandenburg.de/studium/plaene-und-termine/vorlesungsverzeichnis/vorlesungsverzeichnis-bwl-bachelor/studium-generale-i</t>
  </si>
  <si>
    <t>https://wirtschaft.th-brandenburg.de/studium/plaene-und-termine/vorlesungsverzeichnis/vorlesungsverzeichnis-bwl-bachelor/studium-generale-ii-wissenschafts-und-erkenntnistheorie</t>
  </si>
  <si>
    <t>https://wirtschaft.th-brandenburg.de/studium/plaene-und-termine/vorlesungsverzeichnis/vorlesungsverzeichnis-bwl-bachelor/wirtschaftsinformatik-1</t>
  </si>
  <si>
    <t>https://wirtschaft.th-brandenburg.de/studium/plaene-und-termine/vorlesungsverzeichnis/vorlesungsverzeichnis-bwl-bachelor/wirtschaftsinformatik-2-systemanalytische-kompetenzen</t>
  </si>
  <si>
    <t>https://wirtschaft.th-brandenburg.de/studium/plaene-und-termine/vorlesungsverzeichnis/vorlesungsverzeichnis-bwl-bachelor/bwls-dienstleistungsmanagement</t>
  </si>
  <si>
    <t>https://wirtschaft.th-brandenburg.de/studium/plaene-und-termine/vorlesungsverzeichnis/vorlesungsverzeichnis-bwl-bachelor/bwls-dienstleistungsmarketing</t>
  </si>
  <si>
    <t>https://wirtschaft.th-brandenburg.de/studium/plaene-und-termine/vorlesungsverzeichnis/vorlesungsverzeichnis-bwl-bachelor/bwls-strategisches-controlling</t>
  </si>
  <si>
    <t>https://wirtschaft.th-brandenburg.de/studium/plaene-und-termine/vorlesungsverzeichnis/vorlesungsverzeichnis-bwl-bachelor/bwls-operatives-controlling</t>
  </si>
  <si>
    <t>https://wirtschaft.th-brandenburg.de/studium/plaene-und-termine/vorlesungsverzeichnis/vorlesungsverzeichnis-bwl-bachelor/bwls-strategisches-personalmanagement</t>
  </si>
  <si>
    <t>https://wirtschaft.th-brandenburg.de/studium/plaene-und-termine/vorlesungsverzeichnis/vorlesungsverzeichnis-bwl-bachelor/bwls-operatives-personalmanagement</t>
  </si>
  <si>
    <t>https://wirtschaft.th-brandenburg.de/studium/plaene-und-termine/vorlesungsverzeichnis/vorlesungsverzeichnis-bwl-bachelor/bwls-kmu-geschaeftsplanung</t>
  </si>
  <si>
    <t>https://wirtschaft.th-brandenburg.de/studium/plaene-und-termine/vorlesungsverzeichnis/vorlesungsverzeichnis-bwl-bachelor/bwls-kmu-prozessmanagement</t>
  </si>
  <si>
    <t>https://wirtschaft.th-brandenburg.de/studium/plaene-und-termine/vorlesungsverzeichnis/vorlesungsverzeichnis-bwl-bachelor/bwls-betriebswirtschaftliche-steuerlehre-und-pruefungswesen</t>
  </si>
  <si>
    <t>https://wirtschaft.th-brandenburg.de/studium/plaene-und-termine/vorlesungsverzeichnis/vorlesungsverzeichnis-bwl-bachelor/bwls-unternehmensbesteuerung-und-tax-compliance</t>
  </si>
  <si>
    <t>https://wirtschaft.th-brandenburg.de/studium/plaene-und-termine/vorlesungsverzeichnis/vorlesungsverzeichnis-bwl-bachelor/bwls-logistikmanagement</t>
  </si>
  <si>
    <t>https://wirtschaft.th-brandenburg.de/studium/plaene-und-termine/vorlesungsverzeichnis/vorlesungsverzeichnis-bwl-bachelor/bwls-verkehrslogistik</t>
  </si>
  <si>
    <t>https://wirtschaft.th-brandenburg.de/studium/plaene-und-termine/vorlesungsverzeichnis/vorlesungsverzeichnis-bwl-bachelor/vwls-innovationen-marktmacht-und-wettbewerbspolitik</t>
  </si>
  <si>
    <t>https://wirtschaft.th-brandenburg.de/studium/plaene-und-termine/vorlesungsverzeichnis/vorlesungsverzeichnis-bwl-bachelor/vwls-innovationen-marktmacht-und-staatshandeln</t>
  </si>
  <si>
    <t>https://wirtschaft.th-brandenburg.de/studium/plaene-und-termine/vorlesungsverzeichnis/vorlesungsverzeichnis-bwl-bachelor/vwls-angewandte-oekonomie-lineare-regression</t>
  </si>
  <si>
    <t>https://wirtschaft.th-brandenburg.de/studium/plaene-und-termine/vorlesungsverzeichnis/vorlesungsverzeichnis-bwl-bachelor/vwls-angewandte-oekonometrie-in-der-praxis</t>
  </si>
  <si>
    <t>https://wirtschaft.th-brandenburg.de/studium/plaene-und-termine/vorlesungsverzeichnis/vorlesungsverzeichnis-wi-bachelor/grundlagen-von-enterprise-resource-planning-systemen</t>
  </si>
  <si>
    <t>https://wirtschaft.th-brandenburg.de/studium/plaene-und-termine/vorlesungsverzeichnis/vorlesungsverzeichnis-wi-bachelor/konfiguration-und-implementierung-von-geschäftsprozessen-in-enterprise-resource-planning-(erp)-systemen</t>
  </si>
  <si>
    <t>https://wirtschaft.th-brandenburg.de/studium/plaene-und-termine/vorlesungsverzeichnis/vorlesungsverzeichnis-bwl-bachelor/buchfuehrung</t>
  </si>
  <si>
    <t>https://wirtschaft.th-brandenburg.de/studium/plaene-und-termine/vorlesungsverzeichnis/vorlesungsverzeichnis-bwl-bachelor/externes-rechnungswesen-und-bilanzen</t>
  </si>
  <si>
    <t>https://wirtschaft.th-brandenburg.de/studium/plaene-und-termine/vorlesungsverzeichnis/vorlesungsverzeichnis-bwl-bachelor/internes-rechnungswesen</t>
  </si>
  <si>
    <t>https://wirtschaft.th-brandenburg.de/studium/plaene-und-termine/vorlesungsverzeichnis/vorlesungsverzeichnis-bwl-bachelor/controlling-und-risikomanagement</t>
  </si>
  <si>
    <t>https://wirtschaft.th-brandenburg.de/studium/plaene-und-termine/vorlesungsverzeichnis/vorlesungsverzeichnis-bwl-bachelor/wirtschaftsmathematik-beschreibende-statistik</t>
  </si>
  <si>
    <t>https://wirtschaft.th-brandenburg.de/studium/plaene-und-termine/vorlesungsverzeichnis/vorlesungsverzeichnis-bwl-bachelor/wahrscheinlichkeitsrechnung-und-schliessende-statistik</t>
  </si>
  <si>
    <t>https://wirtschaft.th-brandenburg.de/studium/plaene-und-termine/vorlesungsverzeichnis/vorlesungsverzeichnis-bwl-bachelor/wirtschaftsrecht</t>
  </si>
  <si>
    <t>https://wirtschaft.th-brandenburg.de/studium/plaene-und-termine/vorlesungsverzeichnis/vorlesungsverzeichnis-bwl-bachelor/wirtschaftsenglisch</t>
  </si>
  <si>
    <t>https://wirtschaft.th-brandenburg.de/studium/plaene-und-termine/vorlesungsverzeichnis/vorlesungsverzeichnis-bwl-master/strategisches-management-und-marketing</t>
  </si>
  <si>
    <t>https://wirtschaft.th-brandenburg.de/studium/plaene-und-termine/vorlesungsverzeichnis/vorlesungsverzeichnis-bwl-master/international-financial-reporting-ifrs</t>
  </si>
  <si>
    <t>https://wirtschaft.th-brandenburg.de/studium/plaene-und-termine/vorlesungsverzeichnis/vorlesungsverzeichnis-bwl-master/applied-econometrics</t>
  </si>
  <si>
    <t>https://wirtschaft.th-brandenburg.de/studium/plaene-und-termine/vorlesungsverzeichnis/vorlesungsverzeichnis-bwl-master/global-economics</t>
  </si>
  <si>
    <t>https://wirtschaft.th-brandenburg.de/studium/plaene-und-termine/vorlesungsverzeichnis/vorlesungsverzeichnis-bwl-master/sa-internationales-controlling-und-konzernrechnungslegung</t>
  </si>
  <si>
    <t>https://wirtschaft.th-brandenburg.de/studium/plaene-und-termine/vorlesungsverzeichnis/vorlesungsverzeichnis-bwl-master/sa-human-resource-management</t>
  </si>
  <si>
    <t>https://wirtschaft.th-brandenburg.de/studium/plaene-und-termine/vorlesungsverzeichnis/vorlesungsverzeichnis-bwl-master/sa-supply-chain-management</t>
  </si>
  <si>
    <t>https://wirtschaft.th-brandenburg.de/studium/plaene-und-termine/vorlesungsverzeichnis/vorlesungsverzeichnis-bwl-master/sa-internationales-beteiligungscontrolling-und-reporting</t>
  </si>
  <si>
    <t>https://wirtschaft.th-brandenburg.de/studium/plaene-und-termine/vorlesungsverzeichnis/vorlesungsverzeichnis-bwl-master/sa-human-resource-management-research</t>
  </si>
  <si>
    <t>https://wirtschaft.th-brandenburg.de/studium/plaene-und-termine/vorlesungsverzeichnis/vorlesungsverzeichnis-bwl-master/sa-wertschoepfungsmanagement</t>
  </si>
  <si>
    <t>https://wirtschaft.th-brandenburg.de/studium/plaene-und-termine/vorlesungsverzeichnis/vorlesungsverzeichnis-bwl-master/sb-marktorient-unternehmensfuehrung</t>
  </si>
  <si>
    <t>https://wirtschaft.th-brandenburg.de/studium/plaene-und-termine/vorlesungsverzeichnis/vorlesungsverzeichnis-bwl-master/sb-business-to-business-marketing</t>
  </si>
  <si>
    <t>https://wirtschaft.th-brandenburg.de/studium/plaene-und-termine/vorlesungsverzeichnis/vorlesungsverzeichnis-bwl-master/sb-corporate-finance</t>
  </si>
  <si>
    <t>https://wirtschaft.th-brandenburg.de/studium/plaene-und-termine/vorlesungsverzeichnis/vorlesungsverzeichnis-bwl-master/sb-ressourcenorient-unternehmensfuehrung</t>
  </si>
  <si>
    <t>https://wirtschaft.th-brandenburg.de/studium/plaene-und-termine/vorlesungsverzeichnis/vorlesungsverzeichnis-bwl-master/sb-corporate-valuation-and-financial-modeling</t>
  </si>
  <si>
    <t>https://wirtschaft.th-brandenburg.de/studium/plaene-und-termine/vorlesungsverzeichnis/vorlesungsverzeichnis-bwl-master/sb-logistiksysteme-in-der-praxis-und-angewandte-logistikforschung</t>
  </si>
  <si>
    <t>https://wirtschaft.th-brandenburg.de/studium/plaene-und-termine/vorlesungsverzeichnis/vorlesungsverzeichnis-bwl-master/sc-technologie-und-innovationsmanagement</t>
  </si>
  <si>
    <t>https://wirtschaft.th-brandenburg.de/studium/plaene-und-termine/vorlesungsverzeichnis/vorlesungsverzeichnis-bwl-master/sc-corgov-1-normen-und-standards</t>
  </si>
  <si>
    <t>https://wirtschaft.th-brandenburg.de/studium/plaene-und-termine/vorlesungsverzeichnis/vorlesungsverzeichnis-bwl-master/sc-economics-of-global-strategic-behavior</t>
  </si>
  <si>
    <t>https://wirtschaft.th-brandenburg.de/studium/plaene-und-termine/vorlesungsverzeichnis/vorlesungsverzeichnis-bwl-master/sc-innovations-und-changemanagement</t>
  </si>
  <si>
    <t>https://wirtschaft.th-brandenburg.de/studium/plaene-und-termine/vorlesungsverzeichnis/vorlesungsverzeichnis-bwl-master/sc-intern-corp-governance-u-unternehmenssteuerung-wertemanagement</t>
  </si>
  <si>
    <t>https://wirtschaft.th-brandenburg.de/studium/plaene-und-termine/vorlesungsverzeichnis/vorlesungsverzeichnis-bwl-master/sc-advanced-applied-econometrics</t>
  </si>
  <si>
    <t>https://wirtschaft.th-brandenburg.de/studium/plaene-und-termine/vorlesungsverzeichnis/vorlesungsverzeichnis-wi-bachelor/businessplan-wettbewerb</t>
  </si>
  <si>
    <t>https://wirtschaft.th-brandenburg.de/studium/plaene-und-termine/vorlesungsverzeichnis/vorlesungsverzeichnis-wi-bachelor/betriebssysteme-und-netzwerke</t>
  </si>
  <si>
    <t>https://wirtschaft.th-brandenburg.de/studium/plaene-und-termine/vorlesungsverzeichnis/vorlesungsverzeichnis-wi-bachelor/grundlagen-der-wirtschaftswissenschaften</t>
  </si>
  <si>
    <t>https://wirtschaft.th-brandenburg.de/studium/plaene-und-termine/vorlesungsverzeichnis/vorlesungsverzeichnis-wi-bachelor/continuous-delivery-und-devops</t>
  </si>
  <si>
    <t>https://wirtschaft.th-brandenburg.de/studium/plaene-und-termine/vorlesungsverzeichnis/vorlesungsverzeichnis-wi-bachelor/communication-across-cultures</t>
  </si>
  <si>
    <t>https://wirtschaft.th-brandenburg.de/studium/plaene-und-termine/vorlesungsverzeichnis/vorlesungsverzeichnis-wi-master/datenaufbereitung-und-–transformation</t>
  </si>
  <si>
    <t>https://wirtschaft.th-brandenburg.de/studium/plaene-und-termine/vorlesungsverzeichnis/vorlesungsverzeichnis-wi-bachelor/datenbanken---modellierung-und-strukturierung</t>
  </si>
  <si>
    <t>https://wirtschaft.th-brandenburg.de/studium/plaene-und-termine/vorlesungsverzeichnis/vorlesungsverzeichnis-wi-bachelor/datenbanken-–-anwendung-und-entwicklung</t>
  </si>
  <si>
    <t>https://wirtschaft.th-brandenburg.de/studium/plaene-und-termine/vorlesungsverzeichnis/vorlesungsverzeichnis-wi-bachelor/datenschutz-und-sicherheit</t>
  </si>
  <si>
    <t>https://wirtschaft.th-brandenburg.de/studium/plaene-und-termine/vorlesungsverzeichnis/vorlesungsverzeichnis-wi-bachelor/dv-orientiertes-wirtschaftsrecht</t>
  </si>
  <si>
    <t>https://wirtschaft.th-brandenburg.de/studium/plaene-und-termine/vorlesungsverzeichnis/vorlesungsverzeichnis-wi-bachelor/einführung-online-marketing</t>
  </si>
  <si>
    <t>https://wirtschaft.th-brandenburg.de/studium/plaene-und-termine/vorlesungsverzeichnis/vorlesungsverzeichnis-wi-bachelor/einführung-in-das-objektorientierte-programmieren-mit-java</t>
  </si>
  <si>
    <t>https://wirtschaft.th-brandenburg.de/studium/plaene-und-termine/vorlesungsverzeichnis/vorlesungsverzeichnis-wi-bachelor/entwicklung-von-web-anwendungen-und--architekturen</t>
  </si>
  <si>
    <t>https://wirtschaft.th-brandenburg.de/studium/plaene-und-termine/vorlesungsverzeichnis/vorlesungsverzeichnis-wi-bachelor/englisch-anwenden-in-der-wi</t>
  </si>
  <si>
    <t>https://wirtschaft.th-brandenburg.de/studium/plaene-und-termine/vorlesungsverzeichnis/vorlesungsverzeichnis-wi-bachelor/forschungsansätze-in-der-wirtschaftsinformatik</t>
  </si>
  <si>
    <t>https://wirtschaft.th-brandenburg.de/studium/plaene-und-termine/vorlesungsverzeichnis/vorlesungsverzeichnis-wi-bachelor/frameworks-für-webbasierte-aw-systeme</t>
  </si>
  <si>
    <t>https://wirtschaft.th-brandenburg.de/studium/plaene-und-termine/vorlesungsverzeichnis/vorlesungsverzeichnis-wi-bachelor/gründung,-förderung-und-vergaberecht</t>
  </si>
  <si>
    <t>https://wirtschaft.th-brandenburg.de/studium/plaene-und-termine/vorlesungsverzeichnis/vorlesungsverzeichnis-wi-bachelor/grundlagen-der-netzwerktechnik</t>
  </si>
  <si>
    <t>https://wirtschaft.th-brandenburg.de/studium/plaene-und-termine/vorlesungsverzeichnis/vorlesungsverzeichnis-wi-bachelor/integration-von-finanz--und-auftragsprozessen-in-erp-systemen</t>
  </si>
  <si>
    <t>https://wirtschaft.th-brandenburg.de/studium/plaene-und-termine/vorlesungsverzeichnis/vorlesungsverzeichnis-wi-bachelor/informationsmanagement</t>
  </si>
  <si>
    <t>https://wirtschaft.th-brandenburg.de/studium/plaene-und-termine/vorlesungsverzeichnis/vorlesungsverzeichnis-wi-bachelor/logistik</t>
  </si>
  <si>
    <t>https://wirtschaft.th-brandenburg.de/studium/plaene-und-termine/vorlesungsverzeichnis/vorlesungsverzeichnis-wi-bachelor/marketing-&amp;-marktforschung</t>
  </si>
  <si>
    <t>https://wirtschaft.th-brandenburg.de/studium/plaene-und-termine/vorlesungsverzeichnis/vorlesungsverzeichnis-wi-bachelor/management-und-organisation</t>
  </si>
  <si>
    <t>https://wirtschaft.th-brandenburg.de/studium/plaene-und-termine/vorlesungsverzeichnis/vorlesungsverzeichnis-wi-bachelor/grundlagen-der-wirtschafts--und-finanzmathematik</t>
  </si>
  <si>
    <t>https://wirtschaft.th-brandenburg.de/studium/plaene-und-termine/vorlesungsverzeichnis/vorlesungsverzeichnis-wi-bachelor/objektorientierter-systementwurf</t>
  </si>
  <si>
    <t>https://wirtschaft.th-brandenburg.de/studium/plaene-und-termine/vorlesungsverzeichnis/vorlesungsverzeichnis-wi-bachelor/predictive-analytics-and-big-data</t>
  </si>
  <si>
    <t>https://wirtschaft.th-brandenburg.de/studium/plaene-und-termine/vorlesungsverzeichnis/vorlesungsverzeichnis-wi-bachelor/produktion,-logistik,-vertrieb</t>
  </si>
  <si>
    <t>https://wirtschaft.th-brandenburg.de/studium/plaene-und-termine/vorlesungsverzeichnis/vorlesungsverzeichnis-wi-bachelor/projektstudium-und-wissenschaftliches-arbeiten</t>
  </si>
  <si>
    <t>https://wirtschaft.th-brandenburg.de/studium/plaene-und-termine/vorlesungsverzeichnis/vorlesungsverzeichnis-wi-bachelor/rechnungswesen-und-controlling</t>
  </si>
  <si>
    <t>https://wirtschaft.th-brandenburg.de/studium/plaene-und-termine/vorlesungsverzeichnis/vorlesungsverzeichnis-wi-bachelor/software-engineering</t>
  </si>
  <si>
    <t>https://wirtschaft.th-brandenburg.de/studium/plaene-und-termine/vorlesungsverzeichnis/vorlesungsverzeichnis-wi-bachelor/systemarchitekturen-und--integration</t>
  </si>
  <si>
    <t>https://wirtschaft.th-brandenburg.de/studium/plaene-und-termine/vorlesungsverzeichnis/vorlesungsverzeichnis-wi-bachelor/grundlagen-statistischer-methoden</t>
  </si>
  <si>
    <t>https://wirtschaft.th-brandenburg.de/studium/plaene-und-termine/vorlesungsverzeichnis/vorlesungsverzeichnis-wi-bachelor/usability-und-softwareergonomie</t>
  </si>
  <si>
    <t>https://wirtschaft.th-brandenburg.de/studium/plaene-und-termine/vorlesungsverzeichnis/vorlesungsverzeichnis-wi-bachelor/auswahl-und-anpassung-von-it-diensten/</t>
  </si>
  <si>
    <t>https://wirtschaft.th-brandenburg.de/studium/plaene-und-termine/vorlesungsverzeichnis/vorlesungsverzeichnis-wi-bachelor/wahlpflicht-i-angewandte-wissensmodellierung/</t>
  </si>
  <si>
    <t>https://wirtschaft.th-brandenburg.de/studium/plaene-und-termine/vorlesungsverzeichnis/vorlesungsverzeichnis-wi-bachelor/grundlagen-der-prozessmodellierung/</t>
  </si>
  <si>
    <t>https://wirtschaft.th-brandenburg.de/studium/plaene-und-termine/vorlesungsverzeichnis/vorlesungsverzeichnis-wi-bachelor/projektmanagement-und-soziale-kompetenzen/</t>
  </si>
  <si>
    <t>https://wirtschaft.th-brandenburg.de/studium/plaene-und-termine/vorlesungsverzeichnis/vorlesungsverzeichnis-wi-bachelor/systemanalyse/</t>
  </si>
  <si>
    <t>https://wirtschaft.th-brandenburg.de/studium/plaene-und-termine/vorlesungsverzeichnis/vorlesungsverzeichnis-wi-bachelor/grundlagen-und-wirkungen-der-wi</t>
  </si>
  <si>
    <t>https://wirtschaft.th-brandenburg.de/studium/plaene-und-termine/vorlesungsverzeichnis/vorlesungsverzeichnis-wi-master/unternehmensführung</t>
  </si>
  <si>
    <t>https://wirtschaft.th-brandenburg.de/studium/plaene-und-termine/vorlesungsverzeichnis/vorlesungsverzeichnis-wi-master/it-recht</t>
  </si>
  <si>
    <t>https://wirtschaft.th-brandenburg.de/studium/plaene-und-termine/vorlesungsverzeichnis/vorlesungsverzeichnis-wi-master/wertorientiertes-it-management</t>
  </si>
  <si>
    <t>https://wirtschaft.th-brandenburg.de/studium/plaene-und-termine/vorlesungsverzeichnis/vorlesungsverzeichnis-wi-master/theorien-der-informatik</t>
  </si>
  <si>
    <t>https://wirtschaft.th-brandenburg.de/studium/plaene-und-termine/vorlesungsverzeichnis/vorlesungsverzeichnis-wi-master/advanced-software-engineering</t>
  </si>
  <si>
    <t>https://wirtschaft.th-brandenburg.de/studium/plaene-und-termine/vorlesungsverzeichnis/vorlesungsverzeichnis-wi-master/security-management</t>
  </si>
  <si>
    <t>https://wirtschaft.th-brandenburg.de/studium/plaene-und-termine/vorlesungsverzeichnis/vorlesungsverzeichnis-wi-master/modellierung-und-analyse-von-prozessen</t>
  </si>
  <si>
    <t>https://wirtschaft.th-brandenburg.de/studium/plaene-und-termine/vorlesungsverzeichnis/vorlesungsverzeichnis-wi-master/management-kooperativer-prozesse</t>
  </si>
  <si>
    <t>https://wirtschaft.th-brandenburg.de/studium/plaene-und-termine/vorlesungsverzeichnis/vorlesungsverzeichnis-wi-master/implementierung-von-prozessen</t>
  </si>
  <si>
    <t>https://wirtschaft.th-brandenburg.de/studium/plaene-und-termine/vorlesungsverzeichnis/vorlesungsverzeichnis-wi-master/ecommerce</t>
  </si>
  <si>
    <t>https://wirtschaft.th-brandenburg.de/studium/plaene-und-termine/vorlesungsverzeichnis/vorlesungsverzeichnis-wi-master/enterprise-knowledge-graph-implementation</t>
  </si>
  <si>
    <t>https://wirtschaft.th-brandenburg.de/studium/plaene-und-termine/vorlesungsverzeichnis/vorlesungsverzeichnis-wi-master/15bausgewählte-vertiefungsthemen-des-security-managements</t>
  </si>
  <si>
    <t>https://wirtschaft.th-brandenburg.de/studium/plaene-und-termine/vorlesungsverzeichnis/vorlesungsverzeichnis-wi-master/enterprise-knowledge-engineering</t>
  </si>
  <si>
    <t>https://wirtschaft.th-brandenburg.de/studium/plaene-und-termine/vorlesungsverzeichnis/vorlesungsverzeichnis-wi-master/grundlagen-der-ikt-infrastruktursicherheit</t>
  </si>
  <si>
    <t>https://wirtschaft.th-brandenburg.de/studium/plaene-und-termine/vorlesungsverzeichnis/vorlesungsverzeichnis-wi-master/social-networks-and-sentiment-analysis</t>
  </si>
  <si>
    <t>https://wirtschaft.th-brandenburg.de/studium/plaene-und-termine/vorlesungsverzeichnis/vorlesungsverzeichnis-wi-master/it-forensik</t>
  </si>
  <si>
    <t>https://wirtschaft.th-brandenburg.de/studium/plaene-und-termine/vorlesungsverzeichnis/vorlesungsverzeichnis-wi-master/design-thinking-kennen-und-anwenden-prozesse-und-produkte</t>
  </si>
  <si>
    <t>https://wirtschaft.th-brandenburg.de/studium/plaene-und-termine/vorlesungsverzeichnis/vorlesungsverzeichnis-wi-master/predictive-analytics-and-privacy</t>
  </si>
  <si>
    <t>https://wirtschaft.th-brandenburg.de/studium/plaene-und-termine/vorlesungsverzeichnis/vorlesungsverzeichnis-wi-master/predictive-analytics-mit-sap-hana</t>
  </si>
  <si>
    <t>https://wirtschaft.th-brandenburg.de/studium/plaene-und-termine/vorlesungsverzeichnis/vorlesungsverzeichnis-wi-master/einführung-in-das-maschinelle-lernen</t>
  </si>
  <si>
    <t>https://wirtschaft.th-brandenburg.de/studium/plaene-und-termine/vorlesungsverzeichnis/vorlesungsverzeichnis-wi-master/design-thinking-kennen-und-anwenden-–schwerpunkt:-digitale-geschäftsmodelle</t>
  </si>
  <si>
    <t>thbfbwm:kai-jander</t>
  </si>
  <si>
    <t>thbfbwm:anja-luethy</t>
  </si>
  <si>
    <t>thbfbwm:christian-mieke</t>
  </si>
  <si>
    <t>thbfbwm:bernd-schnurrenberger</t>
  </si>
  <si>
    <t>thbfbwm:katharina-frosch</t>
  </si>
  <si>
    <t>thbfbwm:martin-wrobel</t>
  </si>
  <si>
    <t>thbfbwm:hubertus-sievers</t>
  </si>
  <si>
    <t>thbfbwm:michael-stobernack</t>
  </si>
  <si>
    <t>thbfbwm:bettina-burger-menzel</t>
  </si>
  <si>
    <t>thbfbwm:vera-meister</t>
  </si>
  <si>
    <t>thbfbwm:winfried-pfister</t>
  </si>
  <si>
    <t>thbfbwm:mareike-kuehne</t>
  </si>
  <si>
    <t>thbfbwm:wolf-christian-hildebrand</t>
  </si>
  <si>
    <t>thbfbwm:robert-franz</t>
  </si>
  <si>
    <t>thbfbwm:katrin-blasek</t>
  </si>
  <si>
    <t>thbfbwm:juergen-schwill</t>
  </si>
  <si>
    <t>thbfbwm:uwe-hoeft</t>
  </si>
  <si>
    <t>thbfbwm:sebastian-geissel</t>
  </si>
  <si>
    <t>thbfbwm:annett-kitsche</t>
  </si>
  <si>
    <t>thbfbwm:felix-sasaki</t>
  </si>
  <si>
    <t>thbfbwm:michael-hoeding</t>
  </si>
  <si>
    <t>thbfbwm:ivo-keller</t>
  </si>
  <si>
    <t>thbfbwm:jochen-scheeg</t>
  </si>
  <si>
    <t>thbfbwm:dietmar-hausmann</t>
  </si>
  <si>
    <t>thbfbwm:andreas-johannsen</t>
  </si>
  <si>
    <t>thbfbwm:mirco-schoening</t>
  </si>
  <si>
    <t>thbfbwm:heinz-dieter-schmelling</t>
  </si>
  <si>
    <t>accPerson</t>
  </si>
  <si>
    <t>comment</t>
  </si>
  <si>
    <t>Nach Verfügbarkeit Gastvorträge von Praxisvertretern, Exkursion zum Arbeitsgericht</t>
  </si>
  <si>
    <t>Nach Verfügbarkeit können Social Innovation Projekte mit Realcharakter bearbeitet werden, ggf. Gastvorträge von Praxisvertretern.</t>
  </si>
  <si>
    <t>Projekte mit Realcharakter; Businesspläne können ggf. in einen regionalen oder überregionalen Businessplan Wettbewerb eingebracht werden; Nach Verfügbarkeit Gastvorträge von Praxisvertretern</t>
  </si>
  <si>
    <t>Das Modul Studium Generale 1 fokussiert auf die Bildung der Berufsfähigkeit der Studierenden, indem es die volks- und betriebswirtschaftlichen Fach- und Methodenkompetenzen der Studierenden um extra-curriculare Kompetenzen ergänzt.</t>
  </si>
  <si>
    <t>Änderungen an Dekan des FBW melden.</t>
  </si>
  <si>
    <t>Einsatz vielfältiger digitaler Werkzeuge</t>
  </si>
  <si>
    <t>Praktische Aufgaben im EDV-Labor, interdisziplinärer Unterricht</t>
  </si>
  <si>
    <t>Exkursionen, Lehrvideos, Gastvorträge, Gruppenarbeit, Diskussionen im Plenum , Präsentationen von Studierenden, Case Studies</t>
  </si>
  <si>
    <t>Aktuelle Fallstudien aus der Praxis</t>
  </si>
  <si>
    <t>Bearbeitung aktueller Fallstudien aus der Praxis</t>
  </si>
  <si>
    <t>Starker Fokus auf Fallstudienbearbeitung</t>
  </si>
  <si>
    <t>Nach Verfügbarkeit Gastvorträge von Praxisvertretern</t>
  </si>
  <si>
    <t>Praxiskontakte zu KMU, Gastvortrag KMU, Übungen softwaregestützt (MS Office, MS Project u. a.)</t>
  </si>
  <si>
    <t>Gastvortrag KMU, Exkursion KMU Messe bzw. Tagung, Übungen softwaregestützt (MS Project, Visio u. a.)</t>
  </si>
  <si>
    <t>Weitere Gastdozenten, gemeinsamer Besuch fachrelevanter Tagungen in Deutschland und evtl. in Europa</t>
  </si>
  <si>
    <t>Intensives Arbeiten mit dem Computer</t>
  </si>
  <si>
    <t>Nach Verfügbarkeit werden Gastreferenten aus der Praxis berichten und Unternehmensbesuche durchgeführt</t>
  </si>
  <si>
    <t>erfolgt nach klassischer Didaktik</t>
  </si>
  <si>
    <t>Lab work, use of Moodle activities</t>
  </si>
  <si>
    <t>Gastdozenten aus verschiedenen Unternehmen oder der Wirtschaftsprüfung</t>
  </si>
  <si>
    <t>Student and learning centred approach</t>
  </si>
  <si>
    <t>Das Modul kann optional mit dem Modul „Applied Advanced Econometrics“ verknüpft werden (Erstellung einer Seminar- bzw. Projektarbeit mit doppeltem Umfang, bei der ökonometrische Methoden auf HR-Fragestellungen angewandt werden).  Ein Teil des Moduls findet voraussichtlich in Form eines zwei bis dreitägigen, geblockten Forschungsseminars außerhalb der THB statt (ggf. auch am Wochenende).</t>
  </si>
  <si>
    <t>Gastvortrag KMU, Exkursion KMU Messe bzw. Tagung, Übungen teils softwaregestützt (MS Office, MS Project, Visio u. a.)</t>
  </si>
  <si>
    <t>To supplement the course, there is an extensive script; optional: business simulation game 'Sell the Robot'</t>
  </si>
  <si>
    <t>Gastvortrag KMU, Exkursion KMU Messe, Übungen softwaregestützt (MS Office, MS Project, Visio u. a.)</t>
  </si>
  <si>
    <t>Studierenden wird ein ausführliches Skript zur Verfügung gestellt.</t>
  </si>
  <si>
    <t>Div. Gastreferenten (z. B. von Grau &amp; Partner, Schering, TUI)</t>
  </si>
  <si>
    <t>Research and application-oriented learning</t>
  </si>
  <si>
    <t>Div. Gastreferenten (z. B. von Deutsche Bank, KPMG,), gemeinsamer Besuch z. B. der Jahrestagung der European Accounting Association</t>
  </si>
  <si>
    <t>Intensives Arbeiten mit dem Computer; ; Das Modul kann optional mit dem Modul „HR Management Research“ verknüpft werden (Erstellung einer Seminar- bzw. Projektarbeit mit doppeltem Umfang, bei der ökonometrische Methoden auf HR-Fragestellungen angewandt werden).</t>
  </si>
  <si>
    <t>Nach Möglichkeit werden Besuche in Rechenzentren organisiert.</t>
  </si>
  <si>
    <t>Für die SQL-Übungen wird das Datenbankmanagementsystem Oracle eingesetzt.</t>
  </si>
  <si>
    <t>Besonderer Bezug zum Datenbankmanagementsystem Oracle ; Exemplarische Transferaufgaben: Datenbankanwendung soll für das eigene Unternehmen entwickelt werden, weitere 'nicht duale' Gruppenmitglieder sind eine zusätzliche Ressource für das Unternehmensnahe Projekt</t>
  </si>
  <si>
    <t>Exemplarische Transferaufgaben: - Technologie- und Datenschutz-Folgeabschätzung durchführen, - Schutzbedarfe feststellen und Maßnahmenkatalog erstellen, - Public Key Infrastruktur analysieren, - Awareness- und Schulungskonzepte entwickeln, - Anleitungen für sichere Software-Systemarchitektur erarbeiten</t>
  </si>
  <si>
    <t>Praxiskontakte zu IT-Unternehmen</t>
  </si>
  <si>
    <t>Zertifizierungsprüfung zum „Oracle Certified Associate (OCA)“ möglich</t>
  </si>
  <si>
    <t>Arbeit im Sprachlabor</t>
  </si>
  <si>
    <t>Dient der Vorbereitung auf die Bachelorthesis</t>
  </si>
  <si>
    <t>Das Modul wird teilweise virtuell durchgeführt.</t>
  </si>
  <si>
    <t>Eine weiterführende Qualifikation mit Zertifikaten für die Kurse, CCNA 1-2, ist im Rahmen des CISCO-Academy-Programms möglich.</t>
  </si>
  <si>
    <t>Möglichkeit einer Zusatzqualifizierung im Rahmen einer ERP-Zertifizierungsveranstaltung</t>
  </si>
  <si>
    <t>Die Veranstaltung wird durch einen Impulsvortrag eines Chief Information Officers oder Chief Executive Officers aus der Praxis sowie durch eine Exkursion (zu einer Unternehmens- und IT-Beratung oder einem Betrieb) ergänzt.; Exemplarische Transferaufgaben: - Management von IT- und Anwendungssystemen, - Administration und Gestaltung von ERP-Systemen, - Analyse von Kooperationsprozessen</t>
  </si>
  <si>
    <t>Nach Verfügbarkeit werden Gastreferenten aus der Praxis berichten und Unternehmensbesuche durchgeführt; Exemplarische Transferaufgaben: - Bearbeitung und Reflexion der SAP/ERP-Fallstudie im Unternehmensumfeld</t>
  </si>
  <si>
    <t>Exemplarische Transferaufgaben: - Objektorientierte Modellierung fachlicher Unternehmenskonzepte als Teil einer geschäftlichen Softwareanwendung, - Weiterentwicklung einer betrieblichen Software mittels eines objektorientierten Ansatzes</t>
  </si>
  <si>
    <t>Werkstattarbeit mit Mentoren, Abschlusspräsentationen im AudiMax ; Exemplarische Transferaufgaben: - Recherche im Praxisunternehmen zu IT-Organisation, Informations- und Wissensmanagement, Wissenschaftliche Arbeitsweise im Betrieb; entsprechend nur kurze Koordinierung in der THB (Voraussetzung: &gt; 3 Duale Studierende bilden eigene Projektgruppe mit praxisfokussiertem Thema)</t>
  </si>
  <si>
    <t>Exemplarische Transferaufgaben: - Aktive Mitarbeit an der Konzeption oder Planung eines Softwareprojektes bzw. Einführung einer betrieblichen Anwendung, - Aktive Mitarbeit in der Projektkoordination eines Softwareprojektes bzw. bei der Einführung einer betrieblichen Anwendung, - Aktive Mitarbeit in der Programmierung einer Software, - Aktive Mitarbeit bei der Einführung einer betrieblichen Anwendung</t>
  </si>
  <si>
    <t>Exemplarische Transferaufgaben: - die 20 Prozent-Vorleistung sollte im Unternehmenskontext erfolgen, - Vortragsthema kommt aus dem Unternehmen, - Vortrag soll sowohl im Unternehmen als auch der Veranstaltung gehalten werden</t>
  </si>
  <si>
    <t>Exemplarische Transferaufgaben: - Geschäftsfeldanalyse durchführen: Markt, Persona und funktionale Anforderungen, Marktpenetrierungsstrategie ableiten, - Software Usability im Kontext der Marketing- und PR-Strategie für neue Produktlinien evaluieren; - Zielgruppengerechte Usability von Webseiten konzipieren</t>
  </si>
  <si>
    <t>Austauschworkshop oder Poster Session in englischer Sprache in Kooperation mit dem Studiengang Informatik der Alfred Nobel University Dnipro (Ukraine); Praxisvorträge von Unternehmensvertretern; Exemplarische Transferaufgaben: - Nutzwertanalyse und/oder AHP-Verfahren zur Bewertung von Beschaffungsalternative für IT-Dienste, - Auswahl von Standardsoftware unter Berücksichtigung von Kosten- und Nutzenaspekten, -Anpassung (Customization) eines betrieblichen Anwendungssystems oder IT-Dienstes</t>
  </si>
  <si>
    <t>komplexes Modellierungsprojekt mit Webseite</t>
  </si>
  <si>
    <t>Praxisprojekt im Hochschul- oder Unternehmensumfeld; Exemplarische Transferaufgaben: - Praktisches Modellierungsprojekt im Unternehmen</t>
  </si>
  <si>
    <t>Assessment-Center (Videoanalyse), Fallbeispiele aus der Unternehmenspraxis, Möglichkeit des Erwerbs des Zertifikats „Certified Professional in Project Management“ des ASQF/ISQI durch freiwillige Teilnahme an einer zusätzlichen einwöchigen Blockveranstaltung. Exemplarische Transferaufgaben: - Projektmanagement im Unternehmen reflektieren und bewerten, - Verbesserungsmöglichkeiten ableiten</t>
  </si>
  <si>
    <t>Gruppenarbeiten werden unterstützt durch eine kollaborative Dateiaustausch-Plattform (MS Teams).</t>
  </si>
  <si>
    <t>Der Vorlesungsstoff wird abwechselnd durch eine Exkursion zu einem Betrieb oder einem Impulsvortrag aus der Praxis ergänzt. Des Weiteren werden Inhalte und Beispiele von Zertifikatskursen aus der Praxis in Form von animierten Folien oder Videosequenzen in den Übungen herangezogen. ; Exemplarische Transferaufgaben: - Unterstützungsaufgaben im Management; - Erarbeitung einer Unternehmensvorstellung mit Blick auf die ganzheitliche Optimierung aller Aspekte der Informations- und IT-Sicherheit im Unternehmen</t>
  </si>
  <si>
    <t>Die Vorlesung soll anhand von Fallbeispielen und/oder Planspielen sowie durch Vorträge von Gastreferenten mit Managementerfahrungen anhand praxisrelevanter Beispiele unterstützt werden.</t>
  </si>
  <si>
    <t>Praxiskontakte zu Medien bzw. Medienschaffenden- und IT-Unternehmen sowie zu rechtsprechenden Organen/Oberlandesgericht Brandenburg.</t>
  </si>
  <si>
    <t>Angebot der ITIL-Zertifizierung in Ergänzung zur Vorlesung.</t>
  </si>
  <si>
    <t>Regelmäßig findet veranstaltungsbegleitend ein eingeladener Vortrag mit Systemdemo aus der Praxis statt.</t>
  </si>
  <si>
    <t>Ausgewählte Projekte werden auf dem Entwicklungsserver der Hochschule implementiert und bei Interesse hochschulöffentlich präsentiert.</t>
  </si>
  <si>
    <t>Es wird eine enge Zusammenarbeit mit dem Fach IT-Recht angestrebt.</t>
  </si>
  <si>
    <t>Im Ergebnis ist eine Veröffentlichung auf einer einschlägigen wissenschaftlichen Konferenz geplant.</t>
  </si>
  <si>
    <t>Begleitend zur Vorlesung kann das Zertifikat 'CCNA-Security' erworben werden.</t>
  </si>
  <si>
    <t>Lecturers from abroad</t>
  </si>
  <si>
    <t>Sehr interaktive Veranstaltung mit hohem Gestaltungsspielraum für die Studierenden. Interdisziplinarität. Hohe Eigenmotivation ist erforderlich.</t>
  </si>
  <si>
    <t>In die Veranstaltung wird eine Unternehmens- und Projektpräsentation aus der Praxis eingebunden.</t>
  </si>
  <si>
    <t>"</t>
  </si>
  <si>
    <t>TurtleCode</t>
  </si>
  <si>
    <t>module:WM340 schema:interactivityType "Projektarbeit" .</t>
  </si>
  <si>
    <t>module:BB541 schema:interactivityType "Seminar" .</t>
  </si>
  <si>
    <t>module:BB521 schema:interactivityType "Seminar" .</t>
  </si>
  <si>
    <t>module:BB512 schema:interactivityType "Seminar" .</t>
  </si>
  <si>
    <t>module:BB562 schema:interactivityType "Seminar" .</t>
  </si>
  <si>
    <t>module:BB522 schema:interactivityType "Seminar" .</t>
  </si>
  <si>
    <t>module:BB511 schema:interactivityType "Seminar" .</t>
  </si>
  <si>
    <t>module:BB542 schema:interactivityType "Seminar" .</t>
  </si>
  <si>
    <t>module:BB532 schema:interactivityType "Seminar" .</t>
  </si>
  <si>
    <t>module:BB552 schema:interactivityType "Seminar" .</t>
  </si>
  <si>
    <t>module:BB551 schema:interactivityType "Seminar" .</t>
  </si>
  <si>
    <t>module:WM230 schema:interactivityType "Seminaritische Vorlesung" .</t>
  </si>
  <si>
    <t>module:WM501 schema:interactivityType "Seminar und kooperative Projektarbeit" .</t>
  </si>
  <si>
    <t>module:BM520 schema:interactivityType "Seminar" .</t>
  </si>
  <si>
    <t>module:BM320 schema:interactivityType "Seminar" .</t>
  </si>
  <si>
    <t>module:FAWI schema:interactivityType "integrierte Lehrveranstaltung" .</t>
  </si>
  <si>
    <t>module:DADT schema:interactivityType "Projekt" .</t>
  </si>
  <si>
    <t>module:WM595 schema:interactivityType "Projekt" .</t>
  </si>
  <si>
    <t>module:WM545 schema:interactivityType "Projekt" .</t>
  </si>
  <si>
    <t>module:BB611 schema:interactivityType "Projekt" .</t>
  </si>
  <si>
    <t>module:BB612 schema:interactivityType "Projekt" .</t>
  </si>
  <si>
    <t>module:WM330 schema:interactivityType "betreute Projektarbeit" .</t>
  </si>
  <si>
    <t>module:BWL schema:interactivityType "Gruppenarbeit" .</t>
  </si>
  <si>
    <t>module:BM450 schema:interactivityType "seminaristische Lehrveranstaltung" .</t>
  </si>
  <si>
    <t>module:Logistik schema:interactivityType "Seminaristische Vorlesung" .</t>
  </si>
  <si>
    <t>module:WM536 schema:interactivityType "Exercises" .</t>
  </si>
  <si>
    <t>module:BM630 schema:interactivityType "Seminaristische Vorlesung " .</t>
  </si>
  <si>
    <t>module:BB410 schema:interactivityType "Problembasiertes Lernen" .</t>
  </si>
  <si>
    <t>module:BM550 schema:interactivityType "Integrated Lecture" .</t>
  </si>
  <si>
    <t>module:BM530 schema:interactivityType "Integrated Lecture" .</t>
  </si>
  <si>
    <t>module:CoAC schema:interactivityType "Integrierte Veranstaltung (Seminar)" .</t>
  </si>
  <si>
    <t>module:Englisch schema:interactivityType "Integrierte Veranstaltung (Seminar)" .</t>
  </si>
  <si>
    <t>module:BM510 schema:interactivityType "Übung " .</t>
  </si>
  <si>
    <t>module:WM210 schema:interactivityType "seminaristische Vorlesung" .</t>
  </si>
  <si>
    <t>module:WIGundW schema:interactivityType "Vorlesung" .</t>
  </si>
  <si>
    <t>module:WIGundW schema:interactivityType "Übung" .</t>
  </si>
  <si>
    <t>module:WM110 schema:interactivityType "Projektarbeit" .</t>
  </si>
  <si>
    <t>module:BM640 schema:interactivityType "Seminaristische Vorlesung" .</t>
  </si>
  <si>
    <t>module:BM440 schema:interactivityType "Seminaristische Vorlesung" .</t>
  </si>
  <si>
    <t>module:BB180 schema:interactivityType "Seminaristische Vorlesung" .</t>
  </si>
  <si>
    <t>module:BB720 schema:interactivityType "Seminaristische Vorlesung" .</t>
  </si>
  <si>
    <t>module:BB140 schema:interactivityType "Seminaristische Vorlesung" .</t>
  </si>
  <si>
    <t>module:BB130 schema:interactivityType "Seminaristische Vorlesung" .</t>
  </si>
  <si>
    <t>module:BB210 schema:interactivityType "Seminaristische Vorlesung" .</t>
  </si>
  <si>
    <t>module:BB110 schema:interactivityType "Seminaristische Vorlesung" .</t>
  </si>
  <si>
    <t>module:BB150 schema:interactivityType "Seminaristische Vorlesung" .</t>
  </si>
  <si>
    <t>module:BB310 schema:interactivityType "Seminaristische Vorlesung" .</t>
  </si>
  <si>
    <t>module:BM610 schema:interactivityType "Seminaristische Vorlesung" .</t>
  </si>
  <si>
    <t>module:WM120 schema:interactivityType "Seminaristische Vorlesung" .</t>
  </si>
  <si>
    <t>module:BM540 schema:interactivityType "Seminaristische Vorlesung" .</t>
  </si>
  <si>
    <t>module:BB730 schema:interactivityType "Seminaristische Vorlesung" .</t>
  </si>
  <si>
    <t>module:BB710 schema:interactivityType "Seminaristische Vorlesung" .</t>
  </si>
  <si>
    <t>module:BB120 schema:interactivityType "Seminaristische Vorlesung" .</t>
  </si>
  <si>
    <t>module:BM410 schema:interactivityType "Seminaristische Vorlesung" .</t>
  </si>
  <si>
    <t>module:BB160 schema:interactivityType "Seminaristische Vorlesung" .</t>
  </si>
  <si>
    <t>module:BB910 schema:interactivityType "Seminaristische Vorlesung" .</t>
  </si>
  <si>
    <t>module:BM660 schema:interactivityType "Seminaristische Vorlesung" .</t>
  </si>
  <si>
    <t>module:BM650 schema:interactivityType "Seminaristische Vorlesung" .</t>
  </si>
  <si>
    <t>module:BM210 schema:interactivityType "Seminaristische Vorlesung" .</t>
  </si>
  <si>
    <t>module:BM420 schema:interactivityType "Seminaristische Vorlesung" .</t>
  </si>
  <si>
    <t>module:BB740 schema:interactivityType "Seminaristische Vorlesung" .</t>
  </si>
  <si>
    <t>module:WM330 schema:interactivityType "Seminaristische Vorlesung" .</t>
  </si>
  <si>
    <t>module:BB220 schema:interactivityType "Seminaristische Vorlesung" .</t>
  </si>
  <si>
    <t>module:BM560 schema:interactivityType "Seminaristische Vorlesung" .</t>
  </si>
  <si>
    <t>module:BM460 schema:interactivityType "Seminaristische Vorlesung" .</t>
  </si>
  <si>
    <t>module:BM430 schema:interactivityType "Seminaristische Vorlesung" .</t>
  </si>
  <si>
    <t>module:BM620 schema:interactivityType "Seminaristische Vorlesung" .</t>
  </si>
  <si>
    <t>module:BB170 schema:interactivityType "Seminaristische Vorlesung" .</t>
  </si>
  <si>
    <t>module:WM568 schema:interactivityType "Seminaristische Vorlesung" .</t>
  </si>
  <si>
    <t>module:BB631 schema:interactivityType "ERP-Labor" .</t>
  </si>
  <si>
    <t>module:RWCO schema:interactivityType "Übung" .</t>
  </si>
  <si>
    <t>module:BB621 schema:interactivityType "Übung" .</t>
  </si>
  <si>
    <t>module:WM595 schema:interactivityType "Übung" .</t>
  </si>
  <si>
    <t>module:EOMa schema:interactivityType "Übung" .</t>
  </si>
  <si>
    <t>module:BB820 schema:interactivityType "Übung" .</t>
  </si>
  <si>
    <t>module:BB810 schema:interactivityType "Übung" .</t>
  </si>
  <si>
    <t>module:WM220 schema:interactivityType "Übung" .</t>
  </si>
  <si>
    <t>module:WM310 schema:interactivityType "Übung" .</t>
  </si>
  <si>
    <t>module:WM556 schema:interactivityType "Übung" .</t>
  </si>
  <si>
    <t>module:WM130 schema:interactivityType "Übung" .</t>
  </si>
  <si>
    <t>module:PST schema:interactivityType "Übung" .</t>
  </si>
  <si>
    <t>module:DVWR schema:interactivityType "Übung" .</t>
  </si>
  <si>
    <t>module:BB531 schema:interactivityType "Übung" .</t>
  </si>
  <si>
    <t>module:ManOrg schema:interactivityType "Übung" .</t>
  </si>
  <si>
    <t>module:Statistik schema:interactivityType "Übung" .</t>
  </si>
  <si>
    <t>module:BM110 schema:interactivityType "Übung" .</t>
  </si>
  <si>
    <t>module:DB1 schema:interactivityType "Übung" .</t>
  </si>
  <si>
    <t>module:BB622 schema:interactivityType "Übung" .</t>
  </si>
  <si>
    <t>module:BB561 schema:interactivityType "Übung" .</t>
  </si>
  <si>
    <t>module:WM320 schema:interactivityType "Übung" .</t>
  </si>
  <si>
    <t>module:BB420 schema:interactivityType "Übung" .</t>
  </si>
  <si>
    <t>module:BSNW schema:interactivityType "Übung" .</t>
  </si>
  <si>
    <t>module:BPWB schema:interactivityType "Übung" .</t>
  </si>
  <si>
    <t>module:InfMan schema:interactivityType "Übung" .</t>
  </si>
  <si>
    <t>module:WM524 schema:interactivityType "Übung" .</t>
  </si>
  <si>
    <t>module:PABD schema:interactivityType "Übung" .</t>
  </si>
  <si>
    <t>module:OOSE schema:interactivityType "Übung" .</t>
  </si>
  <si>
    <t>module:EOPJ schema:interactivityType "Übung" .</t>
  </si>
  <si>
    <t>module:BB632 schema:interactivityType "Übung" .</t>
  </si>
  <si>
    <t>module:SaSi schema:interactivityType "Übung" .</t>
  </si>
  <si>
    <t>module:WM508 schema:interactivityType "Abhängig von der Wahl es Moduls" .</t>
  </si>
  <si>
    <t>module:WM555 schema:interactivityType "Setzt sich aus zwei WPM des Studiengangs Security Management zusammen" .</t>
  </si>
  <si>
    <t>module:BM310 schema:interactivityType "Seminaristischer Unterricht" .</t>
  </si>
  <si>
    <t>module:RWCO schema:interactivityType "Vorlesung" .</t>
  </si>
  <si>
    <t>module:BB621 schema:interactivityType "Vorlesung" .</t>
  </si>
  <si>
    <t>module:WM595 schema:interactivityType "Vorlesung" .</t>
  </si>
  <si>
    <t>module:USWE schema:interactivityType "Vorlesung" .</t>
  </si>
  <si>
    <t>module:EOMa schema:interactivityType "Vorlesung" .</t>
  </si>
  <si>
    <t>module:SWEN schema:interactivityType "Vorlesung" .</t>
  </si>
  <si>
    <t>module:BB820 schema:interactivityType "Vorlesung" .</t>
  </si>
  <si>
    <t>module:AlgoDat schema:interactivityType "Vorlesung" .</t>
  </si>
  <si>
    <t>module:BB810 schema:interactivityType "Vorlesung" .</t>
  </si>
  <si>
    <t>module:WM340 schema:interactivityType "Vorlesung" .</t>
  </si>
  <si>
    <t>module:BB541 schema:interactivityType "Vorlesung" .</t>
  </si>
  <si>
    <t>module:WM220 schema:interactivityType "Vorlesung" .</t>
  </si>
  <si>
    <t>module:WM310 schema:interactivityType "Vorlesung" .</t>
  </si>
  <si>
    <t>module:WM556 schema:interactivityType "Vorlesung" .</t>
  </si>
  <si>
    <t>module:DSDS schema:interactivityType "Vorlesung" .</t>
  </si>
  <si>
    <t>module:GNWT schema:interactivityType "Vorlesung" .</t>
  </si>
  <si>
    <t>module:MaMF schema:interactivityType "Vorlesung" .</t>
  </si>
  <si>
    <t>module:BB521 schema:interactivityType "Vorlesung" .</t>
  </si>
  <si>
    <t>module:WM130 schema:interactivityType "Vorlesung" .</t>
  </si>
  <si>
    <t>module:PST schema:interactivityType "Vorlesung" .</t>
  </si>
  <si>
    <t>module:DVWR schema:interactivityType "Vorlesung" .</t>
  </si>
  <si>
    <t>module:BB512 schema:interactivityType "Vorlesung" .</t>
  </si>
  <si>
    <t>module:BB531 schema:interactivityType "Vorlesung" .</t>
  </si>
  <si>
    <t>module:BM510 schema:interactivityType "Vorlesung" .</t>
  </si>
  <si>
    <t>module:ManOrg schema:interactivityType "Vorlesung" .</t>
  </si>
  <si>
    <t>module:BB562 schema:interactivityType "Vorlesung" .</t>
  </si>
  <si>
    <t>module:Statistik schema:interactivityType "Vorlesung" .</t>
  </si>
  <si>
    <t>module:BM110 schema:interactivityType "Vorlesung" .</t>
  </si>
  <si>
    <t>module:DB1 schema:interactivityType "Vorlesung" .</t>
  </si>
  <si>
    <t>module:BB522 schema:interactivityType "Vorlesung" .</t>
  </si>
  <si>
    <t>module:BB622 schema:interactivityType "Vorlesung" .</t>
  </si>
  <si>
    <t>module:BB561 schema:interactivityType "Vorlesung" .</t>
  </si>
  <si>
    <t>module:BB631 schema:interactivityType "Vorlesung" .</t>
  </si>
  <si>
    <t>module:WM320 schema:interactivityType "Vorlesung" .</t>
  </si>
  <si>
    <t>module:BB511 schema:interactivityType "Vorlesung" .</t>
  </si>
  <si>
    <t>module:BB420 schema:interactivityType "Vorlesung" .</t>
  </si>
  <si>
    <t>module:MathBasis schema:interactivityType "Vorlesung" .</t>
  </si>
  <si>
    <t>module:BB542 schema:interactivityType "Vorlesung" .</t>
  </si>
  <si>
    <t>module:DB2 schema:interactivityType "Vorlesung" .</t>
  </si>
  <si>
    <t>module:BB532 schema:interactivityType "Vorlesung" .</t>
  </si>
  <si>
    <t>module:BSNW schema:interactivityType "Vorlesung" .</t>
  </si>
  <si>
    <t>module:PLVt schema:interactivityType "Vorlesung" .</t>
  </si>
  <si>
    <t>module:BPWB schema:interactivityType "Vorlesung" .</t>
  </si>
  <si>
    <t>module:BB611 schema:interactivityType "Vorlesung" .</t>
  </si>
  <si>
    <t>module:InfMan schema:interactivityType "Vorlesung" .</t>
  </si>
  <si>
    <t>module:WM524 schema:interactivityType "Vorlesung" .</t>
  </si>
  <si>
    <t>module:PABD schema:interactivityType "Vorlesung" .</t>
  </si>
  <si>
    <t>module:OOSE schema:interactivityType "Vorlesung" .</t>
  </si>
  <si>
    <t>module:EOPJ schema:interactivityType "Vorlesung" .</t>
  </si>
  <si>
    <t>module:BB612 schema:interactivityType "Vorlesung" .</t>
  </si>
  <si>
    <t>module:BB320 schema:interactivityType "Vorlesung" .</t>
  </si>
  <si>
    <t>module:BB632 schema:interactivityType "Vorlesung" .</t>
  </si>
  <si>
    <t>module:BB552 schema:interactivityType "Vorlesung" .</t>
  </si>
  <si>
    <t>module:BB551 schema:interactivityType "Vorlesung" .</t>
  </si>
  <si>
    <t>module:IFAE schema:interactivityType "Vorlesung" .</t>
  </si>
  <si>
    <t>module:SaSi schema:interactivityType "Vorlesung" .</t>
  </si>
  <si>
    <t>module:WM536 schema:interactivityType "Lectures" .</t>
  </si>
  <si>
    <t>module:DADT schema:interactivityType " Vorlesung" .</t>
  </si>
  <si>
    <t>module:WM527 schema:interactivityType " Vorlesung" .</t>
  </si>
  <si>
    <t>module:WM545 schema:interactivityType " Vorlesung" .</t>
  </si>
  <si>
    <t>module:BWL schema:interactivityType " Vorlesung" .</t>
  </si>
  <si>
    <t>module:FWAS schema:interactivityType "integrierte Lehrveranstaltung" .</t>
  </si>
  <si>
    <t>module:GFVR schema:interactivityType "integrierte Lehrveranstaltung" .</t>
  </si>
  <si>
    <t>module:BB920 schema:interactivityType "Seminaristic lecture-style with lab work" .</t>
  </si>
  <si>
    <t>module:WM544 schema:interactivityType "Vorlesung" .</t>
  </si>
  <si>
    <t>module:WM544 schema:interactivityType "Übung" .</t>
  </si>
  <si>
    <t>module:EWAA schema:interactivityType "Vorlesung" .</t>
  </si>
  <si>
    <t>module:EWAA schema:interactivityType "Übung" .</t>
  </si>
  <si>
    <t>module:CDDO schema:interactivityType "Vorlesung" .</t>
  </si>
  <si>
    <t>module:CDDO schema:interactivityType "Übung" .</t>
  </si>
  <si>
    <t>module:WM536 schema:interactivityType "Project" .</t>
  </si>
  <si>
    <t>module:DADT schema:interactivityType "Übung" .</t>
  </si>
  <si>
    <t>module:USWE schema:interactivityType "Übung" .</t>
  </si>
  <si>
    <t>module:SWEN schema:interactivityType "Übung" .</t>
  </si>
  <si>
    <t>module:AlgoDat schema:interactivityType "Übung" .</t>
  </si>
  <si>
    <t>module:DSDS schema:interactivityType "Übung" .</t>
  </si>
  <si>
    <t>module:GNWT schema:interactivityType "Übung" .</t>
  </si>
  <si>
    <t>module:MaMF schema:interactivityType "Übung" .</t>
  </si>
  <si>
    <t>module:WM527 schema:interactivityType "Übung" .</t>
  </si>
  <si>
    <t>module:WM545 schema:interactivityType "Übung" .</t>
  </si>
  <si>
    <t>module:BWL schema:interactivityType "Übung" .</t>
  </si>
  <si>
    <t>module:MathBasis schema:interactivityType "Übung" .</t>
  </si>
  <si>
    <t>module:DB2 schema:interactivityType "Übung" .</t>
  </si>
  <si>
    <t>module:PLVt schema:interactivityType "Übung" .</t>
  </si>
  <si>
    <t>module:IFAE schema:interactivityType "Übung" .</t>
  </si>
  <si>
    <t>module:GPMO schema:interactivityType "Projekt" .</t>
  </si>
  <si>
    <t>module:PMSK schema:interactivityType "Übung" .</t>
  </si>
  <si>
    <t>module:SYSA schema:interactivityType "Übung" .</t>
  </si>
  <si>
    <t>module:AAIT schema:interactivityType "Vorlesung" .</t>
  </si>
  <si>
    <t>module:AWIM schema:interactivityType "Vorlesung" .</t>
  </si>
  <si>
    <t>module:PMSK schema:interactivityType "Vorlesung" .</t>
  </si>
  <si>
    <t>module:SYSA schema:interactivityType "Vorlesung" .</t>
  </si>
  <si>
    <t>module:GPMO schema:interactivityType " Vorlesung" .</t>
  </si>
  <si>
    <t>module:AAIT schema:interactivityType "Projekt" .</t>
  </si>
  <si>
    <t>module:AWIM schema:interactivityType "Projekt" .</t>
  </si>
  <si>
    <t>module:AAIT schema:interactivityType "Übung" .</t>
  </si>
  <si>
    <t>module:AWIM schema:interactivityType "Übung" .</t>
  </si>
  <si>
    <t>module:GPMO schema:interactivityType "Übung" .</t>
  </si>
  <si>
    <t>Das Modul dient der Vorbereitung auf darauf aufbauende Veranstaltungen.</t>
  </si>
  <si>
    <t>Das Modul kann auch in anderen (Bachelor-)Studiengängen entsprechend der dortigen Studien- und Prüfungsordnung verwendet werden.</t>
  </si>
  <si>
    <t>Dient der Vorbereitung darauf aufbauender Veranstaltungen.</t>
  </si>
  <si>
    <t>The module can also be used in other (bachelor’s degree) courses according to the other course`s specific study and examination regulations.</t>
  </si>
  <si>
    <t>Das Modul kann auch in anderen (Master-)Studiengängen entsprechend der dortigen Studien- und Prüfungsordnung verwendet werden.</t>
  </si>
  <si>
    <t>The module can also be used in other (master’s degree) courses in accordance with the study and examination regulations applicable there.</t>
  </si>
  <si>
    <t>Wahlpflichtmodul Wirtschaftsinformatik</t>
  </si>
  <si>
    <t>Wahlpflichtmodul Wirtschaft</t>
  </si>
  <si>
    <t>Aufgrund der Positionierung am Ende des Studiums ist die Vorlesung besonders auf die praktische Nutzung des erworbenen Wissens ausgerichtet. Verwendung: Software-Entwicklung, Anpassung von Systemen, IT-Sicherheit.</t>
  </si>
  <si>
    <t>Vermittlung rechtlicher Grundkenntnisse</t>
  </si>
  <si>
    <t>Wahlpflichtmodul Wirtschaftsinformatik. Das Modul kann auch in anderen (Bachelor-) Studiengängen entsprechend der dortigen Studien- und Prüfungsordnung verwendet werden.</t>
  </si>
  <si>
    <t>Grundlage für Teilnahme am Wahlpflichtmodul „Business English“</t>
  </si>
  <si>
    <t>Das Modul dient der Vorbereitung auf das eigenständige wissenschaftliche Arbeiten mit Schwerpunkt auf die Bachelorarbeit.</t>
  </si>
  <si>
    <t>Wahlpflichtmodul Wirtschaftsinformatik. Das Modul kann in anderen (Bachelor-)Studiengängen entsprechend der dortigen Studien- und Prüfungsordnung verwendet werden. Es schafft technisches Grundlagenwissen für weitere Wahlpflicht- und Pflichtangebote der Profilrichtung in den Masterstudiengängen</t>
  </si>
  <si>
    <t>Wahlpflichtmodul Wirtschaftsinformatik. Das Modul führt anhand von Arbeiten an einem beispielhaften ERP-System praktisch in ERP-Systeme ein und legt damit die Grundlagen für weitere Wahlpflichtfächer im Bereich betriebswirtschaftlicher Anwendungssoftware.</t>
  </si>
  <si>
    <t>Fast in jedem Modul des Studiengangs</t>
  </si>
  <si>
    <t>Das Modul kann auch in anderen (Bachelor-) Studiengängen entsprechend der dortigen Studien- und Prüfungsordnung verwendet werden, dient aber auch der Vorbereitung auf darauf aufbauende Veranstaltungen.</t>
  </si>
  <si>
    <t>Steht in engem Zusammenhang mit Software-Engineering und Programmierung</t>
  </si>
  <si>
    <t>Das Modul kann auch im Masterstudiengang Informatik (dortiger Titel: Softwareauswahl und -bewertung) entsprechend der geltenden SPO verwendet werden.</t>
  </si>
  <si>
    <t>kann auch in betriebswirtschaftlichen Studiengängen verwendet werden</t>
  </si>
  <si>
    <t>Dient der Vorbereitung darauf aufbauender Veranstaltungen, insbesondere bzgl. Operationalisiserung von Prozessen.</t>
  </si>
  <si>
    <t>Dient der Vorbereitung darauf aufbauender Veranstaltungen, insbesondere bzgl. Modellierung von Prozessen.</t>
  </si>
  <si>
    <t>Dient der Vorbereitung darauf aufbauender Veranstaltungen</t>
  </si>
  <si>
    <t>Das Modul legt Grundlagen für das Verständnis von organisatorischen und strategischen Dimensionen des IT-Einsatzes und der IT-Gestaltung.</t>
  </si>
  <si>
    <t>Dient der Unterstützung des Pflichtfachs eCommerce, um die zahlreichen rechtlichen Anforderungen heutigen Online-Handels zu vermitteln, und der Vorbereitung darauf aufbauender Veranstaltungen, vor allem der Wahlpflichtfächer aller Spezialisierungen im dritten Semester.</t>
  </si>
  <si>
    <t>Das Modul legt die Grundlagen in den Bereichen des nutzen- und qualitätsorientierten IT-Managements für die späteren Lernbereiche der Pflicht- und Wahlpflichtfächer.</t>
  </si>
  <si>
    <t>Das Modul dient der Grundlagenausbildung für Master-Studenten im Bereich der theoretischen Informatik.</t>
  </si>
  <si>
    <t>Das Modul wird auch als Kernvorlesung des Master-Studiengangs Security Management angeboten. Das Modul kann auch für Master Informatik angeboten werden.</t>
  </si>
  <si>
    <t>dient der Vorbereitung auf darauf aufbauende Veranstaltungen im Masterstudium der Wirtschaftsinformatik</t>
  </si>
  <si>
    <t>bereitet auf weitere Module der Spezialisierung 'KI-orientierte Daten- und Wissensmodellierung' vor</t>
  </si>
  <si>
    <t>Das Modul kann auch in (Master-)Studiengängen entsprechend der dortigen Studien- und Prüfungsordnung verwendet werden.</t>
  </si>
  <si>
    <t>Subject-specific specialization</t>
  </si>
  <si>
    <t>module:RWCO schema:timeRequired "1 Semester" .</t>
  </si>
  <si>
    <t>module:BB621 schema:timeRequired "1 Semester" .</t>
  </si>
  <si>
    <t>module:USWE schema:timeRequired "1 Semester" .</t>
  </si>
  <si>
    <t>module:BB180 schema:timeRequired "1 Semester" .</t>
  </si>
  <si>
    <t>module:EOMa schema:timeRequired "1 Semester" .</t>
  </si>
  <si>
    <t>module:SWEN schema:timeRequired "1 Semester" .</t>
  </si>
  <si>
    <t>module:BB820 schema:timeRequired "1 Semester" .</t>
  </si>
  <si>
    <t>module:AlgoDat schema:timeRequired "1 Semester" .</t>
  </si>
  <si>
    <t>module:BB720 schema:timeRequired "1 Semester" .</t>
  </si>
  <si>
    <t>module:CoAC schema:timeRequired "1 Semester" .</t>
  </si>
  <si>
    <t>module:BB140 schema:timeRequired "1 Semester" .</t>
  </si>
  <si>
    <t>module:BB810 schema:timeRequired "1 Semester" .</t>
  </si>
  <si>
    <t>module:BB541 schema:timeRequired "1 Semester" .</t>
  </si>
  <si>
    <t>module:WIGundW schema:timeRequired "1 Semester" .</t>
  </si>
  <si>
    <t>module:DSDS schema:timeRequired "1 Semester" .</t>
  </si>
  <si>
    <t>module:GNWT schema:timeRequired "1 Semester" .</t>
  </si>
  <si>
    <t>module:BB130 schema:timeRequired "1 Semester" .</t>
  </si>
  <si>
    <t>module:MaMF schema:timeRequired "1 Semester" .</t>
  </si>
  <si>
    <t>module:BB210 schema:timeRequired "1 Semester" .</t>
  </si>
  <si>
    <t>module:BB521 schema:timeRequired "1 Semester" .</t>
  </si>
  <si>
    <t>module:BB110 schema:timeRequired "1 Semester" .</t>
  </si>
  <si>
    <t>module:BB150 schema:timeRequired "1 Semester" .</t>
  </si>
  <si>
    <t>module:BB310 schema:timeRequired "1 Semester" .</t>
  </si>
  <si>
    <t>module:FWAS schema:timeRequired "1 Semester" .</t>
  </si>
  <si>
    <t>module:PST schema:timeRequired "1 Semester" .</t>
  </si>
  <si>
    <t>module:DVWR schema:timeRequired "1 Semester" .</t>
  </si>
  <si>
    <t>module:BB410 schema:timeRequired "1 Semester" .</t>
  </si>
  <si>
    <t>module:BB512 schema:timeRequired "1 Semester" .</t>
  </si>
  <si>
    <t>module:BB531 schema:timeRequired "1 Semester" .</t>
  </si>
  <si>
    <t>module:ManOrg schema:timeRequired "1 Semester" .</t>
  </si>
  <si>
    <t>module:BB562 schema:timeRequired "1 Semester" .</t>
  </si>
  <si>
    <t>module:BB730 schema:timeRequired "1 Semester" .</t>
  </si>
  <si>
    <t>module:Statistik schema:timeRequired "1 Semester" .</t>
  </si>
  <si>
    <t>module:BB710 schema:timeRequired "1 Semester" .</t>
  </si>
  <si>
    <t>module:BB120 schema:timeRequired "1 Semester" .</t>
  </si>
  <si>
    <t>module:BB160 schema:timeRequired "1 Semester" .</t>
  </si>
  <si>
    <t>module:DB1 schema:timeRequired "1 Semester" .</t>
  </si>
  <si>
    <t>module:BB910 schema:timeRequired "1 Semester" .</t>
  </si>
  <si>
    <t>module:BB522 schema:timeRequired "1 Semester" .</t>
  </si>
  <si>
    <t>module:BB622 schema:timeRequired "1 Semester" .</t>
  </si>
  <si>
    <t>module:BB561 schema:timeRequired "1 Semester" .</t>
  </si>
  <si>
    <t>module:BWL schema:timeRequired "1 Semester" .</t>
  </si>
  <si>
    <t>module:Logistik schema:timeRequired "1 Semester" .</t>
  </si>
  <si>
    <t>module:EWAA schema:timeRequired "1 Semester" .</t>
  </si>
  <si>
    <t>module:BB631 schema:timeRequired "1 Semester" .</t>
  </si>
  <si>
    <t>module:BB740 schema:timeRequired "1 Semester" .</t>
  </si>
  <si>
    <t>module:BB511 schema:timeRequired "1 Semester" .</t>
  </si>
  <si>
    <t>module:BB420 schema:timeRequired "1 Semester" .</t>
  </si>
  <si>
    <t>module:MathBasis schema:timeRequired "1 Semester" .</t>
  </si>
  <si>
    <t>module:BB220 schema:timeRequired "1 Semester" .</t>
  </si>
  <si>
    <t>module:BB542 schema:timeRequired "1 Semester" .</t>
  </si>
  <si>
    <t>module:DB2 schema:timeRequired "1 Semester" .</t>
  </si>
  <si>
    <t>module:BB532 schema:timeRequired "1 Semester" .</t>
  </si>
  <si>
    <t>module:FAWI schema:timeRequired "1 Semester" .</t>
  </si>
  <si>
    <t>module:BSNW schema:timeRequired "1 Semester" .</t>
  </si>
  <si>
    <t>module:PLVt schema:timeRequired "1 Semester" .</t>
  </si>
  <si>
    <t>module:BB920 schema:timeRequired "1 Semester" .</t>
  </si>
  <si>
    <t>module:BPWB schema:timeRequired "1 Semester" .</t>
  </si>
  <si>
    <t>module:BB611 schema:timeRequired "1 Semester" .</t>
  </si>
  <si>
    <t>module:BB170 schema:timeRequired "1 Semester" .</t>
  </si>
  <si>
    <t>module:InfMan schema:timeRequired "1 Semester" .</t>
  </si>
  <si>
    <t>module:CDDO schema:timeRequired "1 Semester" .</t>
  </si>
  <si>
    <t>module:PABD schema:timeRequired "1 Semester" .</t>
  </si>
  <si>
    <t>module:OOSE schema:timeRequired "1 Semester" .</t>
  </si>
  <si>
    <t>module:EOPJ schema:timeRequired "1 Semester" .</t>
  </si>
  <si>
    <t>module:BB612 schema:timeRequired "1 Semester" .</t>
  </si>
  <si>
    <t>module:BB320 schema:timeRequired "1 Semester" .</t>
  </si>
  <si>
    <t>module:GFVR schema:timeRequired "1 Semester" .</t>
  </si>
  <si>
    <t>module:BB632 schema:timeRequired "1 Semester" .</t>
  </si>
  <si>
    <t>module:Englisch schema:timeRequired "1 Semester" .</t>
  </si>
  <si>
    <t>module:BB552 schema:timeRequired "1 Semester" .</t>
  </si>
  <si>
    <t>module:BB551 schema:timeRequired "1 Semester" .</t>
  </si>
  <si>
    <t>module:IFAE schema:timeRequired "1 Semester" .</t>
  </si>
  <si>
    <t>module:SaSi schema:timeRequired "1 Semester" .</t>
  </si>
  <si>
    <t>module:BM450 schema:timeRequired "1 Semester" .</t>
  </si>
  <si>
    <t>module:BM640 schema:timeRequired "1 Semester" .</t>
  </si>
  <si>
    <t>module:DADT schema:timeRequired "1 Semester" .</t>
  </si>
  <si>
    <t>module:WM595 schema:timeRequired "1 Semester" .</t>
  </si>
  <si>
    <t>module:BM440 schema:timeRequired "1 Semester" .</t>
  </si>
  <si>
    <t>module:WM555 schema:timeRequired "1 Semester" .</t>
  </si>
  <si>
    <t>module:BM550 schema:timeRequired "1 Semester" .</t>
  </si>
  <si>
    <t>module:WM340 schema:timeRequired "1 Semester" .</t>
  </si>
  <si>
    <t>module:WM220 schema:timeRequired "1 Semester" .</t>
  </si>
  <si>
    <t>module:WM310 schema:timeRequired "1 Semester" .</t>
  </si>
  <si>
    <t>module:WM556 schema:timeRequired "1 Semester" .</t>
  </si>
  <si>
    <t>module:BM610 schema:timeRequired "1 Semester" .</t>
  </si>
  <si>
    <t>module:WM130 schema:timeRequired "1 Semester" .</t>
  </si>
  <si>
    <t>module:WM110 schema:timeRequired "1 Semester" .</t>
  </si>
  <si>
    <t>module:WM527 schema:timeRequired "1 Semester" .</t>
  </si>
  <si>
    <t>module:WM210 schema:timeRequired "1 Semester" .</t>
  </si>
  <si>
    <t>module:BM520 schema:timeRequired "1 Semester" .</t>
  </si>
  <si>
    <t>module:WM120 schema:timeRequired "1 Semester" .</t>
  </si>
  <si>
    <t>module:BM540 schema:timeRequired "1 Semester" .</t>
  </si>
  <si>
    <t>module:WM544 schema:timeRequired "1 Semester" .</t>
  </si>
  <si>
    <t>module:BM510 schema:timeRequired "1 Semester" .</t>
  </si>
  <si>
    <t>module:BM630 schema:timeRequired "1 Semester" .</t>
  </si>
  <si>
    <t>module:BM110 schema:timeRequired "1 Semester" .</t>
  </si>
  <si>
    <t>module:BM410 schema:timeRequired "1 Semester" .</t>
  </si>
  <si>
    <t>module:BM310 schema:timeRequired "1 Semester" .</t>
  </si>
  <si>
    <t>module:WM545 schema:timeRequired "1 Semester" .</t>
  </si>
  <si>
    <t>module:BM660 schema:timeRequired "1 Semester" .</t>
  </si>
  <si>
    <t>module:BM650 schema:timeRequired "1 Semester" .</t>
  </si>
  <si>
    <t>module:BM210 schema:timeRequired "1 Semester" .</t>
  </si>
  <si>
    <t>module:BM420 schema:timeRequired "1 Semester" .</t>
  </si>
  <si>
    <t>module:WM320 schema:timeRequired "1 Semester" .</t>
  </si>
  <si>
    <t>module:WM330 schema:timeRequired "1 Semester" .</t>
  </si>
  <si>
    <t>module:BM530 schema:timeRequired "1 Semester" .</t>
  </si>
  <si>
    <t>module:BM320 schema:timeRequired "1 Semester" .</t>
  </si>
  <si>
    <t>module:BM560 schema:timeRequired "1 Semester" .</t>
  </si>
  <si>
    <t>module:BM460 schema:timeRequired "1 Semester" .</t>
  </si>
  <si>
    <t>module:WM501 schema:timeRequired "1 Semester" .</t>
  </si>
  <si>
    <t>module:BM430 schema:timeRequired "1 Semester" .</t>
  </si>
  <si>
    <t>module:BM620 schema:timeRequired "1 Semester" .</t>
  </si>
  <si>
    <t>module:WM524 schema:timeRequired "1 Semester" .</t>
  </si>
  <si>
    <t>module:WM568 schema:timeRequired "1 Semester" .</t>
  </si>
  <si>
    <t>module:WM230 schema:timeRequired "1 Semester" .</t>
  </si>
  <si>
    <t>module:AAIT schema:timeRequired "1 Semester" .</t>
  </si>
  <si>
    <t>module:AWIM schema:timeRequired "1 Semester" .</t>
  </si>
  <si>
    <t>module:PMSK schema:timeRequired "1 Semester" .</t>
  </si>
  <si>
    <t>module:GPMO schema:timeRequired "1 Semester" .</t>
  </si>
  <si>
    <t>module:SYSA schema:timeRequired "1 Semester" .</t>
  </si>
  <si>
    <t>module:WM536 schema:timeRequired "1 Semester" .</t>
  </si>
  <si>
    <t>module:WM508 schema:timeRequired "1 Semester" .</t>
  </si>
  <si>
    <t>CodePart</t>
  </si>
  <si>
    <t>Module neu</t>
  </si>
  <si>
    <t>Mathematik auf Abiturstufe</t>
  </si>
  <si>
    <t>Volkwirtschaftliches Grundverständnis</t>
  </si>
  <si>
    <t>Grundlagen des Dienstleistungsmangements</t>
  </si>
  <si>
    <t>Grundlagen des strategischen Controllings</t>
  </si>
  <si>
    <t>Grundkenntnisse des Personalmanagements</t>
  </si>
  <si>
    <t>Betriebswirtschaftliche Grundlagen der Geschäftsplanung und des Produktmanagements</t>
  </si>
  <si>
    <t>Gute Kenntnisse der Rechnungslegung und des Steuerrechts sowie des Wirtschaftsrechts und der ABWL</t>
  </si>
  <si>
    <t>Grundlegende betriebswirtschaftliche Kenntnisse sind empfehlenswert</t>
  </si>
  <si>
    <t>Grundlegende betriebswirtschaftliche Kenntnisse empfehlenswert</t>
  </si>
  <si>
    <t>Volkswirtschaftliches Grundverständnis</t>
  </si>
  <si>
    <t xml:space="preserve">Volkswirtschaftliches Grundverständnis </t>
  </si>
  <si>
    <t xml:space="preserve">Wirtschaftsmathematik und beschreibende Statistik sowie Wahrscheinlichkeitsrechnung und schließende Statistik </t>
  </si>
  <si>
    <t>Kenntnisse zur linearen Regression</t>
  </si>
  <si>
    <t>Die Kenntnisse des Moduls „Grundlagen von ERP-Systemen“ sind fachlich notwendig.</t>
  </si>
  <si>
    <t>Die vorherige Teilnahme am Propädeutikum Mathematik wird empfohlen.</t>
  </si>
  <si>
    <t>Grundlegende Kenntnisse aus Wirtschaftsmathematik und beschreibende Statistik</t>
  </si>
  <si>
    <t>Gute Kenntnisse der Buchführung und der deutschen Bilanzierungsvorschriften (HGB)</t>
  </si>
  <si>
    <t>Basic economics</t>
  </si>
  <si>
    <t>Grundkenntnisse der Controllingpraxis</t>
  </si>
  <si>
    <t>Grundkenntnisse des Human Resource Management</t>
  </si>
  <si>
    <t>Grundkenntnisse der internationalen Controllingpraxis</t>
  </si>
  <si>
    <t>Basic knowledge and skills in the area of finance, e. g. developed in one module or several modules in the fields of financing and investment taught in a bachelor’s degree programme; basic knowledge in the area of accounting.</t>
  </si>
  <si>
    <t>Kenntnisse aus Marktorientierte Unternehmensführung</t>
  </si>
  <si>
    <t>Knowledge and skills in the field of corporate finance, especially understanding of cash flow calculation and capital market theory.</t>
  </si>
  <si>
    <t>Grundlegende betriebswirtschaftliche und logistische Kenntnisse werden vorausgesetzt.</t>
  </si>
  <si>
    <t>Gute Kenntnisse der ABWL und des Wirtschaftsrechts</t>
  </si>
  <si>
    <t>Insbesondere die folgenden Module sind hilfreich: Objektorientierter Systementwurf, Softwareengineering</t>
  </si>
  <si>
    <t>Kenntnisse aus der LV Englisch anwenden in der WI</t>
  </si>
  <si>
    <t>Die in DB1 erworbenen Kenntnisse zum Entwurf von Datenbanken und zum Umgang mit SQL sind notwendig</t>
  </si>
  <si>
    <t>Kenntnisse  in Algorithmen und Datenstrukturen sowie Grundkenntnisse in Programmierung und Objektorientierung wie  sie  z.B. im Modul Algorithmen u. Datenstrukturen (1. Semester) und im Modul Objektorientierter Systementwurf (2. Semester) vermittelt werden.</t>
  </si>
  <si>
    <t>Abiturkenntnisse Englisch</t>
  </si>
  <si>
    <t>Grundkenntnisse der Betriebswirtschaftslehre und des Wirtschaftsrechts</t>
  </si>
  <si>
    <t>Grundkenntnisse der Mathematik</t>
  </si>
  <si>
    <t>Kenntnisse in Algorithmen und Datenstrukturen sowie Grundkenntnisse in Programmierung wie sie z.B. im Modul Algorithmen u. Datenstrukturen (1. Semester) vermittelt werden.</t>
  </si>
  <si>
    <t>Grundlagen statistischer Methoden, Datenbanken – Modellierung und Strukturierung/Anwendung und Entwicklung</t>
  </si>
  <si>
    <t>Inhalte aus den Modulen „Systemanalyse“, „Algorithmen und Datenstrukturen“, „Grundlagen der Prozessmodellierung“ und „Objektorientierter Systementwurf“</t>
  </si>
  <si>
    <t>Grundlagen der Prozessmodellierung, Objektorientierter Systementwurf; Empfehlung:Grundkenntnisse zur Web- (HTML, CSS) oder App-Entwicklung erwünscht; Anmerkung:Grundkenntnisse zum Softwareengineering, insbes. die Bedeutung nichtfunktionaler Anforderungen, wären sehr hilfreich. Erfahrung in der Entwicklung von Benutzeroberflächen sind ebenfalls wünschenswert, um die erforderliche Transferleistung zu ermöglichen.</t>
  </si>
  <si>
    <t>Grundlagen der Proezssmodellierung und/oder Systemanalyse</t>
  </si>
  <si>
    <t>Grundlagen der Prozessmodellierung, grundlegende Programmierkenntnisse</t>
  </si>
  <si>
    <t>Kenntnisse in Datenbanken, Systemarchitekturen, Softwareengineering und Grundlagen der BWL, wie sie z. B.  in den entsprechenden Bachelor-Modulen vermittelt werden.</t>
  </si>
  <si>
    <t>Enterprise Knowledge Engineering (erwünscht)</t>
  </si>
  <si>
    <t>Grundlagen in Security Management</t>
  </si>
  <si>
    <t>Kenntnisse aus Bachelorstudium: Datenbanken Modellierung und Strukturierung, Software Engineering</t>
  </si>
  <si>
    <t>Grundlegende Kenntnisse in den Fachgebieten: Betriebssysteme, Netzwerktechnik, Systemarchitekturen, Datenbanken, Systementwicklung</t>
  </si>
  <si>
    <t>Knowledge from bachelor studies: English Knowledge from bachelor studies, Fundamentals of statistical methods</t>
  </si>
  <si>
    <t>Kenntnisse aus Bachelor-Grundstudium: Einführung in die Betriebswirtschaftslehre, Einführung in das Informationsmanagement</t>
  </si>
  <si>
    <t>Kenntnisse aus dem Bachelorstudium in Mathematik, Datenbanken sowie Informationsmanagement</t>
  </si>
  <si>
    <t>Grundlagen Datenbanken, Grundlagen Statistik</t>
  </si>
  <si>
    <t>Kenntnisse in Programmierung und Softwareengineering wie sie z. B. in den entsprechenden Bachelor-Modulen vermittelt werden.</t>
  </si>
  <si>
    <t>CI</t>
  </si>
  <si>
    <t>module:So20_BB120</t>
  </si>
  <si>
    <t>module:So20_BB170</t>
  </si>
  <si>
    <t>module:So20_BB220</t>
  </si>
  <si>
    <t>module:So20_BB310</t>
  </si>
  <si>
    <t>module:So20_BB420</t>
  </si>
  <si>
    <t>module:So20_BB511</t>
  </si>
  <si>
    <t>module:So20_BB521</t>
  </si>
  <si>
    <t>module:So20_BB531</t>
  </si>
  <si>
    <t>module:So20_BB541</t>
  </si>
  <si>
    <t>module:So20_BB551</t>
  </si>
  <si>
    <t>module:So20_BB561</t>
  </si>
  <si>
    <t>module:So20_BB611</t>
  </si>
  <si>
    <t>module:So20_BB621</t>
  </si>
  <si>
    <t>module:So20_BB631</t>
  </si>
  <si>
    <t>module:Wi20_BB632</t>
  </si>
  <si>
    <t>module:So20_BB720</t>
  </si>
  <si>
    <t>module:So20_BB730</t>
  </si>
  <si>
    <t>module:So20_BB820</t>
  </si>
  <si>
    <t>module:So20_BM110</t>
  </si>
  <si>
    <t>module:So20_BM320</t>
  </si>
  <si>
    <t>module:So20_BM440</t>
  </si>
  <si>
    <t>module:So20_BM450</t>
  </si>
  <si>
    <t>module:So20_BM460</t>
  </si>
  <si>
    <t>module:So20_BM540</t>
  </si>
  <si>
    <t>module:So20_BM550</t>
  </si>
  <si>
    <t>module:So20_BM560</t>
  </si>
  <si>
    <t>module:So20_BM640</t>
  </si>
  <si>
    <t>module:So20_BM650</t>
  </si>
  <si>
    <t>module:So20_BM660</t>
  </si>
  <si>
    <t>module:So20_CDDO</t>
  </si>
  <si>
    <t>module:Wi20_CoAC</t>
  </si>
  <si>
    <t>module:Wi20_DADT</t>
  </si>
  <si>
    <t>module:So20_DB1</t>
  </si>
  <si>
    <t>module:So20_DVWR</t>
  </si>
  <si>
    <t>module:Wi20_EOMa</t>
  </si>
  <si>
    <t>module:So20_EOPJ</t>
  </si>
  <si>
    <t>module:Wi20_EWAA</t>
  </si>
  <si>
    <t>module:So20_Englisch</t>
  </si>
  <si>
    <t>module:Wi20_FWAS</t>
  </si>
  <si>
    <t>module:Wi20_GFVR</t>
  </si>
  <si>
    <t>module:So20_GNWT</t>
  </si>
  <si>
    <t>module:So20_IFAE</t>
  </si>
  <si>
    <t>module:So20_InfMan</t>
  </si>
  <si>
    <t>module:Wi20_MaMF</t>
  </si>
  <si>
    <t>module:So20_ManOrg</t>
  </si>
  <si>
    <t>module:So20_OOSE</t>
  </si>
  <si>
    <t>module:So20_PABD</t>
  </si>
  <si>
    <t>module:So20_RWCO</t>
  </si>
  <si>
    <t>module:So20_SaSi</t>
  </si>
  <si>
    <t>module:So20_Statistik</t>
  </si>
  <si>
    <t>module:So20_WM230</t>
  </si>
  <si>
    <t>module:Wi20_WM310</t>
  </si>
  <si>
    <t>module:So20_WM320</t>
  </si>
  <si>
    <t>module:So20_WM330</t>
  </si>
  <si>
    <t>module:Wi20_WM508</t>
  </si>
  <si>
    <t>module:So20_WM524</t>
  </si>
  <si>
    <t>module:Wi20_WM527</t>
  </si>
  <si>
    <t>module:Wi20_WM536</t>
  </si>
  <si>
    <t>module:Wi20_WM544</t>
  </si>
  <si>
    <t>module:So20_WM545</t>
  </si>
  <si>
    <t>module:So20_WM555</t>
  </si>
  <si>
    <t>module:So20_WM568</t>
  </si>
  <si>
    <t>module:Wi20_WM595</t>
  </si>
  <si>
    <t>module:So20_AWIM</t>
  </si>
  <si>
    <t>module:So20_GPMO</t>
  </si>
  <si>
    <t>module:Wi20_AlgoDat</t>
  </si>
  <si>
    <t>module:Wi20_BB110</t>
  </si>
  <si>
    <t>module:Wi20_BB130</t>
  </si>
  <si>
    <t>module:Wi20_BB140</t>
  </si>
  <si>
    <t>module:Wi20_BB150</t>
  </si>
  <si>
    <t>module:Wi20_BB160</t>
  </si>
  <si>
    <t>module:Wi20_BB180</t>
  </si>
  <si>
    <t>module:Wi20_BB210</t>
  </si>
  <si>
    <t>module:Wi20_BB320</t>
  </si>
  <si>
    <t>module:Wi20_BB410</t>
  </si>
  <si>
    <t>module:Wi20_BB512</t>
  </si>
  <si>
    <t>module:Wi20_BB522</t>
  </si>
  <si>
    <t>module:Wi20_BB532</t>
  </si>
  <si>
    <t>module:Wi20_BB542</t>
  </si>
  <si>
    <t>module:Wi20_BB552</t>
  </si>
  <si>
    <t>module:Wi20_BB562</t>
  </si>
  <si>
    <t>module:Wi20_BB612</t>
  </si>
  <si>
    <t>module:Wi20_BB622</t>
  </si>
  <si>
    <t>module:Wi20_BB710</t>
  </si>
  <si>
    <t>module:Wi20_BB740</t>
  </si>
  <si>
    <t>module:Wi20_BB810</t>
  </si>
  <si>
    <t>module:Wi20_BB910</t>
  </si>
  <si>
    <t>module:Wi20_BB920</t>
  </si>
  <si>
    <t>module:Wi20_BM210</t>
  </si>
  <si>
    <t>module:Wi20_BM310</t>
  </si>
  <si>
    <t>module:Wi20_BM410</t>
  </si>
  <si>
    <t>module:Wi20_BM420</t>
  </si>
  <si>
    <t>module:Wi20_BM430</t>
  </si>
  <si>
    <t>module:Wi20_BM510</t>
  </si>
  <si>
    <t>module:Wi20_BM520</t>
  </si>
  <si>
    <t>module:Wi20_BM530</t>
  </si>
  <si>
    <t>module:Wi20_BM610</t>
  </si>
  <si>
    <t>module:Wi20_BM620</t>
  </si>
  <si>
    <t>module:Wi20_BM630</t>
  </si>
  <si>
    <t>module:Wi20_BPWB</t>
  </si>
  <si>
    <t>module:Wi20_BSNW</t>
  </si>
  <si>
    <t>module:Wi20_BWL</t>
  </si>
  <si>
    <t>module:Wi20_DB2</t>
  </si>
  <si>
    <t>module:Wi20_DSDS</t>
  </si>
  <si>
    <t>module:Wi20_FAWI</t>
  </si>
  <si>
    <t>module:Wi20_Logistik</t>
  </si>
  <si>
    <t>module:Wi20_MathBasis</t>
  </si>
  <si>
    <t>module:Wi20_PLVt</t>
  </si>
  <si>
    <t>module:Wi20_PST</t>
  </si>
  <si>
    <t>module:Wi20_SWEN</t>
  </si>
  <si>
    <t>module:Wi20_USWE</t>
  </si>
  <si>
    <t>module:Wi20_AAIT</t>
  </si>
  <si>
    <t>module:Wi20_PMSK</t>
  </si>
  <si>
    <t>module:Wi20_SYSA</t>
  </si>
  <si>
    <t>module:Wi20_WIGundW</t>
  </si>
  <si>
    <t>module:Wi20_WM110</t>
  </si>
  <si>
    <t>module:Wi20_WM120</t>
  </si>
  <si>
    <t>module:Wi20_WM130</t>
  </si>
  <si>
    <t>module:Wi20_WM210</t>
  </si>
  <si>
    <t>module:Wi20_WM220</t>
  </si>
  <si>
    <t>module:Wi20_WM340</t>
  </si>
  <si>
    <t>module:Wi20_WM501</t>
  </si>
  <si>
    <t>module:Wi20_WM556</t>
  </si>
  <si>
    <t>Instr</t>
  </si>
  <si>
    <t>thbfbwm:wiebke-berger</t>
  </si>
  <si>
    <t>thbfbwm:maja-schaefer</t>
  </si>
  <si>
    <t>thbfbwm:mario-toense</t>
  </si>
  <si>
    <t>thbfbwm:denise-norton</t>
  </si>
  <si>
    <t>thbfbwm:stefan-kettenburg</t>
  </si>
  <si>
    <t>thbfbwm:wolfgang-rother</t>
  </si>
  <si>
    <t>thbfbwm:michaela-schroeter</t>
  </si>
  <si>
    <t>thbfbwm:stephen-naude</t>
  </si>
  <si>
    <t>thbfbwm:benjamin-grimm</t>
  </si>
  <si>
    <t>thbfbwm:olga-levina</t>
  </si>
  <si>
    <t>thbfbwm:maria-meister</t>
  </si>
  <si>
    <t>thbfbwm:nina-rizun</t>
  </si>
  <si>
    <t>thbfbwm:igor-podebrad</t>
  </si>
  <si>
    <t>Lecturer</t>
  </si>
  <si>
    <t>gn</t>
  </si>
  <si>
    <t>Andreas</t>
  </si>
  <si>
    <t>Anja</t>
  </si>
  <si>
    <t>Annett</t>
  </si>
  <si>
    <t>Benjamin</t>
  </si>
  <si>
    <t>Bernd</t>
  </si>
  <si>
    <t>Bettina</t>
  </si>
  <si>
    <t>Christian</t>
  </si>
  <si>
    <t>Denise</t>
  </si>
  <si>
    <t>Dietmar</t>
  </si>
  <si>
    <t>Heinz-Dieter</t>
  </si>
  <si>
    <t>Hubertus</t>
  </si>
  <si>
    <t>Igor</t>
  </si>
  <si>
    <t>Jochen</t>
  </si>
  <si>
    <t>Jürgen</t>
  </si>
  <si>
    <t>Kai</t>
  </si>
  <si>
    <t>Katharina</t>
  </si>
  <si>
    <t>Katrin</t>
  </si>
  <si>
    <t>Maja</t>
  </si>
  <si>
    <t>Mareike</t>
  </si>
  <si>
    <t>Maria</t>
  </si>
  <si>
    <t>Mario</t>
  </si>
  <si>
    <t>Michael</t>
  </si>
  <si>
    <t>Michaela</t>
  </si>
  <si>
    <t>Mirco</t>
  </si>
  <si>
    <t>Nina</t>
  </si>
  <si>
    <t>Olga</t>
  </si>
  <si>
    <t>Robert</t>
  </si>
  <si>
    <t>Sebastian</t>
  </si>
  <si>
    <t>Stefan</t>
  </si>
  <si>
    <t>Stephen</t>
  </si>
  <si>
    <t>Uwe</t>
  </si>
  <si>
    <t>Vera G.</t>
  </si>
  <si>
    <t>Wiebke</t>
  </si>
  <si>
    <t>Winfried</t>
  </si>
  <si>
    <t>Wolf-Christian</t>
  </si>
  <si>
    <t>Wolfgang</t>
  </si>
  <si>
    <t>Martin</t>
  </si>
  <si>
    <t>Ivo</t>
  </si>
  <si>
    <t>Felix</t>
  </si>
  <si>
    <t>fn</t>
  </si>
  <si>
    <t>Johannsen</t>
  </si>
  <si>
    <t>Lüthy</t>
  </si>
  <si>
    <t>Kitsche</t>
  </si>
  <si>
    <t>Grimm</t>
  </si>
  <si>
    <t>Schnurrenberger</t>
  </si>
  <si>
    <t>Burger-Menzel</t>
  </si>
  <si>
    <t>Mieke</t>
  </si>
  <si>
    <t>Norton</t>
  </si>
  <si>
    <t>Hausmann</t>
  </si>
  <si>
    <t>Schmelling</t>
  </si>
  <si>
    <t>Sievers</t>
  </si>
  <si>
    <t>Podebrad</t>
  </si>
  <si>
    <t>Scheeg</t>
  </si>
  <si>
    <t>Schwill</t>
  </si>
  <si>
    <t>Jander</t>
  </si>
  <si>
    <t>Frosch</t>
  </si>
  <si>
    <t>Blasek</t>
  </si>
  <si>
    <t>Schäfer</t>
  </si>
  <si>
    <t>Kühne</t>
  </si>
  <si>
    <t>Meister</t>
  </si>
  <si>
    <t>Tönse</t>
  </si>
  <si>
    <t>Höding</t>
  </si>
  <si>
    <t>Stobernack</t>
  </si>
  <si>
    <t>Schröter</t>
  </si>
  <si>
    <t>Schoening</t>
  </si>
  <si>
    <t>Rizun</t>
  </si>
  <si>
    <t>Levina</t>
  </si>
  <si>
    <t>Franz</t>
  </si>
  <si>
    <t>Geissel</t>
  </si>
  <si>
    <t>Kettenburg</t>
  </si>
  <si>
    <t>Naude</t>
  </si>
  <si>
    <t>Höft</t>
  </si>
  <si>
    <t>Pfister</t>
  </si>
  <si>
    <t>Berger</t>
  </si>
  <si>
    <t>Hildebrand</t>
  </si>
  <si>
    <t>Rother</t>
  </si>
  <si>
    <t>Wrobel</t>
  </si>
  <si>
    <t>Keller</t>
  </si>
  <si>
    <t>Sasaki</t>
  </si>
  <si>
    <t>Prof. Dr.</t>
  </si>
  <si>
    <t>Dr.</t>
  </si>
  <si>
    <t>Prof. Dr.-Ing. habil.</t>
  </si>
  <si>
    <t>Dipl. Ing.</t>
  </si>
  <si>
    <t>Dipl. Inf. Dipl. BW</t>
  </si>
  <si>
    <t>Dipl.-Kfm.</t>
  </si>
  <si>
    <t>hp</t>
  </si>
  <si>
    <t>hs</t>
  </si>
  <si>
    <t>LL.M.</t>
  </si>
  <si>
    <t>MA</t>
  </si>
  <si>
    <t>M.Sc.</t>
  </si>
  <si>
    <t>email</t>
  </si>
  <si>
    <t>affiliation</t>
  </si>
  <si>
    <t>Andreas.Johannsen@th-brandenburg.de</t>
  </si>
  <si>
    <t>Anja.Luethy@th-brandenburg.de</t>
  </si>
  <si>
    <t>Annett.Kitsche@th-brandenburg.de</t>
  </si>
  <si>
    <t>Benjamin.Grimm@th-brandenburg.de</t>
  </si>
  <si>
    <t>Bernd.Schnurrenberger@th-brandenburg.de</t>
  </si>
  <si>
    <t>Bettina.Burger-Menzel@th-brandenburg.de</t>
  </si>
  <si>
    <t>Christian.Mieke@th-brandenburg.de</t>
  </si>
  <si>
    <t>Denise.Norton@th-brandenburg.de</t>
  </si>
  <si>
    <t>Dietmar.Hausmann@th-brandenburg.de</t>
  </si>
  <si>
    <t>Heinz-Dieter.Schmelling@th-brandenburg.de</t>
  </si>
  <si>
    <t>Hubertus.Sievers@th-brandenburg.de</t>
  </si>
  <si>
    <t>Igor.Podebrad@th-brandenburg.de</t>
  </si>
  <si>
    <t>Jochen.Scheeg@th-brandenburg.de</t>
  </si>
  <si>
    <t>Juergen.Schwill@th-brandenburg.de</t>
  </si>
  <si>
    <t>Kai.Jander@th-brandenburg.de</t>
  </si>
  <si>
    <t>Katharina.Frosch@th-brandenburg.de</t>
  </si>
  <si>
    <t>Katrin.Blasek@th-brandenburg.de</t>
  </si>
  <si>
    <t>Maja.Schaefer@th-brandenburg.de</t>
  </si>
  <si>
    <t>Mareike.Kuehne@th-brandenburg.de</t>
  </si>
  <si>
    <t>Maria.Meister@th-brandenburg.de</t>
  </si>
  <si>
    <t>Michael.Hoeding@th-brandenburg.de</t>
  </si>
  <si>
    <t>Michael.Stobernack@th-brandenburg.de</t>
  </si>
  <si>
    <t>Michaela.Schroeter@th-brandenburg.de</t>
  </si>
  <si>
    <t>Mirco.Schoening@th-brandenburg.de</t>
  </si>
  <si>
    <t>Nina.Rizun@th-brandenburg.de</t>
  </si>
  <si>
    <t>Olga.Levina@th-brandenburg.de</t>
  </si>
  <si>
    <t>Robert.Franz@th-brandenburg.de</t>
  </si>
  <si>
    <t>Sebastian.Geissel@th-brandenburg.de</t>
  </si>
  <si>
    <t>Stefan.Kettenburg@th-brandenburg.de</t>
  </si>
  <si>
    <t>Stephen.Naude@th-brandenburg.de</t>
  </si>
  <si>
    <t>Uwe.Hoeft@th-brandenburg.de</t>
  </si>
  <si>
    <t>Vera.Meister@th-brandenburg.de</t>
  </si>
  <si>
    <t>Winfried.Pfister@th-brandenburg.de</t>
  </si>
  <si>
    <t>wiebke.berger@th-brandenburg.de</t>
  </si>
  <si>
    <t>Wolf-Christian.Hildebrand@th-brandenburg.de</t>
  </si>
  <si>
    <t>Wolfgang.Rother@th-brandenburg.de</t>
  </si>
  <si>
    <t>Martin.Wrobel@th-brandenburg.de</t>
  </si>
  <si>
    <t>Ivo.Keller@th-brandenburg.de</t>
  </si>
  <si>
    <t>Felix.Sasaki@th-brandenburg.de</t>
  </si>
  <si>
    <t>wd:Q1391182</t>
  </si>
  <si>
    <t>Mario.Toense@th-brandenburg.de</t>
  </si>
  <si>
    <t>wd:Q897924</t>
  </si>
  <si>
    <t>wd:Q1768158</t>
  </si>
  <si>
    <t>wd:Q157617</t>
  </si>
  <si>
    <t>wd:Q465922</t>
  </si>
  <si>
    <t>&lt;http://www.onb-analytics.com/de/&gt;</t>
  </si>
  <si>
    <t>LR</t>
  </si>
  <si>
    <t>module:LResults_AlgoDat</t>
  </si>
  <si>
    <t>module:LResults_BB110</t>
  </si>
  <si>
    <t>module:LResults_BB120</t>
  </si>
  <si>
    <t>module:LResults_BB130</t>
  </si>
  <si>
    <t>module:LResults_BB140</t>
  </si>
  <si>
    <t>module:LResults_BB150</t>
  </si>
  <si>
    <t>module:LResults_BB160</t>
  </si>
  <si>
    <t>module:LResults_BB170</t>
  </si>
  <si>
    <t>module:LResults_BB180</t>
  </si>
  <si>
    <t>module:LResults_BB210</t>
  </si>
  <si>
    <t>module:LResults_BB220</t>
  </si>
  <si>
    <t>module:LResults_BB310</t>
  </si>
  <si>
    <t>module:LResults_BB320</t>
  </si>
  <si>
    <t>module:LResults_BB410</t>
  </si>
  <si>
    <t>module:LResults_BB420</t>
  </si>
  <si>
    <t>module:LResults_BB511</t>
  </si>
  <si>
    <t>module:LResults_BB512</t>
  </si>
  <si>
    <t>module:LResults_BB521</t>
  </si>
  <si>
    <t>module:LResults_BB522</t>
  </si>
  <si>
    <t>module:LResults_BB531</t>
  </si>
  <si>
    <t>module:LResults_BB532</t>
  </si>
  <si>
    <t>module:LResults_BB541</t>
  </si>
  <si>
    <t>module:LResults_BB542</t>
  </si>
  <si>
    <t>module:LResults_BB551</t>
  </si>
  <si>
    <t>module:LResults_BB552</t>
  </si>
  <si>
    <t>module:LResults_BB561</t>
  </si>
  <si>
    <t>module:LResults_BB562</t>
  </si>
  <si>
    <t>module:LResults_BB611</t>
  </si>
  <si>
    <t>module:LResults_BB612</t>
  </si>
  <si>
    <t>module:LResults_BB621</t>
  </si>
  <si>
    <t>module:LResults_BB622</t>
  </si>
  <si>
    <t>module:LResults_BB631</t>
  </si>
  <si>
    <t>module:LResults_BB632</t>
  </si>
  <si>
    <t>module:LResults_BB710</t>
  </si>
  <si>
    <t>module:LResults_BB720</t>
  </si>
  <si>
    <t>module:LResults_BB730</t>
  </si>
  <si>
    <t>module:LResults_BB740</t>
  </si>
  <si>
    <t>module:LResults_BB810</t>
  </si>
  <si>
    <t>module:LResults_BB820</t>
  </si>
  <si>
    <t>module:LResults_BB910</t>
  </si>
  <si>
    <t>module:LResults_BB920</t>
  </si>
  <si>
    <t>module:LResults_BM110</t>
  </si>
  <si>
    <t>module:LResults_BM210</t>
  </si>
  <si>
    <t>module:LResults_BM310</t>
  </si>
  <si>
    <t>module:LResults_BM320</t>
  </si>
  <si>
    <t>module:LResults_BM410</t>
  </si>
  <si>
    <t>module:LResults_BM420</t>
  </si>
  <si>
    <t>module:LResults_BM430</t>
  </si>
  <si>
    <t>module:LResults_BM440</t>
  </si>
  <si>
    <t>module:LResults_BM450</t>
  </si>
  <si>
    <t>module:LResults_BM460</t>
  </si>
  <si>
    <t>module:LResults_BM510</t>
  </si>
  <si>
    <t>module:LResults_BM520</t>
  </si>
  <si>
    <t>module:LResults_BM530</t>
  </si>
  <si>
    <t>module:LResults_BM540</t>
  </si>
  <si>
    <t>module:LResults_BM550</t>
  </si>
  <si>
    <t>module:LResults_BM560</t>
  </si>
  <si>
    <t>module:LResults_BM610</t>
  </si>
  <si>
    <t>module:LResults_BM620</t>
  </si>
  <si>
    <t>module:LResults_BM630</t>
  </si>
  <si>
    <t>module:LResults_BM640</t>
  </si>
  <si>
    <t>module:LResults_BM650</t>
  </si>
  <si>
    <t>module:LResults_BM660</t>
  </si>
  <si>
    <t>module:LResults_BPWB</t>
  </si>
  <si>
    <t>module:LResults_BSNW</t>
  </si>
  <si>
    <t>module:LResults_BWL</t>
  </si>
  <si>
    <t>module:LResults_CDDO</t>
  </si>
  <si>
    <t>module:LResults_CoAC</t>
  </si>
  <si>
    <t>module:LResults_DADT</t>
  </si>
  <si>
    <t>module:LResults_DB1</t>
  </si>
  <si>
    <t>module:LResults_DB2</t>
  </si>
  <si>
    <t>module:LResults_DSDS</t>
  </si>
  <si>
    <t>module:LResults_DVWR</t>
  </si>
  <si>
    <t>module:LResults_EOMa</t>
  </si>
  <si>
    <t>module:LResults_EOPJ</t>
  </si>
  <si>
    <t>module:LResults_EWAA</t>
  </si>
  <si>
    <t>module:LResults_Englisch</t>
  </si>
  <si>
    <t>module:LResults_FAWI</t>
  </si>
  <si>
    <t>module:LResults_FWAS</t>
  </si>
  <si>
    <t>module:LResults_GFVR</t>
  </si>
  <si>
    <t>module:LResults_GNWT</t>
  </si>
  <si>
    <t>module:LResults_IFAE</t>
  </si>
  <si>
    <t>module:LResults_InfMan</t>
  </si>
  <si>
    <t>module:LResults_Logistik</t>
  </si>
  <si>
    <t>module:LResults_MaMF</t>
  </si>
  <si>
    <t>module:LResults_ManOrg</t>
  </si>
  <si>
    <t>module:LResults_MathBasis</t>
  </si>
  <si>
    <t>module:LResults_OOSE</t>
  </si>
  <si>
    <t>module:LResults_PABD</t>
  </si>
  <si>
    <t>module:LResults_PLVt</t>
  </si>
  <si>
    <t>module:LResults_PST</t>
  </si>
  <si>
    <t>module:LResults_RWCO</t>
  </si>
  <si>
    <t>module:LResults_SWEN</t>
  </si>
  <si>
    <t>module:LResults_SaSi</t>
  </si>
  <si>
    <t>module:LResults_Statistik</t>
  </si>
  <si>
    <t>module:LResults_USWE</t>
  </si>
  <si>
    <t>module:LResults_AAIT</t>
  </si>
  <si>
    <t>module:LResults_AWIM</t>
  </si>
  <si>
    <t>module:LResults_GPMO</t>
  </si>
  <si>
    <t>module:LResults_PMSK</t>
  </si>
  <si>
    <t>module:LResults_SYSA</t>
  </si>
  <si>
    <t>module:LResults_WIGundW</t>
  </si>
  <si>
    <t>module:LResults_WM110</t>
  </si>
  <si>
    <t>module:LResults_WM120</t>
  </si>
  <si>
    <t>module:LResults_WM130</t>
  </si>
  <si>
    <t>module:LResults_WM210</t>
  </si>
  <si>
    <t>module:LResults_WM220</t>
  </si>
  <si>
    <t>module:LResults_WM230</t>
  </si>
  <si>
    <t>module:LResults_WM310</t>
  </si>
  <si>
    <t>module:LResults_WM320</t>
  </si>
  <si>
    <t>module:LResults_WM330</t>
  </si>
  <si>
    <t>module:LResults_WM340</t>
  </si>
  <si>
    <t>module:LResults_WM501</t>
  </si>
  <si>
    <t>module:LResults_WM508</t>
  </si>
  <si>
    <t>module:LResults_WM524</t>
  </si>
  <si>
    <t>module:LResults_WM527</t>
  </si>
  <si>
    <t>module:LResults_WM536</t>
  </si>
  <si>
    <t>module:LResults_WM544</t>
  </si>
  <si>
    <t>module:LResults_WM545</t>
  </si>
  <si>
    <t>module:LResults_WM555</t>
  </si>
  <si>
    <t>module:LResults_WM556</t>
  </si>
  <si>
    <t>module:LResults_WM568</t>
  </si>
  <si>
    <t>module:LResults_WM595</t>
  </si>
  <si>
    <t>ILE</t>
  </si>
  <si>
    <t>module:LResult01_AlgoDat</t>
  </si>
  <si>
    <t>module:LResult02_AlgoDat</t>
  </si>
  <si>
    <t>module:LResult01_BB110</t>
  </si>
  <si>
    <t>module:LResult02_BB110</t>
  </si>
  <si>
    <t>module:LResult03_BB110</t>
  </si>
  <si>
    <t>module:LResult01_BB120</t>
  </si>
  <si>
    <t>module:LResult02_BB120</t>
  </si>
  <si>
    <t>module:LResult03_BB120</t>
  </si>
  <si>
    <t>module:LResult04_BB120</t>
  </si>
  <si>
    <t>module:LResult05_BB120</t>
  </si>
  <si>
    <t>module:LResult01_BB130</t>
  </si>
  <si>
    <t>module:LResult02_BB130</t>
  </si>
  <si>
    <t>module:LResult01_BB140</t>
  </si>
  <si>
    <t>module:LResult02_BB140</t>
  </si>
  <si>
    <t>module:LResult01_BB150</t>
  </si>
  <si>
    <t>module:LResult02_BB150</t>
  </si>
  <si>
    <t>module:LResult03_BB150</t>
  </si>
  <si>
    <t>module:LResult01_BB160</t>
  </si>
  <si>
    <t>module:LResult02_BB160</t>
  </si>
  <si>
    <t>module:LResult03_BB160</t>
  </si>
  <si>
    <t>module:LResult04_BB160</t>
  </si>
  <si>
    <t>module:LResult05_BB160</t>
  </si>
  <si>
    <t>module:LResult06_BB160</t>
  </si>
  <si>
    <t>module:LResult07_BB160</t>
  </si>
  <si>
    <t>module:LResult01_BB170</t>
  </si>
  <si>
    <t>module:LResult02_BB170</t>
  </si>
  <si>
    <t>module:LResult03_BB170</t>
  </si>
  <si>
    <t>module:LResult04_BB170</t>
  </si>
  <si>
    <t>module:LResult05_BB170</t>
  </si>
  <si>
    <t>module:LResult06_BB170</t>
  </si>
  <si>
    <t>module:LResult01_BB180</t>
  </si>
  <si>
    <t>module:LResult02_BB180</t>
  </si>
  <si>
    <t>module:LResult03_BB180</t>
  </si>
  <si>
    <t>module:LResult04_BB180</t>
  </si>
  <si>
    <t>module:LResult05_BB180</t>
  </si>
  <si>
    <t>module:LResult01_BB210</t>
  </si>
  <si>
    <t>module:LResult02_BB210</t>
  </si>
  <si>
    <t>module:LResult03_BB210</t>
  </si>
  <si>
    <t>module:LResult01_BB220</t>
  </si>
  <si>
    <t>module:LResult02_BB220</t>
  </si>
  <si>
    <t>module:LResult03_BB220</t>
  </si>
  <si>
    <t>module:LResult04_BB220</t>
  </si>
  <si>
    <t>module:LResult05_BB220</t>
  </si>
  <si>
    <t>module:LResult01_BB310</t>
  </si>
  <si>
    <t>module:LResult02_BB310</t>
  </si>
  <si>
    <t>module:LResult03_BB310</t>
  </si>
  <si>
    <t>module:LResult01_BB320</t>
  </si>
  <si>
    <t>module:LResult02_BB320</t>
  </si>
  <si>
    <t>module:LResult03_BB320</t>
  </si>
  <si>
    <t>module:LResult04_BB320</t>
  </si>
  <si>
    <t>module:LResult01_BB410</t>
  </si>
  <si>
    <t>module:LResult02_BB410</t>
  </si>
  <si>
    <t>module:LResult03_BB410</t>
  </si>
  <si>
    <t>module:LResult04_BB410</t>
  </si>
  <si>
    <t>module:LResult01_BB420</t>
  </si>
  <si>
    <t>module:LResult02_BB420</t>
  </si>
  <si>
    <t>module:LResult03_BB420</t>
  </si>
  <si>
    <t>module:LResult04_BB420</t>
  </si>
  <si>
    <t>module:LResult01_BB511</t>
  </si>
  <si>
    <t>module:LResult02_BB511</t>
  </si>
  <si>
    <t>module:LResult03_BB511</t>
  </si>
  <si>
    <t>module:LResult01_BB512</t>
  </si>
  <si>
    <t>module:LResult02_BB512</t>
  </si>
  <si>
    <t>module:LResult03_BB512</t>
  </si>
  <si>
    <t>module:LResult01_BB521</t>
  </si>
  <si>
    <t>module:LResult02_BB521</t>
  </si>
  <si>
    <t>module:LResult01_BB522</t>
  </si>
  <si>
    <t>module:LResult02_BB522</t>
  </si>
  <si>
    <t>module:LResult01_BB531</t>
  </si>
  <si>
    <t>module:LResult02_BB531</t>
  </si>
  <si>
    <t>module:LResult03_BB531</t>
  </si>
  <si>
    <t>module:LResult04_BB531</t>
  </si>
  <si>
    <t>module:LResult05_BB531</t>
  </si>
  <si>
    <t>module:LResult06_BB531</t>
  </si>
  <si>
    <t>module:LResult01_BB532</t>
  </si>
  <si>
    <t>module:LResult02_BB532</t>
  </si>
  <si>
    <t>module:LResult03_BB532</t>
  </si>
  <si>
    <t>module:LResult04_BB532</t>
  </si>
  <si>
    <t>module:LResult05_BB532</t>
  </si>
  <si>
    <t>module:LResult01_BB541</t>
  </si>
  <si>
    <t>module:LResult02_BB541</t>
  </si>
  <si>
    <t>module:LResult01_BB542</t>
  </si>
  <si>
    <t>module:LResult02_BB542</t>
  </si>
  <si>
    <t>module:LResult03_BB542</t>
  </si>
  <si>
    <t>module:LResult01_BB551</t>
  </si>
  <si>
    <t>module:LResult02_BB551</t>
  </si>
  <si>
    <t>module:LResult03_BB551</t>
  </si>
  <si>
    <t>module:LResult04_BB551</t>
  </si>
  <si>
    <t>module:LResult05_BB551</t>
  </si>
  <si>
    <t>module:LResult06_BB551</t>
  </si>
  <si>
    <t>module:LResult07_BB551</t>
  </si>
  <si>
    <t>module:LResult01_BB552</t>
  </si>
  <si>
    <t>module:LResult02_BB552</t>
  </si>
  <si>
    <t>module:LResult03_BB552</t>
  </si>
  <si>
    <t>module:LResult04_BB552</t>
  </si>
  <si>
    <t>module:LResult05_BB552</t>
  </si>
  <si>
    <t>module:LResult06_BB552</t>
  </si>
  <si>
    <t>module:LResult07_BB552</t>
  </si>
  <si>
    <t>module:LResult01_BB561</t>
  </si>
  <si>
    <t>module:LResult02_BB561</t>
  </si>
  <si>
    <t>module:LResult03_BB561</t>
  </si>
  <si>
    <t>module:LResult04_BB561</t>
  </si>
  <si>
    <t>module:LResult01_BB562</t>
  </si>
  <si>
    <t>module:LResult02_BB562</t>
  </si>
  <si>
    <t>module:LResult03_BB562</t>
  </si>
  <si>
    <t>module:LResult01_BB611</t>
  </si>
  <si>
    <t>module:LResult02_BB611</t>
  </si>
  <si>
    <t>module:LResult03_BB611</t>
  </si>
  <si>
    <t>module:LResult04_BB611</t>
  </si>
  <si>
    <t>module:LResult05_BB611</t>
  </si>
  <si>
    <t>module:LResult06_BB611</t>
  </si>
  <si>
    <t>module:LResult01_BB612</t>
  </si>
  <si>
    <t>module:LResult02_BB612</t>
  </si>
  <si>
    <t>module:LResult03_BB612</t>
  </si>
  <si>
    <t>module:LResult04_BB612</t>
  </si>
  <si>
    <t>module:LResult05_BB612</t>
  </si>
  <si>
    <t>module:LResult01_BB621</t>
  </si>
  <si>
    <t>module:LResult02_BB621</t>
  </si>
  <si>
    <t>module:LResult03_BB621</t>
  </si>
  <si>
    <t>module:LResult01_BB622</t>
  </si>
  <si>
    <t>module:LResult02_BB622</t>
  </si>
  <si>
    <t>module:LResult03_BB622</t>
  </si>
  <si>
    <t>module:LResult01_BB631</t>
  </si>
  <si>
    <t>module:LResult02_BB631</t>
  </si>
  <si>
    <t>module:LResult03_BB631</t>
  </si>
  <si>
    <t>module:LResult01_BB632</t>
  </si>
  <si>
    <t>module:LResult02_BB632</t>
  </si>
  <si>
    <t>module:LResult03_BB632</t>
  </si>
  <si>
    <t>module:LResult01_BB710</t>
  </si>
  <si>
    <t>module:LResult02_BB710</t>
  </si>
  <si>
    <t>module:LResult01_BB720</t>
  </si>
  <si>
    <t>module:LResult02_BB720</t>
  </si>
  <si>
    <t>module:LResult03_BB720</t>
  </si>
  <si>
    <t>module:LResult01_BB730</t>
  </si>
  <si>
    <t>module:LResult02_BB730</t>
  </si>
  <si>
    <t>module:LResult03_BB730</t>
  </si>
  <si>
    <t>module:LResult01_BB740</t>
  </si>
  <si>
    <t>module:LResult02_BB740</t>
  </si>
  <si>
    <t>module:LResult03_BB740</t>
  </si>
  <si>
    <t>module:LResult01_BB810</t>
  </si>
  <si>
    <t>module:LResult02_BB810</t>
  </si>
  <si>
    <t>module:LResult03_BB810</t>
  </si>
  <si>
    <t>module:LResult04_BB810</t>
  </si>
  <si>
    <t>module:LResult01_BB820</t>
  </si>
  <si>
    <t>module:LResult02_BB820</t>
  </si>
  <si>
    <t>module:LResult01_BB910</t>
  </si>
  <si>
    <t>module:LResult02_BB910</t>
  </si>
  <si>
    <t>module:LResult03_BB910</t>
  </si>
  <si>
    <t>module:LResult04_BB910</t>
  </si>
  <si>
    <t>module:LResult05_BB910</t>
  </si>
  <si>
    <t>module:LResult06_BB910</t>
  </si>
  <si>
    <t>module:LResult07_BB910</t>
  </si>
  <si>
    <t>module:LResult01_BB920</t>
  </si>
  <si>
    <t>module:LResult02_BB920</t>
  </si>
  <si>
    <t>module:LResult03_BB920</t>
  </si>
  <si>
    <t>module:LResult04_BB920</t>
  </si>
  <si>
    <t>module:LResult05_BB920</t>
  </si>
  <si>
    <t>module:LResult01_BM110</t>
  </si>
  <si>
    <t>module:LResult02_BM110</t>
  </si>
  <si>
    <t>module:LResult03_BM110</t>
  </si>
  <si>
    <t>module:LResult04_BM110</t>
  </si>
  <si>
    <t>module:LResult05_BM110</t>
  </si>
  <si>
    <t>module:LResult01_BM210</t>
  </si>
  <si>
    <t>module:LResult02_BM210</t>
  </si>
  <si>
    <t>module:LResult03_BM210</t>
  </si>
  <si>
    <t>module:LResult04_BM210</t>
  </si>
  <si>
    <t>module:LResult05_BM210</t>
  </si>
  <si>
    <t>module:LResult06_BM210</t>
  </si>
  <si>
    <t>module:LResult01_BM310</t>
  </si>
  <si>
    <t>module:LResult02_BM310</t>
  </si>
  <si>
    <t>module:LResult03_BM310</t>
  </si>
  <si>
    <t>module:LResult04_BM310</t>
  </si>
  <si>
    <t>module:LResult01_BM320</t>
  </si>
  <si>
    <t>module:LResult02_BM320</t>
  </si>
  <si>
    <t>module:LResult03_BM320</t>
  </si>
  <si>
    <t>module:LResult04_BM320</t>
  </si>
  <si>
    <t>module:LResult05_BM320</t>
  </si>
  <si>
    <t>module:LResult06_BM320</t>
  </si>
  <si>
    <t>module:LResult01_BM410</t>
  </si>
  <si>
    <t>module:LResult02_BM410</t>
  </si>
  <si>
    <t>module:LResult01_BM420</t>
  </si>
  <si>
    <t>module:LResult02_BM420</t>
  </si>
  <si>
    <t>module:LResult03_BM420</t>
  </si>
  <si>
    <t>module:LResult04_BM420</t>
  </si>
  <si>
    <t>module:LResult05_BM420</t>
  </si>
  <si>
    <t>module:LResult06_BM420</t>
  </si>
  <si>
    <t>module:LResult01_BM430</t>
  </si>
  <si>
    <t>module:LResult02_BM430</t>
  </si>
  <si>
    <t>module:LResult03_BM430</t>
  </si>
  <si>
    <t>module:LResult04_BM430</t>
  </si>
  <si>
    <t>module:LResult05_BM430</t>
  </si>
  <si>
    <t>module:LResult01_BM440</t>
  </si>
  <si>
    <t>module:LResult02_BM440</t>
  </si>
  <si>
    <t>module:LResult01_BM450</t>
  </si>
  <si>
    <t>module:LResult02_BM450</t>
  </si>
  <si>
    <t>module:LResult03_BM450</t>
  </si>
  <si>
    <t>module:LResult04_BM450</t>
  </si>
  <si>
    <t>module:LResult05_BM450</t>
  </si>
  <si>
    <t>module:LResult01_BM460</t>
  </si>
  <si>
    <t>module:LResult02_BM460</t>
  </si>
  <si>
    <t>module:LResult03_BM460</t>
  </si>
  <si>
    <t>module:LResult04_BM460</t>
  </si>
  <si>
    <t>module:LResult05_BM460</t>
  </si>
  <si>
    <t>module:LResult01_BM510</t>
  </si>
  <si>
    <t>module:LResult02_BM510</t>
  </si>
  <si>
    <t>module:LResult03_BM510</t>
  </si>
  <si>
    <t>module:LResult01_BM520</t>
  </si>
  <si>
    <t>module:LResult02_BM520</t>
  </si>
  <si>
    <t>module:LResult01_BM530</t>
  </si>
  <si>
    <t>module:LResult02_BM530</t>
  </si>
  <si>
    <t>module:LResult03_BM530</t>
  </si>
  <si>
    <t>module:LResult04_BM530</t>
  </si>
  <si>
    <t>module:LResult01_BM540</t>
  </si>
  <si>
    <t>module:LResult02_BM540</t>
  </si>
  <si>
    <t>module:LResult01_BM550</t>
  </si>
  <si>
    <t>module:LResult02_BM550</t>
  </si>
  <si>
    <t>module:LResult03_BM550</t>
  </si>
  <si>
    <t>module:LResult04_BM550</t>
  </si>
  <si>
    <t>module:LResult01_BM560</t>
  </si>
  <si>
    <t>module:LResult02_BM560</t>
  </si>
  <si>
    <t>module:LResult03_BM560</t>
  </si>
  <si>
    <t>module:LResult04_BM560</t>
  </si>
  <si>
    <t>module:LResult01_BM610</t>
  </si>
  <si>
    <t>module:LResult02_BM610</t>
  </si>
  <si>
    <t>module:LResult03_BM610</t>
  </si>
  <si>
    <t>module:LResult04_BM610</t>
  </si>
  <si>
    <t>module:LResult05_BM610</t>
  </si>
  <si>
    <t>module:LResult06_BM610</t>
  </si>
  <si>
    <t>module:LResult07_BM610</t>
  </si>
  <si>
    <t>module:LResult01_BM620</t>
  </si>
  <si>
    <t>module:LResult02_BM620</t>
  </si>
  <si>
    <t>module:LResult03_BM620</t>
  </si>
  <si>
    <t>module:LResult04_BM620</t>
  </si>
  <si>
    <t>module:LResult05_BM620</t>
  </si>
  <si>
    <t>module:LResult06_BM620</t>
  </si>
  <si>
    <t>module:LResult07_BM620</t>
  </si>
  <si>
    <t>module:LResult01_BM630</t>
  </si>
  <si>
    <t>module:LResult02_BM630</t>
  </si>
  <si>
    <t>module:LResult03_BM630</t>
  </si>
  <si>
    <t>module:LResult04_BM630</t>
  </si>
  <si>
    <t>module:LResult05_BM630</t>
  </si>
  <si>
    <t>module:LResult06_BM630</t>
  </si>
  <si>
    <t>module:LResult07_BM630</t>
  </si>
  <si>
    <t>module:LResult01_BM640</t>
  </si>
  <si>
    <t>module:LResult02_BM640</t>
  </si>
  <si>
    <t>module:LResult03_BM640</t>
  </si>
  <si>
    <t>module:LResult04_BM640</t>
  </si>
  <si>
    <t>module:LResult05_BM640</t>
  </si>
  <si>
    <t>module:LResult06_BM640</t>
  </si>
  <si>
    <t>module:LResult01_BM650</t>
  </si>
  <si>
    <t>module:LResult02_BM650</t>
  </si>
  <si>
    <t>module:LResult03_BM650</t>
  </si>
  <si>
    <t>module:LResult04_BM650</t>
  </si>
  <si>
    <t>module:LResult05_BM650</t>
  </si>
  <si>
    <t>module:LResult01_BM660</t>
  </si>
  <si>
    <t>module:LResult02_BM660</t>
  </si>
  <si>
    <t>module:LResult03_BM660</t>
  </si>
  <si>
    <t>module:LResult01_BPWB</t>
  </si>
  <si>
    <t>module:LResult02_BPWB</t>
  </si>
  <si>
    <t>module:LResult03_BPWB</t>
  </si>
  <si>
    <t>module:LResult04_BPWB</t>
  </si>
  <si>
    <t>module:LResult05_BPWB</t>
  </si>
  <si>
    <t>module:LResult06_BPWB</t>
  </si>
  <si>
    <t>module:LResult01_BSNW</t>
  </si>
  <si>
    <t>module:LResult02_BSNW</t>
  </si>
  <si>
    <t>module:LResult03_BSNW</t>
  </si>
  <si>
    <t>module:LResult01_BWL</t>
  </si>
  <si>
    <t>module:LResult02_BWL</t>
  </si>
  <si>
    <t>module:LResult03_BWL</t>
  </si>
  <si>
    <t>module:LResult01_CDDO</t>
  </si>
  <si>
    <t>module:LResult02_CDDO</t>
  </si>
  <si>
    <t>module:LResult03_CDDO</t>
  </si>
  <si>
    <t>module:LResult01_CoAC</t>
  </si>
  <si>
    <t>module:LResult01_DADT</t>
  </si>
  <si>
    <t>module:LResult02_DADT</t>
  </si>
  <si>
    <t>module:LResult03_DADT</t>
  </si>
  <si>
    <t>module:LResult04_DADT</t>
  </si>
  <si>
    <t>module:LResult01_DB1</t>
  </si>
  <si>
    <t>module:LResult02_DB1</t>
  </si>
  <si>
    <t>module:LResult03_DB1</t>
  </si>
  <si>
    <t>module:LResult04_DB1</t>
  </si>
  <si>
    <t>module:LResult05_DB1</t>
  </si>
  <si>
    <t>module:LResult01_DB2</t>
  </si>
  <si>
    <t>module:LResult02_DB2</t>
  </si>
  <si>
    <t>module:LResult03_DB2</t>
  </si>
  <si>
    <t>module:LResult04_DB2</t>
  </si>
  <si>
    <t>module:LResult05_DB2</t>
  </si>
  <si>
    <t>module:LResult01_DSDS</t>
  </si>
  <si>
    <t>module:LResult02_DSDS</t>
  </si>
  <si>
    <t>module:LResult01_DVWR</t>
  </si>
  <si>
    <t>module:LResult02_DVWR</t>
  </si>
  <si>
    <t>module:LResult03_DVWR</t>
  </si>
  <si>
    <t>module:LResult04_DVWR</t>
  </si>
  <si>
    <t>module:LResult01_EOMa</t>
  </si>
  <si>
    <t>module:LResult02_EOMa</t>
  </si>
  <si>
    <t>module:LResult03_EOMa</t>
  </si>
  <si>
    <t>module:LResult04_EOMa</t>
  </si>
  <si>
    <t>module:LResult05_EOMa</t>
  </si>
  <si>
    <t>module:LResult01_EOPJ</t>
  </si>
  <si>
    <t>module:LResult02_EOPJ</t>
  </si>
  <si>
    <t>module:LResult03_EOPJ</t>
  </si>
  <si>
    <t>module:LResult01_EWAA</t>
  </si>
  <si>
    <t>module:LResult02_EWAA</t>
  </si>
  <si>
    <t>module:LResult03_EWAA</t>
  </si>
  <si>
    <t>module:LResult01_Englisch</t>
  </si>
  <si>
    <t>module:LResult02_Englisch</t>
  </si>
  <si>
    <t>module:LResult03_Englisch</t>
  </si>
  <si>
    <t>module:LResult04_Englisch</t>
  </si>
  <si>
    <t>module:LResult05_Englisch</t>
  </si>
  <si>
    <t>module:LResult01_FAWI</t>
  </si>
  <si>
    <t>module:LResult02_FAWI</t>
  </si>
  <si>
    <t>module:LResult03_FAWI</t>
  </si>
  <si>
    <t>module:LResult04_FAWI</t>
  </si>
  <si>
    <t>module:LResult05_FAWI</t>
  </si>
  <si>
    <t>module:LResult01_FWAS</t>
  </si>
  <si>
    <t>module:LResult02_FWAS</t>
  </si>
  <si>
    <t>module:LResult01_GFVR</t>
  </si>
  <si>
    <t>module:LResult02_GFVR</t>
  </si>
  <si>
    <t>module:LResult03_GFVR</t>
  </si>
  <si>
    <t>module:LResult01_GNWT</t>
  </si>
  <si>
    <t>module:LResult02_GNWT</t>
  </si>
  <si>
    <t>module:LResult03_GNWT</t>
  </si>
  <si>
    <t>module:LResult01_IFAE</t>
  </si>
  <si>
    <t>module:LResult02_IFAE</t>
  </si>
  <si>
    <t>module:LResult01_InfMan</t>
  </si>
  <si>
    <t>module:LResult02_InfMan</t>
  </si>
  <si>
    <t>module:LResult03_InfMan</t>
  </si>
  <si>
    <t>module:LResult04_InfMan</t>
  </si>
  <si>
    <t>module:LResult05_InfMan</t>
  </si>
  <si>
    <t>module:LResult06_InfMan</t>
  </si>
  <si>
    <t>module:LResult07_InfMan</t>
  </si>
  <si>
    <t>module:LResult08_InfMan</t>
  </si>
  <si>
    <t>module:LResult01_Logi</t>
  </si>
  <si>
    <t>module:LResult02_Logi</t>
  </si>
  <si>
    <t>module:LResult01_Logistik</t>
  </si>
  <si>
    <t>module:LResult02_Logistik</t>
  </si>
  <si>
    <t>module:LResult01_MaMF</t>
  </si>
  <si>
    <t>module:LResult02_MaMF</t>
  </si>
  <si>
    <t>module:LResult03_MaMF</t>
  </si>
  <si>
    <t>module:LResult01_ManOrg</t>
  </si>
  <si>
    <t>module:LResult02_ManOrg</t>
  </si>
  <si>
    <t>module:LResult03_ManOrg</t>
  </si>
  <si>
    <t>module:LResult04_ManOrg</t>
  </si>
  <si>
    <t>module:LResult01_MathBasis</t>
  </si>
  <si>
    <t>module:LResult02_MathBasis</t>
  </si>
  <si>
    <t>module:LResult01_OOSE</t>
  </si>
  <si>
    <t>module:LResult02_OOSE</t>
  </si>
  <si>
    <t>module:LResult03_OOSE</t>
  </si>
  <si>
    <t>module:LResult01_PABD</t>
  </si>
  <si>
    <t>module:LResult01_PLVt</t>
  </si>
  <si>
    <t>module:LResult02_PLVt</t>
  </si>
  <si>
    <t>module:LResult01_PST</t>
  </si>
  <si>
    <t>module:LResult02_PST</t>
  </si>
  <si>
    <t>module:LResult03_PST</t>
  </si>
  <si>
    <t>module:LResult04_PST</t>
  </si>
  <si>
    <t>module:LResult01_RWCO</t>
  </si>
  <si>
    <t>module:LResult02_RWCO</t>
  </si>
  <si>
    <t>module:LResult03_RWCO</t>
  </si>
  <si>
    <t>module:LResult01_SWEN</t>
  </si>
  <si>
    <t>module:LResult02_SWEN</t>
  </si>
  <si>
    <t>module:LResult03_SWEN</t>
  </si>
  <si>
    <t>module:LResult01_SaSi</t>
  </si>
  <si>
    <t>module:LResult02_SaSi</t>
  </si>
  <si>
    <t>module:LResult03_SaSi</t>
  </si>
  <si>
    <t>module:LResult04_SaSi</t>
  </si>
  <si>
    <t>module:LResult01_Statistik</t>
  </si>
  <si>
    <t>module:LResult02_Statistik</t>
  </si>
  <si>
    <t>module:LResult01_USWE</t>
  </si>
  <si>
    <t>module:LResult02_USWE</t>
  </si>
  <si>
    <t>module:LResult03_USWE</t>
  </si>
  <si>
    <t>module:LResult01_AAIT</t>
  </si>
  <si>
    <t>module:LResult02_AAIT</t>
  </si>
  <si>
    <t>module:LResult03_AAIT</t>
  </si>
  <si>
    <t>module:LResult04_AAIT</t>
  </si>
  <si>
    <t>module:LResult01_AWIM</t>
  </si>
  <si>
    <t>module:LResult02_AWIM</t>
  </si>
  <si>
    <t>module:LResult03_AWIM</t>
  </si>
  <si>
    <t>module:LResult04_AWIM</t>
  </si>
  <si>
    <t>module:LResult01_GPMO</t>
  </si>
  <si>
    <t>module:LResult02_GPMO</t>
  </si>
  <si>
    <t>module:LResult03_GPMO</t>
  </si>
  <si>
    <t>module:LResult04_GPMO</t>
  </si>
  <si>
    <t>module:LResult05_GPMO</t>
  </si>
  <si>
    <t>module:LResult01_PMSK</t>
  </si>
  <si>
    <t>module:LResult02_PMSK</t>
  </si>
  <si>
    <t>module:LResult03_PMSK</t>
  </si>
  <si>
    <t>module:LResult04_PMSK</t>
  </si>
  <si>
    <t>module:LResult05_PMSK</t>
  </si>
  <si>
    <t>module:LResult06_PMSK</t>
  </si>
  <si>
    <t>module:LResult07_PMSK</t>
  </si>
  <si>
    <t>module:LResult08_PMSK</t>
  </si>
  <si>
    <t>module:LResult01_SYSA</t>
  </si>
  <si>
    <t>module:LResult02_SYSA</t>
  </si>
  <si>
    <t>module:LResult03_SYSA</t>
  </si>
  <si>
    <t>module:LResult01_WIGundW</t>
  </si>
  <si>
    <t>module:LResult02_WIGundW</t>
  </si>
  <si>
    <t>module:LResult03_WIGundW</t>
  </si>
  <si>
    <t>module:LResult04_WIGundW</t>
  </si>
  <si>
    <t>module:LResult05_WIGundW</t>
  </si>
  <si>
    <t>module:LResult06_WIGundW</t>
  </si>
  <si>
    <t>module:LResult01_WM110</t>
  </si>
  <si>
    <t>module:LResult02_WM110</t>
  </si>
  <si>
    <t>module:LResult03_WM110</t>
  </si>
  <si>
    <t>module:LResult04_WM110</t>
  </si>
  <si>
    <t>module:LResult05_WM110</t>
  </si>
  <si>
    <t>module:LResult01_WM120</t>
  </si>
  <si>
    <t>module:LResult02_WM120</t>
  </si>
  <si>
    <t>module:LResult03_WM120</t>
  </si>
  <si>
    <t>module:LResult04_WM120</t>
  </si>
  <si>
    <t>module:LResult05_WM120</t>
  </si>
  <si>
    <t>module:LResult01_WM130</t>
  </si>
  <si>
    <t>module:LResult02_WM130</t>
  </si>
  <si>
    <t>module:LResult03_WM130</t>
  </si>
  <si>
    <t>module:LResult04_WM130</t>
  </si>
  <si>
    <t>module:LResult05_WM130</t>
  </si>
  <si>
    <t>module:LResult01_WM210</t>
  </si>
  <si>
    <t>module:LResult02_WM210</t>
  </si>
  <si>
    <t>module:LResult03_WM210</t>
  </si>
  <si>
    <t>module:LResult04_WM210</t>
  </si>
  <si>
    <t>module:LResult05_WM210</t>
  </si>
  <si>
    <t>module:LResult01_WM220</t>
  </si>
  <si>
    <t>module:LResult02_WM220</t>
  </si>
  <si>
    <t>module:LResult03_WM220</t>
  </si>
  <si>
    <t>module:LResult04_WM220</t>
  </si>
  <si>
    <t>module:LResult05_WM220</t>
  </si>
  <si>
    <t>module:LResult01_WM230</t>
  </si>
  <si>
    <t>module:LResult02_WM230</t>
  </si>
  <si>
    <t>module:LResult03_WM230</t>
  </si>
  <si>
    <t>module:LResult04_WM230</t>
  </si>
  <si>
    <t>module:LResult05_WM230</t>
  </si>
  <si>
    <t>module:LResult06_WM230</t>
  </si>
  <si>
    <t>module:LResult01_WM310</t>
  </si>
  <si>
    <t>module:LResult02_WM310</t>
  </si>
  <si>
    <t>module:LResult01_WM320</t>
  </si>
  <si>
    <t>module:LResult02_WM320</t>
  </si>
  <si>
    <t>module:LResult03_WM320</t>
  </si>
  <si>
    <t>module:LResult04_WM320</t>
  </si>
  <si>
    <t>module:LResult05_WM320</t>
  </si>
  <si>
    <t>module:LResult01_WM330</t>
  </si>
  <si>
    <t>module:LResult02_WM330</t>
  </si>
  <si>
    <t>module:LResult03_WM330</t>
  </si>
  <si>
    <t>module:LResult04_WM330</t>
  </si>
  <si>
    <t>module:LResult05_WM330</t>
  </si>
  <si>
    <t>module:LResult06_WM330</t>
  </si>
  <si>
    <t>module:LResult01_WM340</t>
  </si>
  <si>
    <t>module:LResult02_WM340</t>
  </si>
  <si>
    <t>module:LResult03_WM340</t>
  </si>
  <si>
    <t>module:LResult04_WM340</t>
  </si>
  <si>
    <t>module:LResult01_WM501</t>
  </si>
  <si>
    <t>module:LResult02_WM501</t>
  </si>
  <si>
    <t>module:LResult03_WM501</t>
  </si>
  <si>
    <t>module:LResult04_WM501</t>
  </si>
  <si>
    <t>module:LResult05_WM501</t>
  </si>
  <si>
    <t>module:LResult01_WM508</t>
  </si>
  <si>
    <t>module:LResult01_WM524</t>
  </si>
  <si>
    <t>module:LResult02_WM524</t>
  </si>
  <si>
    <t>module:LResult03_WM524</t>
  </si>
  <si>
    <t>module:LResult04_WM524</t>
  </si>
  <si>
    <t>module:LResult01_WM527</t>
  </si>
  <si>
    <t>module:LResult02_WM527</t>
  </si>
  <si>
    <t>module:LResult03_WM527</t>
  </si>
  <si>
    <t>module:LResult04_WM527</t>
  </si>
  <si>
    <t>module:LResult05_WM527</t>
  </si>
  <si>
    <t>module:LResult06_WM527</t>
  </si>
  <si>
    <t>module:LResult01_WM536</t>
  </si>
  <si>
    <t>module:LResult02_WM536</t>
  </si>
  <si>
    <t>module:LResult03_WM536</t>
  </si>
  <si>
    <t>module:LResult04_WM536</t>
  </si>
  <si>
    <t>module:LResult05_WM536</t>
  </si>
  <si>
    <t>module:LResult06_WM536</t>
  </si>
  <si>
    <t>module:LResult07_WM536</t>
  </si>
  <si>
    <t>module:LResult08_WM536</t>
  </si>
  <si>
    <t>module:LResult09_WM536</t>
  </si>
  <si>
    <t>module:LResult01_WM544</t>
  </si>
  <si>
    <t>module:LResult02_WM544</t>
  </si>
  <si>
    <t>module:LResult03_WM544</t>
  </si>
  <si>
    <t>module:LResult04_WM544</t>
  </si>
  <si>
    <t>module:LResult01_WM545</t>
  </si>
  <si>
    <t>module:LResult02_WM545</t>
  </si>
  <si>
    <t>module:LResult03_WM545</t>
  </si>
  <si>
    <t>module:LResult04_WM545</t>
  </si>
  <si>
    <t>module:LResult05_WM545</t>
  </si>
  <si>
    <t>module:LResult06_WM545</t>
  </si>
  <si>
    <t>module:LResult07_WM545</t>
  </si>
  <si>
    <t>module:LResult08_WM545</t>
  </si>
  <si>
    <t>module:LResult09_WM545</t>
  </si>
  <si>
    <t>module:LResult01_WM555</t>
  </si>
  <si>
    <t>module:LResult02_WM555</t>
  </si>
  <si>
    <t>module:LResult03_WM555</t>
  </si>
  <si>
    <t>module:LResult04_WM555</t>
  </si>
  <si>
    <t>module:LResult01_WM556</t>
  </si>
  <si>
    <t>module:LResult02_WM556</t>
  </si>
  <si>
    <t>module:LResult03_WM556</t>
  </si>
  <si>
    <t>module:LResult01_WM568</t>
  </si>
  <si>
    <t>module:LResult02_WM568</t>
  </si>
  <si>
    <t>module:LResult03_WM568</t>
  </si>
  <si>
    <t>module:LResult04_WM568</t>
  </si>
  <si>
    <t>module:LResult05_WM568</t>
  </si>
  <si>
    <t>module:LResult06_WM568</t>
  </si>
  <si>
    <t>module:LResult01_WM595</t>
  </si>
  <si>
    <t>module:LResult02_WM595</t>
  </si>
  <si>
    <t>module:LResult03_WM595</t>
  </si>
  <si>
    <t>module:LResult04_WM595</t>
  </si>
  <si>
    <t>module:LResult05_WM595</t>
  </si>
  <si>
    <t>module:LResult06_WM595</t>
  </si>
  <si>
    <t>module:LResult07_WM595</t>
  </si>
  <si>
    <t>Turtle 1</t>
  </si>
  <si>
    <t>Position</t>
  </si>
  <si>
    <t>NoCode</t>
  </si>
  <si>
    <t>descr</t>
  </si>
  <si>
    <t>Die Teilnehmer erhalten eine Einführung in die Programmierung. Dabei sollen die Teilnehmer nicht nur in die Lage versetzt werden die Effizienz von Lösungsalgorithmen zu beurteilen, sondern auch Problemstellungen der Wirtschaftsinformatik zu analysieren, und effektive Lösungsalgorithmen unter Verwendung problemadäquater Datenstrukturen zu entwickeln.</t>
  </si>
  <si>
    <t>In den Übungen wird die Fähigkeit vermittelt, konkrete Lösungsalgorithmen mittels einer für Wirtschaftsinformatiker relevanten Programmiersprache umzusetzen.</t>
  </si>
  <si>
    <t>Die Studierenden kennen die Grundlagen für konstitutive Entscheidungen im Unternehmen.</t>
  </si>
  <si>
    <t>Auf der fachlichen Ebene erwerben sie Kenntnisse über bestehende Wahlmöglichkeiten (z. B. im Bereich Rechtsformen, Organisationssysteme etc.).</t>
  </si>
  <si>
    <t>Auf der methodischen Ebene besitzen sie grundlegende Kenntnisse der Entscheidungsregeln (Kriterien der Rechtsformwahl etc.).</t>
  </si>
  <si>
    <t>Nach Abschluss des Moduls sind die Studierenden in der Lage, das Verhalten von Individuen in Gruppen und Organisationen zu beschreiben und zu verstehen</t>
  </si>
  <si>
    <t>organisationale und personalwirtschaftliche Problemstellungen systematisch zu analysieren</t>
  </si>
  <si>
    <t>grundlegende Konzepte der betrieblichen Personalarbeit anzuwenden</t>
  </si>
  <si>
    <t>Instrumente der Organisationsgestaltung und -entwicklung einzusetzen</t>
  </si>
  <si>
    <t>das Wechselspiel 'weicher' und 'harter' Faktoren beim Umgang mit Humanressourcen in Unternehmen kritisch zu diskutieren</t>
  </si>
  <si>
    <t>Bei Abschluss des Lernprozesses werden Studierenden in der Lage sein: verschiede Produktionsverfahren zu benennen und Produktionstechnologien zu vergleichen</t>
  </si>
  <si>
    <t>idealtypische Produktionsabläufe mittels Modellierung darzustellen</t>
  </si>
  <si>
    <t>Nach Abschluss des Moduls können die Studierenden wesentliche Problemstellungen der Marktbearbeitung formulieren, relevante Handlungsoptionen herausarbeiten und zielgerichtete Marktentscheidungen treffen. Die Studierenden verfügen über einen fundierten Überblick über die vielfältigen Analyse-, Planungs-, Kontroll- und Entscheidungsmethoden des Marketings und sind damit vertraut, diese bei der Lösung von Marketingentscheidungen anzuwenden.</t>
  </si>
  <si>
    <t>Die Studierenden kennen insbesondere: unterschiedliche Verständnisse des Marketingbegriffs, die grundlegenden Denkweisen und Entwicklungsphasen der Marketingkonzeption, die zentralen Entscheidungstatbestände (Ziele, Strategien, Instrumente) des Marketings, die Besonderheiten des Konsumgüter-, Investitionsgüter- und des Dienstleistungsmarketings, sowie die aktuellen Entwicklungen in der Marketingpraxis.</t>
  </si>
  <si>
    <t>Die Studierenden erlangen methodische Fähigkeiten zur Vorbereitung optimaler Entscheidungen auf quantitativer Grundlage.</t>
  </si>
  <si>
    <t>Im Bereich Investition umfassen die anvisierten Kenntnisse die Bewertung der Investitionsalternativen mit den gängigen Methoden der statischen und dynamischen Investitionsrechnung. Im Bereich Finanzierung betrifft dies die Kenntnis der Finanzierungsalternativen (Innenfinanzierung, Eigenfinanzierung, Kreditfinanzierung, Finanzierung mit Effekten und Sonderformen der Finanzierung) und deren optimale Auswahl und Kombination. Ein Schwerpunkt dabei sind die Anforderungen von mittelständischen Unternehmen.</t>
  </si>
  <si>
    <t>Die Studierenden sind ebenfalls in der Lage, Finanzen zu planen und die finanzwirtschaftliche Lage eines Unternehmens zu analysieren.</t>
  </si>
  <si>
    <t>Sie wenden in ihrem bisherigen Studium erworbene betriebswirtschaftliche Grundlagenkenntnisse im Rahmen eines real umzusetzenden Projektes an.</t>
  </si>
  <si>
    <t>Die Studierenden sind befähigt, Projektziele zu formulieren und Wege der Zielerreichung kritisch mit Blick auf deren Passfähigkeit zu reflektieren.</t>
  </si>
  <si>
    <t>Sie sind eingeübt, projektbezogene Prozesse selbständig und im Team zu planen, zu steuern, Probleme bei der Steuerung zu erkennen und gemeinschaftliche Problemlösungen anzustoßen.</t>
  </si>
  <si>
    <t>Sie sind in der Lage, Ergebnisfortschritte für externe Dritte nachvollziehbar zu dokumentieren, in Pitches überzeugend darzulegen und einer kritischen Diskussion zugänglich zu machen.</t>
  </si>
  <si>
    <t>Die Studierenden verfügen über einen projektbezogenen Zuwachs an 'weichen' Kompetenzen im Bereich interkulturelle Sensibilität, Teamfähigkeit, Kommunikation, Präsentation und problemorientierter Konfliktlösung.</t>
  </si>
  <si>
    <t>Sie haben erste Erfahrungen, den Beitrag der 'harten' und 'weichen' Kompetenzen zum gemeinschaftlichen Ergebnisfortschritt zu erkennen und die Bedeutung des jeweiligen Kompetenzbeitrags zu evaluieren.</t>
  </si>
  <si>
    <t>Die Studierenden sind fähig, Gründungs- und Projektideen strukturiert zu entwickeln und fundiert auszuarbeiten.</t>
  </si>
  <si>
    <t>Die Studierenden haben gelernt, ihre Ideen professionell zu präsentieren und kritisch zu diskutieren.</t>
  </si>
  <si>
    <t>Die Studierenden sind  befähigt, einen eigenständigen Dialog mit externen Netzwerkpartnern zu führen.</t>
  </si>
  <si>
    <t>Die Studierenden können die in ihrem bisherigen Studium erworbenen betriebswirtschaftlichen Kenntnisse (z. B. Finanzierung, Marketing, Personal, Rechnungswesen) praktisch anwenden.</t>
  </si>
  <si>
    <t>Die Studierenden verbessern durch Bearbeitung des Gründungs- bzw. Projektvorhabens in eigenständiger Teamarbeit ihre Team- bzw. Führungskompeten.</t>
  </si>
  <si>
    <t>Die Studierenden sind sensibilisiert für Bedarfe der eigenen Kompetenzentwicklung und lernen, etwaige Kompetenzlücken in Bezug auf Teamarbeit, Projektmanagement und Konfliktlösung im Laufe des Projekts eigenverantwortlich zu schließen.</t>
  </si>
  <si>
    <t>Das Ziel ist, die Studierenden zur Bewertung und Lösung betriebswirtschaftlicher und rechtlicher Probleme der Unternehmensgründung, Unternehmenssicherung und Unternehmensnachfolge zu befähigen.</t>
  </si>
  <si>
    <t>Die Studierenden kennen die persönlichen und fachlichen Voraussetzungen der Gründung und ihre Entwicklung</t>
  </si>
  <si>
    <t>Die Studierenden haben ein Verständnis zur Bedeutung spezieller Fragen des Managements der Gründung (Rechts- und Organisationsfragen, Kooperationen im Netzwerk, Franchising, Startup-Marketing, -finanzierung sowie nicht zuletzt Unternehmensübernahme) erworben</t>
  </si>
  <si>
    <t>Die Studierenden kennen die betriebswirtschaftlichen Methoden zur Unternehmenssicherung und Unternehmensfortführung</t>
  </si>
  <si>
    <t>Die Studierenden besitzen grundlegende wirtschaftsrechtliche Kenntnisse und Fähigkeiten zur Umsetzung von Nachfolge- und Übernahmekonzepten.</t>
  </si>
  <si>
    <t>Die Studierenden sind in der Lage, die wesentlichen Prinzipien und Analysemethoden der Mikroökonomik anzuwenden.</t>
  </si>
  <si>
    <t>Sie können zentrale Grundlagen von ökonomischen Entscheidungen von Individuen wie auch Unternehmen analysieren und bewerten.</t>
  </si>
  <si>
    <t>Auf Grund einer gezielten Kompetenzförderung sind Sie in der Lage, systematisch, strukturiert und analytisch in Zusammenhängen zu denken.</t>
  </si>
  <si>
    <t>Nach erfolgreichem Abschluss dieses Moduls sind die Studierenden sensibilisiert für den Zusammenhang von ökonomischer Optimierung und menschlichem Verhalten und können dies auch diskursiv aufzeigen.</t>
  </si>
  <si>
    <t>Die Studierenden sind befähigt, verschiedene Typen von menschlichem Entscheidungsverhalten zu beschreiben und kritisch zu diskutieren, insbesondere rationales und eingeschränkt rationales sowie kognitiv komplexes Entscheidungsverhalten.</t>
  </si>
  <si>
    <t>Sie sind in der Lage, Ursachen und Folgen von marktbezogenen Unvollkommenheiten auch mit Blick auf menschliches Verhalten zu beschreiben und kritisch zu diskutieren.</t>
  </si>
  <si>
    <t>Sie haben ein Bewusstsein dafür entwickelt, wie sich mikroökonomisches Entscheidungsverhalten und marktbezogene Herausforderungen in gesamtwirtschaftlichen Aktionsfeldern systemisch auswirken können, und sind in der Lage, dies für Wirtschaftswachstum, Beschäftigung, Preisniveaustabilität und globalisierte Finanzmärkte exemplarisch aufzuzeigen.</t>
  </si>
  <si>
    <t>Sie verfügen über einen Zuwachs an inhaltlicher und methodischer Kompetenz, der ihnen erlaubt, die gewonnen Erkenntnisse auf die Diskussion der Wirtschaftspolitik zu übertragen; hierbei können sie traditionelle Eingriffe der Regulierung und verhaltensökonomische Eingriffe des Nudging unterscheiden, kritisch diskutieren und auf exemplarische Entscheidungssituationen anwenden.</t>
  </si>
  <si>
    <t>Die Studierenden erwerben extra-curriculare Kompetenzen.</t>
  </si>
  <si>
    <t xml:space="preserve">Nach Abschluss des Moduls haben die Studierenden je nach Wahl ihres präferierten Angebotes grundlegende gesellschaftspolitische und/oder fachübergreifende Kompetenzen oder allgemeine sowie digitale Kommunikationskompetenzen erworben. </t>
  </si>
  <si>
    <t>Durch die zusätzlichen sozialen, interdisziplinären und kommunikativen Schlüsselkompetenzen bauen die Studierenden ihr individuelles Berufskompetenzprofil aus und steigern somit ihre persönliche Berufsfähigkeit.</t>
  </si>
  <si>
    <t>Die Studierenden setzen sich intensiv mit dem wissenschaftlichen Erkenntnisprozess auseinander und erhalten damit eine Basis für die eigene wissenschaftliche Arbeit.</t>
  </si>
  <si>
    <t>Die Studierenden erwerben die Kompetenz: wissenschaftlich fundiert und ausgewogen zu argumentieren</t>
  </si>
  <si>
    <t>Sie können eigene empirische Analysen konzipieren, hypothesengestützt auswerten und wissenschaftlich formulieren.</t>
  </si>
  <si>
    <t>Nach Abschluss des Moduls sind die Studierenden fähig, selbständig einen wissenschaftlichen Text – insb. auch eine Abschlussarbeit – zu verfassen unter Berücksichtigung struktureller, inhaltlicher und formaler Anforderungen.</t>
  </si>
  <si>
    <t>Sie verstehen die allgemeine Bedeutung der Digitalisierung für Unternehmen und Organisationen.</t>
  </si>
  <si>
    <t>Sie kennen die Rahmenbedingungen und Anforderungen für die Verarbeitung digitaler Formulare, insbesondere im Hinblick auf Daten, Kanäle und Regeln.</t>
  </si>
  <si>
    <t>Sie können technologische Trends in ihrer betriebswirtschaftlichen Relevanz einordnen.</t>
  </si>
  <si>
    <t>Sie verstehen die besonderen Anforderungen an Führung und Management im Kontext der Digitalisierung.</t>
  </si>
  <si>
    <t>Nach erfolgreichem Abschluss dieses Moduls werden die Studierenden befähigt, die Planung, die Einführung und den laufenden Betrieb von IT-Technologien in Unternehmen unter Berücksichtigung gesellschaftlicher Normen und Regeln aus wirtschaftlicher Sicht zu begleiten.</t>
  </si>
  <si>
    <t>Sie sollen ausgehend von den geplanten Einsatzgebieten grundlegende Anforderungen an DV-Systeme (Hard- und Software) anhand standardisierter Vorgehensmethoden analysieren und beschreiben können.</t>
  </si>
  <si>
    <t>Sie besitzen ausgeprägte Kenntnisse im Bereich betrieblicher Standardlösungen (Navision oder vergleichbare Produkte).</t>
  </si>
  <si>
    <t>Durch gemeinsame Lehrveranstaltungen mit Studierenden der Wirtschaftsinformatik haben sie interdisziplinäre Kompetenzen erworben.</t>
  </si>
  <si>
    <t>Die Studierenden besitzen spezialisierte Managementkompetenzen für Dienstleistungsunternehmen.</t>
  </si>
  <si>
    <t>Sie verfügen insbesondere über Kenntnisse und Instrumentarien des Qualitätsmanagements in Dienstleistungsunternehmen.</t>
  </si>
  <si>
    <t>Sie sind in der Lage dahingehend zu argumentieren, dass Qualitätsmanagement in Unternehmen quantitativ messbar ist, nämlich über sinkende Kosten und abnehmende zeitliche Ressourcen.</t>
  </si>
  <si>
    <t>Die Studierenden lernen spezialisierte Marketingkonzepte für Dienstleistungsunternehmen zu entwickeln.</t>
  </si>
  <si>
    <t xml:space="preserve">Sie sind mit den geeigneten Marketinginstrumenten vertraut und können sie unternehmensspezifisch zuordnen. </t>
  </si>
  <si>
    <t>Aufgrund ihrer Fähigkeit, quantitative wissenschaftlich fundierte empirische Untersuchungen durchzuführen, verfügen Sie über Spezialkenntnisse in quantitativ messbaren Bereichen des Dienstleistungsmarketings (z. B. Mitarbeiterzufriedenheit, Kundenzufriedenheit, Führungskompetenz).</t>
  </si>
  <si>
    <t>Die Studierenden sind in der Lage, unternehmerische Strategien zu entwickeln und zu bewerten</t>
  </si>
  <si>
    <t>Marktchancen und -risiken einzuschätzen sowie Unternehmensstrukturen analytisch zu durchdenken</t>
  </si>
  <si>
    <t>Nach Abschluss des Lernprozesses beherrschen die Studierenden relevante Instrumente des operativen Controllings und der Unternehmensplanung.</t>
  </si>
  <si>
    <t>Sie können das Management durch qualifizierte Analysen der Unternehmenssituation unterstützen.</t>
  </si>
  <si>
    <t>Nach Abschluss des Moduls sind die Studierenden in der Lage, 1) das Zusammenspiel von Unternehmens- und HR-Strategie zu verstehen,</t>
  </si>
  <si>
    <t>2) den unternehmensstrategischen Kontext von Unternehmen in Hinblick auf personalwirtschaftliche Fragestellungen detailliert zu analysieren,</t>
  </si>
  <si>
    <t>3) die Funktionsweise gängiger Instrumente des Personalmanagements zu beschreiben,</t>
  </si>
  <si>
    <t>4) darauf aufbauend Ansätze für Gestaltungsempfehlungen für personalstrategische Fragestellungen aus der betrieblichen Praxis zu entwickeln,</t>
  </si>
  <si>
    <t>5) dabei verschiedene und ggf. gegensätzliche Stakeholder-Interessen zu integrieren,</t>
  </si>
  <si>
    <t>6) fachliche, gesellschaftlich-ethische und rechtliche Aspekte bei der Umsetzung personalstrategischer Konzepte kritisch zu bewerten.</t>
  </si>
  <si>
    <t>Nach Abschluss des Moduls sind die Studierenden in der Lage, 1) klassische personalwirtschaftliche Instrumente praktisch anzuwenden,</t>
  </si>
  <si>
    <t>2) in gängigen Situationen der betrieblichen Personalpraxis und Personalbetreuung Mitarbeitergespräche professionell zu führen,</t>
  </si>
  <si>
    <t>3) eigenständig Lösungen für anwendungsbezogene Fragestellungen aus dem betrieblichen Personalmanagement zu erarbeiten,</t>
  </si>
  <si>
    <t>4) Sensibilität für die besonderen Belange von kleinen und mittelständischen Betrieben bei der Gestaltung personalwirtschaftlicher Maßnahmen zu entwickeln,</t>
  </si>
  <si>
    <t>5) grundlegende arbeitsrechtliche Belange in der betrieblichen Personalarbeit fundiert einzuschätzen.</t>
  </si>
  <si>
    <t>Nach Abschluss des Moduls sind die Studierenden in der Lage, die Charakteristika und Instrumente des (operativen) Management kleiner und mittelgroßer Unternehmen zu verstehen und anzuwenden</t>
  </si>
  <si>
    <t>Sie können die zentralen Herausforderungen und Techniken der Geschäftsplanung und des Produktmanagements analysieren und Lösungskonzepte entwickeln.</t>
  </si>
  <si>
    <t>Nach Abschluss des Moduls sind die Studierenden in der Lage, zentrale Bereiche des operativen Managements in KMU zu analysieren</t>
  </si>
  <si>
    <t>Sie können v. a. die Definition und Optimierung spezifischer betrieblicher Prozesse und die zielgerichtete Planung und Umsetzung betrieblicher Vorhaben im Rahmen des Projekt- und Veränderungs- (Change-) Managements  verstehen und anzuwenden</t>
  </si>
  <si>
    <t>Sie können Lösungskonzepte zu einschlägigen Problemstellungen entwickeln.</t>
  </si>
  <si>
    <t>Nach erfolgreichem Abschluss dieses Moduls besitzen die Studierenden Kenntnisse über den Inhalt, sowie die Entwicklung und Entstehung steuerrelevanter Vorschriften.</t>
  </si>
  <si>
    <t>Die Studierenden sind mit den Grundlagen der Theorie und Praxis der Besteuerung in Deutschland vertraut.</t>
  </si>
  <si>
    <t>Sie beherrschen die theoretischen Grundlagen, um diese kognitiv, intuitiv und kreativ in der Studienarbeit umzusetzen.</t>
  </si>
  <si>
    <t>Die Studierenden trainieren durch die gestellten Aufgaben ihre Teamfähigkeit und ihr Selbstmanagement.</t>
  </si>
  <si>
    <t>Die Studierenden entwickeln eine ausgeprägte Problemlösungs- und Beurteilungskompetenz.</t>
  </si>
  <si>
    <t>Die Studierenden trainieren ihre Analysefähigkeit und die Fähigkeit zur zusammenfassenden Darstellung komplexer Sachverhalte.</t>
  </si>
  <si>
    <t>Sie generieren Lösungsansätze zu Praxisfragen der Steuerplanung.</t>
  </si>
  <si>
    <t>Nach erfolgreichem Abschluss dieses Moduls besitzen die Studierenden Kenntnisse über den Inhalt, sowie die Rechtsgrundlagen und Umsetzungsansätze der verschiedenen unternehmensrelevanten Kontroll- und Revisionssysteme (Wirtschaftsprüfung, interne Revision, Compliance Management System, ...)</t>
  </si>
  <si>
    <t>Die Studierenden sind mit den Grundlagen der Theorie und Praxis dieser Systeme in Deutschland vertraut.</t>
  </si>
  <si>
    <t>Sie generieren Lösungsansätze zu Praxisfragen der Prüfung und Revision.</t>
  </si>
  <si>
    <t>Nach erfolgreichem Abschluss dieses Moduls besitzen die Studierenden umfangreiches Wissen über die Aufgaben, Inhalte und Herausforderungen der Logistik und verstehen die Abhängigkeiten und Interdependenzen zu anderen Unternehmensfunktionen.</t>
  </si>
  <si>
    <t>Sie verstehen die unterschiedlichen Phasen der logistischen Prozesskette über Beschaffungs-, Produktion-, Distributions- und Entsorgungslogistik.</t>
  </si>
  <si>
    <t>Aufbauend auf dieser Basis sind die Studierenden in der Lage, logistische Best Practice Lösungen zu analysieren</t>
  </si>
  <si>
    <t>Sie können Unternehmens-Logistiksysteme entwickeln,  gestalten und bewerten, d.h. die fachliche und methodische Gestaltung und Beplanung von Logistiksystemen vornehmen.</t>
  </si>
  <si>
    <t>Die Studierenden sind vertraut und verfügen über umfangreiches Wissen über die Aufgaben, Inhalte und Herausforderungen der Verkehrslogistik.</t>
  </si>
  <si>
    <t>Sie verstehen die Vor- und Nachteile der unterschiedlichen Verkehrsmedien sowie die sinnhafte Verknüpfung im Rahmen von kombinierten Verkehren und Gestaltung von intermodalen Transportketten.</t>
  </si>
  <si>
    <t>Die besondere Rolle der makrologistischen Knotenpunkte, die Analyse der weltweiten interkontinentalen Güterströme sowie der assoziierten Akteure und Prozesse wird verstanden und befähigt die Studierenden dazu, intermodale Transportketten ökonomisch und umweltschonend (green logistics) zu gestalten.</t>
  </si>
  <si>
    <t>Nach erfolgreichem Abschluss dieses Moduls sind die Studierenden in der Lage, den Zusammenhang zwischen innovativem Verhalten, wettbewerblichen Kontextfaktoren und staatlichen Eingriffsmechanismen zu verstehen und kritisch zu bewerten.</t>
  </si>
  <si>
    <t>Die Studierenden sind in der Lage, den Zusammenhang zwischen Innovation, Diffusion und Wirtschaftswachstum zu erkennen und als Referenzrahmen exemplarisch anhand einer technologischen Basisinnovation (z. B. Computertechnologie) zu beschreiben.</t>
  </si>
  <si>
    <t>Sie verfügen über ein fachliches und methodisches Grundverständnis von Markt- und Wettbewerbstheorie und sind befähigt, relevante Markt abzugrenzen und deren Strukturfaktoren mit Blick auf Marktverhalten und -ergebnis anwendungsbezogen zu reflektieren.</t>
  </si>
  <si>
    <t>Sie sind befähigt, die Instrumente der Wettbewerbspolitik (Fusions- und Missbrauchskontrolle) in den Kontext einer marktwirtschaftlichen Verfassung einzuordnen und fallbezogen zu diskutieren.</t>
  </si>
  <si>
    <t>Sie verstehen die Motivation der Technologiepolitik (nationale Innovationssysteme), können deren vielfältigen Instrumente den Kategorien der Ordnungs- und diskretionären Politik zuordnen und sind für mögliche Zielkonflikte zwischen Wettbewerbs- und Technologiepolitik sensibilisiert.</t>
  </si>
  <si>
    <t>Sie können mögliche Herausforderungen für die Wirksamkeit von Staatshandeln benennen und als Spannungsfeld von 'Markt- versus Staatsversagen' kritisch diskutieren.</t>
  </si>
  <si>
    <t>Nach erfolgreichem Abschluss dieses Moduls sind die Studierenden in der Lage, die Wechselbeziehung aus technologischem Fortschritt und (globalem) Wettbewerb zu verstehen, und haben eine erste kritische Diskursfähigkeit für den Kontext einer Transformationsgesellschaft entwickelt.</t>
  </si>
  <si>
    <t>Die Studierenden verfügen über ein fachliches und methodisches Grundverständnis, welche volkswirtschaftliche Standortwirkung von Forschungs-, Entwicklungs-, Innovations- und Diffusionsaktivitäten ausgehen kann.</t>
  </si>
  <si>
    <t>Sie haben erste Erfahrungen gesammelt, aktuelle Gesellschaftsvisionen zu identifizieren und deren Transformationspotenziale exemplarisch zu untersuchen (digitalisierte, dekarbonisierte, urbanisierte Gesellschaft).</t>
  </si>
  <si>
    <t>Sie sind sensibilisiert für tiefgreifende Änderungen von Infrastrukturen, Produktionsprozessen, Regulierungssystemen und Lebensstilen, für Fragen von Fairness und Gerechtigkeit sowie für die Bedeutung von Wirkungskräften, die gegenläufig sind (Pfadabhängigkeiten, Blockaden).</t>
  </si>
  <si>
    <t>Sie haben ein Bewusstsein dafür entwickelt, was dies für die Schaffung eines neuen Grundkonsenses sowie für ein neues Zusammenspiel von Politik, Gesellschaft, Wissenschaft und Wirtschaft bedeuten kann, und können dies fallbezogen aufzeigen und diskursiv reflektieren.</t>
  </si>
  <si>
    <t>Die Studierenden können ökonometrische Methoden zur Lösung ökonomischer Probleme analysieren und bewerten.</t>
  </si>
  <si>
    <t>Sie verfügen über Werkzeuge, um mit Daten adäquat umzugehen bzw. auf Daten sinnvoll zu reagieren und dadurch verbesserte Entscheidungen zu erwirken.</t>
  </si>
  <si>
    <t>Sie verfügen über das Grundwissen der linearen Regressionsanalyse und sind dadurch in der Lage, Theorien bzw. Hypothesen, die einen linearen Zusammenhang zwischen verschiedenen Variablen postulieren, empirisch auf ihre Gültigkeit zu testen und zu bewerten.</t>
  </si>
  <si>
    <t>Sie verfügen über das Grundwissen der linearen Regressionsanalyse und ist dadurch in der Lage, Theorien bzw. Hypothesen, die einen linearen Zusammenhang zwischen verschiedenen Variablen postulieren, empirisch auf ihre Gültigkeit zu testen und zu bewerten.</t>
  </si>
  <si>
    <t>Nach erfolgreichen Abschluss dieses Moduls, kennen die Studierenden die wesentlichen Unterschiede zwischen Individual-Software und betriebswirtschaftlicher Standardsoftware.</t>
  </si>
  <si>
    <t xml:space="preserve">Dabei verstehen sie die notwendige Komplexität solcher Anwendungssysteme und können einfache und typische Geschäftsprozesse von Unternehmen in einem ERP-System ausführen. </t>
  </si>
  <si>
    <t>Sie analysieren die unterschiedlichen IT-Architekturen und implementieren Berechtigungskonzepte. Die erworbenen fachlichen und methodischen Kompetenzen zielen auf die Vorbereitung für das Berufsleben.</t>
  </si>
  <si>
    <t>Die Studierenden sind in der Lage Unternehmensprozesse zu analysieren und zu bewerten.</t>
  </si>
  <si>
    <t>Die Studierenden sind in der Lage, mit Hilfe spezieller Kenntnisse zu ERP-Systemen in zentralen Unternehmensbereichen (z. B. Logistik, Finanzwesen, Personalwesen) die Umsetzung von Prozessen zu realisieren.</t>
  </si>
  <si>
    <t>Die Studierenden entwickeln durch Fallstudien eine ausgeprägte Problemlösungs- und Beurteilungskompetenz.</t>
  </si>
  <si>
    <t>Die Studierenden besitzen grundlegende Fähigkeiten der Finanzbuchhaltung (Financial Accounting).</t>
  </si>
  <si>
    <t>Sie werden in der Lage sein, Geschäftsvorfälle einzuordnen und Buchungen selbständig durchzuführen, sowie aus der Buchhaltung einen Jahresabschluss zu entwickeln.</t>
  </si>
  <si>
    <t>Die Studierenden besitzen grundlegende Kenntnisse in der Bilanzierung und Bewertung nach Handelsrecht.</t>
  </si>
  <si>
    <t>Sie lernen Gestaltungsspielräume bei der Aufstellung des Jahresabschlusses zu erkennen.</t>
  </si>
  <si>
    <t>Außerdem erwerben sie Grundkenntnisse der Rechnungslegungen nach HGB, Steuerrecht und IFRS.</t>
  </si>
  <si>
    <t>Nach dem Modul sind die Studierenden mit den Grundlagen des betrieblichen Rechnungswesens vertraut.</t>
  </si>
  <si>
    <t>Sie sind in der Lage, die Instrumente der Kostenrechnung anzuwenden und Ergebnisse für unternehmerische Entscheidungen aufzubereiten.</t>
  </si>
  <si>
    <t>Sie können Kalkulationen durchführen und verfügen über Grundlagenwissen für das Modul 'Controlling und Risikobewertung'.</t>
  </si>
  <si>
    <t>Nach Abschluss dieses Moduls haben die Studierenden einen Einblick in Aufgaben und Funktionen des Controllings bekommen.</t>
  </si>
  <si>
    <t>Sie erwerben grundlegende Kenntnisse für weitergehende Angebote wie z. B. operatives und strategisches Controlling.</t>
  </si>
  <si>
    <t>Weiterhin erlernen sie die gesetzlichen Grundlagen des Risikomanagements und sind in der Lage, auf unternehmensgefährdende Entwicklungen hinzuweisen und Problemlösungen zu entwickeln.</t>
  </si>
  <si>
    <t>Die Studierenden sind in der Lage, finanzmathematische Zusammenhänge zu verstehen und selbständig Kalkulationen durchzuführen.</t>
  </si>
  <si>
    <t>Sie sind dabei in der Lage, Erwartungshaltungen an zu erreichende Resultate zu entwickeln und diese mit dem tatsächlichen Ergebnis zu verifizieren.</t>
  </si>
  <si>
    <t>Die Studierenden sind weiterhin in der Lage, Auswertungen und Analysen zu größeren Datenmengen vorzunehmen und die Ergebnisse zu interpretieren.</t>
  </si>
  <si>
    <t>Sie kennen die grundlegenden statistischen Instrumente der beschreibenden Statistik, um diese in der praktischen Arbeit im Unternehmen selbständig anwenden zu können.</t>
  </si>
  <si>
    <t>Die Studierenden können Daten und Statistik zur Lösung ökonomischer Probleme bewerten.</t>
  </si>
  <si>
    <t>Zur wirkungsvollen Anwendung besitzen sie eine ausgeprägte Sensibilität für Unsicherheiten in Daten und deren Auswirkung auf unternehmerische Entscheidungen.</t>
  </si>
  <si>
    <t>Die Studierenden verfügen über grundlegende Kenntnisse im allgemeinen und besonderen Wirtschaftsprivatrecht. Sie sind in der Lage, grundlegende, juristische Fragestellungen beim wirtschaftspraktischen Handeln schon im Vorfeld zu erkennen und anzugehen sowie im Wirtschaftsleben richtige, rechtlich überzeugende Entscheidungen zu treffen und umzusetzen.</t>
  </si>
  <si>
    <t>Die Studierenden kennen für das Wirtschaftsleben wichtigste Rechtsgrundsätze</t>
  </si>
  <si>
    <t>Die Studierenden haben ein Verständnis für die wichtigsten wirtschaftsrelevanten Rechtsgrundlagen und Rechtsregeln entwickelt und können diese auf den praktischen Fall anwenden</t>
  </si>
  <si>
    <t>Die Studierenden kennen die rechtlichen Voraussetzungen und Wirkungen wirtschaftlicher Aktivitäten</t>
  </si>
  <si>
    <t>Die Studierenden verstehen übergreifende Zusammenhänge zur Unternehmensbesteuerung und zum Jahresabschluss</t>
  </si>
  <si>
    <t>Die Studierenden kennen die juristische Methodenlehre, insbesondere zum Verständnis, der Auslegung und der Anwendung von Rechtsvorschriften</t>
  </si>
  <si>
    <t>Die Studierenden sind in der Lage, die Methodik der Falllösung auf den praktischen Fall anzuwenden.</t>
  </si>
  <si>
    <t>The students will acquire special lexical knowledge of the field of business as well as intercultural skills.</t>
  </si>
  <si>
    <t>The students will develop study-related and professionally relevant skills and abilities in listening and speaking in order to successfully participate in subject-specific lectures and seminar discussions in the English language.</t>
  </si>
  <si>
    <t>The students will also develop study-related and professionally relevant abilities in reading and writing business-related texts</t>
  </si>
  <si>
    <t>The students will be able to evaluate common business situations with regard to active communications.</t>
  </si>
  <si>
    <t>The students will be able to analyze common business communication and adapt their communication style according to the different cultures involved.</t>
  </si>
  <si>
    <t>Die Studierenden sind in der Lage, die Eigenschaften strategischer Entscheidungen, sowie die Bedeutung unternehmerischer Strategien zu verstehen und diese vom operativen Management zu unterscheiden.</t>
  </si>
  <si>
    <t>Sie können unterschiedliche Methoden zur Analyse der strategischen Ausgangsposition differenzieren, einsetzen und beurteilen.</t>
  </si>
  <si>
    <t>Auf der Basis der Analyseergebnisse sind die Studierenden in der Lage, strategische Optionen kritisch zu bewerten, strategische Entscheidungen zu fällen und marktadäquat zu implementieren.</t>
  </si>
  <si>
    <t>Die implementierten Strategien können sie unter Anwendung von Evaluierungsmethoden bewerten.</t>
  </si>
  <si>
    <t>Zudem können sie strategische Ansätze im Rahmen des Managements von Stakeholder-Beziehungen, sowie des Managements von Veränderungen differenzieren und Empfehlungen für die Unternehmenspraxis vorbereiten.</t>
  </si>
  <si>
    <t>Die Studierenden verstehen und beherrschen, die in zentralen Standards niedergelegten Techniken und Methoden, sowohl zur eigenständigen Bilanzierung und Bewertung, als auch zur Beurteilung von vorgelegten Sachverhalten.</t>
  </si>
  <si>
    <t>Nach erfolgreichem Abschluss dieses Moduls, besitzen die Studierenden Kenntnisse über den Inhalt, sowie die Entwicklung und Entstehung von International Financial Reporting Standards.</t>
  </si>
  <si>
    <t>Die Studierenden trainieren ihre Analysefähigkeit und die Fähigkeit zur zusammenfassenden Darstellung komplexer Sachverhalte. Sie generieren Lösungsansätze zu Praxisfragen der internationalen Rechnungslegung.</t>
  </si>
  <si>
    <t>Die Studierenden besitzen ein ausgeprägtes Verständnis für den strategischen Wert von Daten und Ökonometrie zur Lösung ökonomischer Probleme.</t>
  </si>
  <si>
    <t>Sie verfügen über geeignete Werkzeuge, um mit Daten adäquat umzugehen bzw. auf Daten sinnvoll zu reagieren, um verbesserte Entscheidungsgrundlagen zu schaffen.</t>
  </si>
  <si>
    <t>Die Veranstaltung vermittelt ein Grundwissen über die logistische Regression, sowie über die Cox-Regression, sodass die Studierenden in die Lage versetzt werden, Theorien bzw. Hypothesen, die einen nicht-linearen Zusammenhang zwischen verschiedenen Variablen postulieren, empirisch auf ihre Gültigkeit zu testen und zu bewerten.</t>
  </si>
  <si>
    <t>Im Vordergrund der Bearbeitung stehen dabei das Aufzeigen eines adäquaten Einsatzes der entsprechenden ökonometrischen Methoden, sowie einer geeigneten Interpretation der daraus resultierenden Ergebnisse.</t>
  </si>
  <si>
    <t xml:space="preserve">After the successful completion of the module, students will be able to understand the global networking of corporations, nation states and international organisations in their causal complexity, and to logically link and critically discuss recent developments in the field of economic, ecological and social sustainability. </t>
  </si>
  <si>
    <t xml:space="preserve">The students will be capable of categorising global economic networks. </t>
  </si>
  <si>
    <t xml:space="preserve">They will have the technical and methodical understanding to analyse and critically discuss the entrepreneurial strategy of global supply chains with its motives and consequences for globalisation activities for countries of origin and target countries. </t>
  </si>
  <si>
    <t xml:space="preserve">They will be able to describe state regionalisation strategies along with their motives and consequences, and to identify and understand potential problems for the capacity to act democratically. </t>
  </si>
  <si>
    <t xml:space="preserve">They will be able to recognise and classify the influence of international organisations, and the influence of agreements that are significant for the international cooperation of states and for the global activities of companies. </t>
  </si>
  <si>
    <t>They will be able to reflect on the importance of (inter)nationally recognised principles and guidelines for economic, ecological and social sustainability from the point of view of the various stakeholders and critically discuss their potential effectiveness.</t>
  </si>
  <si>
    <t>Die Studierenden sind in der Lage, komplexe Unternehmensstrukturen auf internationalen Märkten zu analysieren und zu bewerten.</t>
  </si>
  <si>
    <t>Sie sind in der Lage, einen Konzernabschluss aufzustellen und dabei die Bedeutung der IT-Unterstützung einzuschätzen.</t>
  </si>
  <si>
    <t>Nach Abschluss des Moduls sind die Studierenden in der Lage, ; 1) den strategischen Kontext von Unternehmen in Bezug auf HR Aspekte zu analysieren</t>
  </si>
  <si>
    <t>Nach erfolgreichem Abschluss des Moduls sind die Studierenden in der Lage, den integrativen Ansatz und Querschnittscharakter des Supply Chain Managements zu erkennen</t>
  </si>
  <si>
    <t>Die Studierenden können wesentliche Neuerungen gegenüber traditionellen Management-Ansätzen benennen.</t>
  </si>
  <si>
    <t>Die Studierenden diskutieren den Nutzen neoinstitutionalistischer Theorien im Bereich des Supply Chain Managements.</t>
  </si>
  <si>
    <t>Nach erfolgreichem Abschluss des Moduls sind die Studierenden in der Lage, Methoden zur SC-Optimierung auszuwählen</t>
  </si>
  <si>
    <t>Die Studierenden sind in der Lage, typische Probleme in Supply Chains (wie etwa den Bullwhip-Effekt) zu lösen sowie Lebenszyklusphasen von Lieferketten herzuleiten.</t>
  </si>
  <si>
    <t>Nach dem erfolgreichen Abschluss des Moduls, können die Studierenden Kenntnisse aus der Konzernrechnungslegung und der Beteiligungsbewertung durch die Bearbeitung eines gewählten Themas (z. B. Währungsumrechnung, internationale Verrechnungspreise, Steuerlatenzen) vertiefen.</t>
  </si>
  <si>
    <t>Darüber hinaus lernen die Studierenden, ein internationales Beteiligungsportfolio unter strategischen Aspekten zu beurteilen.</t>
  </si>
  <si>
    <t>Nach Abschluss des Moduls sind die Studierenden in der Lage, 1) aktuelle Diskussionen in HR Forschung und Praxis fundiert zu verfolgen.</t>
  </si>
  <si>
    <t>Nach Abschluss des Moduls sind die Studierenden in der Lage, 2) quantitative und qualitative Aussagen im zu HR Themen kritisch zu hinterfragen.</t>
  </si>
  <si>
    <t>Nach Abschluss des Moduls sind die Studierenden in der Lage, 3) Kennzahlen und Indikatoren aus dem Bereich HR Analytics versiert zu berechnen und zu interpretieren.</t>
  </si>
  <si>
    <t>Nach Abschluss des Moduls sind die Studierenden in der Lage, 4) im Sinne des Forschenden Lernens praxisrelevante Forschungsfragestellungen für aktuelle HR Themenfelder zu generieren.</t>
  </si>
  <si>
    <t>Nach Abschluss des Moduls sind die Studierenden in der Lage, 5) Forschungsfragestellungen aus dem Bereich HR Management systematisch und wissenschaftlich fundiert zu beantworten.</t>
  </si>
  <si>
    <t>Nach erfolgreichem Abschluss des Moduls sind Studierende in der Lage: die einzelnen Fabrikplanungsphasen zu definieren und Standortfaktoren zu klassifizieren.</t>
  </si>
  <si>
    <t>Nach erfolgreichem Abschluss des Moduls sind Studierende in der Lage: Makro- und Mikroplanung durchzuführen und Planungsgrundsätze zu erläutern.</t>
  </si>
  <si>
    <t>Nach erfolgreichem Abschluss des Moduls sind Studierende in der Lage: produktionstechnologische Alternativen, Hallentypen, Materialflusssysteme gegenüberzustellen und zu sortieren.</t>
  </si>
  <si>
    <t>Nach erfolgreichem Abschluss des Moduls sind Studierende in der Lage: Layoutformen zu beurteilen und auszuwählen.</t>
  </si>
  <si>
    <t>Nach erfolgreichem Abschluss des Moduls sind Studierende in der Lage: Betriebsanalysen durchzuführen sowie an Bebauungsplanungen und Montageplanungen mitzuwirken.</t>
  </si>
  <si>
    <t>Nach Abschluss des Moduls sind die Studierenden in der Lage, Ansätze der Unternehmensführung bzw. des strategischen Management in KMU, verhaltenswissenschaftliche Grundlagen der marktorientierten Unternehmensführung zu bewerten.</t>
  </si>
  <si>
    <t>Nach Abschluss des Moduls sind die Studierenden in der Lage, Ansätze der Unternehmensführung bzw. des strategischen Management in KMU, verhaltenswissenschaftliche Grundlagen der marktorientierten Unternehmensführung unter Berücksichtigung wissenschaftlicher Methodenkenntnisse anzuwenden.</t>
  </si>
  <si>
    <t>Nach Abschluss des Moduls sind die Studierenden in der Lage, Lösungsentwürfe zu einschlägigen praktischen Problemstellungen der marktorientierten Unternehmensführung zu entwickeln.</t>
  </si>
  <si>
    <t xml:space="preserve">The students will be expected to familiarise themselves with the fundamentals, theories and tools of B-to-B marketing and apply them. </t>
  </si>
  <si>
    <t>Basic understanding of industrial and international markets and the relevant marketing instruments is a prerequisite for successful international market processing.</t>
  </si>
  <si>
    <t>The students will understand the strategic dimension of finance.</t>
  </si>
  <si>
    <t>They will develop the ability to calculate cash flows on their own.</t>
  </si>
  <si>
    <t>They will understand the relation between risk and return and be able to use their knowledge for evaluating decisions, especially in the area of capital budgeting.</t>
  </si>
  <si>
    <t>They will be able to analyse the characteristics of equity and debt financing; based on this, they will be able to evaluate finance situations and take financing decisions.</t>
  </si>
  <si>
    <t>Nach Abschluss des Moduls sind die Studierenden in der Lage, die Zusammenhänge des Aufbaus und der Pflege interner und externer Ressourcen im Mittelstand zu verstehen und zu bewerten.</t>
  </si>
  <si>
    <t>Nach Abschluss des Moduls sind die Studierenden in der Lage, unter Anwendung wissenschaftlicher Kompetenzen Lösungen für praxisbezogene Gestaltungsprobleme zu entwickeln.</t>
  </si>
  <si>
    <t xml:space="preserve">The students will learn about tools that are necessary for the management of a company's financial sphere. </t>
  </si>
  <si>
    <t xml:space="preserve">They will develop the skills to create financial models on their own: they will be able to calculate business cases, prepare a financial plan and manage liquidity. </t>
  </si>
  <si>
    <t xml:space="preserve">They will be able to perform company valuations on their own and analyse and evaluate company valuations performed by others. </t>
  </si>
  <si>
    <t xml:space="preserve">They will be able to apply the different value levers of “private equity” and support “M&amp;A transactions” both in the preparation and integration phase. </t>
  </si>
  <si>
    <t>Nach erfolgreichem Abschluss dieses Moduls sind die Studierendem mit speziellen Themen der Logistik und innovativen Logistikprozessen und -technologien vertraut.</t>
  </si>
  <si>
    <t>Die Studierenden entwickeln für logistische Systeme in der Praxis eine ausgeprägte Problemlösungs- und Beurteilungskompetenz.</t>
  </si>
  <si>
    <t>Sie sind darüber hinaus in der Lage, das logistische Wissen gezielt einzusetzen und in abhängig definierter Randbedingungen logistische Systemlösungen zu entwerfen, die einerseits effektiv und effizient sind und andererseits die resultierenden Wechselwirkungen mit der Gesellschaft/dem sozialen (Unternehmens-) System berücksichtigen.</t>
  </si>
  <si>
    <t>Darüber hinaus können die Studierenden differenziert den aktuellen Stand der Logistikwissenschaft bewerten und weitergehende Forschungsfragen entwickeln.</t>
  </si>
  <si>
    <t>Die Studierenden werden nach Abschluss des Moduls, in der Lage sein, die besondere Stellung des Technologie- und Innovationsmanagements innerhalb der betrieblichen Funktionsbereiche darzustellen.</t>
  </si>
  <si>
    <t>Die Studierenden werden nach Abschluss des Moduls, in der Lage sein, technologische Zukunftstrends zu erkennen und zu beurteilen.</t>
  </si>
  <si>
    <t>Die Studierenden werden nach Abschluss des Moduls, in der Lage sein, Technologievorausschau-Vorhaben durchzuführen.</t>
  </si>
  <si>
    <t>Die Studierenden werden nach Abschluss des Moduls, in der Lage sein, Technologieplanungen zu erstellen.</t>
  </si>
  <si>
    <t>Die Studierenden werden nach Abschluss des Moduls, in der Lage sein, unternehmensspezifische Technologie- und Innovationsmanagement-Organisationsformen zu bestimmen.</t>
  </si>
  <si>
    <t>Die Studierenden werden nach Abschluss des Moduls, in der Lage sein, Erfolgspotenziale verschiedener Innovationsarten abzuschätzen.</t>
  </si>
  <si>
    <t>Die Studierenden werden nach Abschluss des Moduls, in der Lage sein, Innovationsprozesse zu strukturieren und durchzuführen.</t>
  </si>
  <si>
    <t>Nach erfolgreichem Abschluss dieses Moduls besitzen die Studierenden Kenntnisse über den Inhalt, sowie die Rechtsgrundlagen und Umsetzungsansätze einer guten Corporate Governance.</t>
  </si>
  <si>
    <t>Die Studierenden sind mit den Grundlagen der Theorie und Praxis dieses Systems in Deutschland vertraut.</t>
  </si>
  <si>
    <t>Sie generieren Lösungsansätze zu Praxisfragen der Gestaltung, Prüfung und Revision von Fragen der Corporate Governance.</t>
  </si>
  <si>
    <t>After the successful completion of the module, students will be capable of transferring findings and methodological approaches of decision, network and motivation theory to a context-specific case, and to use discursive skills to review and validate this.</t>
  </si>
  <si>
    <t>The students will understand the scientific derivation and meaning of the ideas of man and their connection with more quantitatively or qualitatively oriented behavioural models.</t>
  </si>
  <si>
    <t>They will be able to identify the essential motives for action and optimisation strategies of a (limited) rational person and reflect critically on them (Level 1).</t>
  </si>
  <si>
    <t>They will be able to recognise how different network roles, structures and relationships affect human behaviour and discursively represent different perspectives (Level 2).</t>
  </si>
  <si>
    <t>They will be aware of the interaction of motivation and cognition, and to the consequences this can have for human optimisation behaviour (Level 3).</t>
  </si>
  <si>
    <t>They will be capable of applying the knowledge gained in the three levels to a self-developed case, and to further develop the case with increasing complexity of context factors.</t>
  </si>
  <si>
    <t>They will have been taught to communicate and reflect on the individual findings of a tandem partner and within the group, and to face a critical discourse (e.g. in the context of a role play).</t>
  </si>
  <si>
    <t xml:space="preserve">Nach Abschluss des Moduls sind die Studierenden befähigt, geeignete Methoden auszuwählen, zu evaluieren und zur Lösung komplexer Problemstellungen im Innovationsmanagement anzuwenden. </t>
  </si>
  <si>
    <t xml:space="preserve">Die Studierenden kennen die wichtigsten Definitionen, Instrumente und Methoden des modernen Innovationsmanagements. </t>
  </si>
  <si>
    <t xml:space="preserve">Die Studierenden kennen quantitative und qualitative Methoden zur Ideengenerierung, -bewertung und -auswahl. </t>
  </si>
  <si>
    <t xml:space="preserve">Die Studierenden können die einzelnen Phasen des Innovationsprozesses definieren, werden die Studierenden befähigt, eigenständig Business Cases zu entwickeln. </t>
  </si>
  <si>
    <t xml:space="preserve">Die Studierenden sind in der Lage, die vorgestellten Methoden mit den einzelnen Phasen des Innovationsprozesses zu verknüpfen. </t>
  </si>
  <si>
    <t xml:space="preserve">Die Studierenden wissen um die Bedeutung des Innovationsmanagement als Querschnittsdisziplin in den Wirtschaftswissenschaften und Querschnittsfunktion in der betriebswirtschaftlichen Praxis. </t>
  </si>
  <si>
    <t>Die Studierenden sind mit der aktuellen nationalen und internationalen Diskussion entsprechender Fragen vertraut. Sie beherrschen die theoretischen Grundlagen, um diese kognitiv, intuitiv und kreativ in der Studienarbeit umzusetzen.</t>
  </si>
  <si>
    <t>Sie generieren Lösungsansätze zu Praxisfragen der Gestaltung des Wertemanagements im Rahmen guter Unternehmensführung.</t>
  </si>
  <si>
    <t>Die Studierenden besitzen ein ausgeprägtes Verständnis für den strategischen Wert von Daten und des Business Forecasting zur Reduktion von unternehmerischer Unsicherheit.</t>
  </si>
  <si>
    <t>Sie verfügen über geeignete Werkzeuge, um Daten zu analysieren und zu bewerten bzw. auf Daten sinnvoll zu reagieren um verbesserte Entscheidungsgrundlagen zu schaffen.</t>
  </si>
  <si>
    <t>Sie sind in der Lage, Prognoseverfahren zu bewerten.</t>
  </si>
  <si>
    <t>Kennen die unterschiedlichen Problembereiche (und Ansätze zu deren Lösung) im Kontext der verschiedenen Formen der Existenzgründung</t>
  </si>
  <si>
    <t>Kennen alle erforderlichen persönlichen Fähigkeiten (sowie Maßnahmen zu deren Erwerb) zur Etablierung einer selbstständigen Tätigkeit und können diese fallbezogen anwenden</t>
  </si>
  <si>
    <t>Kennen alle relevanten betriebswirtschaftlichen Zusammenhänge (Controlling, Personalführung etc.) einer Existenzgründung und können diese fallbezogen anwenden</t>
  </si>
  <si>
    <t>können Handlungsstrategien für ein Gründungsvorhaben und das Entwickeln von Netzwerkstrukturen ableiten</t>
  </si>
  <si>
    <t>beherrschen quantitative Bewertungsverfahren, um ein kompetenter Gesprächspartner bei der Akquisition von Kapital zu werden</t>
  </si>
  <si>
    <t>verfügen zusammengefasst über die fachliche und methodische Kompetenz zur praxisgerechten Erstellung eines Geschäftsplans im Team unter Berücksichtigung aller betriebswirtschaftlichen Planungsbereiche</t>
  </si>
  <si>
    <t>Die Teilnehmer kennen die Grundlagen von Betriebssystemen und der Kommunikation über IT-Netzwerke.</t>
  </si>
  <si>
    <t>Sie verstehen die Notwendigkeit der Existenz verschiedener Betriebssystemarten und wenden anhand konkreter Fallbeispiele an realen Systemen diese Kenntnisse an.</t>
  </si>
  <si>
    <t>Dabei analysieren sie verschiedene Rechnerarchitekturen und Konzepte in den Bereichen Speicher- und Prozessormanagement sowie beim Aufsetzen von Netzwerken für die Unternehmens-IT.</t>
  </si>
  <si>
    <t>Die Studierenden kennen neben den grundlegenden betriebswirtschaftlichen Begriffen und Funktionsbereichen die wesentlichen Prozesse von Unternehmen und deren beschaffungs- und absatzseitige Integration in das wirtschaftliche Umfeld des Unternehmens.</t>
  </si>
  <si>
    <t>Im Weiteren werden auch die volkwirtschaftlichen Gesamtzusammenhänge und Steuerungsmechanismen der Politik aufgezeigt.</t>
  </si>
  <si>
    <t>Die Studierenden besitzen Fähigkeiten zur Erschließung grundlegender Bereiche der WiWi</t>
  </si>
  <si>
    <t>Studierende erlernen Prinzipien, Konzepte und Werkzeuge des kontinuierlichen Auslieferungsprozesses im Rahmen von Softwareentwicklung in DevOps-Teams kennen.</t>
  </si>
  <si>
    <t>Die Studierenden verstehen die Notwendigkeit für die zügige, regelmäßige und qualitativ hochwertige Auslieferung von Software und besitzen grundlegende Kenntnisse über den Aufbau, Betrieb und Einsatz von Infrastrukturen zur kontinuierlichen Auslieferung.</t>
  </si>
  <si>
    <t>Nach Abschluss des Moduls sind die Studierenden in der Lage in agilen Softwareprojekten mit DevOps-Teams mitzuarbeiten und die Prozesse aktiv zu gestalten.</t>
  </si>
  <si>
    <t>Die Studierenden können die erworbenen Sprachkenntnisse und Fertigkeiten sowie die interkulturelle Kompetenz nutzen, um erfolgreich in internationalen bzw. virtuellen Teams mitzuarbeiten</t>
  </si>
  <si>
    <t>Die Studierenden kennen Anwendungsszenarien für die Aufbereitung und Transformation von Daten in Unternehmen. Sie sind in der Lage, relevante Abstimmungsprozesse zu definieren, aufzusetzen und durchzuführen. Ihnen ist bewusst, wie relevant eine gründliche Anforderungsanalyse ist und können diese steuern (z.B. Aufbereitung für Szenarien der medienneutralen Datenhaltung und des maschinellen Lernens). Weitere 'frühe Phasen' wie das Einsammeln von Daten, die manuelle oder semi-automatische Analyse von Daten-Heterogenität, das Erarbeiten von Standardisierungsvorschlägen sowie mögliche Tools und Wege für die Abstimmung mit internen und externen Stakeholdern haben die Studierenden kennengelernt und anhand praktischer Übungen selbst durchlaufen.</t>
  </si>
  <si>
    <t>Die Studierenden kennen die XML-Basistechnologien, die bei der Datenaufbereitung und Transformation eine zentrale Rolle spielen: XML, XML Schema, XPath, XSLT und Schematron. Sie wissen wie diese Technologien für die Datenaufbereitung, Transformation und automatisierte Qualitätssicherung eingesetzt werden können und schreiben im Verlaufe des Seminares selbst kleinere Transformationen.</t>
  </si>
  <si>
    <t>Die Studierenden können standardisierte Workflows aufsetzten, um verschiedene Ausgaben zu erzeugen, zum Beispiel XML- Dokumentdaten in Industriestandard-Formaten (z.B. DITA) oder graphbasierte Ausgaben in RDF zu nennen.</t>
  </si>
  <si>
    <t>Die Studenten wenden ihre Kenntnisse u.a. für die Verarbeitung von in XML kodierten Prozessbeschreibungen an und lernen tatsächliche betrieblichen Anforderungen in Zusammenarbeit mit einem Industriepartner kennen, bei dem Datenaufbereitung und -transformation wesentlicher Bestandteil der unternehmensinternen Produktionsworkflows sind.</t>
  </si>
  <si>
    <t>Nach erfolgreichem Abschluss dieses Moduls sind die Studierenden in der Lange im Rahmen von Softwareprojekten geeignete Datenmanagementstrategien kritisch zu bewerten und auszuwählen.</t>
  </si>
  <si>
    <t>Sie können ein Anwendungsfeld analysieren, die für die Datenhaltung wichtigen Objekte und Klassen identifizieren und strukturieren. Sie können diesen Analyseprozess organisieren und gemeinsam mit einem oder mehreren Anwendungsspezialisten durchführen. Hierzu wenden Sie die ER-Methode an, die wesentliche Entitäten und Beziehung differenziert und strukturiert.</t>
  </si>
  <si>
    <t>Studierende können die Regeln der Abbildung von ER-Diagrammen auf relationale Strukturen anwenden, beherrschen den relationalen Verbesserungsentwurf und können so Datenbanken mit der SQL-Datendefinitionssprache implementieren.</t>
  </si>
  <si>
    <t>Die Studierenden können die Anfragesprache von SQL anwenden um damit ad-hoc Anfrage für umfangreiche Datenanalysen formulieren. Studierende verstehen den Sinn des Datenbankeinsatzes und können ihn im Projektumfeld motivieren.</t>
  </si>
  <si>
    <t>Sie kennen neben den gelehrten und vertieften Methoden weitere Ansätze, z.B. zur Datenmodellierung und zu Modell-Dialekten.</t>
  </si>
  <si>
    <t>Nach erfolgreichem Abschluss dieses Moduls kennen die Studierenden die alternativen Ansätze zur Entwicklung von Datenbankanwendungen.</t>
  </si>
  <si>
    <t>Eine gegebene Aufgabenstellung und Situation können sie analysieren und die Einsatz der Alternativen Bewerten.</t>
  </si>
  <si>
    <t>Eine der Techniken wird in der Übung so vertieft, dass die Studierenden in der Lage sind eine Datenbankanwendung von der Planung über den Entwurfs bis zur fertigen Konstruktion zu gestalten.</t>
  </si>
  <si>
    <t>In diesem Zusammenhang können Sie auch grundsätzliche Kompetenzen zur Performanz-Optimierung anwenden.</t>
  </si>
  <si>
    <t>Sie kennen verschiedene Ansätze zur Performanz-Steigerung und können Flaschenhälse erkennen und klassifizieren.</t>
  </si>
  <si>
    <t>Das Modul befähigt die Studierenden, die Relevanz von personenbezogenen Daten im unternehmerischen Umfeld bewerten zu können. Sie sind in der Lage zu prüfen, ob ein IT-System in der geplanten Form eingesetzt werden darf oder nicht.</t>
  </si>
  <si>
    <t>Datenschutz ist sowohl für die Gestaltung als auch die Bewertung von Systemen relevant und soll von den Studierenden v.a. in der Praxis (Praktikum) angewandt werden.</t>
  </si>
  <si>
    <t>Die Studierenden sind in der Lage rechtliche Sachverhalte bzw. digitale Handlungen rechtlich zu bewerten und Handlungsstrategien aufzubauen.</t>
  </si>
  <si>
    <t>Sie können auf der Grundlage zivilrechtlicher Grundkenntnisse diese auf den elektronischen unternehmerischen Geschäftsverkehr anwenden.</t>
  </si>
  <si>
    <t>Aufgrund der dualen Wissensvermittlung von zivilrechtlichen, urheber- und wettbewerbsrechtlichen Kenntnissen sowie ausgewählten Rechtskenntnissen zum Internetrecht können sie die rechtlichen Anwendungsfelder analysieren, identifizieren und präventiv strukturieren.</t>
  </si>
  <si>
    <t>Die Studierenden beherrschen ein generalistisches, fachliches und methodisches Verständnis der Rechtsanwendung und Rechtskonformität, insbesondere im Internet.</t>
  </si>
  <si>
    <t>Die Studierenden lernen die Grundbegriffe des Online-Marketings kennen.</t>
  </si>
  <si>
    <t>Sie sind in der Lage, Inhalte zu erstellen, die den Anforderungen des Online-Marketings genügen.</t>
  </si>
  <si>
    <t>Sie kennen die zugrundeliegenden Richtlinien, z.B. von Suchmaschinen, und können Tools einsetzen, um Inhalte in Hinblick auf Ihre Eignung für Online-Marketing zu überprüfen.</t>
  </si>
  <si>
    <t>Die Studierenden kennen die technischen Grundlagen für die Erfolgsmessung, insbesondere Trackingverfahren, und können die Erfolgsmessung praktisch durchführen.</t>
  </si>
  <si>
    <t>In einem konkreten Anwendungsfall können die Studierenden ihr Wissen anwenden und dabei den Erfolg eines Online-Auftritts messbar verbessern.</t>
  </si>
  <si>
    <t>Die Teilnehmer erhalten eine Wiederholung und Vertiefung in OO-Programmierung mit Java.</t>
  </si>
  <si>
    <t>Die Teilnehmer sind in der Lage, konkrete Problemstellungen zu analysieren, in Programmieraufgaben aufzuteilen und diese mittels geeigneter, vorhandener Bordmittel der Java-Bibliotheken zu lösen.</t>
  </si>
  <si>
    <t>Die Teilnehmer erwerben insbesondere Programmierkompetenzen in Java, wie sie z.B. in der Zertifizierungsprüfung zum „Oracle Certified Associate (OCA)“ verlangt werden.</t>
  </si>
  <si>
    <t>Die Studierenden lernen den Aufbau von großen, dienstbasierten Web-Architekturen sowohl aus server-, als auch aus clientseitiger Sicht kennen.</t>
  </si>
  <si>
    <t>Dabei werden auch praktische Kenntnisse zum Aufbau von einfachen, REST-basierten Microservice-Architekturen mit Hilfe von Cloud-Diensten erworben.</t>
  </si>
  <si>
    <t>Nach Abschluss des Moduls sind die Studierenden in der Lage, geschäftliche Anwendungen als moderne Web-Applikation selbstständig im Rahmen eines Projektkontextes umzusetzen.</t>
  </si>
  <si>
    <t>Erwerb und Anwendung von Kenntnissen der Fachsprache Wirtschaftsenglisch/Englisch für IT sowie interkulturellen Kompetenzen</t>
  </si>
  <si>
    <t>Herausbildung studien- und berufsrelevanter Fertigkeiten und Fähigkeiten im Hören und Sprechen zur erfolgreichen Teilnahme an Fachvorlesungen und Diskussionen in englischer Sprache</t>
  </si>
  <si>
    <t>Weiterentwicklung von Fertigkeiten und Fähigkeiten im Lesen und Verarbeiten einschlägiger englischsprachiger Fachtexte</t>
  </si>
  <si>
    <t>Entwicklung einzelner berufsrelevanter Formen schriftlicher Sprachausübung durch Arbeit in company groups sowie Formen interaktiver mündlicher und schriftlicher Sprachtätigkeiten zur Darstellung, Beschreibung, Diskussion und Einschätzung von Vorgängen und Abläufen in der Wirtschaft und im Bereich IT unter Einbeziehung interkultureller Kenntnisse</t>
  </si>
  <si>
    <t>Auseinandersetzung mit adaptierten sowie Hör- und Lesetexten im Original</t>
  </si>
  <si>
    <t>Die Studierenden kennen traditionelle und neuere Forschungsmethoden der Wirtschaftsinformatik sowie deren Charakteristika, Einsatzgebiete und Einsatzhäufigkeiten sowie den fachlichen Disput um diese Methoden.</t>
  </si>
  <si>
    <t>Sie sind in der Lage in wissenschaftlichen Arbeiten beschriebene Forschungsmethoden der Wirtschaftsinformatik zuzuordnen und zu beurteilen.</t>
  </si>
  <si>
    <t>Die Studierenden verstehen die essentielle Rolle des Fragens im gesamten Forschungsprozess (Recherche, Formulierung von Forschungsfragen, Erhebungen, wissenschaftlicher Disput etc.).</t>
  </si>
  <si>
    <t>Sie kennen Frageformen und -techniken und können diese in der jeweiligen Anwendungssituation adäquat einsetzen.</t>
  </si>
  <si>
    <t>Die Studierenden beherrschen die Form des wissenschaftlichen Abstrahierens. Sie sind in der Lage systematische LiteraturAnalyzen durchzuführen, die Quellen strukturiert zu erfassen und zur Wiederverwendung aufzubereiten.</t>
  </si>
  <si>
    <t>Die Studierenden kennen grundlegende Frameworkansätze und Architekturen.</t>
  </si>
  <si>
    <t>Sie sind in der Lage mittels eine konkreten Frameworks eine Webanwendung zu entwerfen und zu implementieren</t>
  </si>
  <si>
    <t>Die Studierenden erwerben rechtliche Grundkenntnisse über Unternehmensgründungen zu vermitteln. Dabei geht es im Schwerpunkt um Start Ups, die ihre Leistungen der öffentlichen Hand anbieten wollen oder in der Gründungsphase staatliche Fördermittel in Anspruch nehmen.</t>
  </si>
  <si>
    <t>Durch das Modul werden die Studierenden in die Lage versetzt, ihre Gründungsidee in rechtlicher Hinsicht konzeptionell vorzubereiten.</t>
  </si>
  <si>
    <t>Die Konzepte werden in Teams erarbeitet und sodann in der Gruppe präsentiert. Die Präsentations- und Teamarbeitsfähigkeiten werden dadurch gestärkt.</t>
  </si>
  <si>
    <t>Die Teilnehmer erwerben die grundlegenden Kenntnisse zu Konzepten, Technologien, Protokollen und Geräten der Netzwerktechnik.</t>
  </si>
  <si>
    <t>Sie sind in der Lage Netzwerke strukturiert zu planen, zu implementieren und zu administrieren. Die Funktionalität und das Zusammenwirken aller Komponenten steht dabei im Fokus</t>
  </si>
  <si>
    <t>Die Studierenden erkennen Schwachstellen und unsichere Konfigurationen in Netzwerkstrukturen kleiner und mittlerer Unternehmen.</t>
  </si>
  <si>
    <t>Erwerb von Kenntnissen in den Integrations-Eigenschaften von ERP-Systemen sowie von grundlegenden Prozesskenntnissen zum Auftragsdurchlauf und deren Wirkungen auf die Finanz-Buchhaltung.</t>
  </si>
  <si>
    <t>Kennenlernen der grundlegenden Mengen- und Wertmäßigen Sachkonten, Buchungen im Auftragsbearbeitungsprozess in der Materialwirtschaft, Logistik, Produktion und der entsprechenden Erlös-Konten, Steuerkonten, Bilanzkonten, (Sammelkonten) etc. im Bereich von Debitoren, Kreditoren, Material und Bankkonten.</t>
  </si>
  <si>
    <t>Die Studierenden können den Gegenstand des Informationsmanagement im Hinblick auf seine Problemstellungen und Aufgaben beschreiben und sind mit den Begrifflichen Grundlagen insbesondere mit dem Begriff der Information vertraut.</t>
  </si>
  <si>
    <t>Sie kennen verschiedene Konzepte und Modelle des Informationsmanagement und können diese nach ihrer Ausrichtung beurteilen. Sie können das Ebenenmodell des Informationsmanagement an Beispielen erläutern.</t>
  </si>
  <si>
    <t>Sie kennen den Lebenszyklus der Informationswirtschaft und können diesen auf praktische Anwendungsfälle übertragen. Sie können die begrifflichen Grundlagen erläutern und unterschiedliche Perspektiven auf Informationsbedarf unterscheiden.</t>
  </si>
  <si>
    <t>Sie kennen Methoden, um Informationsbedarf zu ermitteln und können die Methoden KEF und Balanced Scorecard praktisch anwenden. Sie kennen die Aufgaben, die mit dem Management der Informationsquellen und der Informationsressourcen verbunden sind und können diese in den Lebenszyklus der Informationswirtschaft einordnen.</t>
  </si>
  <si>
    <t>Ihnen sind Methoden zur Informationsorganisation und -modellierung bekannt. Sie kennen Aufgaben und Konzepte des Managements des Informationsangebots und können diese in Bezug zum Lebenszyklus der Informationswirtschaft setzen. Sie können sich kritisch mit dem Konzept des Wertes von Informationen auseinandersetzen. Sie kennen des Gegenstandsbereich und die Aufgaben des Managements der Informationssysteme.</t>
  </si>
  <si>
    <t>Sie können Aufgaben und Methoden des Managements der Daten und der Prozesse erläutern und anwenden. Sie können die Begriffe Referenzmodell und Metamodell erläutern und voneinander abgrenzen. Sie kennen das Konzept des Anwendungslebenszyklus und die Aufgaben, die im Rahmen des Lebenszyklus anfallen.</t>
  </si>
  <si>
    <t>Sie können Methoden zur Softwareauswahl, zur Beurteilung von Lizenzmodellen und Softwareentwicklung erläutern, beurteilen und anwenden. Sie kennen Alternative der Softwareeinführung und können diese an einem Beispiel skizzieren. Sie können die Methode des IS-Portfolio erklären und an einem konkreten Fall anwenden.</t>
  </si>
  <si>
    <t>Sie kennen Aufgaben und Entscheidungsräume des Führungsaufgabenbereichs des IM, können den Governance-Begriff und die Rolle des CIO einordnen. Sie können Sourcing- Alternativen im Management der Leistungserbringung aufzeigen und Wissen um die Problematik im IT-Controlling, IT wertmäßig zu beurteilen.</t>
  </si>
  <si>
    <t>In dem Modul erwerben die Studierenden umfangreiches und vertieftes Wissen über unternehmens- und verkehrslogistische Themen der Logistik.</t>
  </si>
  <si>
    <t>Die Studierenden erhalten die Fähigkeiten zur Planung und Gestaltung von, aber auch zur Vorhersage und Bewertung des Verhaltens in logistischen Systemen.</t>
  </si>
  <si>
    <t xml:space="preserve">Die Studierenden kennen Handlungsempfehlungen und Lösungsansätze in zentralen Bereichen des Marketings und insbesondere der Marktforschung. </t>
  </si>
  <si>
    <t>Sie sind in der Lage Marketinglösungen zu bewerten und zu analysieren.</t>
  </si>
  <si>
    <t>Sie können verschiedene Aufgabengebiete im Gesamtkontext des Marketings bzw. der Marktforschung einordnen und konkrete Vorhaben zielgerichtet planen und umsetzen.</t>
  </si>
  <si>
    <t>Die Teilnehmer analysieren die Methoden, Konzepte und Strategien, mit denen die Informationstechnologie die aktive und zielgerichtete Unternehmensführung unterstützt.</t>
  </si>
  <si>
    <t>Sie werden in die Lage versetzt, aus verfügbaren Datenbeständen die jeweils relevanten Informationen für die Bewertung betrieblicher Entscheidungen wertorientiert auszuwählen.</t>
  </si>
  <si>
    <t>Es werden Ansätze vermittelt, wie Unternehmensstrategien mit Hilfe der Informatik analysiert, umgesetzt und überwacht werden können.</t>
  </si>
  <si>
    <t>Mittels Übungen an komplexen betriebswirtschaftlichen ERP-Systemen werden typische Geschäfts- und Entscheidungsprozesse in Unternehmen angewendet.</t>
  </si>
  <si>
    <t>Die Teilnehmer lernen in der Vorlesung wichtige mathematischen Methoden aus den Bereichen 'Analysis' und 'Lineare Algebra'.</t>
  </si>
  <si>
    <t>Sie können das Erlernte auf Problemstellungen der Wirtschaft und Informatik anwenden.</t>
  </si>
  <si>
    <t>Die Teilnehmer erhalten eine Einführung und Vertiefung in OO-Analyse, OO-Design, Design Muster, Design Prinzipien und UML-Modellierung.</t>
  </si>
  <si>
    <t>Dabei sollen die Teilnehmer nicht nur Erfahrungen mit objektorientierten SW-Plattformen sammeln, sondern auch in die Lage versetzt werden, SW-Plattformen zu analysieren und zu bewerten.</t>
  </si>
  <si>
    <t>Sie kennen und verstehen wesentliche SW-Architekturen und sind in der Lage, den Zusammenhang von Designentscheidungen auf den wirtschaftlichen Erfolg einer SW-Lösung zu erkennen und deren Auswirkungen zu beurteilen.</t>
  </si>
  <si>
    <t>Die Studierenden werden in die Grundlagen des maschinellen Lernens mit heterogenen Daten eingeführt.</t>
  </si>
  <si>
    <t>Die Teilnehmer sollen die grundlegenden betriebswirtschaftlichen Konzepte aus den Bereichen Produktion, Logistik und Vertrieb anwenden und mit Hilfe betriebswirtschaftlicher Anwendungssysteme typische Geschäftsprozesse analysieren und bewerten.</t>
  </si>
  <si>
    <t>Hierbei soll das Verständnis für die technischen Anforderungen an komplexe IT-Landschaften in Unternehmen vermittelt werden.</t>
  </si>
  <si>
    <t>Die Studierenden besitzen Kenntnisse über den Nutzen wissenschaftlicher Arbeit und können diesen erklären.</t>
  </si>
  <si>
    <t>Sie können Grundtechniken zur Informationsbeschaffung und Verarbeitung anwenden.</t>
  </si>
  <si>
    <t>Sie sind in der Lage Wissen zu einem konkreten Thema in der Gruppe zusammenzuführen, in Form einer wissenschaftlichen Arbeit zu veröffentlichen und zu präsentieren.</t>
  </si>
  <si>
    <t>Weiterhin erwerben sie soziale Kompetenzen durch die Gruppenarbeit.</t>
  </si>
  <si>
    <t>Die Studierenden kennen die Grundlagen der Buchführung sowie ihren strukturellen Aufbau.</t>
  </si>
  <si>
    <t>Sie kennen die Zusammensetzung der Buchführungsunterlagen und sind in der Lage, standardisierte Buchungen selbständig durchzuführen.</t>
  </si>
  <si>
    <t>Die Studierenden erwerben Kenntnisse und Fertigkeiten bei der Durchführung der innerbetrieblichen Kalkulationen, können Kostenabweichungen von der Planung feststellen und Angebotspreise selbständig berechnen.</t>
  </si>
  <si>
    <t>Die Teilnehmer lernen in der Vorlesung die notwendigen Techniken, Tools und Frameworks kennen, die zur Erstellung und zum Management von großen und komplexen Software-Produkten notwendig sind.</t>
  </si>
  <si>
    <t>In den Übungen wird das Erlernte zum Entwerfen einer modular aufgebauten Datenbankanwendung, bei der mehrere 'Softwareentwickler' involviert sind, angewendet.</t>
  </si>
  <si>
    <t>Die Teilnehmer koordinieren und verwalten verschiedene Ressourcen und gestalten die zu entwickelnde Softwareanwendung mit Hilfe diverser Frameworks.</t>
  </si>
  <si>
    <t>Nach erfolgreichem Abschluss dieses Moduls kennen die Studierenden grundlegende Systemarchitekturen und Integrationsansätze.</t>
  </si>
  <si>
    <t>Sie sind in der Lage vorhandene Systeme zu analysieren und Probleme zu erkennen und zu bewerten.</t>
  </si>
  <si>
    <t>Die Lernenden sind in der Lage adäquate Vorschläge für die Gestaltung und Optimierung von Systemen zu erarbeiten. Insbesondere für komplexe betriebswirtschaftliche Systeme können sie Analysewerkzeuge einsetzen und Integrationsansätze bewerten.</t>
  </si>
  <si>
    <t>Sie kennen aktuelle Entwicklungen im Bereich dienstorientierter-Architekturen und können durch Einsatz dieser Techniken komplexe Systeme gestalten.</t>
  </si>
  <si>
    <t>Die Teilnehmer sind in der Lage mathematische Methoden aus den Bereichen 'Analysis', 'Lineare Algebra' und 'Analytische Geometrie' innerhalb der Stochastik anzuwenden.</t>
  </si>
  <si>
    <t>Beispiele solcher Anwendungsfelder sind Big Data, Evaluation von Userverhalten, Analyzen von Lastverteilungen oder ProzessAnalyzen.</t>
  </si>
  <si>
    <t>Bedeutung des Kontextes (Marktanforderungen, Stakeholder, Finanzierung), des Szenarios, der Zielgruppe (Personae) kennen und verstehen</t>
  </si>
  <si>
    <t xml:space="preserve">Erlernen wesentlicher Methoden für die Gestaltung ergonomischer Benutzungsoberflächen sowie deren Evaluation in Bezug auf Ergonomie und Usability </t>
  </si>
  <si>
    <t>Die Studierenden sollen befähigt werden, neben der funktionalen Programmentwicklung (PTM) auch die Entwicklung und Gestaltung von User-orientierten und -angepassten Benutzungsoberflächen realisieren zu können. test</t>
  </si>
  <si>
    <t>Sie können Methoden der agilen Projektsteuerung im Kontext der Beschaffung und Implementierung von IT-Diensten in der betrieblichen Praxis anwenden.</t>
  </si>
  <si>
    <t>Sie beherrschen wissenschaftlich begründete Methoden zur Erhebung, Verwaltung und Umsetzung von Anforderungen sowie zur systematischen Auswahl und Anpassung von IT-Diensten.</t>
  </si>
  <si>
    <t>Sie verstehen die Zusammenhänge im IT-Projektmanagement im Hinblick auf Prozessqualität und Prozessreife nach CMMI-ACQ.</t>
  </si>
  <si>
    <t>Sie kennen das internationale Framework für die Gestaltung strukturierter Prozesse der Auswahl und Anpassung von IT-Diensten CMMI-ACQ V1.3.</t>
  </si>
  <si>
    <t>Die Studierenden entwickeln und gestalten eine webbasierte Präsentations- und Dokumentationsplattform für die fachlichen Modelle in ihrer Wissensdomäne.</t>
  </si>
  <si>
    <t>Die Studierenden definieren und analysieren eine abgegrenzte individuelle Wissensdomäne aus ihrem persönlichen (professionellen) Erfahrungsraum und erstellen einen Komplex fachlicher Modelle unter Verwendung von Standardnotationen.</t>
  </si>
  <si>
    <t>Die Studierenden erwerben Grundkompetenzen in der standardbasierten Modellierung fachlichen Wissens differenziert nach Modellierungsgegenständen: ablauforientierte und wissensorientierte Geschäftsprozesse, fachliche operative Entscheidungen, fachliche Vokabulare und Thesauri, fachliche Strukturen und Relationen.</t>
  </si>
  <si>
    <t>Die Studierenden kennen die relevanten Standards der OMG und des W3C für die Modellierung fachlichen Wissens: BPMN/CMMN/DMN (OMG) sowie RDF/SKOS (W3C) und damit einen Satz von Brückentechnologien für die Digitalisierung von Prozessen, den IT-Support von Wissensarbeit, die Automatisierung operativer Entscheidungen, die Analyse von Big-Data-Beständen, die Implementierung künstlicher Intelligenz in fachlichen Kontexten.</t>
  </si>
  <si>
    <t>Sie verfügen über Grundkompetenzen der Analyse und Modellierung von Geschäfts- und Kooperationsprozessen im Praxisfeld.</t>
  </si>
  <si>
    <t>Sie können Software-Werkzeuge zum Prozessmanagement in praktischen Fragestellungen bzw. Projekten gezielt und systematisch einsetzen.</t>
  </si>
  <si>
    <t>Sie sammeln Erfahrungen in der Planung und Durchführung von Projekten zur Prozessmodellierung nach BPMN 2.0.</t>
  </si>
  <si>
    <t>Die Studierenden verstehen die Anforderungen und Problemfelder im Management von Geschäfts- und Kooperationsprozessen.</t>
  </si>
  <si>
    <t>Die Studierenden beherrschen die Grundlagen der von der OMG spezifizierten Standard-Notation zur Modellierung von Geschäftsprozessen BPMN 2.0.</t>
  </si>
  <si>
    <t>Sie kennen die Grundzüge und Methoden des professionellen Projektmanagements.</t>
  </si>
  <si>
    <t>Die Studierenden können verbreitete Projektmanagement-Methoden anwenden.</t>
  </si>
  <si>
    <t>Sie bereiten sich auf bevorstehende Bewerbungsabläufe vor und wenden Methoden des Zeitmanagements sowie der Arbeitsorganisation an.</t>
  </si>
  <si>
    <t>Sie nutzen die Möglichkeiten erfolgreichen Kommunizierens (diskutieren, erläutern, erklären, verhandeln etc.) in Projektsituationen</t>
  </si>
  <si>
    <t>Sie identifizieren besondere soziale Phänomene und Probleme in Projekten.</t>
  </si>
  <si>
    <t>Sie wenden unterschiedliche Teamarbeitsformen im Rahmen der Erstellung und Präsentation der Gruppenarbeit an</t>
  </si>
  <si>
    <t>Die Studierenden erkennen und diskutieren soziale Kompetenzen im Kontext des Projektmanagements.</t>
  </si>
  <si>
    <t>Sie erkennen die eigenen Ressourcen. Sie können die Erfordernisse des beruflichen Miteinanders darlegen sowie den Ausbau des persönlichen Potentials identifizieren.</t>
  </si>
  <si>
    <t>Studierende sind in der Lage, in einer Organisation gegenwärtige Prozessstrukturen zu sichten.</t>
  </si>
  <si>
    <t>Sie können deren Problemfelder identifizieren und eine Neukonzeption entwerfen.</t>
  </si>
  <si>
    <t>Sie können die nötigen Implementierungsgegenstände benennen (beispielsweise Einführung von Standardsoftware oder Neuentwicklung einer Software oder Mischform aus beidem).</t>
  </si>
  <si>
    <t>Studierende haben die Bedeutung und Stellung der Wirtschaftsinformatik in der Gesellschaft und in den Wissenschaften erkannt. Sie verstehen, was Gegenstand der Wirtschaftsinformatik ist und mit welchen Grundbegriffen sich die Wirtschaftsinformatik dementsprechend befasst.</t>
  </si>
  <si>
    <t>Sie können wesentliche Basistechnologien der Verarbeitung und Speicherung für betriebliche IT-Systeme identifizieren und können wesentliche Grundbegriffe der Kommunikationstechnologien abrufen.</t>
  </si>
  <si>
    <t>Sie kennen die grundsätzlichen Wechselwirkungen zwischen Organisation und Technologie.</t>
  </si>
  <si>
    <t>Sie können die wesentlichen Formen und Anwendungen der Gruppenarbeit beschreiben. Sie kennen das ERP-Konzept und den Aufbau von Data Warehouses und Führungsinformations-Systemen. Sie kennen branchenunabhängige Anwendungssysteme im Überblick, und daneben beispielhaft die typischen Anwendungen der DV-Unterstützung in den Branchen Industrie und Handel.</t>
  </si>
  <si>
    <t>Sie können Grundformen und Vorteile von DV-Prozessen zwischen Betrieben beschreiben. Sie erkennen Grundformen des eCommerce. Sie kennen die Vor- und Nachteile von Standardsoftware und Individualsoftware. Sie kennen Phasenkonzepte, Prototyping und das Spiralmodell im Überblick. Sie kennen die verschiedenen Aufgaben im Informationsmanagement und können diese einordnen.</t>
  </si>
  <si>
    <t>Sie verstehen die Alternativen der organisatorischen Verankerung des Informationsmanagements.</t>
  </si>
  <si>
    <t>Die Teilnehmer gestalten im Rahmen einer Unternehmenssimulation mit Methoden und Techniken des modernen Managements wesentliche Unternehmensprozesse selbst.</t>
  </si>
  <si>
    <t>Sie beherrschen die theoretischen Grundlagen, um geeignete Strukturen umzusetzen und geeignete Reportingwerkzeuge zu entwickeln.</t>
  </si>
  <si>
    <t>Die Studierenden sind dabei in der Lage, sowohl die eigene Unternehmenssituation wie auch den Wettbewerb zu analysieren und sich ergebene Marktchancen zu erkennen.</t>
  </si>
  <si>
    <t>Vor allem sollen sie in der Lage sein, zentrale Aspekte und Erfolgskriterien der marktorientierten Unternehmensführung zu bewerten und zu analysieren sowie kritische Unternehmenssituationen zu identifizieren und zu überwinden.</t>
  </si>
  <si>
    <t>Bei Abschluss des Lernprozesses wird der erfolgreiche Student in der Lage sein, anhand von Fallstudien, Projekten oder einzelfallbezogenen Aufgabenstellungen managementspezifische Problemstellungen theoretisch fundiert und praxisadäquat zu lösen.</t>
  </si>
  <si>
    <t>Nach erfolgreichem Abschluss dieses Moduls besitzen die Studierenden ein rechtliches, methodisches und anwendbares Verständnis der verfassungsmäßigen Grundlagen, des Rechts der Medien- und Teledienste und Aspekte des bürgerlichen Medienrechts, Kenntnisse der rechtlichen Grundlagen von medien- und Telediensten, sowie Kenntnisse über Haftungs- und Unterlassungsansprüche.</t>
  </si>
  <si>
    <t>Bei Abschluss des Lernprozesses wird der erfolgreiche Student in der Lage sein, die ergänzenden Themen Medienwirtschaftsrecht, Wettbewerbsrecht, Urheber- und Markenrecht, Jugendmedienschutz und Medienstrafrecht als Themenkanon der Lehrveranstaltung zu einer umfassenden Sicht auf diverse Komplexe des IT-Rechts in praktischen Anwendungsbereichen und –Fällen zu identifizieren und zu bewerten.</t>
  </si>
  <si>
    <t>Sie beherrschen die theoretischen Grundlagen des IT-Rechts aus einer generalistischen Sicht und können praktische IT-rechtliche Problemstellungen darstellen und Handlungsbedarfe erkennen.</t>
  </si>
  <si>
    <t>Im weiteren Verlauf werden rechtliche Aspekte des Medienwirtschaftsrechts, insbesondere auch unter der Sicht des Urheber- und Markenrechts, im Mittelpunkt der Lehre stehen.</t>
  </si>
  <si>
    <t>Nach erfolgreichem Abschluss dieses Moduls besitzen die Studierenden Kenntnisse über die IT-Management.</t>
  </si>
  <si>
    <t>Grundlagen des modernen Informationsmanagements beurteilen, die jenseits der Lehrbuchliteratur neuere Ansätze beleuchtet sind, insbesondere Kennenlernen neuer Paradigmen im Informationsmanagement sowie die kritische Beurteilung der praktischen Relevanz und Einsatzfähigkeit.</t>
  </si>
  <si>
    <t>Sowohl methodische Aspekte als auch aktuelle Fragestellungen aus der Unternehmenspraxis rund um die Organisation der IT, wesentlicher Aufgaben des Informationsmanagements und deren Abwicklung stehen als fachliche Lernziele im Zentrum der Veranstaltung.</t>
  </si>
  <si>
    <t>Nach erfolgreichem Abschluss dieses Moduls kennen die Studierenden die wichtigsten Probleme und Lösungskonzepte der theoretischen Informatik.</t>
  </si>
  <si>
    <t>Sie Verstehen und Erläutern die Kernkonzepte der theoretischen Informatik.</t>
  </si>
  <si>
    <t>Die Studierenden sind in de Lage Komplexitätsbetrachtungen für Anwendungsysteme durchzuführen.</t>
  </si>
  <si>
    <t>Zudem können sie Nutzen, Bildung und Nutzung von Theorien vermitteln und grundlegende Ansätze der Spieltheorie anwenden.</t>
  </si>
  <si>
    <t>Die Studierenden sind in der Lage - Entscheidungen zu Softwarearchitektur und -design auf technisches und wirtschaftliches Risiko zu bewerten</t>
  </si>
  <si>
    <t>das gesamte Portfolio betrieblicher Software mit besonderem Bezug auf betriebliche Informationssysteme zu gestalten und zu managen</t>
  </si>
  <si>
    <t>einzelne Anwendungssysteme professionell bereitzustellen, zu signieren und in eine bestehende Anwendungslandschaft zu integrieren</t>
  </si>
  <si>
    <t>den Datenaustausch zwischen Systemen mittels geeigneter Signierung/Verschlüsselung abzusichern</t>
  </si>
  <si>
    <t>Nach erfolgreichem Abschluss des Moduls besitzen die Studierenden fundierte Kenntnisse über die Konzeption, die Umsetzung, den operativen Betrieb und die Weiterentwicklung eines unternehmensweiten Security Management Systems.</t>
  </si>
  <si>
    <t>Die Studierenden beherrschen die theoretischen Grundlagen des Sicherheitsrisikomanagements und sind in der Lage, diese im jeweiligen unternehmensindividuellen Kontext angemessen anzuwenden.</t>
  </si>
  <si>
    <t>Die Studierenden kennen die wesentlichen Inhalte der einschlägigen Frameworks, Normen und Standards für die Implementierung einer Unternehmenssicherheit sowie einer Notfallplanung. Sie lernen, die verschiedenen Ansätze und Vorgehensweisen zu differenzieren und adäquat einzusetzen.</t>
  </si>
  <si>
    <t>Die Studierenden sind mit der methodischen Vorgehensweise für die Planung und Umsetzung eines Business Continuity Management vertraut und lernen anhand von Fallstudien, diese problemadäquat anzuwenden.</t>
  </si>
  <si>
    <t>Die Studierenden können die spezifische Sicherheitslage eines Unternehmens analysieren und als Ergebnis geeignete Sicherheitsmaßnahmen erarbeiten und bewerten. Sie sind in der Lage, eine Krisenmanagementorganisation zu konzipieren, und lernen anhand von Fallbeispielen in Krisensituationen adäquat zu agieren.</t>
  </si>
  <si>
    <t>Die Studiereden lernen die organisatorischen Aspekte internationaler Unternehmen kennen und werden in die Lage versetzt, sich mit den Aspekten einer interkulturellen Kommunikation auseinanderzusetzen.</t>
  </si>
  <si>
    <t>Die Studierenden verfügen über ein Portfolio an Methoden und Werkzeugen für die Modellierung und die Analyse von Prozessen.</t>
  </si>
  <si>
    <t>Die Studierenden sind in der Lage analytisch und zielorientiert die geeigneten Methoden und Werkzeuge für konkrete Kontexte auszuwählen.</t>
  </si>
  <si>
    <t>Die Studierenden besitzen Kenntnisse und Fähigkeiten zum Management kooperativer Lern-, Verwaltungs-, Wissens- und Produktionsprozesse sowie zur Klassifikation, Evaluation und qualifiziertem Einsatz von Softwaresystemen zu dessen Unterstützung.</t>
  </si>
  <si>
    <t>Der erfolgreiche Student wird in der Lage sein, Softwaresysteme zur Unterstützung von kooperativen Prozessen in Unternehmen und Verwaltungen zu konzipieren, zu gestalten und zu evaluieren.</t>
  </si>
  <si>
    <t>Kenntnisse über den Themenbereich Wirtschaftsinformatik sowie die Grundlagen wissenschaftlichen Arbeitens im betrieblichen Kontext anzuwenden.</t>
  </si>
  <si>
    <t>Die Studierenden sind in der Lage, ein Praxisthema systematisch anzugehen, wissenschaftlich zu analysieren und zu interpretieren.</t>
  </si>
  <si>
    <t>Die Studierenden haben die Fähigkeiten entwickelt, die erforderlichen Fachmethoden zu einer spezifischen Fragestellung systematisch und strukturiert zu erfassen und die Inhalte zusammenzufassen und zu bewerten.</t>
  </si>
  <si>
    <t>Sie können den Nutzen und die Herausforderungen Implementierung und Digitalisierung von Prozessen beurteilen und kommunizieren.</t>
  </si>
  <si>
    <t>Die Studierenden verstehen die Anforderungen an die Modellierung ausführbarer Geschäftsprozesse, einschließlich der Modellierung von wissensintensiven Aufgaben und fachlichen Entscheidungen.</t>
  </si>
  <si>
    <t>Sie beherrschen die einschlägigen Modellierungsstandards der OMG für ausführbare Prozesse, wie z.B. BPMN 2.0, CMMN 1.1 und DMN 1.1.</t>
  </si>
  <si>
    <t xml:space="preserve">Sie können Anforderungen im Kontext der Implementierung von Prozesse im Praxisfeld erheben, formalisieren und in Modelle abbilden. </t>
  </si>
  <si>
    <t>Sie können Werkzeuge zur Modellierung und Ausführung von Prozessen in eine Betriebsumgebung implementieren und konfigurieren.</t>
  </si>
  <si>
    <t>Sie können die erstellten Prozesse in Hinblick auf die Anforderung hin evaluieren.</t>
  </si>
  <si>
    <t>Nach Abschluss des Moduls sind die Studierenden in der Lage, im Kontext einer spezifisch vorgegebenen Unternehmenssituation - ein umfassendes Konzept für den Einsatz von E-Commerce auszuarbeiten und entsprechende Marketingmaßnahmen zu empfehlen</t>
  </si>
  <si>
    <t>Sie können bestehende Elemente einer EKG-Architektur weiterentwickeln bzw. für die vorliegenden Anforderungen anpassen.</t>
  </si>
  <si>
    <t>Sie können in einer Anwendungsdomäne die Anforderungen in Form von Kompetenzfragen formulieren und die geeigneten Technologieelemente auswählen: Standardspezifikationen, Vokabulare, Tools und Dienste.</t>
  </si>
  <si>
    <t>Sie kennen die Elemente einer EKG-Entwicklungsumgebung, können sie anforderungsgerecht konfigurieren und ggf. personalisieren.</t>
  </si>
  <si>
    <t>Die Studierenden kennen die Herausforderungen und das Aufgabenspektrum bei der Implementierung von Enterprise Knowledge Graphen.</t>
  </si>
  <si>
    <t>Sie können SPARQL 1.1 flexibel als Abfrage- und Update-Sprache für EKG-basierte Anwendungssysteme einsetzen.</t>
  </si>
  <si>
    <t>Abhängig von der Wahl des Moduls.</t>
  </si>
  <si>
    <t>Die Studierenden sind in der Lage, fachliches Wissen in Unternehmen und Organisationen standardbasiert und semantisch eindeutig unter Einsatz moderner, webbasierter Werkzeuge abzubilden.</t>
  </si>
  <si>
    <t>Sie kennen den Prozess der Erhebung, Strukturierung, Formalisierung und technischen Spezifikation von fachlichem Wissen in einer Domäne.</t>
  </si>
  <si>
    <t>Sie sind in der Lage geeignete Klassen, Relationen und Attribute aus Standardspezifikationen und -vokabularen für Anwendungsfälle auszuwählen und nach Bedarf zu kombinieren bzw. zu erweitern.</t>
  </si>
  <si>
    <t>Sie können in Abhängigkeit vom konkreten Anwendungsfall geeignete Tools für die Repräsentation und Abfrage technisch spezifizierten Fachwissens auswählen, konfigurieren und kompetent nutzen.</t>
  </si>
  <si>
    <t>Nach erfolgreichem Abschluss dieses Moduls verfügen die Studierenden über die Kenntnis über Bedrohungen und Herausforderungen in Netzwerken sowie wichtiger Gegenmaßnahmen in Form von Protokollen und diversen Sicherheitslösungen.</t>
  </si>
  <si>
    <t>Die Studierenden haben Verständnis technischer IT-Systeme, deren Interaktion sowie der Identifikation von Schwachstellen und Angriffsvektoren.</t>
  </si>
  <si>
    <t>Die Studierenden haben Kenntnis von der Funktionsweise von Sicherheitslösungen, Verständnis ihres Einsatzes, Betriebes und Zusammenwirkens</t>
  </si>
  <si>
    <t>Die Studierenden erwerben die Fähigkeit, einige dieser Lösungen selbst zu implementieren und einzusetzen</t>
  </si>
  <si>
    <t>Die Studierenden haben Verständnis zu Sicherheitsniveaus als System zusammenwirkender technischer und organisatorischer Maßnahmen.</t>
  </si>
  <si>
    <t>Die Studierenden erwerben die Fähigkeit, Anforderungen und industrielle Praxisfaktoren zu analysieren und praktische Sicherheitslösungen zu beurteilen.</t>
  </si>
  <si>
    <t>Students are expected to understand conceptually and choose appropriate advanced algorithms and technical solutions for knowledge extraction to apply in real practical tasks</t>
  </si>
  <si>
    <t>Students are able to mine and represent the textual Internet content (opinions, reviews, messages, comments etc.) in structured format</t>
  </si>
  <si>
    <t>Students are able to build a hierarchical structure of Topics described in the analyzed textual Corpus</t>
  </si>
  <si>
    <t>Students are able to extract the semantically meaningful words (keywords) and words collocations for each Topic</t>
  </si>
  <si>
    <t>Students are able to perform the Clustering of texts on the basis of their contextual (semantic) similarity</t>
  </si>
  <si>
    <t>Students are able to conduct the Sentiment analysis of texts</t>
  </si>
  <si>
    <t>Students are able to formalize and present different types of relationships as a Social Network</t>
  </si>
  <si>
    <t>Students are able to understand the structure and main characteristics of the whole analyzed Social Network as well as the specific roles of each of its actors</t>
  </si>
  <si>
    <t>Students are able to conduct the structural and content analysis of Social Networking Sites</t>
  </si>
  <si>
    <t>Nach dem Modul können die Studierenden verschiedene Ansätze zur Organisation und Durchführung von IT-forensischen Analysen verstehen, entwickeln und anwenden.</t>
  </si>
  <si>
    <t>Sie beherrschen ferner die theoretischen und praktischen Grundlagen, um diese kognitiv, intuitiv und kreativ in der Studienarbeit umzusetzen.</t>
  </si>
  <si>
    <t>Die Studierenden sind mit den Grundlagen der Theorie und Praxis von innovativen Prozessen vertraut. Ebenso besitzen sie Grundkenntnisse im Bereich des Design Thinking. Beides unterstützt die Studierenden bei der Suche nach Lösung im Entwicklungsprozess und bei der Generierung neuer Ideen.</t>
  </si>
  <si>
    <t>Sie können vermitteln und ausgewählte Methoden und Instrumente entlang der Schritte Verstehen- Beobachten- Point of view- Ideenfindung- Prototyping-Verfeinerung darstellen.</t>
  </si>
  <si>
    <t>Die Studierenden unterschiedlicher Disziplinen werden im kreativen, vernetzten und nutzerorientierten Denken geschult. Ziel ist es, sie zu einer innovativen und marktorientierten Produktentwicklung zu befähigen. Ihre Ideen werden anhand von Prototypen veranschaulicht und anhand von Nutzer- und Kunden-Reaktionen überprüft.</t>
  </si>
  <si>
    <t>Nach erfolgreichem Abschluss dieses Moduls besitzen die Studierenden Kenntnisse über die Entwicklung und Entstehung neuer Ideen im Bereich Design und Technologie.</t>
  </si>
  <si>
    <t>Die Studierenden entwickeln eine ausgeprägte Problemlösungs- und Beurteilungskompetenz. Diese Kernkompetenzen werden besonders mit Bezug auf Prozessabläufe und Design Thinking vermittelt.</t>
  </si>
  <si>
    <t>Die Studierenden sind in der Lage, Prototypen zu erstellen. Dies schließt das Anfertigen von Entwürfen, die Durchführung von Machbarkeitsanalysen sowie ggf. die Budgetierung mit ein.</t>
  </si>
  <si>
    <t>Die Studierenden besitzen ein ausgeprägtes Wissen über Prozesse und Produkte. Dadurch werden sie befähigt, selbstständig Studien zu analysieren und ebenso auszuwerten.</t>
  </si>
  <si>
    <t>Sie beherrschen die theoretischen Grundlagen von Prozessanalysen und können sich kritisch mit bestehenden Strukturen und deren Abläufen auseinandersetzen.</t>
  </si>
  <si>
    <t>Sie entwickeln eigene Ideen mit Blick auf die Nutzer, meistens durch unternehmensinterne Analysen.</t>
  </si>
  <si>
    <t>Die Studierenden sind in der Lage, verschiede Analysen durchzuführen, u. a. zum Nutzerverhalten sowie von Nutzerbedürfnissen. Sie sind in der Lage, Lösungen zu entwickeln unter besonderer Berücksichtigung des Nutzerverhaltens.</t>
  </si>
  <si>
    <t>Sie generieren Ideen vor dem Hintergrund der wirtschaftlichen Umsetzbarkeit, führen Tests durch und können die Ideen ihrer Prototypen umsetzen.</t>
  </si>
  <si>
    <t>Die Studierenden besitzen Kompetenzen im Umgang mit Methoden zur Verarbeitung von Prozessdaten, Benutzerverhalten und Meinungen.</t>
  </si>
  <si>
    <t>Sie können mit Visualisierungstools (z. B. Rapid Miner, Matlab, Python) umgehen.</t>
  </si>
  <si>
    <t>Die Studierenden besitzen eine grundsätzliche Sensibilisierung für eine nachhaltige unternehmerische Governance. Damit sollen die Studierenden in die Lage versetzt werden, moderne Technologien wie Big Data und Data Mining/Predictive Analytics sicher und im Einklang mit ethischen und normenrechtlichen Anforderungen des Daten- und  Persönlichkeitsschutzes auszuwählen und einzusetzen.</t>
  </si>
  <si>
    <t>Die Studierenden haben aus Anwender- als auch aus Entwicklerperspektive gelernt, wie aus im Internet frei verfügbaren Daten mittels Extraktion, Aufbereitung &amp; Analyze Produktentwicklungs-Informationen gewonnen werden können.</t>
  </si>
  <si>
    <t>Die Studierenden können Lösungsansätze mit Zeitreihen-Algorithmen entwickeln, die Ergebnisse interpretieren und in praxisnaher Form präsentieren.</t>
  </si>
  <si>
    <t>Die Teilnehmerinnen und Teilnehmer besitzen ein solides Basiswissen der theoretischen Grundlagen von Predictive Analytics und sind in der Lage: eine konkrete praktische Aufgabenstellung mit Methoden und Werkzeugen eines ausgewählten Predictive Analytics Softwareanbieters zu bearbeiten, die Ergebnisse korrekt einzuordnen und zu interpretieren.</t>
  </si>
  <si>
    <t>Nach Abschluss des Moduls sind die Studierenden in der Lage, die grundlegenden Methoden des maschinellen Lernens sowie deren Anwendungsdomäne zu benennen.</t>
  </si>
  <si>
    <t>bei konkreten praktischen Problemen die Ergebnisse verschiedener Methoden des maschinellen Lernens zu bewerten</t>
  </si>
  <si>
    <t>die mathematischen Grundlagen des maschinellen Lernens zu verstehen</t>
  </si>
  <si>
    <t>bei konkreten praktischen Problemen geeignete Methoden und Werkzeuge des maschinellen Lernens anzuwenden</t>
  </si>
  <si>
    <t>bei konkreten praktischen Problemen die verschiedenen Methoden des maschinellen Lernens auf ihre Anwendbarkeit hin zu analysieren</t>
  </si>
  <si>
    <t>theoretische Analyzen des maschinellen Lernens selbständig durchzuführen.</t>
  </si>
  <si>
    <t>Die Studierenden unterschiedlicher Disziplinen werden im kreativen, vernetzten und nutzerorientierten Denken geschult.</t>
  </si>
  <si>
    <t>Die Studierenden besitzen ein ausgeprägtes Wissen über digitale Geschäftsmodelle.</t>
  </si>
  <si>
    <t>Ebenso können sie Geschäftsmodelle entwickeln und umsetzen. Sie können ebenso ethnographische Studien entwickeln, durchführen und auswerten.</t>
  </si>
  <si>
    <t>Die Studierenden sind in der Lage, verschiedene Analysen durchzuführen, u. a. des Nutzerverhaltens und von Bedürfnissen. Sie sind in der Lage, Lösungen zu entwickeln unter spezieller Berücksichtigung des Nutzerverhaltens.</t>
  </si>
  <si>
    <t>Sie generieren neue Ideen für die Produkte vor dem Hintergrund der wirtschaftlichen Umsetzbarkeit, führen Tests durch und begleiten selbstständig den Prozess ihrer Prototypen – von der Idee bis zur Umsetzung zum Produkt.</t>
  </si>
  <si>
    <t>Sie können vermitteln und darstellen Muster mit verschiedenen Variationen für Gestaltungsmöglichkeiten der Geschäftsmodelle.</t>
  </si>
  <si>
    <t>module:LResult10_WM545</t>
  </si>
  <si>
    <t>module:LResult11_WM545</t>
  </si>
  <si>
    <t>module:LResult12_WM545</t>
  </si>
  <si>
    <t>module:LResult13_WM545</t>
  </si>
  <si>
    <t>einen in der Praxis einsetzbaren Web-Shop unter Berücksichtigung der technischen und rechtlichen Aspekte zu konzeptionieren</t>
  </si>
  <si>
    <t>einen Web-Shop zu installieren und zu konfigurieren</t>
  </si>
  <si>
    <t>empfohlene Marketingmaßnahmen zu implementieren und diese im Hinblick auf deren Erfolg zu überprüfen.</t>
  </si>
  <si>
    <t>type</t>
  </si>
  <si>
    <t>module:BloomTax_Understand</t>
  </si>
  <si>
    <t>module:SubjectMatterCompetence</t>
  </si>
  <si>
    <t>module:BloomTax_Apply</t>
  </si>
  <si>
    <t>module:BloomTax_Remember</t>
  </si>
  <si>
    <t>module:BloomTax_Evaluate</t>
  </si>
  <si>
    <t>module:BloomTax_Create</t>
  </si>
  <si>
    <t>module:BloomTax_Analyze</t>
  </si>
  <si>
    <t>module:SocialCompetence</t>
  </si>
  <si>
    <t>module:SelfCompetence</t>
  </si>
  <si>
    <t>Correction identifier</t>
  </si>
  <si>
    <t>AlgoDat 01</t>
  </si>
  <si>
    <t>AlgoDat 02</t>
  </si>
  <si>
    <t>BB110 01</t>
  </si>
  <si>
    <t>BB110 02</t>
  </si>
  <si>
    <t>BB110 03</t>
  </si>
  <si>
    <t>BB120 01</t>
  </si>
  <si>
    <t>BB120 02</t>
  </si>
  <si>
    <t>BB120 03</t>
  </si>
  <si>
    <t>BB120 04</t>
  </si>
  <si>
    <t>BB120 05</t>
  </si>
  <si>
    <t>BB130 01</t>
  </si>
  <si>
    <t>BB130 02</t>
  </si>
  <si>
    <t>BB140 01</t>
  </si>
  <si>
    <t>BB140 02</t>
  </si>
  <si>
    <t>BB150 01</t>
  </si>
  <si>
    <t>BB150 02</t>
  </si>
  <si>
    <t>BB150 03</t>
  </si>
  <si>
    <t>BB160 01</t>
  </si>
  <si>
    <t>BB160 02</t>
  </si>
  <si>
    <t>BB160 03</t>
  </si>
  <si>
    <t>BB160 04</t>
  </si>
  <si>
    <t>BB160 05</t>
  </si>
  <si>
    <t>BB160 06</t>
  </si>
  <si>
    <t>BB170 01</t>
  </si>
  <si>
    <t>BB170 02</t>
  </si>
  <si>
    <t>BB170 03</t>
  </si>
  <si>
    <t>BB170 04</t>
  </si>
  <si>
    <t>BB170 05</t>
  </si>
  <si>
    <t>BB170 06</t>
  </si>
  <si>
    <t>BB180 01</t>
  </si>
  <si>
    <t>BB180 02</t>
  </si>
  <si>
    <t>BB180 03</t>
  </si>
  <si>
    <t>BB180 04</t>
  </si>
  <si>
    <t>BB180 05</t>
  </si>
  <si>
    <t>BB210 01</t>
  </si>
  <si>
    <t>BB210 02</t>
  </si>
  <si>
    <t>BB210 03</t>
  </si>
  <si>
    <t>BB220 01</t>
  </si>
  <si>
    <t>BB220 02</t>
  </si>
  <si>
    <t>BB220 03</t>
  </si>
  <si>
    <t>BB220 04</t>
  </si>
  <si>
    <t>BB220 05</t>
  </si>
  <si>
    <t>BB310 01</t>
  </si>
  <si>
    <t>BB310 02</t>
  </si>
  <si>
    <t>BB310 03</t>
  </si>
  <si>
    <t>BB320 01</t>
  </si>
  <si>
    <t>BB320 02</t>
  </si>
  <si>
    <t>BB320 03</t>
  </si>
  <si>
    <t>BB320 04</t>
  </si>
  <si>
    <t>BB410 01</t>
  </si>
  <si>
    <t>BB410 02</t>
  </si>
  <si>
    <t>BB410 03</t>
  </si>
  <si>
    <t>BB410 04</t>
  </si>
  <si>
    <t>BB420 01</t>
  </si>
  <si>
    <t>BB420 02</t>
  </si>
  <si>
    <t>BB420 03</t>
  </si>
  <si>
    <t>BB420 04</t>
  </si>
  <si>
    <t>BB511 01</t>
  </si>
  <si>
    <t>BB511 02</t>
  </si>
  <si>
    <t>BB511 03</t>
  </si>
  <si>
    <t>BB512 01</t>
  </si>
  <si>
    <t>BB512 02</t>
  </si>
  <si>
    <t>BB512 03</t>
  </si>
  <si>
    <t>BB521 01</t>
  </si>
  <si>
    <t>BB521 02</t>
  </si>
  <si>
    <t>BB522 01</t>
  </si>
  <si>
    <t>BB522 02</t>
  </si>
  <si>
    <t>BB531 01</t>
  </si>
  <si>
    <t>BB531 02</t>
  </si>
  <si>
    <t>BB531 03</t>
  </si>
  <si>
    <t>BB531 04</t>
  </si>
  <si>
    <t>BB531 05</t>
  </si>
  <si>
    <t>BB531 06</t>
  </si>
  <si>
    <t>BB532 01</t>
  </si>
  <si>
    <t>BB532 02</t>
  </si>
  <si>
    <t>BB532 03</t>
  </si>
  <si>
    <t>BB532 04</t>
  </si>
  <si>
    <t>BB532 05</t>
  </si>
  <si>
    <t>BB541 01</t>
  </si>
  <si>
    <t>BB541 02</t>
  </si>
  <si>
    <t>BB542 01</t>
  </si>
  <si>
    <t>BB542 02</t>
  </si>
  <si>
    <t>BB542 03</t>
  </si>
  <si>
    <t>BB551 01</t>
  </si>
  <si>
    <t>BB551 02</t>
  </si>
  <si>
    <t>BB551 03</t>
  </si>
  <si>
    <t>BB551 04</t>
  </si>
  <si>
    <t>BB551 05</t>
  </si>
  <si>
    <t>BB551 06</t>
  </si>
  <si>
    <t>BB551 07</t>
  </si>
  <si>
    <t>BB552 01</t>
  </si>
  <si>
    <t>BB552 02</t>
  </si>
  <si>
    <t>BB552 03</t>
  </si>
  <si>
    <t>BB552 04</t>
  </si>
  <si>
    <t>BB552 05</t>
  </si>
  <si>
    <t>BB552 06</t>
  </si>
  <si>
    <t>BB552 07</t>
  </si>
  <si>
    <t>BB561 01</t>
  </si>
  <si>
    <t>BB561 02</t>
  </si>
  <si>
    <t>BB561 03</t>
  </si>
  <si>
    <t>BB561 04</t>
  </si>
  <si>
    <t>BB562 01</t>
  </si>
  <si>
    <t>BB562 02</t>
  </si>
  <si>
    <t>BB562 03</t>
  </si>
  <si>
    <t>BB611 01</t>
  </si>
  <si>
    <t>BB611 02</t>
  </si>
  <si>
    <t>BB611 03</t>
  </si>
  <si>
    <t>BB611 04</t>
  </si>
  <si>
    <t>BB611 05</t>
  </si>
  <si>
    <t>BB611 06</t>
  </si>
  <si>
    <t>BB612 01</t>
  </si>
  <si>
    <t>BB612 02</t>
  </si>
  <si>
    <t>BB612 03</t>
  </si>
  <si>
    <t>BB612 04</t>
  </si>
  <si>
    <t>BB612 05</t>
  </si>
  <si>
    <t>BB621 01</t>
  </si>
  <si>
    <t>BB621 02</t>
  </si>
  <si>
    <t>BB621 03</t>
  </si>
  <si>
    <t>BB622 01</t>
  </si>
  <si>
    <t>BB622 02</t>
  </si>
  <si>
    <t>BB622 03</t>
  </si>
  <si>
    <t>BB631 01</t>
  </si>
  <si>
    <t>BB631 02</t>
  </si>
  <si>
    <t>BB631 03</t>
  </si>
  <si>
    <t>BB632 01</t>
  </si>
  <si>
    <t>BB632 02</t>
  </si>
  <si>
    <t>BB632 03</t>
  </si>
  <si>
    <t>BB710 01</t>
  </si>
  <si>
    <t>BB710 02</t>
  </si>
  <si>
    <t>BB720 01</t>
  </si>
  <si>
    <t>BB720 02</t>
  </si>
  <si>
    <t>BB720 03</t>
  </si>
  <si>
    <t>BB730 01</t>
  </si>
  <si>
    <t>BB730 02</t>
  </si>
  <si>
    <t>BB730 03</t>
  </si>
  <si>
    <t>BB740 01</t>
  </si>
  <si>
    <t>BB740 02</t>
  </si>
  <si>
    <t>BB740 03</t>
  </si>
  <si>
    <t>BB810 01</t>
  </si>
  <si>
    <t>BB810 02</t>
  </si>
  <si>
    <t>BB810 03</t>
  </si>
  <si>
    <t>BB810 04</t>
  </si>
  <si>
    <t>BB820 01</t>
  </si>
  <si>
    <t>BB820 02</t>
  </si>
  <si>
    <t>BB910 01</t>
  </si>
  <si>
    <t>BB910 02</t>
  </si>
  <si>
    <t>BB910 03</t>
  </si>
  <si>
    <t>BB910 04</t>
  </si>
  <si>
    <t>BB910 05</t>
  </si>
  <si>
    <t>BB910 06</t>
  </si>
  <si>
    <t>BB910 07</t>
  </si>
  <si>
    <t>BB920 01</t>
  </si>
  <si>
    <t>BB920 02</t>
  </si>
  <si>
    <t>BB920 03</t>
  </si>
  <si>
    <t>BB920 04</t>
  </si>
  <si>
    <t>BB920 05</t>
  </si>
  <si>
    <t>BM110 01</t>
  </si>
  <si>
    <t>BM110 02</t>
  </si>
  <si>
    <t>BM110 03</t>
  </si>
  <si>
    <t>BM110 04</t>
  </si>
  <si>
    <t>BM110 05</t>
  </si>
  <si>
    <t>BM210 01</t>
  </si>
  <si>
    <t>BM210 02</t>
  </si>
  <si>
    <t>BM210 03</t>
  </si>
  <si>
    <t>BM210 04</t>
  </si>
  <si>
    <t>BM210 05</t>
  </si>
  <si>
    <t>BM210 06</t>
  </si>
  <si>
    <t>BM310 01</t>
  </si>
  <si>
    <t>BM310 02</t>
  </si>
  <si>
    <t>BM310 03</t>
  </si>
  <si>
    <t>BM310 04</t>
  </si>
  <si>
    <t>BM320 01</t>
  </si>
  <si>
    <t>BM320 02</t>
  </si>
  <si>
    <t>BM320 03</t>
  </si>
  <si>
    <t>BM320 04</t>
  </si>
  <si>
    <t>BM320 05</t>
  </si>
  <si>
    <t>BM320 06</t>
  </si>
  <si>
    <t>BM410 01</t>
  </si>
  <si>
    <t>BM410 02</t>
  </si>
  <si>
    <t>BM420 01</t>
  </si>
  <si>
    <t>BM420 02</t>
  </si>
  <si>
    <t>BM420 03</t>
  </si>
  <si>
    <t>BM420 04</t>
  </si>
  <si>
    <t>BM420 05</t>
  </si>
  <si>
    <t>BM420 06</t>
  </si>
  <si>
    <t>BM430 01</t>
  </si>
  <si>
    <t>BM430 02</t>
  </si>
  <si>
    <t>BM430 03</t>
  </si>
  <si>
    <t>BM430 04</t>
  </si>
  <si>
    <t>BM430 05</t>
  </si>
  <si>
    <t>BM440 01</t>
  </si>
  <si>
    <t>BM440 02</t>
  </si>
  <si>
    <t>BM450 01</t>
  </si>
  <si>
    <t>BM450 02</t>
  </si>
  <si>
    <t>BM450 03</t>
  </si>
  <si>
    <t>BM450 04</t>
  </si>
  <si>
    <t>BM450 05</t>
  </si>
  <si>
    <t>BM460 01</t>
  </si>
  <si>
    <t>BM460 02</t>
  </si>
  <si>
    <t>BM460 03</t>
  </si>
  <si>
    <t>BM460 04</t>
  </si>
  <si>
    <t>BM460 05</t>
  </si>
  <si>
    <t>BM510 01</t>
  </si>
  <si>
    <t>BM510 02</t>
  </si>
  <si>
    <t>BM510 03</t>
  </si>
  <si>
    <t>BM520 01</t>
  </si>
  <si>
    <t>BM520 02</t>
  </si>
  <si>
    <t>BM530 01</t>
  </si>
  <si>
    <t>BM530 02</t>
  </si>
  <si>
    <t>BM530 03</t>
  </si>
  <si>
    <t>BM530 04</t>
  </si>
  <si>
    <t>BM540 01</t>
  </si>
  <si>
    <t>BM540 02</t>
  </si>
  <si>
    <t>BM550 01</t>
  </si>
  <si>
    <t>BM550 02</t>
  </si>
  <si>
    <t>BM550 03</t>
  </si>
  <si>
    <t>BM550 04</t>
  </si>
  <si>
    <t>BM560 01</t>
  </si>
  <si>
    <t>BM560 02</t>
  </si>
  <si>
    <t>BM560 03</t>
  </si>
  <si>
    <t>BM560 04</t>
  </si>
  <si>
    <t>BM610 01</t>
  </si>
  <si>
    <t>BM610 02</t>
  </si>
  <si>
    <t>BM610 03</t>
  </si>
  <si>
    <t>BM610 04</t>
  </si>
  <si>
    <t>BM610 05</t>
  </si>
  <si>
    <t>BM610 06</t>
  </si>
  <si>
    <t>BM610 07</t>
  </si>
  <si>
    <t>BM620 01</t>
  </si>
  <si>
    <t>BM620 02</t>
  </si>
  <si>
    <t>BM620 03</t>
  </si>
  <si>
    <t>BM620 04</t>
  </si>
  <si>
    <t>BM620 05</t>
  </si>
  <si>
    <t>BM620 06</t>
  </si>
  <si>
    <t>BM620 07</t>
  </si>
  <si>
    <t>BM630 01</t>
  </si>
  <si>
    <t>BM630 02</t>
  </si>
  <si>
    <t>BM630 03</t>
  </si>
  <si>
    <t>BM630 04</t>
  </si>
  <si>
    <t>BM630 05</t>
  </si>
  <si>
    <t>BM630 06</t>
  </si>
  <si>
    <t>BM630 07</t>
  </si>
  <si>
    <t>BM640 01</t>
  </si>
  <si>
    <t>BM640 02</t>
  </si>
  <si>
    <t>BM640 03</t>
  </si>
  <si>
    <t>BM640 04</t>
  </si>
  <si>
    <t>BM640 05</t>
  </si>
  <si>
    <t>BM640 06</t>
  </si>
  <si>
    <t>BM650 01</t>
  </si>
  <si>
    <t>BM650 02</t>
  </si>
  <si>
    <t>BM650 03</t>
  </si>
  <si>
    <t>BM650 04</t>
  </si>
  <si>
    <t>BM650 05</t>
  </si>
  <si>
    <t>BM660 01</t>
  </si>
  <si>
    <t>BM660 02</t>
  </si>
  <si>
    <t>BM660 03</t>
  </si>
  <si>
    <t>BPWB 01</t>
  </si>
  <si>
    <t>BPWB 02</t>
  </si>
  <si>
    <t>BPWB 03</t>
  </si>
  <si>
    <t>BPWB 04</t>
  </si>
  <si>
    <t>BPWB 05</t>
  </si>
  <si>
    <t>BPWB 06</t>
  </si>
  <si>
    <t>BSNW 01</t>
  </si>
  <si>
    <t>BSNW 02</t>
  </si>
  <si>
    <t>BSNW 03</t>
  </si>
  <si>
    <t>BWL 01</t>
  </si>
  <si>
    <t>BWL 02</t>
  </si>
  <si>
    <t>BWL 03</t>
  </si>
  <si>
    <t>CDDO 01</t>
  </si>
  <si>
    <t>CDDO 02</t>
  </si>
  <si>
    <t>CDDO 03</t>
  </si>
  <si>
    <t>CoAC 01</t>
  </si>
  <si>
    <t>DADT 01</t>
  </si>
  <si>
    <t>DADT 02</t>
  </si>
  <si>
    <t>DADT 03</t>
  </si>
  <si>
    <t>DADT 04</t>
  </si>
  <si>
    <t>DB1 01</t>
  </si>
  <si>
    <t>DB1 02</t>
  </si>
  <si>
    <t>DB1 03</t>
  </si>
  <si>
    <t>DB1 04</t>
  </si>
  <si>
    <t>DB1 05</t>
  </si>
  <si>
    <t>DB2 01</t>
  </si>
  <si>
    <t>DB2 02</t>
  </si>
  <si>
    <t>DB2 03</t>
  </si>
  <si>
    <t>DB2 04</t>
  </si>
  <si>
    <t>DB2 05</t>
  </si>
  <si>
    <t>DSDS 01</t>
  </si>
  <si>
    <t>DSDS 02</t>
  </si>
  <si>
    <t>DVWR 01</t>
  </si>
  <si>
    <t>DVWR 02</t>
  </si>
  <si>
    <t>DVWR 03</t>
  </si>
  <si>
    <t>DVWR 04</t>
  </si>
  <si>
    <t>Englisch 01</t>
  </si>
  <si>
    <t>Englisch 02</t>
  </si>
  <si>
    <t>Englisch 03</t>
  </si>
  <si>
    <t>Englisch 04</t>
  </si>
  <si>
    <t>Englisch 05</t>
  </si>
  <si>
    <t>EOMa 01</t>
  </si>
  <si>
    <t>EOMa 02</t>
  </si>
  <si>
    <t>EOMa 03</t>
  </si>
  <si>
    <t>EOMa 04</t>
  </si>
  <si>
    <t>EOMa 05</t>
  </si>
  <si>
    <t>EOPJ 01</t>
  </si>
  <si>
    <t>EOPJ 02</t>
  </si>
  <si>
    <t>EOPJ 03</t>
  </si>
  <si>
    <t>EWAA 01</t>
  </si>
  <si>
    <t>EWAA 02</t>
  </si>
  <si>
    <t>EWAA 03</t>
  </si>
  <si>
    <t>FAWI 01</t>
  </si>
  <si>
    <t>FAWI 02</t>
  </si>
  <si>
    <t>FAWI 03</t>
  </si>
  <si>
    <t>FAWI 04</t>
  </si>
  <si>
    <t>FAWI 05</t>
  </si>
  <si>
    <t>FWAS 01</t>
  </si>
  <si>
    <t>FWAS 02</t>
  </si>
  <si>
    <t>GFVR 01</t>
  </si>
  <si>
    <t>GFVR 02</t>
  </si>
  <si>
    <t>GFVR 03</t>
  </si>
  <si>
    <t>GNWT 01</t>
  </si>
  <si>
    <t>GNWT 02</t>
  </si>
  <si>
    <t>GNWT 03</t>
  </si>
  <si>
    <t>IFAE 01</t>
  </si>
  <si>
    <t>IFAE 02</t>
  </si>
  <si>
    <t>InfMan 01</t>
  </si>
  <si>
    <t>InfMan 02</t>
  </si>
  <si>
    <t>InfMan 03</t>
  </si>
  <si>
    <t>InfMan 04</t>
  </si>
  <si>
    <t>InfMan 05</t>
  </si>
  <si>
    <t>InfMan 06</t>
  </si>
  <si>
    <t>InfMan 07</t>
  </si>
  <si>
    <t>InfMan 08</t>
  </si>
  <si>
    <t>Logistik 01</t>
  </si>
  <si>
    <t>Logistik 02</t>
  </si>
  <si>
    <t>MaMF 01</t>
  </si>
  <si>
    <t>MaMF 02</t>
  </si>
  <si>
    <t>MaMF 03</t>
  </si>
  <si>
    <t>ManOrg 01</t>
  </si>
  <si>
    <t>ManOrg 02</t>
  </si>
  <si>
    <t>ManOrg 03</t>
  </si>
  <si>
    <t>ManOrg 04</t>
  </si>
  <si>
    <t>MathBasis 01</t>
  </si>
  <si>
    <t>MathBasis 02</t>
  </si>
  <si>
    <t>OOSE 01</t>
  </si>
  <si>
    <t>OOSE 02</t>
  </si>
  <si>
    <t>OOSE 03</t>
  </si>
  <si>
    <t>PABD 01</t>
  </si>
  <si>
    <t>PLVt 01</t>
  </si>
  <si>
    <t>PLVt 02</t>
  </si>
  <si>
    <t>PST 01</t>
  </si>
  <si>
    <t>PST 02</t>
  </si>
  <si>
    <t>PST 03</t>
  </si>
  <si>
    <t>PST 04</t>
  </si>
  <si>
    <t>RWCO 01</t>
  </si>
  <si>
    <t>RWCO 02</t>
  </si>
  <si>
    <t>RWCO 03</t>
  </si>
  <si>
    <t>SaSi 01</t>
  </si>
  <si>
    <t>SaSi 02</t>
  </si>
  <si>
    <t>SaSi 03</t>
  </si>
  <si>
    <t>SaSi 04</t>
  </si>
  <si>
    <t>Statistik 01</t>
  </si>
  <si>
    <t>Statistik 02</t>
  </si>
  <si>
    <t>SWEN 01</t>
  </si>
  <si>
    <t>SWEN 02</t>
  </si>
  <si>
    <t>SWEN 03</t>
  </si>
  <si>
    <t>USWE 01</t>
  </si>
  <si>
    <t>USWE 02</t>
  </si>
  <si>
    <t>USWE 03</t>
  </si>
  <si>
    <t>AAIT 01</t>
  </si>
  <si>
    <t>AAIT 02</t>
  </si>
  <si>
    <t>AAIT 03</t>
  </si>
  <si>
    <t>AAIT 04</t>
  </si>
  <si>
    <t>AWIM 01</t>
  </si>
  <si>
    <t>AWIM 02</t>
  </si>
  <si>
    <t>AWIM 03</t>
  </si>
  <si>
    <t>AWIM 04</t>
  </si>
  <si>
    <t>GPMO 01</t>
  </si>
  <si>
    <t>GPMO 02</t>
  </si>
  <si>
    <t>GPMO 03</t>
  </si>
  <si>
    <t>GPMO 04</t>
  </si>
  <si>
    <t>GPMO 05</t>
  </si>
  <si>
    <t>PMSK 01</t>
  </si>
  <si>
    <t>PMSK 02</t>
  </si>
  <si>
    <t>PMSK 03</t>
  </si>
  <si>
    <t>PMSK 04</t>
  </si>
  <si>
    <t>PMSK 05</t>
  </si>
  <si>
    <t>PMSK 06</t>
  </si>
  <si>
    <t>PMSK 07</t>
  </si>
  <si>
    <t>PMSK 08</t>
  </si>
  <si>
    <t>WIGundW 01</t>
  </si>
  <si>
    <t>WIGundW 02</t>
  </si>
  <si>
    <t>WIGundW 03</t>
  </si>
  <si>
    <t>WIGundW 04</t>
  </si>
  <si>
    <t>WIGundW 05</t>
  </si>
  <si>
    <t>WIGundW 06</t>
  </si>
  <si>
    <t>WM110 01</t>
  </si>
  <si>
    <t>WM110 02</t>
  </si>
  <si>
    <t>WM110 03</t>
  </si>
  <si>
    <t>WM110 04</t>
  </si>
  <si>
    <t>WM110 05</t>
  </si>
  <si>
    <t>WM120 01</t>
  </si>
  <si>
    <t>WM120 02</t>
  </si>
  <si>
    <t>WM120 03</t>
  </si>
  <si>
    <t>WM120 04</t>
  </si>
  <si>
    <t>WM130 01</t>
  </si>
  <si>
    <t>WM130 02</t>
  </si>
  <si>
    <t>WM130 03</t>
  </si>
  <si>
    <t>WM130 04</t>
  </si>
  <si>
    <t>WM130 05</t>
  </si>
  <si>
    <t>WM210 01</t>
  </si>
  <si>
    <t>WM210 02</t>
  </si>
  <si>
    <t>WM210 03</t>
  </si>
  <si>
    <t>WM210 04</t>
  </si>
  <si>
    <t>WM220 01</t>
  </si>
  <si>
    <t>WM220 02</t>
  </si>
  <si>
    <t>WM220 03</t>
  </si>
  <si>
    <t>WM220 04</t>
  </si>
  <si>
    <t>WM220 05</t>
  </si>
  <si>
    <t>WM230 01</t>
  </si>
  <si>
    <t>WM230 02</t>
  </si>
  <si>
    <t>WM230 03</t>
  </si>
  <si>
    <t>WM230 04</t>
  </si>
  <si>
    <t>WM230 05</t>
  </si>
  <si>
    <t>WM230 06</t>
  </si>
  <si>
    <t>WM310 01</t>
  </si>
  <si>
    <t>WM310 02</t>
  </si>
  <si>
    <t>WM320 01</t>
  </si>
  <si>
    <t>WM320 02</t>
  </si>
  <si>
    <t>WM320 03</t>
  </si>
  <si>
    <t>WM320 04</t>
  </si>
  <si>
    <t>WM320 05</t>
  </si>
  <si>
    <t>WM330 01</t>
  </si>
  <si>
    <t>WM330 02</t>
  </si>
  <si>
    <t>WM330 03</t>
  </si>
  <si>
    <t>WM330 04</t>
  </si>
  <si>
    <t>WM330 05</t>
  </si>
  <si>
    <t>WM330 06</t>
  </si>
  <si>
    <t>WM340 01</t>
  </si>
  <si>
    <t>WM340 02</t>
  </si>
  <si>
    <t>WM340 03</t>
  </si>
  <si>
    <t>WM340 04</t>
  </si>
  <si>
    <t>WM501 01</t>
  </si>
  <si>
    <t>WM501 02</t>
  </si>
  <si>
    <t>WM501 03</t>
  </si>
  <si>
    <t>WM501 04</t>
  </si>
  <si>
    <t>WM501 05</t>
  </si>
  <si>
    <t>WM508 01</t>
  </si>
  <si>
    <t>WM524 01</t>
  </si>
  <si>
    <t>WM524 02</t>
  </si>
  <si>
    <t>WM524 03</t>
  </si>
  <si>
    <t>WM524 04</t>
  </si>
  <si>
    <t>WM527 01</t>
  </si>
  <si>
    <t>WM527 02</t>
  </si>
  <si>
    <t>WM527 03</t>
  </si>
  <si>
    <t>WM527 04</t>
  </si>
  <si>
    <t>WM527 05</t>
  </si>
  <si>
    <t>WM527 06</t>
  </si>
  <si>
    <t>WM536 01</t>
  </si>
  <si>
    <t>WM536 02</t>
  </si>
  <si>
    <t>WM536 03</t>
  </si>
  <si>
    <t>WM536 04</t>
  </si>
  <si>
    <t>WM536 05</t>
  </si>
  <si>
    <t>WM536 06</t>
  </si>
  <si>
    <t>WM536 07</t>
  </si>
  <si>
    <t>WM536 08</t>
  </si>
  <si>
    <t>WM536 09</t>
  </si>
  <si>
    <t>WM544 01</t>
  </si>
  <si>
    <t>WM544 02</t>
  </si>
  <si>
    <t>WM544 03</t>
  </si>
  <si>
    <t>WM544 04</t>
  </si>
  <si>
    <t>WM545 10</t>
  </si>
  <si>
    <t>WM545 11</t>
  </si>
  <si>
    <t>WM545 12</t>
  </si>
  <si>
    <t>WM545 13</t>
  </si>
  <si>
    <t>WM545 01</t>
  </si>
  <si>
    <t>WM545 02</t>
  </si>
  <si>
    <t>WM545 03</t>
  </si>
  <si>
    <t>WM545 04</t>
  </si>
  <si>
    <t>WM545 05</t>
  </si>
  <si>
    <t>WM545 06</t>
  </si>
  <si>
    <t>WM545 07</t>
  </si>
  <si>
    <t>WM545 08</t>
  </si>
  <si>
    <t>WM545 09</t>
  </si>
  <si>
    <t>WM555 01</t>
  </si>
  <si>
    <t>WM555 02</t>
  </si>
  <si>
    <t>WM555 03</t>
  </si>
  <si>
    <t>WM555 04</t>
  </si>
  <si>
    <t>WM556 01</t>
  </si>
  <si>
    <t>WM556 02</t>
  </si>
  <si>
    <t>WM556 03</t>
  </si>
  <si>
    <t>WM568 01</t>
  </si>
  <si>
    <t>WM568 02</t>
  </si>
  <si>
    <t>WM568 03</t>
  </si>
  <si>
    <t>WM568 04</t>
  </si>
  <si>
    <t>WM568 05</t>
  </si>
  <si>
    <t>WM568 06</t>
  </si>
  <si>
    <t>WM595 01</t>
  </si>
  <si>
    <t>WM595 02</t>
  </si>
  <si>
    <t>WM595 03</t>
  </si>
  <si>
    <t>WM595 04</t>
  </si>
  <si>
    <t>WM595 05</t>
  </si>
  <si>
    <t>WM595 06</t>
  </si>
  <si>
    <t>WM595 07</t>
  </si>
  <si>
    <t>SYSA 01</t>
  </si>
  <si>
    <t>SYSA 02</t>
  </si>
  <si>
    <t>SYSA 03</t>
  </si>
  <si>
    <t>Entwicklung von Prototypen für Geschäftsmodelle (in unterschiedlicher Auflösung) und Testing der Prototypen mit den Nutzergruppen.</t>
  </si>
  <si>
    <t>07</t>
  </si>
  <si>
    <t xml:space="preserve">module:Content_WM595 </t>
  </si>
  <si>
    <t>Reflektion der Nutzerbedürfnisse vor dem Hintergrund von Zahlungsbereitschaften</t>
  </si>
  <si>
    <t>06</t>
  </si>
  <si>
    <t>Vermittlung der Gestaltungsmöglichkeiten (Muster) für Geschäftsmodelle und deren Variationen</t>
  </si>
  <si>
    <t>05</t>
  </si>
  <si>
    <t>Ideengenerierung für Produkte vor dem Hintergrund der wirtschaftlichen Umsetzbarkeit, Test und Umsetzung in Form von Prototypen</t>
  </si>
  <si>
    <t>04</t>
  </si>
  <si>
    <t>Fokus Geschäftsmodelle für Produkte: Analyse des Nutzerverhaltens, Analyse von Bedürfnissen, Entwicklung von Lösungen unter spezieller Berücksichtigung des Nutzerverhaltens.</t>
  </si>
  <si>
    <t>03</t>
  </si>
  <si>
    <t>Durchführung ethnographischer Studien, Dokumentation und Auswertung</t>
  </si>
  <si>
    <t>02</t>
  </si>
  <si>
    <t>Besonderer Fokus: Digitale Geschäftsmodelle – entwickeln und umsetzen</t>
  </si>
  <si>
    <t>01</t>
  </si>
  <si>
    <t>K-Means Clustering</t>
  </si>
  <si>
    <t>18</t>
  </si>
  <si>
    <t xml:space="preserve">module:Content_WM568 </t>
  </si>
  <si>
    <t xml:space="preserve">Radial basierte Funktionen </t>
  </si>
  <si>
    <t>17</t>
  </si>
  <si>
    <t xml:space="preserve">Support Vector Machines (SVMs,) </t>
  </si>
  <si>
    <t>16</t>
  </si>
  <si>
    <t xml:space="preserve">Validierung + Kreuzvalidierung </t>
  </si>
  <si>
    <t>15</t>
  </si>
  <si>
    <t xml:space="preserve">Regularisierung </t>
  </si>
  <si>
    <t>14</t>
  </si>
  <si>
    <t xml:space="preserve">Methode des steilsten Abstiegs </t>
  </si>
  <si>
    <t>13</t>
  </si>
  <si>
    <t xml:space="preserve">Backpropagation Algorithmus </t>
  </si>
  <si>
    <t>12</t>
  </si>
  <si>
    <t xml:space="preserve">Neuronale Netze </t>
  </si>
  <si>
    <t>11</t>
  </si>
  <si>
    <t>10</t>
  </si>
  <si>
    <t xml:space="preserve">Verzerrung/Varianz-Dilemma </t>
  </si>
  <si>
    <t>09</t>
  </si>
  <si>
    <t xml:space="preserve">Vapnik-Chervonenkis Dimension </t>
  </si>
  <si>
    <t>08</t>
  </si>
  <si>
    <t xml:space="preserve">Vapnik-Chervonenkis-Ungleichung </t>
  </si>
  <si>
    <t xml:space="preserve">Fehlermaße </t>
  </si>
  <si>
    <t xml:space="preserve">Nichtlineare Transformation </t>
  </si>
  <si>
    <t xml:space="preserve">Lineare Regression </t>
  </si>
  <si>
    <t xml:space="preserve">Perceptron Lernalgorithmus </t>
  </si>
  <si>
    <t xml:space="preserve">Arten des ML </t>
  </si>
  <si>
    <t xml:space="preserve">Voraussetzung für die Anwendung von ML </t>
  </si>
  <si>
    <t>Durchlaufen der Data Mining Phasen</t>
  </si>
  <si>
    <t xml:space="preserve">module:Content_WM556 </t>
  </si>
  <si>
    <t>Analyse und Bearbeitung einer unternehmerischen Fragestellung eines Online-Möbelhandels</t>
  </si>
  <si>
    <t>Einführung in Zeitreihenanalyse und Predictive Analytics Library (PAL)</t>
  </si>
  <si>
    <t>Predictive Analytics Einführung</t>
  </si>
  <si>
    <t>Software-Tool Einführung (z. B. SAP HANA)</t>
  </si>
  <si>
    <t>Nachhaltige Compliance, serviceorientierte Organisation und Datensouveränität, technische Umsetzung von 80-/20-Prinzipien</t>
  </si>
  <si>
    <t xml:space="preserve">module:Content_WM555 </t>
  </si>
  <si>
    <t>Sicheres Agieren in Cloud und Web 2.0</t>
  </si>
  <si>
    <t>Datensicherheit als Voraussetzung für unternehmerische Existenz</t>
  </si>
  <si>
    <t>Verantwortung der Datenverarbeitung gg. den Quellen, Persönlichkeitsschutz als Grundrecht</t>
  </si>
  <si>
    <t>Tools zur Textindexierung (z. B. Solr/Lucene)</t>
  </si>
  <si>
    <t>Predictive Modelling, ggf. Empfehlungssysteme</t>
  </si>
  <si>
    <t>Maschinelles Lernen, Clusterung und Visualisierung</t>
  </si>
  <si>
    <t>Aufbereitung nicht-numerischer Daten aus heterogenen Quellen (Big Data)</t>
  </si>
  <si>
    <t>Ideengenerierung vor dem Hintergrund der wirtschaftlichen Umsetzbarkeit, Test und Umsetzung in Form von Prototypen.</t>
  </si>
  <si>
    <t xml:space="preserve">module:Content_WM545 </t>
  </si>
  <si>
    <t>Fokus Produkte: Analyse des Nutzerverhaltens, Analyse von Bedürfnissen, Entwicklung von Lösungen unter spezieller Berücksichtigung des Nutzerverhaltens.</t>
  </si>
  <si>
    <t>Fokus Prozesse: Prozess-Analyse, Hinterfragung bestehender Strukturen und Abläufe, Ideen-Generierung mit Blick auf Nutzer (üblicherweise unternehmensinterne ; Analysen).</t>
  </si>
  <si>
    <t>Besonderer Fokus: Prozesse und Produkte, Durchführung ethnographischer Erhebungen, Dokumentation und Auswertung.</t>
  </si>
  <si>
    <t>Praktische Aspekte der Forensik (Aufbau und Funktionsweise von Computern mit Schwerpunkt Dateisysteme, Techniken zur Informations- und Datensammlung, Möglichkeiten zur Auswertung, Abgrenzung zur eDiscovery und fachlichen Forensik)</t>
  </si>
  <si>
    <t xml:space="preserve">module:Content_WM544 </t>
  </si>
  <si>
    <t>Theoretische Aspekte der Forensik (Formulierung des Untersuchungsgegenstandes, Ableitung von Thesen inkl. Verifizierungs- und Falsifizierungsmethoden, Erlernen strukturierter Analysen, Techniken zur Aufbereitung und Präsentation der Ergebnisse)</t>
  </si>
  <si>
    <t>Revisionswesen mit Schwerpunkt IT-Audit</t>
  </si>
  <si>
    <t>Topic modeling: Discriminant and Probabilistic Methods. Dimensionality Reduction &amp; Latent Semantic Analysis (LSA). Singular Value Decomposition (SVD). LSA-based Similarity Search. Latent Dirichlet Allocation (LDA). Hierarchical topical structure modeling</t>
  </si>
  <si>
    <t xml:space="preserve">module:Content_WM536 </t>
  </si>
  <si>
    <t>Text clustering: Text Clustering Applications. Similarity Measure for Text Mining. Euclidian distance. Hierarchical clustering. k-means clustering. Multidimensional Scaling (MDS). Cosine Similarity. Social Network theory in Text Mining: Adjacency Matrix, Cosine Similarity as a Weight of Graph Edges, Community Detection Algorithms within the Cosine Similarity Graph.</t>
  </si>
  <si>
    <t>Vector Space Model and Corpora representation: Document Term Matrix. Binary Weights. Term Frequency. Inverse Document Frequency. TF-IDF transformation.</t>
  </si>
  <si>
    <t>Methods/techniques for text pre-processing: Tokenization. Normalization. Zipf’s law understanding. Stop words list creating. Stop words removing. Stemming and Lemmatization. Part-of-speech tagging.</t>
  </si>
  <si>
    <t xml:space="preserve">Introduction to Text mining: Defining the Text Mining. Main differences between the Text mining and Natural Language Processing. Text Mining application domains. Corpora. Bag of words representation of text. Vector Space Model. </t>
  </si>
  <si>
    <t>Social Network Analysis: Social Networks in real life. Basic concepts of Social Network Analysis. Network Centrality Measures Based. Communities Detection Algorithms. Bipartite Networks.</t>
  </si>
  <si>
    <t>Sicherheitsmanagement und -standards</t>
  </si>
  <si>
    <t xml:space="preserve">module:Content_WM527 </t>
  </si>
  <si>
    <t>Monitoring, Logging und Management von IT Systemen, Diensten und Netzwerken</t>
  </si>
  <si>
    <t>Implementierung technischer Sicherheitslösungen (Firewalls, IPS, Honeypots)</t>
  </si>
  <si>
    <t>Technische Maßnahmen zur Verfügbarkeitserhöhung (Business Continuity, SPOF, BSI- Hochverfügbarkeits- kompendium)</t>
  </si>
  <si>
    <t>Anwendung und Konfiguration kryptografischer Verfahren zum Schutz von Informationen (Vertraulichkeit, Integrität, Authentizität, Authentifikation)</t>
  </si>
  <si>
    <t>Heterogenität moderner Netze, sichere mobile und drahtlose Kommunikation</t>
  </si>
  <si>
    <t>Sichere Konfiguration von Übertragungsgeräten und Hostsystemen</t>
  </si>
  <si>
    <t>Bedrohungen, Schwachstellen und Attacken</t>
  </si>
  <si>
    <t>Internet-Sicherheit (Protokolle und Dienste des TCP/IP-Protokoll-Stapels)</t>
  </si>
  <si>
    <t>Methoden und Werkzeuge der Wissensmodellierung in einem organisationalen Umfeld: Spezifikation von Anforderungen in Form von Kompetenzfragen, Schema-Grobentwurf mit CMap-Tools, Feinmodellierung mit Protégé, Schema-Serialisierung mit TURTLE und rdfEditor, Implementierungen auf Basis von OntoWiki, Jena Fuseki und/oder OntoGraph</t>
  </si>
  <si>
    <t xml:space="preserve">module:Content_WM524 </t>
  </si>
  <si>
    <t>SPARQL 1.1 als mächtige RDF-Abfragesprache: Schlüsselwörter, Konstruktion von WHERE-Clauses zur Abfrage von Graph-Mustern, logische Muster und Funktionen, föderierte Abfragen</t>
  </si>
  <si>
    <t>Web-basierte Auszeichnungsformate, insbesondere RDFa 1.1, HTML Microdata und JSON-LD 1.1</t>
  </si>
  <si>
    <t>Bedeutende webbasierte Projekte zur kollaborativen und community-getriebenen Strukturierung und Auszeichnung von Wissen und Fakten, insbesondere DBpedia, WikiData, DOI, ORCID</t>
  </si>
  <si>
    <t>Standard-Vokabulare, insbesondere DC, FOAF, PROV, DEO sowie schema.org als maßgebliches Basisvokabular für Suchmaschinen im Web</t>
  </si>
  <si>
    <t>RDF-Datenmodell und weitere relevante W3C-Standards, insbesondere RDFS, OWL, XSD sowie TURTLE als maschinenlesbare Serialisierung für RDF</t>
  </si>
  <si>
    <t>Je nach Angebot, wird bestimmt aus den Inhalten der angebotenen Wahlpflichtfächer für den Master Security Management. Zwei Wahlpflichtfächer sind zu wählen und dem Prüfungsamt anzuzeigen.</t>
  </si>
  <si>
    <t xml:space="preserve">module:Content_WM508 </t>
  </si>
  <si>
    <t>Bereitstellung integrierter, verlinkter Daten über standardisierte Schnittstellen (SPARQL, REST)</t>
  </si>
  <si>
    <t xml:space="preserve">module:Content_WM501 </t>
  </si>
  <si>
    <t>Extraktion, Integration, Anreicherung und Validierung von Daten aus unterschiedlichen Quellen</t>
  </si>
  <si>
    <t>Entwicklungsumgebungen für Knowledge Graphen: Grundkomponenten, Erweiterungen, Schnittstellen, Prozesse</t>
  </si>
  <si>
    <t>Knowledge Graphen im organisationalen Umfeld</t>
  </si>
  <si>
    <t>Definitionen und Architekturmodelle für Knowledge Graphen</t>
  </si>
  <si>
    <t>B2B-Geschäftsmodelle (Sourcing, Sales, Supportive Collaboration, Service Broker)</t>
  </si>
  <si>
    <t xml:space="preserve">module:Content_WM340 </t>
  </si>
  <si>
    <t>Electronic Marketing (E-Distribution, E-Pricing, E-Products und E-Services, E-Communications, E-Customer Relationship Management)</t>
  </si>
  <si>
    <t>B2C-Geschäftsmodelle (Content, Commerce, Context, Connection)</t>
  </si>
  <si>
    <t>Grundlegende Definitionen des E-Commerce</t>
  </si>
  <si>
    <t>Camunda Process Engine: Installieren und Einrichten, Erste Schritte: Demo-Prozess, Konfiguration, Deployment; schrittweise Entwicklung, Implementierung und Test der eigenen ausführbaren Prozessmodelle unter Verwendung von Web-Services, Microservices und angepassten Webformularen; Dokumentation und Reflexion der Entwicklungsergebnisse</t>
  </si>
  <si>
    <t xml:space="preserve">module:Content_WM330 </t>
  </si>
  <si>
    <t>Technische Implementierung der Prozesse und verbundenen Artefakte: Umsetzungsalternativen, Kernfragen der Prozessdigitalisierung, Business-IT-Alignment, weitere Spezifikation technischer Prozessmodelle</t>
  </si>
  <si>
    <t>Einrichtung der Projektumgebung: Accounts und Bereiche in GitHub und Confluence sowie IDE; Spezifikation der Projektteamstruktur, Projektplanung und -dokumentation</t>
  </si>
  <si>
    <t>Definition eines Projektfokus und Spezifikation eines komplexen Geschäftsprozesses mit Integration von wissensintensiver Fallarbeit und operativer Entscheidungen. Erhebung, Analyse und technische Modellierung der Prozesse, Fallarbeit und Entscheidungen im Projektfokus.</t>
  </si>
  <si>
    <t>Wiederholung und Vertiefung der Standardnotationen zur technischen Modellierung von Geschäftsprozessen (BPMN 2.0), wissensintensiver Sacharbeit (CMMN 1.1) und operativer fachlicher Entscheidungen (DMN 1.1)</t>
  </si>
  <si>
    <t>Kooperative Szenarien: Lehren, Lernen, Arbeiten, Freizeit, Spielen</t>
  </si>
  <si>
    <t xml:space="preserve">module:Content_WM320 </t>
  </si>
  <si>
    <t>Middleware, Internet, Web 2.0 / 3.0</t>
  </si>
  <si>
    <t>Verteilung von Daten, Datenbankunterstützung</t>
  </si>
  <si>
    <t>Methoden &amp; Theorien: Ethnografie, Medientheorien, Moderation, Organisationstheorie</t>
  </si>
  <si>
    <t>Umgebung und menschliches Verhalten, Gruppenverhalten</t>
  </si>
  <si>
    <t xml:space="preserve"> Arbeitswissenschaft, Kommunikation und Kooperation</t>
  </si>
  <si>
    <t>Grundbegriffe, Konzepte, Organisation, Wissenschaftliche Grundlagen</t>
  </si>
  <si>
    <t>Vertiefte exemplarische Anwendung mindestens eines dieser Werkzeuge</t>
  </si>
  <si>
    <t xml:space="preserve">module:Content_WM310 </t>
  </si>
  <si>
    <t>Einführung in Process Mining</t>
  </si>
  <si>
    <t>Analyse und Bewertung von Geschäftsprozessen</t>
  </si>
  <si>
    <t>Übersicht über Softwarewerkzeuge für die Modellierung und Bewertung von Geschäftsprozessen</t>
  </si>
  <si>
    <t>Modellierungssprachen zur Prozessmodellierung: EPK, UML, BPMN</t>
  </si>
  <si>
    <t>Business process intelligence: Process monitoring, Process Performance monitoring: KPI Definition</t>
  </si>
  <si>
    <t>Geschäftsprozessmanagement und die Rolle der Geschäftsprozessmodelle</t>
  </si>
  <si>
    <t>Ausgewählte Vertiefungsbereiche der IT- und der Unternehmenssicherheit</t>
  </si>
  <si>
    <t xml:space="preserve">module:Content_WM230 </t>
  </si>
  <si>
    <t>Krisenmanagement und Business Continuity Management</t>
  </si>
  <si>
    <t>Return-on-Security-Investment-Berechnungen</t>
  </si>
  <si>
    <t>Normen und Standards für Informationssicherheit</t>
  </si>
  <si>
    <t>Risikomanagement, Sicherheitsanalysen und Sicherheitsprozesse</t>
  </si>
  <si>
    <t>Security Organisation und Security Policy</t>
  </si>
  <si>
    <t>Public Key Infrastruktur (SSL bzw. TLS, Key-/Truststores, X-509 v3-Zertifikate, Certificate Signing Requests, Certificate Revoke List, Online Certificate Status Protocol, Signieren von Programmen, Signieren von XML/JSON-Dateien, Implementierung von Sicherheitsrichtlinien )</t>
  </si>
  <si>
    <t xml:space="preserve">module:Content_WM220 </t>
  </si>
  <si>
    <t>Darstellung von Zeichen (Zeichen, Codiereung, Zeichensatz, verschiedene Zeichensatztabellen z. B. Unicode, Transformationsformate z. B. UTF-8)</t>
  </si>
  <si>
    <t>Auffinden und Beseitigen von Speicher-Leaks)</t>
  </si>
  <si>
    <t>Softwareentwicklung (modulare Softwareentwicklung insbes. das Konzept der lose gekoppelten Module</t>
  </si>
  <si>
    <t>Softwareentwicklungsprozess (Kanban in der IT, Prototyping, Agile Methoden)</t>
  </si>
  <si>
    <t>Strategien zur Bereitstellung von Anwendungssystemen, z. B. Cloud Computing, Software as a Service (SaaS), Microservices, Applikationsorchestrierung in verteilten Systemen</t>
  </si>
  <si>
    <t>Strategien zur Einführung von Anwendungssystemen (Organization follows IT, IT follows Organization, IT - meets Organization)</t>
  </si>
  <si>
    <t>Theoretische Informatik</t>
  </si>
  <si>
    <t xml:space="preserve">module:Content_WM210 </t>
  </si>
  <si>
    <t xml:space="preserve">Spieltheorie </t>
  </si>
  <si>
    <t>Wissenschaftstheorie</t>
  </si>
  <si>
    <t>Teil B: IT Service Management Fundamentals, IT Service Strategy and Continual Service Improvement, IT Service Design, IT Service Transition ; IT Service Operation</t>
  </si>
  <si>
    <t xml:space="preserve">module:Content_WM130 </t>
  </si>
  <si>
    <t>Teil AV: IT-Querschnittsfunktionen, IT-Controlling, IT-Qualitätsmanagement</t>
  </si>
  <si>
    <t>Teil AIV: IT-Beschaffungsmanagement, Sourcing-Management</t>
  </si>
  <si>
    <t>Teil AIII: IT-Produktionsmanagement, Produkt-Engineering, Produktions-Engineering, Management der Leistungserstellung, Delivery-Management</t>
  </si>
  <si>
    <t>Teil AII: IT-Absatzmanagement, Produktmanagement, Account-Management</t>
  </si>
  <si>
    <t>Teil AI: Grundlagen des Integrierten Informationsmanagement</t>
  </si>
  <si>
    <t xml:space="preserve">module:Content_WM120 </t>
  </si>
  <si>
    <t>Konfliktmanagement (Konfliktdiagnose, Typologie von Konflikten, Eskalationen, Strategien zur Konfliktbehandlung)</t>
  </si>
  <si>
    <t xml:space="preserve">module:Content_WM110 </t>
  </si>
  <si>
    <t>Krisenmanagement (Theorien zur Unternehmenskrisen, Methoden der Krisenerkennung, Krisenbewältigung, Rechtsnormen)</t>
  </si>
  <si>
    <t>Risikomanagement</t>
  </si>
  <si>
    <t>Ethische Aspekte der Unternehmensführung (Anti-Korruptionsstrategien, Code of Conduct etc.)</t>
  </si>
  <si>
    <t>Aspekte und Erfolgskriterien der marktorientierten Unternehmensführung: - Unternehmenserfolg und Wettbewerbsorientierung, - Unternehmenserfolg und Kundenorientierung, - Unternehmenserfolg und Innovationsorientierung, - Unternehmenserfolg und Leistungsstrategie</t>
  </si>
  <si>
    <t>Funktionen der Unternehmensführung (Entwicklung von Unternehmensziele, -grundsätze, -kultur; Formulierung von Strategien; Personal- und Verhandlungsführung; internationale Aspekte im globalen Wettbewerb)</t>
  </si>
  <si>
    <t>Begriffliche und konzeptionelle Grundlagen</t>
  </si>
  <si>
    <t>LE 14 – Informationsmanagement</t>
  </si>
  <si>
    <t xml:space="preserve">module:Content_WIGundW </t>
  </si>
  <si>
    <t>LE 12-13 – Systementwicklung</t>
  </si>
  <si>
    <t>LE 11 – Anwendungen: eCommerce</t>
  </si>
  <si>
    <t>LE 10 – Anwendungen: Zwischenbetriebliche DV</t>
  </si>
  <si>
    <t>LE 8-9 – Anwendungen: Innerbetriebliche DV-Unterstützung</t>
  </si>
  <si>
    <t>LE 7 – Anwendungen: Unterstützung von Gruppenarbeit</t>
  </si>
  <si>
    <t>LE 6 – Organisatorische Grundlagen</t>
  </si>
  <si>
    <t>LE 4-5 – Kommunikationstechnologische Grundlagen</t>
  </si>
  <si>
    <t>LE 3 – Systemtechnische Grundlagen</t>
  </si>
  <si>
    <t>LE2 - Allgemeine Grundlagen</t>
  </si>
  <si>
    <t xml:space="preserve">LE1 - Überblick über die Wirtschaftsinformatik </t>
  </si>
  <si>
    <t>Einsatz und Auswahl von Software aus Usability- und Ergonomie-Sicht</t>
  </si>
  <si>
    <t xml:space="preserve">module:Content_USWE </t>
  </si>
  <si>
    <t>Evaluation von Software-Ergonomie und Usabillty, Usability-Labore/-Testing, Nutzung software-ergonomischer Prüfkriterien</t>
  </si>
  <si>
    <t>Präsentation von Bildschirminhalten: Interaktion mit dem Benutzer, Beachtung von Konventionen</t>
  </si>
  <si>
    <t>teamorientiertes Arbeiten mit Mockup-Tools</t>
  </si>
  <si>
    <t>Form und Bedeutung wahrnehmungspsychologische Grundlagen, Gestaltung von Benutzungsoberflächen</t>
  </si>
  <si>
    <t>Gesetze, Normen und Standards: Arbeitsschutz-Ergonomie und Normen, Europäische Bildschirmrichtlinie, DIN EN ISO 9241, WCAG</t>
  </si>
  <si>
    <t xml:space="preserve">module:Content_SYSA </t>
  </si>
  <si>
    <t>Einführung in die wesentlichen Phasen einer Systemanalyse</t>
  </si>
  <si>
    <t>DevOps, Continuous Integration/Delivery/ Deployment</t>
  </si>
  <si>
    <t xml:space="preserve">module:Content_SWEN </t>
  </si>
  <si>
    <t>Qualitätsaspekte im Softwareentwicklungsprozess, Klassifikation von Softwaretestmethoden, (Automatisiertes-) Testen von Programmen</t>
  </si>
  <si>
    <t>Datenbankanbindung u. Objekt-Relationales Mapping, Modularisierung, Prinzipien für objektorientiertes Paketdesign</t>
  </si>
  <si>
    <t>agile Prinzipien, agile Methoden (Paarprogrammierung, Testgetriebene Softwareentwicklung, XP), agile Vorgehensmodelle (Feature Driven Development, Scrum)</t>
  </si>
  <si>
    <t>Phasen des Softwareentwicklungsprozesses, Konfigurationsmanagement</t>
  </si>
  <si>
    <t>UML (Anwendungsfall Diagramme, Aktivitätendiagramme, Sequenzdiagramme)</t>
  </si>
  <si>
    <t>XML und XML-Technologien (XML-Schema, XPath, XSLT), JSON</t>
  </si>
  <si>
    <t>Ziele des Software-Engineering</t>
  </si>
  <si>
    <t>Angewandte Statistik</t>
  </si>
  <si>
    <t xml:space="preserve">module:Content_Statistik </t>
  </si>
  <si>
    <t>Histogramme, Dichtefunktionen und Verteilungen</t>
  </si>
  <si>
    <t>Gesetze der großen Zahlen</t>
  </si>
  <si>
    <t>Wahrscheinlichkeitsbegriff, Zufallsvariable</t>
  </si>
  <si>
    <t>Dienstorientierte Architekturen, Web-Services</t>
  </si>
  <si>
    <t xml:space="preserve">module:Content_SaSi </t>
  </si>
  <si>
    <t>Transparenz, Infrastrukturen, Cloud-Computing</t>
  </si>
  <si>
    <t>Kommunikation, Standards und Fehlerszenarien</t>
  </si>
  <si>
    <t>Verteilte Systeme</t>
  </si>
  <si>
    <t>Infrastrukturen, Rechenzentrumsbetrieb, organisatorische und wirtschaftliche Aspekte</t>
  </si>
  <si>
    <t>Performanz und Datensicherung</t>
  </si>
  <si>
    <t>Architekturen betrieblicher Anwendungssysteme, Client-Server-Architekturen, Skalierbarkeit, Beispiel: SAP-Applikations-Server</t>
  </si>
  <si>
    <t xml:space="preserve">module:Content_RWCO </t>
  </si>
  <si>
    <t>Abschlusspräsentation vor dem gesamten Semester und dem Kollegium</t>
  </si>
  <si>
    <t xml:space="preserve">module:Content_PST </t>
  </si>
  <si>
    <t>Erstellen eines wissenschaftlichen Posters</t>
  </si>
  <si>
    <t>Gruppenarbeitsprojekt mit freier, aber durch Mentoren und Tutoren höheren Semesters moderierter Themenfindung, Zielfindung, und Arbeitsorganisation</t>
  </si>
  <si>
    <t>Erstellen von wissenschaftlichen Arbeiten, methodischer Aufbau wiss. Arbeiten und Prozesse</t>
  </si>
  <si>
    <t>Wissenschaftlich schreiben: situationsbezogene Anforderungen an Schreibstile</t>
  </si>
  <si>
    <t>Kreativtechniken und Selbstorganisation</t>
  </si>
  <si>
    <t>Literaturarbeit und Quellendiskussion vertiefen: recherchieren, lesen, bewerten; Diskussion Plagiat</t>
  </si>
  <si>
    <t>Motivation des wissenschaftlichen Arbeitens – Was ist Wissenschaftlichkeit?</t>
  </si>
  <si>
    <t xml:space="preserve">module:Content_PMSK </t>
  </si>
  <si>
    <t>Kundengewinnung, -pflege und -sicherung</t>
  </si>
  <si>
    <t xml:space="preserve">module:Content_PLVt </t>
  </si>
  <si>
    <t>Vertriebssteuerung, Internet-Vertrieb</t>
  </si>
  <si>
    <t>Auftrags- und Bestandsdisposition, Lager-, Kommissionier- und Transportsysteme</t>
  </si>
  <si>
    <t>Produktions-, Distributions- und Lagerlogistik</t>
  </si>
  <si>
    <t>Produktionsplanung, Nachfrageprognose, Beschaffungsmanagement, Bestandsmanagement, Steuerung von Lieferantenketten</t>
  </si>
  <si>
    <t>Grundlagen der Produktion, der Logistik und des Vertriebs</t>
  </si>
  <si>
    <t>Datenstrukturen in der Produktionsplanung, Betriebsdatenerfassung</t>
  </si>
  <si>
    <t>Mobile Anwendungen (z.B. Barcode-, Radio Frequency Identification (RFID) Technologie)</t>
  </si>
  <si>
    <t>Enterprise Resource Planning (ERP) Systeme, Produktionsplanungssysteme (PPS), Supply Chain Management (SCM) Systeme, Customer Relationship Management (CRM) Systeme</t>
  </si>
  <si>
    <t>Informationstechnische Konzepte, Instrumente und Standards</t>
  </si>
  <si>
    <t>Strategien des Klassifikator-Entwurfs</t>
  </si>
  <si>
    <t xml:space="preserve">module:Content_PABD </t>
  </si>
  <si>
    <t>Modellbildung: Regression, Neuronale Netze</t>
  </si>
  <si>
    <t xml:space="preserve">Visualisierung hochdimensionaler Prozessdaten, Clusteranalyse </t>
  </si>
  <si>
    <t>Fehlercharakteristik und robuste Parameterschätzung, statistische Testverfahren</t>
  </si>
  <si>
    <t>Optimierungstheorie</t>
  </si>
  <si>
    <t>Beschreibung betrieblicher Prozesse und Kenngrößen</t>
  </si>
  <si>
    <t>Liskovsches Substitutionsprinzip, Dependency Inversion Principle, Interface Segregation Principle, Model View Controller), Softwaretechnologien und Architekturprinzipien, Middleware, Webanwendungen, verteilte Systeme, Nebenläufige Programmierung</t>
  </si>
  <si>
    <t xml:space="preserve">module:Content_OOSE </t>
  </si>
  <si>
    <t>Einführung in UML (Klassendiagramme, Objektdiagramme, Paketdiagramme, Sequenzdiagramme), versch. Entwurfsmuster (Singleton, Composite,...), Design Prinzipien (Single-Responsibility, Open-Close Principle</t>
  </si>
  <si>
    <t>Kapselung u. Geheimnisprinzip, Late Binding und Polymorphismus, Überladen, Überschreiben</t>
  </si>
  <si>
    <t>Klassen (abstrakt, konkret), Attribute, Methoden, Objekte, Botschaften, Schnittstellen, Assoziationen</t>
  </si>
  <si>
    <t>Differenzialrechnung &amp; Integralrechnung</t>
  </si>
  <si>
    <t xml:space="preserve">module:Content_MathBasis </t>
  </si>
  <si>
    <t>Stetige Funktionen</t>
  </si>
  <si>
    <t>Folgen u. Reihen</t>
  </si>
  <si>
    <t>Graphen (Grundlagen)</t>
  </si>
  <si>
    <t>Vektorräume, Matrizen, Determinanten, Gleichungssysteme, Eigenwerte, Basistransformationen, Skalarprodukt</t>
  </si>
  <si>
    <t>Finanzmathematik (Zahlenfolgen, Zinsrechnung, Tilgung, Abschreibungen)</t>
  </si>
  <si>
    <t>Zahlentheorie (Grundbegriffe)</t>
  </si>
  <si>
    <t>Vollständige Induktion, Rekursion</t>
  </si>
  <si>
    <t>Natürliche Zahlen</t>
  </si>
  <si>
    <t>Logik</t>
  </si>
  <si>
    <t>Mengen und Abbildungen</t>
  </si>
  <si>
    <t xml:space="preserve">IT-Risiken erkennen, beurteilen und managen </t>
  </si>
  <si>
    <t xml:space="preserve">module:Content_ManOrg </t>
  </si>
  <si>
    <t>Performance und Benchmarking von IT und Service</t>
  </si>
  <si>
    <t>Einsatz von IT-Ressourcen (Mitarbeiter, Systeme, finanzielle Mittel)</t>
  </si>
  <si>
    <t>Organisation von IT-Projekte, IT-Governance, Rolle der IT zur Erreichung von Geschäftzielen und Unterstützung der Geschäftsprozesse eines Unternehmens</t>
  </si>
  <si>
    <t>Architektur von ERP-Systemen, Organisationsstrukturen und –elemente, Berechtigungskonzepte, Datenhaltung, Management komplexer IT-Systemlandschaften</t>
  </si>
  <si>
    <t>Anwendungszweck und betriebliche Funktionsbereiche, Branchenlösungen</t>
  </si>
  <si>
    <t>Einsatz und Auswahl geeigneter Systeme, Eigenentwicklung vs. Standardsoftware</t>
  </si>
  <si>
    <t>Konzepte, Strategien und Werkzeuge der Informationstechnologie zur Unternehmenssteuerung:  Enterprise Resource Planning (ERP) Systeme, Personalwirtschaftssysteme, Management Informationssysteme, Business Intelligence, Data Warehouse, Wissensmanagement, Workflow Management Systeme</t>
  </si>
  <si>
    <t>Strategische Unternehmensplanung</t>
  </si>
  <si>
    <t>Zukunft der Marktforschung</t>
  </si>
  <si>
    <t xml:space="preserve">module:Content_MaMF </t>
  </si>
  <si>
    <t>Techniken der Sekundär- und Primärerhebung</t>
  </si>
  <si>
    <t>Qualitative und quantitative Methoden der Marktforschung</t>
  </si>
  <si>
    <t>Informationsgrundlagen und Marktforschungskonzeption</t>
  </si>
  <si>
    <t>Marketingstrategie und Marketing-Mix</t>
  </si>
  <si>
    <t>Grundlagen und Konzeption des Marketings</t>
  </si>
  <si>
    <t>Verkehrslogistik: Verkehrsträger und -mittel, Makrologistische Knotenpunkte, Intermodale Transportketten</t>
  </si>
  <si>
    <t>Entsorgungslogistik</t>
  </si>
  <si>
    <t>Distributionslogistik</t>
  </si>
  <si>
    <t>Produktionslogistik (mit Materialfluss und Kommissionierung, Lagern und Bestandsmanagement)</t>
  </si>
  <si>
    <t>Beschaffungslogistik</t>
  </si>
  <si>
    <t>Trends und Entwicklungen, Unternehmenslogistik</t>
  </si>
  <si>
    <t>Logistik Einführung: Grundlegendes wie Inhalt, Definition und Aufgaben</t>
  </si>
  <si>
    <t>Strategie und IM: enable - align</t>
  </si>
  <si>
    <t xml:space="preserve">module:Content_InfMan </t>
  </si>
  <si>
    <t>Organisation des IM, CIO, Sourcing</t>
  </si>
  <si>
    <t>Management der Speicherung und Kommunikation, Sicherheit</t>
  </si>
  <si>
    <t>Management der IKT: Wartung und Betrieb der IKT, Aneignung von IKT</t>
  </si>
  <si>
    <t>Management von Anwendungsentwicklungsprojekten</t>
  </si>
  <si>
    <t>Informationssystem-Management: Managementprozess, Daten, Prozesse; Management des Anwendungslebenszyklus</t>
  </si>
  <si>
    <t>Management des Informationsangebots und der Informationsverwendung</t>
  </si>
  <si>
    <t>Management der Informationsquellen und der Informationsressourcen</t>
  </si>
  <si>
    <t>Informationsflut, Lebenszyklus der Informationswirtschaft, Management der Informationsnachfrage</t>
  </si>
  <si>
    <t>Grundbegriffe, Konzepte und Modell des Informationsmanagement</t>
  </si>
  <si>
    <t>praktische Einführung in ein ERP-System</t>
  </si>
  <si>
    <t xml:space="preserve">module:Content_IFAE </t>
  </si>
  <si>
    <t>Einführungen in die zu bearbeitenden Prozesse: Auftragsprozess und Fibu-Abbildung</t>
  </si>
  <si>
    <t xml:space="preserve">module:Content_GPMO </t>
  </si>
  <si>
    <t>Management von Netzwerkgeräten (CDP, LLDP, NTP, Syslog)</t>
  </si>
  <si>
    <t xml:space="preserve">module:Content_GNWT </t>
  </si>
  <si>
    <t>LAN-Switching, VLAN, STP, Administration von Switchen</t>
  </si>
  <si>
    <t>Routing-Protokolle und Konzepte, statisches und dynamisches Routing, Router-Konfiguration, Konfiguration einfacher Access-Listen</t>
  </si>
  <si>
    <t>Entwurf physikalischer und logischer Architekturen für konvergente Netzwerke</t>
  </si>
  <si>
    <t>Netzwerkadressierung mit IPv4 und IPv6, Subnetting</t>
  </si>
  <si>
    <t>Grundlagen zu Diensten und Protokollen TCP/IP-basierter Netzwerke (DHCP, DNS, NAT, Authentifizierungsdienste)</t>
  </si>
  <si>
    <t>Schließlich werden vergaberechtliche Themen erörtert. Der Fokus liegt dabei auf den Besonderheiten, die bei der Leistungserbringung für die öffentliche Hand zu beachten sind.</t>
  </si>
  <si>
    <t xml:space="preserve">module:Content_GFVR </t>
  </si>
  <si>
    <t>Weiterhin werden zuwendungsrechtliche Aspekte behandelt, insbesondere typische Fehler von Unternehmen, die nicht im Umgang mit Fördermitteln erfahren sind.</t>
  </si>
  <si>
    <t>Den Studierenden werden die verschiedenen Rechtsformen von Gesellschaften mit ihren Besonderheiten und Unterschieden vorgestellt. Weitere typischerweise mit der Gründung verbundene rechtliche Themen werden überblicksweise dargestellt.</t>
  </si>
  <si>
    <t>i18n</t>
  </si>
  <si>
    <t xml:space="preserve">module:Content_FWAS </t>
  </si>
  <si>
    <t>Technologien: CSS, HTML5, GIT</t>
  </si>
  <si>
    <t>Architektur: Sprachen, Datenbanken, Muster</t>
  </si>
  <si>
    <t>Einführung, Begriffe: Framework, Webframework</t>
  </si>
  <si>
    <t xml:space="preserve">module:Content_FAWI </t>
  </si>
  <si>
    <t>Cloud-Infrastrukturen und Werkzeuge</t>
  </si>
  <si>
    <t xml:space="preserve">module:Content_EWAA </t>
  </si>
  <si>
    <t>JavaScript Object Notation (JSON)</t>
  </si>
  <si>
    <t>Representational State Transfer (REST)</t>
  </si>
  <si>
    <t>Webkomponenten und clientseitige Webframeworks</t>
  </si>
  <si>
    <t>Grundlagen von Microservices</t>
  </si>
  <si>
    <t>Serviceorientierte Architekturen im Webkontext</t>
  </si>
  <si>
    <t>Ausnahmen in der Programmiersprache Java</t>
  </si>
  <si>
    <t xml:space="preserve">module:Content_EOPJ </t>
  </si>
  <si>
    <t>Vererbung</t>
  </si>
  <si>
    <t>Kapselung</t>
  </si>
  <si>
    <t>Methoden</t>
  </si>
  <si>
    <t>Schleifen</t>
  </si>
  <si>
    <t>Arrays</t>
  </si>
  <si>
    <t>Verzweigungen</t>
  </si>
  <si>
    <t>Operatoren</t>
  </si>
  <si>
    <t>Datentypen</t>
  </si>
  <si>
    <t>Objekte</t>
  </si>
  <si>
    <t>Annotationen</t>
  </si>
  <si>
    <t>Enums</t>
  </si>
  <si>
    <t>Schnittstellen</t>
  </si>
  <si>
    <t>Klassen</t>
  </si>
  <si>
    <t>Pakete</t>
  </si>
  <si>
    <t>Aktuelle Themen aus dem Bereich Online-Marketing</t>
  </si>
  <si>
    <t xml:space="preserve">module:Content_EOMa </t>
  </si>
  <si>
    <t>Anwendungsszenarien für künstliche Intelligenz im Online-Marketing, z.B. automatisierte Inhaltsaufbereitung und Analyse / Vorhersage von Kundenverhalten</t>
  </si>
  <si>
    <t>Erfolgsmessung und Analysewerkzeuge am Beispiel Google Analytics</t>
  </si>
  <si>
    <t>Trackingverfahren</t>
  </si>
  <si>
    <t>SEO Tools, z.B. Google Search Console, Bing Webmaster Tools und Open Source Alternativen</t>
  </si>
  <si>
    <t>SEO Richtlinien, inklusive strukturierter Daten („Rich Snippets“)</t>
  </si>
  <si>
    <t>Automatisierte Konformitätsprüfung</t>
  </si>
  <si>
    <t>Konformitätsanforderungen für Online-Inhalte und deren ökonomische Bedeutung – die Bereiche Webdesign, responsive Design, Barrierefreiheit, Mehrsprachigkeit</t>
  </si>
  <si>
    <t>Grundbegriffe des Online-Marketings: SEO, SEA, Affiliate Marketing, Social Media, Content Strategie, Content-Planung, Content-Mix, Erfolgsmessung</t>
  </si>
  <si>
    <t xml:space="preserve">module:Content_Englisch </t>
  </si>
  <si>
    <t>Formen interaktiver mündlicher und schriftlicher Sprachtätigkeiten zur Darstellung, Beschreibung, Diskussion und Einschätzung von Vorgängen und Abläufen in der Wirtschaft und im Bereich IT unter Einbeziehung interkultureller Kenntnisse</t>
  </si>
  <si>
    <t>Arbeit in „company groups“</t>
  </si>
  <si>
    <t xml:space="preserve">module:Content_DVWR </t>
  </si>
  <si>
    <t>Videoüberwachung; Sicherheitsbehörden und Überwachung</t>
  </si>
  <si>
    <t xml:space="preserve">module:Content_DSDS </t>
  </si>
  <si>
    <t>PKI, Authentifizierung und Identitätsmanagement</t>
  </si>
  <si>
    <t>Zugangskontrollsysteme</t>
  </si>
  <si>
    <t>Netzwerksicherheit (Firewalls, Spam-Filter usw.)</t>
  </si>
  <si>
    <t>IT-Sicherheit: Schädlinge (Trojaner, Root-Kits usw.) und deren Abwehr</t>
  </si>
  <si>
    <t>Anwendungen des Datenschutzes und der Datensicherheit: Auswahl aus aktuellen Themen und relevanten (neuen) Technologien, wie bspw. Adresshandel, Scoring, Human Ressources, Gesundheitskarte und Datenschutz</t>
  </si>
  <si>
    <t>Datenschutz und Telekommunikationsgesetz</t>
  </si>
  <si>
    <t>Arbeitnehmerdatenschutz</t>
  </si>
  <si>
    <t>Technisch-organisatorische Grundlagen des Datenschutzes: - Risikoanalysen, - ISO 27001, BSI-Grundschutzhandbuch (Struktur und Anwendung), - Kryptographie und Verschlüsselungstechnologie, -- Rechte der Betroffenen</t>
  </si>
  <si>
    <t>Social Engineering und Data Mining</t>
  </si>
  <si>
    <t>Technologiekonzerne, staatliche Hoheit und Souveränität, Sicherheitsbehörden, Wirtschaftsspionage und Cyberkonflikte</t>
  </si>
  <si>
    <t>Grundlagen des Datenschutzes und der Datensicherheit, EU Charta und DSGVO als Basis des deutschen und -internationalen DV-Rechts</t>
  </si>
  <si>
    <t>Datenbankadministration: Grundlagen zu Datenbankimplementierungstechniken, Performanz und Datensicherheit, DB-Strukturen für den schnellen Zugriff (Indexe, Pufferung), statistikbasierte und regelbasierte Optimierung, Konzept der Transaktionsverarbeitung und des Logging</t>
  </si>
  <si>
    <t xml:space="preserve">module:Content_DB2 </t>
  </si>
  <si>
    <t xml:space="preserve">DB-Anwendungsprogrammierung: • Impedance-Mismatch und Cursor-Konzept, • Eingebettetes SQL, • Nutzung von Aufrufschnittstelle, Call-Level-Interface (ODBC, JDBC, PHP-OCI), • Programmiersprachen im Datenbankkern </t>
  </si>
  <si>
    <t>Verbundoperationen: Aggregation und Gruppierung</t>
  </si>
  <si>
    <t xml:space="preserve">module:Content_DB1 </t>
  </si>
  <si>
    <t>Datenbankanfragesprache SQL: Algebraische Grundlagen von Anfragen, Einfache SQL-Anfragen, Datenmanipulation mit SQL</t>
  </si>
  <si>
    <t>Datenbankentwurf: Entwurfsprozess, Konzeptioneller Entwurf (ER-Methoden, UML), Relationaler Entwurf (Transformation ER àRelationales Modell), Relationaler Verbesserungsentwurf (Normalisierung), Implementierung mit SQL-DDL</t>
  </si>
  <si>
    <t>Grundlangen von Datenbanksystemen: Aufgaben und Funktionen von Datenbanksystemen, Architektur von Datenbanksystemen</t>
  </si>
  <si>
    <t>Anwendung des erlernten in Szenarien mit einem Industriepartner</t>
  </si>
  <si>
    <t xml:space="preserve">module:Content_DADT </t>
  </si>
  <si>
    <t>Verarbeitung von in XML kodierten Prozessbeschreibungen (BPMN 2.0)</t>
  </si>
  <si>
    <t>Datenorientierte Verarbeitung: Input Excel, CSV, JSON etc., Ausgabe u.a. RDF</t>
  </si>
  <si>
    <t>Dokumentenorientierte Verarbeitung: Input Word, InDesign etc., Ausgabe Standardformate wie DITA</t>
  </si>
  <si>
    <t>XML-Nutzung für Datenverarbeitung, inklusive automatisierter Qualitätssicherung</t>
  </si>
  <si>
    <t>XML-Basistechnologien: XML, XML Schema, XPath, XSLT, Schematron</t>
  </si>
  <si>
    <t>Abstimmungsprozesse für unternehmensinterne Standardisierung von Datenformaten</t>
  </si>
  <si>
    <t>Anforderungsanalyse für Datenaufbereitung, z.B. für medienneutrale Datenhaltung oder Szenarien des maschinellen Lernens</t>
  </si>
  <si>
    <t>Use Cases für Datenaufbereitung und -transformation (z.B. Datenaufbereitung für die automatische Annotierung mit Metadaten durch KI-Technologie)</t>
  </si>
  <si>
    <t>Leading/Managing virtual teams</t>
  </si>
  <si>
    <t xml:space="preserve">module:Content_CoAC </t>
  </si>
  <si>
    <t>Working in an international team</t>
  </si>
  <si>
    <t>Negotiating across cultures</t>
  </si>
  <si>
    <t>Presenting across cultures</t>
  </si>
  <si>
    <t>Managing international meetings</t>
  </si>
  <si>
    <t>Build-Pipelines</t>
  </si>
  <si>
    <t xml:space="preserve">module:Content_CDDO </t>
  </si>
  <si>
    <t>Testautomatisierung</t>
  </si>
  <si>
    <t>Build-Management und -Automatisierung</t>
  </si>
  <si>
    <t>Versionskontrollsysteme</t>
  </si>
  <si>
    <t>Grundlagen zu DevOps und DevOps-Teams</t>
  </si>
  <si>
    <t>Grundlagen kontinuierlichen Auslieferungsprozess</t>
  </si>
  <si>
    <t>Makroökonomie, Mikroökonomie, Wirtschaftspolitik</t>
  </si>
  <si>
    <t xml:space="preserve">module:Content_BWL </t>
  </si>
  <si>
    <t>Führung und Management</t>
  </si>
  <si>
    <t>Organisation und Personal</t>
  </si>
  <si>
    <t>Materialwirtschaft und Beschaffung</t>
  </si>
  <si>
    <t>Logistik und Produktion</t>
  </si>
  <si>
    <t>internes und externes Rechnungswesen</t>
  </si>
  <si>
    <t>Unternehmen und ihre Umwelt</t>
  </si>
  <si>
    <t>Netzwerke: Ziele von Computernetzen, Netz-Topologien, TCP/IP und OSI-Referenzmodell, Protokolle (IP, TCP, UDP, http, ftp, SMTP/POP etc.), Aufbau von IP-Adressen, Rechnen mit IP-Adressen; Subnetting, Routing, Geräte (z.B. Hubs, Router, Switches etc.)</t>
  </si>
  <si>
    <t xml:space="preserve">module:Content_BSNW </t>
  </si>
  <si>
    <t xml:space="preserve">Betriebssysteme: Arten von Betriebssystemen, Prozesse, Speicherverwaltung, virtueller Speicher, Dateisysteme, Scheduling, Hardwareverwaltung und Kommunikation, Bussysteme, Deadlocks, Ein-/Ausgabe und Benutzeroberfläche </t>
  </si>
  <si>
    <t>Soft Skills sowie internationale und interkulturelle Aspekte</t>
  </si>
  <si>
    <t xml:space="preserve">module:Content_BPWB </t>
  </si>
  <si>
    <t>Instrumente und Werkzeuge des Unternehmenscontrollings</t>
  </si>
  <si>
    <t>Instrumente der Personalführung</t>
  </si>
  <si>
    <t>Finanzierungsmöglichkeiten für Unternehmensneugründung, -Expansion und -Umbau</t>
  </si>
  <si>
    <t>Unternehmertum und Unternehmerpersönlichkeit</t>
  </si>
  <si>
    <t xml:space="preserve">module:Content_BM660 </t>
  </si>
  <si>
    <t>2.2. Möglichkeiten einer Zertifizierung des Managements: Bewertungsschema, Auditierung der Ziel- und Handlungsabsichten des Managements, Auditierung von Stakeholderbeziehungen, Auditierung des Managementsystems</t>
  </si>
  <si>
    <t xml:space="preserve">module:Content_BM650 </t>
  </si>
  <si>
    <t>2.1. Implementierung ethisch-fundierter Aktionsalternativen in ausgewählten unternehmerischen Funktionsbereichen: Ansätze für ethisches Handeln in der Beschaffung und Produktion, Ansätze für ethisches Handeln auf personalwirtschaftlichen Funktionsfeldern, Ansätze für ethisches Handeln im Marketing</t>
  </si>
  <si>
    <t>2. Implementierung und Bewertung des Wertemanagements</t>
  </si>
  <si>
    <t>1.6. Ausblick: Die zukünftige Entwicklung</t>
  </si>
  <si>
    <t>1.5. Empirische Untersuchungen zur Corporate Governance in der Praxis</t>
  </si>
  <si>
    <t>1.4. Weitere Regelwerke: Banken: MAK, Basel II, Interne Revision, Kursorische Betrachtung weiterer Beispiele</t>
  </si>
  <si>
    <t>1.3. Aktuelle Entwicklungen: USA, EU: Entwicklung neuer Richtlinien, Deutschland</t>
  </si>
  <si>
    <t>1.2. Weitere deutsche Standards und Normen: Zivilrechtliche Regelungen inkl. Regelungen zur Unternehmensführung, Haftungsrechtliche Regelungen, Strafrechtliche Regelungen</t>
  </si>
  <si>
    <t>1.1. Korruption und Korruptionsbekämpfung: Definition und Bedeutung der Korruption, Regelungen gegen Korruption, Korruptionsvorbeugung und -aufdeckung</t>
  </si>
  <si>
    <t>1. Standards und Normen zur Durchsetzung</t>
  </si>
  <si>
    <t>Erkenntnisse der Erfolgsfaktorenforschung</t>
  </si>
  <si>
    <t xml:space="preserve">module:Content_BM640 </t>
  </si>
  <si>
    <t>Vorbereitungsphase (Marktvorbereitung und Pre-Marketing; Planung des Produktionsanlaufs)</t>
  </si>
  <si>
    <t>Entwicklungsphase / Designphase (z. B. Konstruktions- und Designregeln; Schutz vor Plagiaten; Wertanalyse)</t>
  </si>
  <si>
    <t>Definitionsphase / Konzeptphase (Erstellung von Anforderungsprofilen; Business Case für Innovationsprojekte)</t>
  </si>
  <si>
    <t>Ideenmanagement (Fuzzy Front End); Methoden der Ideengenerierung und Ideenbewertung</t>
  </si>
  <si>
    <t>Innovationsprozessmodelle</t>
  </si>
  <si>
    <t>Grundlagen des Innovationsmanagements</t>
  </si>
  <si>
    <t>The resulting optimisation strategies are analysed, critically discussed and transferred to the student’s own application example, even against the background of complex adaptive systems.</t>
  </si>
  <si>
    <t xml:space="preserve">module:Content_BM630 </t>
  </si>
  <si>
    <t>The idea of man is extended by three steps: Homo economicus and limited rationality, Homo socialis and the intercultural references, Multiple self and cognition.</t>
  </si>
  <si>
    <t>The content is based on research-based and interdisciplinary discussion of the idea of man at the interface with: Global cooperation, Sustainability strategies in an environmental context, Multi-stakeholder environment.</t>
  </si>
  <si>
    <t>2.2. Institutionelle Governance-Strukturen und Ansätze zur Lösung von Interessenkonflikten: Modell der reinen Anteilsorientierung (Shareholder-Value-Ansatz), Modell der kombinierten Anteilseigner- und Mitarbeiterorientierung (Mitbestimmungsansatz), Modell der reinen Mitarbeiterorientierung (Labor Managed Firm-Ansatz), Modell der Orientierung an allen Interessentengruppen (Stakeholder Value-Ansatz)</t>
  </si>
  <si>
    <t xml:space="preserve">module:Content_BM620 </t>
  </si>
  <si>
    <t>2.1. Grundlagen des Wertemanagements, Ethik, Abgrenzung von Sozialethik, Wirtschaftsethik und Unternehmensethik, Zur Rolle der Unternehmenskultur und der Unternehmensidentität im Kontext der Unternehmensethik, Wertemanagement, Wirtschaftsethische Grundkonzeptionen</t>
  </si>
  <si>
    <t>2. Wertemanagement – Grundlagen, Konzepte, Modelle</t>
  </si>
  <si>
    <t>1.4. Risiko- und Chancenmanagement als Element der Corporate Governance</t>
  </si>
  <si>
    <t>1.3. Der Deutsche Corporate Governance Kodex: Die Entwicklung des Kodex, Die Verbindlichkeitsstufen des Kodex, Inhalt des Kodex</t>
  </si>
  <si>
    <t>1.2. Ausgewählte Regelwerke der (frühen) 90er Jahre: COSO (USA), CoCo (Kanada), OECD-Empfehlungen (international)</t>
  </si>
  <si>
    <t>1.1. Einführung in die Grundlagen der Unternehmenssteuerung und Corporate Governance: Unternehmenssteuerung und Corporate Governance als Notwendigkeit, Die Personen im Steuerungssystem und ihre Interessen, Begriffsabgrenzungen, Aktuelle Anlässe für die CG-Diskussionen, Verhältnis von Corporate Governance (CG) und Corporate Social Responsibility (CSR)</t>
  </si>
  <si>
    <t>1. Standards und Normen zur Unternehmensführung</t>
  </si>
  <si>
    <t xml:space="preserve">module:Content_BM610 </t>
  </si>
  <si>
    <t xml:space="preserve">module:Content_BM560 </t>
  </si>
  <si>
    <t xml:space="preserve">module:Content_BM550 </t>
  </si>
  <si>
    <t xml:space="preserve">module:Content_BM540 </t>
  </si>
  <si>
    <t xml:space="preserve">module:Content_BM530 </t>
  </si>
  <si>
    <t xml:space="preserve">module:Content_BM520 </t>
  </si>
  <si>
    <t xml:space="preserve">module:Content_BM510 </t>
  </si>
  <si>
    <t xml:space="preserve">module:Content_BM460 </t>
  </si>
  <si>
    <t>Mögliche inhaltliche Schwerpunkte sind: Effektivität von Personalmaßnahmen in den Bereichen Personalbeschaffung, Personalentwicklung, Anreiz- und Vergütungssysteme, Arbeitsmarktanalysen (regional, national, international), Fachkräfteverfügbarkeit in ausgewählten Berufsfeldern, Fragestellungen auf Basis vorhandener Datensätze aus der Unternehmenspraxis (z. B. Determinanten der Erfinderproduktivität, Arbeitgeberwahl von Young Professionals oder Entscheidungsprozesse bei der Personalauswahl von Schlüsselinnovatoren)</t>
  </si>
  <si>
    <t xml:space="preserve">module:Content_BM450 </t>
  </si>
  <si>
    <t>Methodische Schwerpunkte: evidenzbasierte Einschätzung der Effektivität von HR Maßnahmen in verschiedenen Praxiskontexten (HR Research), statistisch fundierte Aufbereitung und Auswertung gängiger HR Kennzahlen und Arbeitsmarktindikatoren (HR Metrics and Workforce Analytics), Visualisierung der Ergebnisse mit Infographiken und interaktiven Darstellungen, sowie „Visual Storytelling“.</t>
  </si>
  <si>
    <t xml:space="preserve">module:Content_BM440 </t>
  </si>
  <si>
    <t xml:space="preserve">module:Content_BM430 </t>
  </si>
  <si>
    <t xml:space="preserve">module:Content_BM420 </t>
  </si>
  <si>
    <t xml:space="preserve">module:Content_BM410 </t>
  </si>
  <si>
    <t xml:space="preserve">module:Content_BM320 </t>
  </si>
  <si>
    <t xml:space="preserve">module:Content_BM310 </t>
  </si>
  <si>
    <t xml:space="preserve">module:Content_BM210 </t>
  </si>
  <si>
    <t xml:space="preserve">module:Content_BM110 </t>
  </si>
  <si>
    <t xml:space="preserve">module:Content_BB920 </t>
  </si>
  <si>
    <t xml:space="preserve">module:Content_BB910 </t>
  </si>
  <si>
    <t xml:space="preserve">module:Content_BB820 </t>
  </si>
  <si>
    <t>Statistik: Lage- und Streuungsmaße: Mittelwerte (arithm. Mittel, Median, Modus), Varianz, Standardabweichung, Indexzahlen:, Indizes nach Paasche und Laspeyres, Verbraucherpreisindex, Trendanalyse:, Lineare Regression, Nichtlineare Regression mit quadratischer und Exponentialfunktion</t>
  </si>
  <si>
    <t xml:space="preserve">module:Content_BB810 </t>
  </si>
  <si>
    <t>Finanzmathematik: Effektivverzinsung von Darlehen, Rentenrechnung, Vorschüssige und nachschüssige Renten, Laufzeitberechnung, Ratenberechnung, Kapitalverzehr und Rentenbarwert</t>
  </si>
  <si>
    <t xml:space="preserve">module:Content_BB740 </t>
  </si>
  <si>
    <t xml:space="preserve">module:Content_BB730 </t>
  </si>
  <si>
    <t xml:space="preserve">module:Content_BB720 </t>
  </si>
  <si>
    <t xml:space="preserve">module:Content_BB710 </t>
  </si>
  <si>
    <t xml:space="preserve">module:Content_BB632 </t>
  </si>
  <si>
    <t>22</t>
  </si>
  <si>
    <t xml:space="preserve">module:Content_BB631 </t>
  </si>
  <si>
    <t>21</t>
  </si>
  <si>
    <t>20</t>
  </si>
  <si>
    <t>19</t>
  </si>
  <si>
    <t xml:space="preserve">module:Content_BB622 </t>
  </si>
  <si>
    <t xml:space="preserve">module:Content_BB621 </t>
  </si>
  <si>
    <t xml:space="preserve">module:Content_BB612 </t>
  </si>
  <si>
    <t xml:space="preserve">module:Content_BB611 </t>
  </si>
  <si>
    <t xml:space="preserve">module:Content_BB562 </t>
  </si>
  <si>
    <t xml:space="preserve">module:Content_BB561 </t>
  </si>
  <si>
    <t xml:space="preserve">module:Content_BB552 </t>
  </si>
  <si>
    <t>PW5. Prüfungskonzepte: Prüfungstechniken, spezifische Prüfungen, Prüfungsumfeld, quantitative Risikobestimmung im risiko-orientierten Prüfungsansatz, Stichprobenverfahren für die Auswahl der Prüfungsobjekte</t>
  </si>
  <si>
    <t xml:space="preserve">module:Content_BB551 </t>
  </si>
  <si>
    <t>PW4. Interne Revision: Organe, Veranlassung von Prüfungen, Prüfungsgebiete, Berufsbild des Internen Revisors</t>
  </si>
  <si>
    <t>PW3. Betriebsprüfung: Organe, Gesetzliche Grundlagen (Veranlassung von Prüfungen)</t>
  </si>
  <si>
    <t xml:space="preserve">PW2. Wirtschaftsprüfung: Organe, Veranlassung von Prüfungen </t>
  </si>
  <si>
    <t>PW1. Grundlagen des Fachgebietes: Grundbegriffe: Überwachung, Revision, Internes Kontrollsystem, Corporate Governance; Ablauf einer Prüfung (Überblick), Einzelfragen</t>
  </si>
  <si>
    <t>BS6. Steuern bei Entscheidungen zur Unternehmensauflösung oder -übertragung</t>
  </si>
  <si>
    <t>BS5. Steuern bei laufenden Entscheidungen</t>
  </si>
  <si>
    <t>BS4. Steuern bei konstitutiven Entscheidungen</t>
  </si>
  <si>
    <t>BS3. Erhebungsformen der Steuern</t>
  </si>
  <si>
    <t>BS2. Steuern als Kosten</t>
  </si>
  <si>
    <t>BS1. Einbettung der Besteuerung in unternehmerische Entscheidungsprozesse</t>
  </si>
  <si>
    <t>Aktuelle Themen des Management in KMU</t>
  </si>
  <si>
    <t xml:space="preserve">module:Content_BB542 </t>
  </si>
  <si>
    <t>Management des unternehmerischen Wandels (Veränderungen, Umbrüche, Restrukturierung)</t>
  </si>
  <si>
    <t>Management (ausgewählter) Projekte in KMU</t>
  </si>
  <si>
    <t>Management (ausgewählter) Geschäftsprozesse</t>
  </si>
  <si>
    <t>Techniken der Entscheidungsvorbereitung und Entscheidung in der KMU-Praxis</t>
  </si>
  <si>
    <t>Praktische Recherche zu aktuellen Themen des Managements im Mittelstand</t>
  </si>
  <si>
    <t xml:space="preserve">module:Content_BB541 </t>
  </si>
  <si>
    <t>Finanzplan, inkl. Förderpolitik für kleine und mittelgroße Unternehmen</t>
  </si>
  <si>
    <t>Marktanalyse, Marketing, Online-Handel</t>
  </si>
  <si>
    <t>KMU-spezifische Fragestellungen und Methoden der Geschäftsplanung, Produktmanagement, Organisation</t>
  </si>
  <si>
    <t>Gesamtwirtschaftliche und soziale Bedeutung/ Besonderheiten kleiner und mittelgroßer Unternehmen</t>
  </si>
  <si>
    <t>Weitere Themenfelder</t>
  </si>
  <si>
    <t xml:space="preserve">module:Content_BB532 </t>
  </si>
  <si>
    <t>Personalmanagement in Zeiten des demografischen Wandels ; Begleitend zu den o.g. Themenfeldern werden arbeitsrechtliche Grundlagen vermittelt (z. B. Zustandekommen, Inhalt und Beendigung von Arbeitsverträgen, Kündigungsschutz, Gleichbehandlung, Teilzeit &amp; Befristung, tarifvertragliche Regelungen).</t>
  </si>
  <si>
    <t>Personalcontrolling und HR-Software</t>
  </si>
  <si>
    <t>Umgang mit schwierigen Mitarbeitern (Kritikgespräch, Abmahnung, Trennung)</t>
  </si>
  <si>
    <t>Personalabbau und Kündigung</t>
  </si>
  <si>
    <t>Maßnahmen bei Personalfluktuation und Fehlzeiten</t>
  </si>
  <si>
    <t>Entgeltfindung und Gestaltung von Anreizpaketen</t>
  </si>
  <si>
    <t>Personaleinsatz und Arbeitszeitmanagements</t>
  </si>
  <si>
    <t>betriebliche Ausbildung</t>
  </si>
  <si>
    <t>Planung, Konzeption und Umsetzung von Trainings- und Entwicklungsmaßnahmen</t>
  </si>
  <si>
    <t>adäquater Einsatz von Personalauswahlinstrumenten</t>
  </si>
  <si>
    <t>nachhaltige Personalplanung</t>
  </si>
  <si>
    <t xml:space="preserve">module:Content_BB531 </t>
  </si>
  <si>
    <t>Strategische Perspektive auf die Kernfunktionen des Personalmanagement (z. B. Gewinnung, Entwicklung und Vergütung von Mitarbeitern, Förderung und Beurteilung beruflicher Leistung),</t>
  </si>
  <si>
    <t>Personalmanagement und Strategie (z. B. Zusammenspiel mit Unternehmensstrategie, strategische Personalplanung und Talentmanagement, Personalmanagement im Kontext des Demografischen Wandels),</t>
  </si>
  <si>
    <t>ausgewählte Aspekte der industriellen Beziehungen (z. B. betriebliche und tarifliche Mitbestimmung, Personalmanagement in Krisenzeiten).</t>
  </si>
  <si>
    <t xml:space="preserve">module:Content_BB522 </t>
  </si>
  <si>
    <t xml:space="preserve">module:Content_BB521 </t>
  </si>
  <si>
    <t xml:space="preserve">module:Content_BB512 </t>
  </si>
  <si>
    <t xml:space="preserve">module:Content_BB511 </t>
  </si>
  <si>
    <t xml:space="preserve">module:Content_BB420 </t>
  </si>
  <si>
    <t>Mensch und Maschine und Intelligenz</t>
  </si>
  <si>
    <t xml:space="preserve">module:Content_BB410 </t>
  </si>
  <si>
    <t>Blockchain und FinTech</t>
  </si>
  <si>
    <t>Big Data und Internet of Things</t>
  </si>
  <si>
    <t>Digitale fachliche Regeln</t>
  </si>
  <si>
    <t>E-Rechnung und XML-Formate</t>
  </si>
  <si>
    <t>Digitale Formulare und Workflows</t>
  </si>
  <si>
    <t>Agiles IT-Projektmanagement</t>
  </si>
  <si>
    <t xml:space="preserve">module:Content_BB320 </t>
  </si>
  <si>
    <t>Wechselndes Angebot</t>
  </si>
  <si>
    <t xml:space="preserve">module:Content_BB310 </t>
  </si>
  <si>
    <t>Im Modul „VWL 2“ werden die Grundlagen vermittelt, menschliche Handlungsweisen im ökonomischen Individual- und Gruppenkontext besser zu verstehen, einordnen und bewerten zu können.</t>
  </si>
  <si>
    <t xml:space="preserve">module:Content_BB220 </t>
  </si>
  <si>
    <t xml:space="preserve">module:Content_BB210 </t>
  </si>
  <si>
    <t>Weitere Spezialthemen</t>
  </si>
  <si>
    <t xml:space="preserve">module:Content_BB180 </t>
  </si>
  <si>
    <t>UN6: Arten von Unternehmensübertragungen</t>
  </si>
  <si>
    <t>UN5: Nachfolgeplanung und betriebswirtschaftliche Problemdimensionen</t>
  </si>
  <si>
    <t>UN4: Finanzierung</t>
  </si>
  <si>
    <t>UN3: Grundlagen der Preisermittlung</t>
  </si>
  <si>
    <t>UN2: Grundlagen der Wertermittlung eines Unternehmens, Umsatz und Gewinnvorausschau</t>
  </si>
  <si>
    <t>UN1: Unternehmenssicherung und –fortführung</t>
  </si>
  <si>
    <t>GM6: Besonderheiten der Gründung in verschiedenen Branchen, v. a. E-Entrepreneurship/ Internetbasierte Gründungen</t>
  </si>
  <si>
    <t>GM5: Finanzierungsvarianten, Förderprogramme</t>
  </si>
  <si>
    <t>GM4: Entrepreneurial Marketing</t>
  </si>
  <si>
    <t>GM3: Produkt- bzw. Dienstleistungskonzeption und –adaption, Innovationsmanagement in den Phasen der Gründung, Lean-Startup-Methodik</t>
  </si>
  <si>
    <t>GM2: Rechtliche Aspekte der Gründung</t>
  </si>
  <si>
    <t>GM1: Erfolgsfaktoren, Planung und Projektmanagement, Kooperations- und Expansionsmodelle der Gründung</t>
  </si>
  <si>
    <t>Praktische Übungen und Anwendungsbeispiele (z. B. Teambildung, Ideenworkshop, Business Model Canvas-Methode, Finanzplanerstellung, Elevator-Pitch)</t>
  </si>
  <si>
    <t xml:space="preserve">module:Content_BB170 </t>
  </si>
  <si>
    <t>Fachliche Grundlagen zu Entrepreneurship, Geschäftsmodellentwicklung und Businessplänen (Geschäftsidee, Marktanalyse, Marketingstrategie, Rechtsform und steuerliche Bedingungen, Organisation und Unternehmensaufbau, Kapitalbedarfsermittlung und Finanzierungsplanung, Liquiditäts-, Ergebnis- und Rentabilitätsanalyse)</t>
  </si>
  <si>
    <t xml:space="preserve">module:Content_BB160 </t>
  </si>
  <si>
    <t xml:space="preserve">module:Content_BB150 </t>
  </si>
  <si>
    <t>Kommunikationspolitik</t>
  </si>
  <si>
    <t xml:space="preserve">module:Content_BB140 </t>
  </si>
  <si>
    <t>Distributions-/ Vertriebspolitik</t>
  </si>
  <si>
    <t>Preispolitik</t>
  </si>
  <si>
    <t>Produkt- und Leistungspolitik</t>
  </si>
  <si>
    <t>Marktforschung</t>
  </si>
  <si>
    <t>Strategische Analyse und strategisches Marketing-Management</t>
  </si>
  <si>
    <t>Einführung in das Marketing-Management</t>
  </si>
  <si>
    <t>Integrative Ansätze</t>
  </si>
  <si>
    <t xml:space="preserve">module:Content_BB130 </t>
  </si>
  <si>
    <t>Prozessgestaltung</t>
  </si>
  <si>
    <t>Produktionspotenzialgestaltung</t>
  </si>
  <si>
    <t>Produktionsprogrammgestaltung</t>
  </si>
  <si>
    <t>Produktions- und Kostentheorie</t>
  </si>
  <si>
    <t>Einführende Gedanken zum Umfeld der Produktions­unternehmung, Stellung der Produktion innerhalb der Unternehmung und Einbindung in das Ziel- und Planungssystem</t>
  </si>
  <si>
    <t>Die Wissensinhalte jedes Themenfelds werden von den Studierenden unter strukturierender Begleitung des Dozenten auch im Eigenstudium vorbereitet, im Lehrgespräch vertieft und durch übergreifende Fragen weiterentwickelt und gesichert. Auf dieser Basis bearbeiten die Studierenden eigenständig Fallbeispiele aus der Praxis, stellen die erarbeiteten Lösungen vor und diskutieren sie kritisch.</t>
  </si>
  <si>
    <t xml:space="preserve">module:Content_BB120 </t>
  </si>
  <si>
    <t>Organisationstheorie, -design und -entwicklung (z. B. Aufbau- und Ablauforganisation, Machtstrukturen, Organizational Learning, Organisationen im Wandel)</t>
  </si>
  <si>
    <t>Zentrale Funktionen der betrieblichen Personalarbeit entlang der Wertschöpfungskette (Personalbeschaffung, Personalentwicklung, Personalvergütung, Personalfreisetzung)</t>
  </si>
  <si>
    <t>Verhalten von Individuen in Gruppen und Organisationen (Teamarbeit, Arbeitsmotivation und Arbeitszufriedenheit, Mitarbeiterführung, Determinanten beruflicher Leistung)</t>
  </si>
  <si>
    <t>Materialbeschaffung und Lagerorganisation</t>
  </si>
  <si>
    <t xml:space="preserve">module:Content_BB110 </t>
  </si>
  <si>
    <t>Rechtsformen und Kooperationen</t>
  </si>
  <si>
    <t>Standortpolitik/Standorttheorien des Handels, der Dienstleister und der Produktionsbetriebe</t>
  </si>
  <si>
    <t>Wichtige Kennzahlen: Rentabilität, Produktivität, Wirtschaftlichkeit, Break Even Analyse</t>
  </si>
  <si>
    <t>Überblick Teildisziplinen und Aufbau von Betrieben: Personal, Marketing, F&amp;R, EDV, Technik, Einkauf</t>
  </si>
  <si>
    <t>Abgrenzung VWL und BWL</t>
  </si>
  <si>
    <t xml:space="preserve">module:Content_AWIM </t>
  </si>
  <si>
    <t>Schlangenspeicher (Queues), Kellerspeicher (Stacks)</t>
  </si>
  <si>
    <t xml:space="preserve">module:Content_AlgoDat </t>
  </si>
  <si>
    <t>Direkte Zugriffstabellen, Assoziativspeicher, Hashalgorithmen, Hashtabellen, Einfach/Doppelt verkettete Listen</t>
  </si>
  <si>
    <t>Such- und Sortieralgorithmen, Graphen, Bäume, Binäre Suchbäume (z.B. Rot-Schwarz Bäume)</t>
  </si>
  <si>
    <t>Zeit- und Speicherkomplexität von Algorithmen (Asymptotische Notationen), Rekursion, Master Theorem</t>
  </si>
  <si>
    <t>Call by Value, Call by Reference</t>
  </si>
  <si>
    <t>Zeichenkettenverarbeitung, Reguläre Ausdrücke</t>
  </si>
  <si>
    <t>Nassi-Shneiderman-Diagramme</t>
  </si>
  <si>
    <t>Einführung in eine objektorientierte Programmiersprache, Kontrollstrukturen und Operationen, Zuweisung, Schleifen, bedingte Verzweigung,</t>
  </si>
  <si>
    <t>Algorithmusbegriff, Berechenbarkeit, Korrektheit, Programmiertechniken und –Paradigmen</t>
  </si>
  <si>
    <t xml:space="preserve">module:Content_AAIT </t>
  </si>
  <si>
    <t xml:space="preserve">module:Content_Logistik </t>
  </si>
  <si>
    <t>TurtleCode 2</t>
  </si>
  <si>
    <t>module:TF2_AlgoDat</t>
  </si>
  <si>
    <t>module:TF1_AlgoDat</t>
  </si>
  <si>
    <t>module:TF2_BB110</t>
  </si>
  <si>
    <t>module:TF1_BB110</t>
  </si>
  <si>
    <t>module:TF3_BB110</t>
  </si>
  <si>
    <t>module:TF1_BB120</t>
  </si>
  <si>
    <t>module:TF3_BB120</t>
  </si>
  <si>
    <t>module:TF2_BB120</t>
  </si>
  <si>
    <t>module:TF1_BB130</t>
  </si>
  <si>
    <t>module:TF2_BB130</t>
  </si>
  <si>
    <t>module:TF3_BB130</t>
  </si>
  <si>
    <t>module:TF3_BB140</t>
  </si>
  <si>
    <t>module:TF2_BB140</t>
  </si>
  <si>
    <t>module:TF1_BB140</t>
  </si>
  <si>
    <t>module:TF1_BB150</t>
  </si>
  <si>
    <t>module:TF3_BB150</t>
  </si>
  <si>
    <t>module:TF2_BB150</t>
  </si>
  <si>
    <t>module:TF1_BB160</t>
  </si>
  <si>
    <t>module:TF5_BB170</t>
  </si>
  <si>
    <t>module:TF3_BB170</t>
  </si>
  <si>
    <t>module:TF4_BB170</t>
  </si>
  <si>
    <t>module:TF1_BB170</t>
  </si>
  <si>
    <t>module:TF2_BB170</t>
  </si>
  <si>
    <t>module:TF1_BB180</t>
  </si>
  <si>
    <t>module:TF2_BB180</t>
  </si>
  <si>
    <t>module:TF3_BB180</t>
  </si>
  <si>
    <t>module:TF4_BB180</t>
  </si>
  <si>
    <t>module:TF1_BB210</t>
  </si>
  <si>
    <t>module:TF1_BB220</t>
  </si>
  <si>
    <t>module:TF2_BB220</t>
  </si>
  <si>
    <t>module:TF3_BB220</t>
  </si>
  <si>
    <t>module:TF4_BB220</t>
  </si>
  <si>
    <t>module:TF2_BB310</t>
  </si>
  <si>
    <t>module:TF1_BB310</t>
  </si>
  <si>
    <t>module:TF2_BB320</t>
  </si>
  <si>
    <t>module:TF1_BB320</t>
  </si>
  <si>
    <t>module:TF2_BB410</t>
  </si>
  <si>
    <t>module:TF1_BB410</t>
  </si>
  <si>
    <t>module:TF2_BB420</t>
  </si>
  <si>
    <t>module:TF1_BB420</t>
  </si>
  <si>
    <t>module:TF4_BB511</t>
  </si>
  <si>
    <t>module:TF3_BB511</t>
  </si>
  <si>
    <t>module:TF2_BB511</t>
  </si>
  <si>
    <t>module:TF1_BB511</t>
  </si>
  <si>
    <t>module:TF6_BB511</t>
  </si>
  <si>
    <t>module:TF5_BB511</t>
  </si>
  <si>
    <t>module:TF1_BB512</t>
  </si>
  <si>
    <t>module:TF1_BB521</t>
  </si>
  <si>
    <t>module:TF2_BB521</t>
  </si>
  <si>
    <t>module:TF1_BB522</t>
  </si>
  <si>
    <t>module:TF2_BB522</t>
  </si>
  <si>
    <t>module:TF4_BB531</t>
  </si>
  <si>
    <t>module:TF2_BB531</t>
  </si>
  <si>
    <t>module:TF3_BB531</t>
  </si>
  <si>
    <t>module:TF1_BB531</t>
  </si>
  <si>
    <t>module:TF2_BB532</t>
  </si>
  <si>
    <t>module:TF3_BB532</t>
  </si>
  <si>
    <t>module:TF1_BB532</t>
  </si>
  <si>
    <t>module:TF4_BB532</t>
  </si>
  <si>
    <t>module:TF3_BB541</t>
  </si>
  <si>
    <t>module:TF2_BB541</t>
  </si>
  <si>
    <t>module:TF1_BB541</t>
  </si>
  <si>
    <t>module:TF4_BB541</t>
  </si>
  <si>
    <t>module:TF3_BB542</t>
  </si>
  <si>
    <t>module:TF2_BB542</t>
  </si>
  <si>
    <t>module:TF1_BB542</t>
  </si>
  <si>
    <t>module:TF1_BB551</t>
  </si>
  <si>
    <t>module:TF1_BB552</t>
  </si>
  <si>
    <t>module:TF2_BB561</t>
  </si>
  <si>
    <t>module:TF1_BB561</t>
  </si>
  <si>
    <t>module:TF1_BB562</t>
  </si>
  <si>
    <t>module:TF2_BB562</t>
  </si>
  <si>
    <t>module:TF5_BB611</t>
  </si>
  <si>
    <t>module:TF4_BB611</t>
  </si>
  <si>
    <t>module:TF3_BB611</t>
  </si>
  <si>
    <t>module:TF2_BB611</t>
  </si>
  <si>
    <t>module:TF1_BB611</t>
  </si>
  <si>
    <t>module:TF5_BB612</t>
  </si>
  <si>
    <t>module:TF4_BB612</t>
  </si>
  <si>
    <t>module:TF3_BB612</t>
  </si>
  <si>
    <t>module:TF2_BB612</t>
  </si>
  <si>
    <t>module:TF1_BB612</t>
  </si>
  <si>
    <t>module:TF2_BB621</t>
  </si>
  <si>
    <t>module:TF1_BB621</t>
  </si>
  <si>
    <t>module:TF2_BB622</t>
  </si>
  <si>
    <t>module:TF1_BB622</t>
  </si>
  <si>
    <t>module:TF2_BB631</t>
  </si>
  <si>
    <t>module:TF1_BB631</t>
  </si>
  <si>
    <t>module:TF3_BB632</t>
  </si>
  <si>
    <t>module:TF2_BB632</t>
  </si>
  <si>
    <t>module:TF1_BB632</t>
  </si>
  <si>
    <t>module:TF2_BB710</t>
  </si>
  <si>
    <t>module:TF1_BB710</t>
  </si>
  <si>
    <t>module:TF2_BB720</t>
  </si>
  <si>
    <t>module:TF1_BB720</t>
  </si>
  <si>
    <t>module:TF1_BB730</t>
  </si>
  <si>
    <t>module:TF2_BB730</t>
  </si>
  <si>
    <t>module:TF3_BB740</t>
  </si>
  <si>
    <t>module:TF1_BB740</t>
  </si>
  <si>
    <t>module:TF2_BB740</t>
  </si>
  <si>
    <t>module:TF2_BB810</t>
  </si>
  <si>
    <t>module:TF1_BB810</t>
  </si>
  <si>
    <t>module:TF1_BB820</t>
  </si>
  <si>
    <t>module:TF2_BB820</t>
  </si>
  <si>
    <t>module:TF3_BB910</t>
  </si>
  <si>
    <t>module:TF1_BB910</t>
  </si>
  <si>
    <t>module:TF2_BB910</t>
  </si>
  <si>
    <t>module:TF1_BB920</t>
  </si>
  <si>
    <t>module:TF2_BB920</t>
  </si>
  <si>
    <t>module:TF3_BM110</t>
  </si>
  <si>
    <t>module:TF4_BM110</t>
  </si>
  <si>
    <t>module:TF1_BM110</t>
  </si>
  <si>
    <t>module:TF5_BM110</t>
  </si>
  <si>
    <t>module:TF2_BM110</t>
  </si>
  <si>
    <t>module:TF3_BM210</t>
  </si>
  <si>
    <t>module:TF2_BM210</t>
  </si>
  <si>
    <t>module:TF1_BM210</t>
  </si>
  <si>
    <t>module:TF1_BM310</t>
  </si>
  <si>
    <t>module:TF4_BM320</t>
  </si>
  <si>
    <t>module:TF2_BM320</t>
  </si>
  <si>
    <t>module:TF1_BM320</t>
  </si>
  <si>
    <t>module:TF3_BM320</t>
  </si>
  <si>
    <t>module:TF5_BM320</t>
  </si>
  <si>
    <t>module:TF3_BM410</t>
  </si>
  <si>
    <t>module:TF1_BM410</t>
  </si>
  <si>
    <t>module:TF2_BM410</t>
  </si>
  <si>
    <t>module:TF1_BM420</t>
  </si>
  <si>
    <t>module:TF3_BM420</t>
  </si>
  <si>
    <t>module:TF2_BM420</t>
  </si>
  <si>
    <t>module:TF4_BM420</t>
  </si>
  <si>
    <t>module:TF3_BM430</t>
  </si>
  <si>
    <t>module:TF2_BM430</t>
  </si>
  <si>
    <t>module:TF1_BM430</t>
  </si>
  <si>
    <t>module:TF2_BM440</t>
  </si>
  <si>
    <t>module:TF1_BM440</t>
  </si>
  <si>
    <t>module:TF1_BM450</t>
  </si>
  <si>
    <t>module:TF2_BM450</t>
  </si>
  <si>
    <t>module:TF3_BM450</t>
  </si>
  <si>
    <t>module:TF3_BM460</t>
  </si>
  <si>
    <t>module:TF2_BM460</t>
  </si>
  <si>
    <t>module:TF1_BM460</t>
  </si>
  <si>
    <t>module:TF3_BM510</t>
  </si>
  <si>
    <t>module:TF2_BM510</t>
  </si>
  <si>
    <t>module:TF1_BM510</t>
  </si>
  <si>
    <t>module:TF4_BM510</t>
  </si>
  <si>
    <t>module:TF1_BM520</t>
  </si>
  <si>
    <t>module:TF2_BM520</t>
  </si>
  <si>
    <t>module:TF5_BM530</t>
  </si>
  <si>
    <t>module:TF4_BM530</t>
  </si>
  <si>
    <t>module:TF3_BM530</t>
  </si>
  <si>
    <t>module:TF2_BM530</t>
  </si>
  <si>
    <t>module:TF1_BM530</t>
  </si>
  <si>
    <t>module:TF3_BM540</t>
  </si>
  <si>
    <t>module:TF2_BM540</t>
  </si>
  <si>
    <t>module:TF1_BM540</t>
  </si>
  <si>
    <t>module:TF4_BM540</t>
  </si>
  <si>
    <t>module:TF4_BM550</t>
  </si>
  <si>
    <t>module:TF6_BM550</t>
  </si>
  <si>
    <t>module:TF3_BM550</t>
  </si>
  <si>
    <t>module:TF5_BM550</t>
  </si>
  <si>
    <t>module:TF2_BM550</t>
  </si>
  <si>
    <t>module:TF1_BM550</t>
  </si>
  <si>
    <t>module:TF5_BM560</t>
  </si>
  <si>
    <t>module:TF2_BM560</t>
  </si>
  <si>
    <t>module:TF3_BM560</t>
  </si>
  <si>
    <t>module:TF1_BM560</t>
  </si>
  <si>
    <t>module:TF4_BM560</t>
  </si>
  <si>
    <t>module:TF1_BM610</t>
  </si>
  <si>
    <t>module:TF2_BM620</t>
  </si>
  <si>
    <t>module:TF1_BM620</t>
  </si>
  <si>
    <t>module:TF1_BM630</t>
  </si>
  <si>
    <t>module:TF2_BM630</t>
  </si>
  <si>
    <t>module:TF3_BM630</t>
  </si>
  <si>
    <t>module:TF1_BM640</t>
  </si>
  <si>
    <t>module:TF2_BM640</t>
  </si>
  <si>
    <t>module:TF2_BM650</t>
  </si>
  <si>
    <t>module:TF1_BM650</t>
  </si>
  <si>
    <t>module:TF1_BM660</t>
  </si>
  <si>
    <t>module:TF2_BM660</t>
  </si>
  <si>
    <t>module:TF1_BPWB</t>
  </si>
  <si>
    <t>module:TF5_BPWB</t>
  </si>
  <si>
    <t>module:TF4_BPWB</t>
  </si>
  <si>
    <t>module:TF3_BPWB</t>
  </si>
  <si>
    <t>module:TF2_BPWB</t>
  </si>
  <si>
    <t>module:TF3_BSNW</t>
  </si>
  <si>
    <t>module:TF2_BSNW</t>
  </si>
  <si>
    <t>module:TF1_BSNW</t>
  </si>
  <si>
    <t>module:TF1_BWL</t>
  </si>
  <si>
    <t>module:TF2_BWL</t>
  </si>
  <si>
    <t>module:TF3_CDDO</t>
  </si>
  <si>
    <t>module:TF1_CDDO</t>
  </si>
  <si>
    <t>module:TF2_CDDO</t>
  </si>
  <si>
    <t>module:TF2_CoAC</t>
  </si>
  <si>
    <t>module:TF1_CoAC</t>
  </si>
  <si>
    <t>module:TF3_CoAC</t>
  </si>
  <si>
    <t>module:TF5_DADT</t>
  </si>
  <si>
    <t>module:TF3_DADT</t>
  </si>
  <si>
    <t>module:TF1_DADT</t>
  </si>
  <si>
    <t>module:TF6_DADT</t>
  </si>
  <si>
    <t>module:TF4_DADT</t>
  </si>
  <si>
    <t>module:TF2_DADT</t>
  </si>
  <si>
    <t>module:TF3_DB1</t>
  </si>
  <si>
    <t>module:TF1_DB1</t>
  </si>
  <si>
    <t>module:TF2_DB1</t>
  </si>
  <si>
    <t>module:TF2_DB2</t>
  </si>
  <si>
    <t>module:TF1_DB2</t>
  </si>
  <si>
    <t>module:TF3_DB2</t>
  </si>
  <si>
    <t>module:TF1_DSDS</t>
  </si>
  <si>
    <t>module:TF2_DSDS</t>
  </si>
  <si>
    <t>module:TF2_DVWR</t>
  </si>
  <si>
    <t>module:TF4_DVWR</t>
  </si>
  <si>
    <t>module:TF3_DVWR</t>
  </si>
  <si>
    <t>module:TF5_DVWR</t>
  </si>
  <si>
    <t>module:TF1_DVWR</t>
  </si>
  <si>
    <t>module:TF1_Englisch</t>
  </si>
  <si>
    <t>module:TF2_Englisch</t>
  </si>
  <si>
    <t>module:TF5_EOMa</t>
  </si>
  <si>
    <t>module:TF4_EOMa</t>
  </si>
  <si>
    <t>module:TF1_EOMa</t>
  </si>
  <si>
    <t>module:TF3_EOMa</t>
  </si>
  <si>
    <t>module:TF6_EOMa</t>
  </si>
  <si>
    <t>module:TF2_EOMa</t>
  </si>
  <si>
    <t>module:TF1_EOPJ</t>
  </si>
  <si>
    <t>module:TF2_EOPJ</t>
  </si>
  <si>
    <t>module:TF3_EWAA</t>
  </si>
  <si>
    <t>module:TF1_EWAA</t>
  </si>
  <si>
    <t>module:TF2_EWAA</t>
  </si>
  <si>
    <t>module:TF3_FAWI</t>
  </si>
  <si>
    <t>module:TF2_FAWI</t>
  </si>
  <si>
    <t>module:TF1_FAWI</t>
  </si>
  <si>
    <t>module:TF4_FAWI</t>
  </si>
  <si>
    <t>module:TF1_FWAS</t>
  </si>
  <si>
    <t>module:TF2_FWAS</t>
  </si>
  <si>
    <t>module:TF3_GFVR</t>
  </si>
  <si>
    <t>module:TF2_GFVR</t>
  </si>
  <si>
    <t>module:TF1_GFVR</t>
  </si>
  <si>
    <t>module:TF3_GNWT</t>
  </si>
  <si>
    <t>module:TF2_GNWT</t>
  </si>
  <si>
    <t>module:TF1_GNWT</t>
  </si>
  <si>
    <t>module:TF2_IFAE</t>
  </si>
  <si>
    <t>module:TF1_IFAE</t>
  </si>
  <si>
    <t>module:TF3_InfMan</t>
  </si>
  <si>
    <t>module:TF2_InfMan</t>
  </si>
  <si>
    <t>module:TF1_InfMan</t>
  </si>
  <si>
    <t>module:TF1_Logistik</t>
  </si>
  <si>
    <t>module:TF4_MaMF</t>
  </si>
  <si>
    <t>module:TF3_MaMF</t>
  </si>
  <si>
    <t>module:TF2_MaMF</t>
  </si>
  <si>
    <t>module:TF1_MaMF</t>
  </si>
  <si>
    <t>module:TF2_ManOrg</t>
  </si>
  <si>
    <t>module:TF3_ManOrg</t>
  </si>
  <si>
    <t>module:TF1_ManOrg</t>
  </si>
  <si>
    <t>module:TF4_ManOrg</t>
  </si>
  <si>
    <t>module:TF1_MathBasis</t>
  </si>
  <si>
    <t>module:TF2_MathBasis</t>
  </si>
  <si>
    <t>module:TF1_OOSE</t>
  </si>
  <si>
    <t>module:TF2_OOSE</t>
  </si>
  <si>
    <t>module:TF1_PABD</t>
  </si>
  <si>
    <t>module:TF2_PABD</t>
  </si>
  <si>
    <t>module:TF3_PLVt</t>
  </si>
  <si>
    <t>module:TF2_PLVt</t>
  </si>
  <si>
    <t>module:TF1_PLVt</t>
  </si>
  <si>
    <t>module:TF1_PST</t>
  </si>
  <si>
    <t>module:TF1_RWCO</t>
  </si>
  <si>
    <t>module:TF2_RWCO</t>
  </si>
  <si>
    <t>module:TF2_SaSi</t>
  </si>
  <si>
    <t>module:TF1_SaSi</t>
  </si>
  <si>
    <t>module:TF1_Statistik</t>
  </si>
  <si>
    <t>module:TF2_Statistik</t>
  </si>
  <si>
    <t>module:TF1_SWEN</t>
  </si>
  <si>
    <t>module:TF2_SWEN</t>
  </si>
  <si>
    <t>module:TF2_USWE</t>
  </si>
  <si>
    <t>module:TF1_USWE</t>
  </si>
  <si>
    <t>module:TF3_USWE</t>
  </si>
  <si>
    <t>module:TF3_WIGundW</t>
  </si>
  <si>
    <t>module:TF2_WIGundW</t>
  </si>
  <si>
    <t>module:TF1_WIGundW</t>
  </si>
  <si>
    <t>module:TF4_WM110</t>
  </si>
  <si>
    <t>module:TF2_WM110</t>
  </si>
  <si>
    <t>module:TF1_WM110</t>
  </si>
  <si>
    <t>module:TF3_WM110</t>
  </si>
  <si>
    <t>module:TF5_WM110</t>
  </si>
  <si>
    <t>module:TF3_WM120</t>
  </si>
  <si>
    <t>module:TF2_WM120</t>
  </si>
  <si>
    <t>module:TF1_WM120</t>
  </si>
  <si>
    <t>module:TF4_WM120</t>
  </si>
  <si>
    <t>module:TF1_WM130</t>
  </si>
  <si>
    <t>module:TF2_WM130</t>
  </si>
  <si>
    <t>module:TF3_WM210</t>
  </si>
  <si>
    <t>module:TF2_WM210</t>
  </si>
  <si>
    <t>module:TF1_WM210</t>
  </si>
  <si>
    <t>module:TF2_WM220</t>
  </si>
  <si>
    <t>module:TF1_WM220</t>
  </si>
  <si>
    <t>module:TF4_WM230</t>
  </si>
  <si>
    <t>module:TF3_WM230</t>
  </si>
  <si>
    <t>module:TF5_WM230</t>
  </si>
  <si>
    <t>module:TF2_WM230</t>
  </si>
  <si>
    <t>module:TF1_WM230</t>
  </si>
  <si>
    <t>module:TF1_WM310</t>
  </si>
  <si>
    <t>module:TF1_WM320</t>
  </si>
  <si>
    <t>module:TF2_WM320</t>
  </si>
  <si>
    <t>module:TF3_WM320</t>
  </si>
  <si>
    <t>module:TF4_WM320</t>
  </si>
  <si>
    <t>module:TF9_WM330</t>
  </si>
  <si>
    <t>module:TF8_WM330</t>
  </si>
  <si>
    <t>module:TF5_WM330</t>
  </si>
  <si>
    <t>module:TF1_WM330</t>
  </si>
  <si>
    <t>module:TF4_WM330</t>
  </si>
  <si>
    <t>module:TF6_WM330</t>
  </si>
  <si>
    <t>module:TF7_WM330</t>
  </si>
  <si>
    <t>module:TF3_WM330</t>
  </si>
  <si>
    <t>module:TF2_WM330</t>
  </si>
  <si>
    <t>module:TF2_WM340</t>
  </si>
  <si>
    <t>module:TF1_WM340</t>
  </si>
  <si>
    <t>module:TF1_WM501</t>
  </si>
  <si>
    <t>module:TF3_WM501</t>
  </si>
  <si>
    <t>module:TF2_WM501</t>
  </si>
  <si>
    <t>module:TF1_WM508</t>
  </si>
  <si>
    <t>module:TF3_WM524</t>
  </si>
  <si>
    <t>module:TF4_WM524</t>
  </si>
  <si>
    <t>module:TF1_WM524</t>
  </si>
  <si>
    <t>module:TF2_WM524</t>
  </si>
  <si>
    <t>module:TF6_WM524</t>
  </si>
  <si>
    <t>module:TF5_WM524</t>
  </si>
  <si>
    <t>module:TF3_WM527</t>
  </si>
  <si>
    <t>module:TF2_WM527</t>
  </si>
  <si>
    <t>module:TF4_WM527</t>
  </si>
  <si>
    <t>module:TF1_WM527</t>
  </si>
  <si>
    <t>module:TF2_WM536</t>
  </si>
  <si>
    <t>module:TF1_WM536</t>
  </si>
  <si>
    <t>module:TF2_WM544</t>
  </si>
  <si>
    <t>module:TF1_WM544</t>
  </si>
  <si>
    <t>module:TF3_WM545</t>
  </si>
  <si>
    <t>module:TF4_WM545</t>
  </si>
  <si>
    <t>module:TF6_WM545</t>
  </si>
  <si>
    <t>module:TF2_WM545</t>
  </si>
  <si>
    <t>module:TF1_WM545</t>
  </si>
  <si>
    <t>module:TF5_WM545</t>
  </si>
  <si>
    <t>module:TF2_WM555</t>
  </si>
  <si>
    <t>module:TF1_WM555</t>
  </si>
  <si>
    <t>module:TF3_WM556</t>
  </si>
  <si>
    <t>module:TF1_WM556</t>
  </si>
  <si>
    <t>module:TF2_WM556</t>
  </si>
  <si>
    <t>module:TF6_WM595</t>
  </si>
  <si>
    <t>module:TF3_WM595</t>
  </si>
  <si>
    <t>module:TF4_WM595</t>
  </si>
  <si>
    <t>module:TF2_WM595</t>
  </si>
  <si>
    <t>module:TF1_WM595</t>
  </si>
  <si>
    <t>module:TF5_WM595</t>
  </si>
  <si>
    <t>FAWO</t>
  </si>
  <si>
    <t>SaSo</t>
  </si>
  <si>
    <t>module:TF7_AAIT</t>
  </si>
  <si>
    <t>module:TF6_AAIT</t>
  </si>
  <si>
    <t>module:TF5_AAIT</t>
  </si>
  <si>
    <t>module:TF2_AAIT</t>
  </si>
  <si>
    <t>module:TF4_AAIT</t>
  </si>
  <si>
    <t>module:TF1_AAIT</t>
  </si>
  <si>
    <t>module:TF3_AAIT</t>
  </si>
  <si>
    <t>module:TF6_AWIM</t>
  </si>
  <si>
    <t>module:TF2_AWIM</t>
  </si>
  <si>
    <t>module:TF4_AWIM</t>
  </si>
  <si>
    <t>module:TF1_AWIM</t>
  </si>
  <si>
    <t>module:TF3_AWIM</t>
  </si>
  <si>
    <t>module:TF5_AWIM</t>
  </si>
  <si>
    <t>module:TF7_GPMO</t>
  </si>
  <si>
    <t>module:TF2_GPMO</t>
  </si>
  <si>
    <t>module:TF4_GPMO</t>
  </si>
  <si>
    <t>module:TF1_GPMO</t>
  </si>
  <si>
    <t>module:TF3_GPMO</t>
  </si>
  <si>
    <t>module:TF5_GPMO</t>
  </si>
  <si>
    <t>module:TF6_GPMO</t>
  </si>
  <si>
    <t>module:TF1_PMSK</t>
  </si>
  <si>
    <t>module:TF3_PMSK</t>
  </si>
  <si>
    <t>module:TF5_PMSK</t>
  </si>
  <si>
    <t>module:TF4_PMSK</t>
  </si>
  <si>
    <t>module:TF2_PMSK</t>
  </si>
  <si>
    <t>module:TF2_SYSA</t>
  </si>
  <si>
    <t>module:TF1_SYSA</t>
  </si>
  <si>
    <t>module:TF3_SYSA</t>
  </si>
  <si>
    <t>module:TF1_WM568</t>
  </si>
  <si>
    <t>module:TF2_WM568</t>
  </si>
  <si>
    <t>module:TF2_Logistik</t>
  </si>
  <si>
    <t>module:TF7_BB511</t>
  </si>
  <si>
    <t>module:TF8_BB511</t>
  </si>
  <si>
    <t>WL</t>
  </si>
  <si>
    <t>module:CompWL_AlgoDat</t>
  </si>
  <si>
    <t>module:CompWL_BB110</t>
  </si>
  <si>
    <t>module:CompWL_BB120</t>
  </si>
  <si>
    <t>module:CompWL_BB130</t>
  </si>
  <si>
    <t>module:CompWL_BB140</t>
  </si>
  <si>
    <t>module:CompWL_BB150</t>
  </si>
  <si>
    <t>module:CompWL_BB160</t>
  </si>
  <si>
    <t>module:CompWL_BB170</t>
  </si>
  <si>
    <t>module:CompWL_BB180</t>
  </si>
  <si>
    <t>module:CompWL_BB210</t>
  </si>
  <si>
    <t>module:CompWL_BB220</t>
  </si>
  <si>
    <t>module:CompWL_BB310</t>
  </si>
  <si>
    <t>module:CompWL_BB320</t>
  </si>
  <si>
    <t>module:CompWL_BB410</t>
  </si>
  <si>
    <t>module:CompWL_BB420</t>
  </si>
  <si>
    <t>module:CompWL_BB511</t>
  </si>
  <si>
    <t>module:CompWL_BB512</t>
  </si>
  <si>
    <t>module:CompWL_BB521</t>
  </si>
  <si>
    <t>module:CompWL_BB522</t>
  </si>
  <si>
    <t>module:CompWL_BB531</t>
  </si>
  <si>
    <t>module:CompWL_BB532</t>
  </si>
  <si>
    <t>module:CompWL_BB541</t>
  </si>
  <si>
    <t>module:CompWL_BB542</t>
  </si>
  <si>
    <t>module:CompWL_BB551</t>
  </si>
  <si>
    <t>module:CompWL_BB552</t>
  </si>
  <si>
    <t>module:CompWL_BB561</t>
  </si>
  <si>
    <t>module:CompWL_BB562</t>
  </si>
  <si>
    <t>module:CompWL_BB611</t>
  </si>
  <si>
    <t>module:CompWL_BB612</t>
  </si>
  <si>
    <t>module:CompWL_BB621</t>
  </si>
  <si>
    <t>module:CompWL_BB622</t>
  </si>
  <si>
    <t>module:CompWL_BB631</t>
  </si>
  <si>
    <t>module:CompWL_BB632</t>
  </si>
  <si>
    <t>module:CompWL_BB710</t>
  </si>
  <si>
    <t>module:CompWL_BB720</t>
  </si>
  <si>
    <t>module:CompWL_BB730</t>
  </si>
  <si>
    <t>module:CompWL_BB740</t>
  </si>
  <si>
    <t>module:CompWL_BB810</t>
  </si>
  <si>
    <t>module:CompWL_BB820</t>
  </si>
  <si>
    <t>module:CompWL_BB910</t>
  </si>
  <si>
    <t>module:CompWL_BB920</t>
  </si>
  <si>
    <t>module:CompWL_BM110</t>
  </si>
  <si>
    <t>module:CompWL_BM210</t>
  </si>
  <si>
    <t>module:CompWL_BM310</t>
  </si>
  <si>
    <t>module:CompWL_BM320</t>
  </si>
  <si>
    <t>module:CompWL_BM410</t>
  </si>
  <si>
    <t>module:CompWL_BM420</t>
  </si>
  <si>
    <t>module:CompWL_BM430</t>
  </si>
  <si>
    <t>module:CompWL_BM440</t>
  </si>
  <si>
    <t>module:CompWL_BM450</t>
  </si>
  <si>
    <t>module:CompWL_BM460</t>
  </si>
  <si>
    <t>module:CompWL_BM510</t>
  </si>
  <si>
    <t>module:CompWL_BM520</t>
  </si>
  <si>
    <t>module:CompWL_BM530</t>
  </si>
  <si>
    <t>module:CompWL_BM540</t>
  </si>
  <si>
    <t>module:CompWL_BM550</t>
  </si>
  <si>
    <t>module:CompWL_BM560</t>
  </si>
  <si>
    <t>module:CompWL_BM610</t>
  </si>
  <si>
    <t>module:CompWL_BM620</t>
  </si>
  <si>
    <t>module:CompWL_BM630</t>
  </si>
  <si>
    <t>module:CompWL_BM640</t>
  </si>
  <si>
    <t>module:CompWL_BM650</t>
  </si>
  <si>
    <t>module:CompWL_BM660</t>
  </si>
  <si>
    <t>module:CompWL_BPWB</t>
  </si>
  <si>
    <t>module:CompWL_BSNW</t>
  </si>
  <si>
    <t>module:CompWL_BWL</t>
  </si>
  <si>
    <t>module:CompWL_CDDO</t>
  </si>
  <si>
    <t>module:CompWL_CoAC</t>
  </si>
  <si>
    <t>module:CompWL_DADT</t>
  </si>
  <si>
    <t>module:CompWL_DB1</t>
  </si>
  <si>
    <t>module:CompWL_DB2</t>
  </si>
  <si>
    <t>module:CompWL_DSDS</t>
  </si>
  <si>
    <t>module:CompWL_DVWR</t>
  </si>
  <si>
    <t>module:CompWL_EOMa</t>
  </si>
  <si>
    <t>module:CompWL_EOPJ</t>
  </si>
  <si>
    <t>module:CompWL_EWAA</t>
  </si>
  <si>
    <t>module:CompWL_Englisch</t>
  </si>
  <si>
    <t>module:CompWL_FAWI</t>
  </si>
  <si>
    <t>module:CompWL_FWAS</t>
  </si>
  <si>
    <t>module:CompWL_GFVR</t>
  </si>
  <si>
    <t>module:CompWL_GNWT</t>
  </si>
  <si>
    <t>module:CompWL_IFAE</t>
  </si>
  <si>
    <t>module:CompWL_InfMan</t>
  </si>
  <si>
    <t>module:CompWL_Logistik</t>
  </si>
  <si>
    <t>module:CompWL_MaMF</t>
  </si>
  <si>
    <t>module:CompWL_ManOrg</t>
  </si>
  <si>
    <t>module:CompWL_MathBasis</t>
  </si>
  <si>
    <t>module:CompWL_OOSE</t>
  </si>
  <si>
    <t>module:CompWL_PABD</t>
  </si>
  <si>
    <t>module:CompWL_PLVt</t>
  </si>
  <si>
    <t>module:CompWL_PST</t>
  </si>
  <si>
    <t>module:CompWL_RWCO</t>
  </si>
  <si>
    <t>module:CompWL_SWEN</t>
  </si>
  <si>
    <t>module:CompWL_SaSi</t>
  </si>
  <si>
    <t>module:CompWL_Statistik</t>
  </si>
  <si>
    <t>module:CompWL_USWE</t>
  </si>
  <si>
    <t>module:CompWL_AAIT</t>
  </si>
  <si>
    <t>module:CompWL_AWIM</t>
  </si>
  <si>
    <t>module:CompWL_GPMO</t>
  </si>
  <si>
    <t>module:CompWL_PMSK</t>
  </si>
  <si>
    <t>module:CompWL_SYSA</t>
  </si>
  <si>
    <t>module:CompWL_WIGundW</t>
  </si>
  <si>
    <t>module:CompWL_WM110</t>
  </si>
  <si>
    <t>module:CompWL_WM120</t>
  </si>
  <si>
    <t>module:CompWL_WM130</t>
  </si>
  <si>
    <t>module:CompWL_WM210</t>
  </si>
  <si>
    <t>module:CompWL_WM220</t>
  </si>
  <si>
    <t>module:CompWL_WM230</t>
  </si>
  <si>
    <t>module:CompWL_WM310</t>
  </si>
  <si>
    <t>module:CompWL_WM320</t>
  </si>
  <si>
    <t>module:CompWL_WM330</t>
  </si>
  <si>
    <t>module:CompWL_WM340</t>
  </si>
  <si>
    <t>module:CompWL_WM501</t>
  </si>
  <si>
    <t>module:CompWL_WM508</t>
  </si>
  <si>
    <t>module:CompWL_WM524</t>
  </si>
  <si>
    <t>module:CompWL_WM527</t>
  </si>
  <si>
    <t>module:CompWL_WM536</t>
  </si>
  <si>
    <t>module:CompWL_WM544</t>
  </si>
  <si>
    <t>module:CompWL_WM545</t>
  </si>
  <si>
    <t>module:CompWL_WM555</t>
  </si>
  <si>
    <t>module:CompWL_WM556</t>
  </si>
  <si>
    <t>module:CompWL_WM568</t>
  </si>
  <si>
    <t>module:CompWL_WM595</t>
  </si>
  <si>
    <t>module:WL1_AlgoDat</t>
  </si>
  <si>
    <t>module:WL2_AlgoDat</t>
  </si>
  <si>
    <t>module:WL1_BB110</t>
  </si>
  <si>
    <t>module:WL2_BB110</t>
  </si>
  <si>
    <t>module:WL3_BB110</t>
  </si>
  <si>
    <t>module:WL1_BB120</t>
  </si>
  <si>
    <t>module:WL2_BB120</t>
  </si>
  <si>
    <t>module:WL1_BB130</t>
  </si>
  <si>
    <t>module:WL2_BB130</t>
  </si>
  <si>
    <t>module:WL3_BB130</t>
  </si>
  <si>
    <t>module:WL1_BB140</t>
  </si>
  <si>
    <t>module:WL2_BB140</t>
  </si>
  <si>
    <t>module:WL3_BB140</t>
  </si>
  <si>
    <t>module:WL1_BB150</t>
  </si>
  <si>
    <t>module:WL2_BB150</t>
  </si>
  <si>
    <t>module:WL3_BB150</t>
  </si>
  <si>
    <t>module:WL1_BB160</t>
  </si>
  <si>
    <t>module:WL2_BB160</t>
  </si>
  <si>
    <t>module:WL1_BB170</t>
  </si>
  <si>
    <t>module:WL2_BB170</t>
  </si>
  <si>
    <t>module:WL1_BB180</t>
  </si>
  <si>
    <t>module:WL2_BB180</t>
  </si>
  <si>
    <t>module:WL1_BB210</t>
  </si>
  <si>
    <t>module:WL2_BB210</t>
  </si>
  <si>
    <t>module:WL3_BB210</t>
  </si>
  <si>
    <t>module:WL1_BB220</t>
  </si>
  <si>
    <t>module:WL2_BB220</t>
  </si>
  <si>
    <t>module:WL3_BB220</t>
  </si>
  <si>
    <t>module:WL1_BB310</t>
  </si>
  <si>
    <t>module:WL2_BB310</t>
  </si>
  <si>
    <t>module:WL1_BB320</t>
  </si>
  <si>
    <t>module:WL2_BB320</t>
  </si>
  <si>
    <t>module:WL1_BB410</t>
  </si>
  <si>
    <t>module:WL2_BB410</t>
  </si>
  <si>
    <t>module:WL3_BB410</t>
  </si>
  <si>
    <t>module:WL1_BB420</t>
  </si>
  <si>
    <t>module:WL2_BB420</t>
  </si>
  <si>
    <t>module:WL3_BB420</t>
  </si>
  <si>
    <t>module:WL1_BB511</t>
  </si>
  <si>
    <t>module:WL2_BB511</t>
  </si>
  <si>
    <t>module:WL3_BB511</t>
  </si>
  <si>
    <t>module:WL1_BB512</t>
  </si>
  <si>
    <t>module:WL2_BB512</t>
  </si>
  <si>
    <t>module:WL1_BB521</t>
  </si>
  <si>
    <t>module:WL2_BB521</t>
  </si>
  <si>
    <t>module:WL1_BB522</t>
  </si>
  <si>
    <t>module:WL2_BB522</t>
  </si>
  <si>
    <t>module:WL3_BB522</t>
  </si>
  <si>
    <t>module:WL1_BB531</t>
  </si>
  <si>
    <t>module:WL2_BB531</t>
  </si>
  <si>
    <t>module:WL1_BB532</t>
  </si>
  <si>
    <t>module:WL2_BB532</t>
  </si>
  <si>
    <t>module:WL1_BB541</t>
  </si>
  <si>
    <t>module:WL2_BB541</t>
  </si>
  <si>
    <t>module:WL3_BB541</t>
  </si>
  <si>
    <t>module:WL1_BB542</t>
  </si>
  <si>
    <t>module:WL2_BB542</t>
  </si>
  <si>
    <t>module:WL3_BB542</t>
  </si>
  <si>
    <t>module:WL1_BB551</t>
  </si>
  <si>
    <t>module:WL2_BB551</t>
  </si>
  <si>
    <t>module:WL3_BB551</t>
  </si>
  <si>
    <t>module:WL1_BB552</t>
  </si>
  <si>
    <t>module:WL2_BB552</t>
  </si>
  <si>
    <t>module:WL3_BB552</t>
  </si>
  <si>
    <t>module:WL1_BB561</t>
  </si>
  <si>
    <t>module:WL2_BB561</t>
  </si>
  <si>
    <t>module:WL3_BB561</t>
  </si>
  <si>
    <t>module:WL1_BB562</t>
  </si>
  <si>
    <t>module:WL2_BB562</t>
  </si>
  <si>
    <t>module:WL3_BB562</t>
  </si>
  <si>
    <t>module:WL1_BB611</t>
  </si>
  <si>
    <t>module:WL2_BB611</t>
  </si>
  <si>
    <t>module:WL3_BB611</t>
  </si>
  <si>
    <t>module:WL1_BB612</t>
  </si>
  <si>
    <t>module:WL2_BB612</t>
  </si>
  <si>
    <t>module:WL3_BB612</t>
  </si>
  <si>
    <t>module:WL1_BB621</t>
  </si>
  <si>
    <t>module:WL2_BB621</t>
  </si>
  <si>
    <t>module:WL1_BB622</t>
  </si>
  <si>
    <t>module:WL2_BB622</t>
  </si>
  <si>
    <t>module:WL1_BB631</t>
  </si>
  <si>
    <t>module:WL2_BB631</t>
  </si>
  <si>
    <t>module:WL1_BB632</t>
  </si>
  <si>
    <t>module:WL2_BB632</t>
  </si>
  <si>
    <t>module:WL1_BB710</t>
  </si>
  <si>
    <t>module:WL2_BB710</t>
  </si>
  <si>
    <t>module:WL3_BB710</t>
  </si>
  <si>
    <t>module:WL1_BB720</t>
  </si>
  <si>
    <t>module:WL2_BB720</t>
  </si>
  <si>
    <t>module:WL3_BB720</t>
  </si>
  <si>
    <t>module:WL1_BB730</t>
  </si>
  <si>
    <t>module:WL2_BB730</t>
  </si>
  <si>
    <t>module:WL3_BB730</t>
  </si>
  <si>
    <t>module:WL1_BB740</t>
  </si>
  <si>
    <t>module:WL2_BB740</t>
  </si>
  <si>
    <t>module:WL3_BB740</t>
  </si>
  <si>
    <t>module:WL1_BB810</t>
  </si>
  <si>
    <t>module:WL2_BB810</t>
  </si>
  <si>
    <t>module:WL1_BB820</t>
  </si>
  <si>
    <t>module:WL2_BB820</t>
  </si>
  <si>
    <t>module:WL1_BB910</t>
  </si>
  <si>
    <t>module:WL2_BB910</t>
  </si>
  <si>
    <t>module:WL1_BB920</t>
  </si>
  <si>
    <t>module:WL2_BB920</t>
  </si>
  <si>
    <t>module:WL1_BM110</t>
  </si>
  <si>
    <t>module:WL2_BM110</t>
  </si>
  <si>
    <t>module:WL1_BM210</t>
  </si>
  <si>
    <t>module:WL2_BM210</t>
  </si>
  <si>
    <t>module:WL3_BM210</t>
  </si>
  <si>
    <t>module:WL1_BM310</t>
  </si>
  <si>
    <t>module:WL2_BM310</t>
  </si>
  <si>
    <t>module:WL1_BM320</t>
  </si>
  <si>
    <t>module:WL2_BM320</t>
  </si>
  <si>
    <t>module:WL1_BM410</t>
  </si>
  <si>
    <t>module:WL2_BM410</t>
  </si>
  <si>
    <t>module:WL3_BM410</t>
  </si>
  <si>
    <t>module:WL1_BM420</t>
  </si>
  <si>
    <t>module:WL2_BM420</t>
  </si>
  <si>
    <t>module:WL1_BM430</t>
  </si>
  <si>
    <t>module:WL2_BM430</t>
  </si>
  <si>
    <t>module:WL3_BM430</t>
  </si>
  <si>
    <t>module:WL1_BM440</t>
  </si>
  <si>
    <t>module:WL2_BM440</t>
  </si>
  <si>
    <t>module:WL1_BM450</t>
  </si>
  <si>
    <t>module:WL2_BM450</t>
  </si>
  <si>
    <t>module:WL1_BM460</t>
  </si>
  <si>
    <t>module:WL2_BM460</t>
  </si>
  <si>
    <t>module:WL3_BM460</t>
  </si>
  <si>
    <t>module:WL1_BM510</t>
  </si>
  <si>
    <t>module:WL2_BM510</t>
  </si>
  <si>
    <t>module:WL3_BM510</t>
  </si>
  <si>
    <t>module:WL1_BM520</t>
  </si>
  <si>
    <t>module:WL2_BM520</t>
  </si>
  <si>
    <t>module:WL3_BM520</t>
  </si>
  <si>
    <t>module:WL1_BM530</t>
  </si>
  <si>
    <t>module:WL2_BM530</t>
  </si>
  <si>
    <t>module:WL1_BM540</t>
  </si>
  <si>
    <t>module:WL2_BM540</t>
  </si>
  <si>
    <t>module:WL3_BM540</t>
  </si>
  <si>
    <t>module:WL1_BM550</t>
  </si>
  <si>
    <t>module:WL2_BM550</t>
  </si>
  <si>
    <t>module:WL1_BM560</t>
  </si>
  <si>
    <t>module:WL2_BM560</t>
  </si>
  <si>
    <t>module:WL1_BM610</t>
  </si>
  <si>
    <t>module:WL2_BM610</t>
  </si>
  <si>
    <t>module:WL3_BM610</t>
  </si>
  <si>
    <t>module:WL1_BM620</t>
  </si>
  <si>
    <t>module:WL2_BM620</t>
  </si>
  <si>
    <t>module:WL1_BM630</t>
  </si>
  <si>
    <t>module:WL2_BM630</t>
  </si>
  <si>
    <t>module:WL1_BM640</t>
  </si>
  <si>
    <t>module:WL2_BM640</t>
  </si>
  <si>
    <t>module:WL3_BM640</t>
  </si>
  <si>
    <t>module:WL1_BM650</t>
  </si>
  <si>
    <t>module:WL2_BM650</t>
  </si>
  <si>
    <t>module:WL1_BM660</t>
  </si>
  <si>
    <t>module:WL2_BM660</t>
  </si>
  <si>
    <t>module:WL1_BPWB</t>
  </si>
  <si>
    <t>module:WL2_BPWB</t>
  </si>
  <si>
    <t>module:WL1_BSNW</t>
  </si>
  <si>
    <t>module:WL2_BSNW</t>
  </si>
  <si>
    <t>module:WL1_BWL</t>
  </si>
  <si>
    <t>module:WL2_BWL</t>
  </si>
  <si>
    <t>module:WL1_CDDO</t>
  </si>
  <si>
    <t>module:WL2_CDDO</t>
  </si>
  <si>
    <t>module:WL1_CoAC</t>
  </si>
  <si>
    <t>module:WL2_CoAC</t>
  </si>
  <si>
    <t>module:WL1_DADT</t>
  </si>
  <si>
    <t>module:WL2_DADT</t>
  </si>
  <si>
    <t>module:WL1_DB1</t>
  </si>
  <si>
    <t>module:WL2_DB1</t>
  </si>
  <si>
    <t>module:WL1_DB2</t>
  </si>
  <si>
    <t>module:WL2_DB2</t>
  </si>
  <si>
    <t>module:WL1_DSDS</t>
  </si>
  <si>
    <t>module:WL2_DSDS</t>
  </si>
  <si>
    <t>module:WL1_DVWR</t>
  </si>
  <si>
    <t>module:WL2_DVWR</t>
  </si>
  <si>
    <t>module:WL1_EOMa</t>
  </si>
  <si>
    <t>module:WL2_EOMa</t>
  </si>
  <si>
    <t>module:WL1_EOPJ</t>
  </si>
  <si>
    <t>module:WL2_EOPJ</t>
  </si>
  <si>
    <t>module:WL1_EWAA</t>
  </si>
  <si>
    <t>module:WL2_EWAA</t>
  </si>
  <si>
    <t>module:WL1_Englisch</t>
  </si>
  <si>
    <t>module:WL2_Englisch</t>
  </si>
  <si>
    <t>module:WL1_FAWI</t>
  </si>
  <si>
    <t>module:WL2_FAWI</t>
  </si>
  <si>
    <t>module:WL1_FWAS</t>
  </si>
  <si>
    <t>module:WL2_FWAS</t>
  </si>
  <si>
    <t>module:WL1_GFVR</t>
  </si>
  <si>
    <t>module:WL2_GFVR</t>
  </si>
  <si>
    <t>module:WL3_GFVR</t>
  </si>
  <si>
    <t>module:WL1_GNWT</t>
  </si>
  <si>
    <t>module:WL2_GNWT</t>
  </si>
  <si>
    <t>module:WL1_IFAE</t>
  </si>
  <si>
    <t>module:WL2_IFAE</t>
  </si>
  <si>
    <t>module:WL1_InfMan</t>
  </si>
  <si>
    <t>module:WL2_InfMan</t>
  </si>
  <si>
    <t>module:WL1_Logistik</t>
  </si>
  <si>
    <t>module:WL2_Logistik</t>
  </si>
  <si>
    <t>module:WL1_MaMF</t>
  </si>
  <si>
    <t>module:WL2_MaMF</t>
  </si>
  <si>
    <t>module:WL1_ManOrg</t>
  </si>
  <si>
    <t>module:WL2_ManOrg</t>
  </si>
  <si>
    <t>module:WL1_MathBasis</t>
  </si>
  <si>
    <t>module:WL2_MathBasis</t>
  </si>
  <si>
    <t>module:WL1_OOSE</t>
  </si>
  <si>
    <t>module:WL2_OOSE</t>
  </si>
  <si>
    <t>module:WL1_PABD</t>
  </si>
  <si>
    <t>module:WL2_PABD</t>
  </si>
  <si>
    <t>module:WL1_PLVt</t>
  </si>
  <si>
    <t>module:WL2_PLVt</t>
  </si>
  <si>
    <t>module:WL1_PST</t>
  </si>
  <si>
    <t>module:WL2_PST</t>
  </si>
  <si>
    <t>module:WL1_RWCO</t>
  </si>
  <si>
    <t>module:WL2_RWCO</t>
  </si>
  <si>
    <t>module:WL1_SWEN</t>
  </si>
  <si>
    <t>module:WL2_SWEN</t>
  </si>
  <si>
    <t>module:WL1_SaSi</t>
  </si>
  <si>
    <t>module:WL2_SaSi</t>
  </si>
  <si>
    <t>module:WL1_Statistik</t>
  </si>
  <si>
    <t>module:WL2_Statistik</t>
  </si>
  <si>
    <t>module:WL1_USWE</t>
  </si>
  <si>
    <t>module:WL2_USWE</t>
  </si>
  <si>
    <t>module:WL1_AAIT</t>
  </si>
  <si>
    <t>module:WL2_AAIT</t>
  </si>
  <si>
    <t>module:WL3_AAIT</t>
  </si>
  <si>
    <t>module:WL4_AAIT</t>
  </si>
  <si>
    <t>module:WL5_AAIT</t>
  </si>
  <si>
    <t>module:WL1_AWIM</t>
  </si>
  <si>
    <t>module:WL2_AWIM</t>
  </si>
  <si>
    <t>module:WL3_AWIM</t>
  </si>
  <si>
    <t>module:WL4_AWIM</t>
  </si>
  <si>
    <t>module:WL5_AWIM</t>
  </si>
  <si>
    <t>module:WL1_GPMO</t>
  </si>
  <si>
    <t>module:WL2_GPMO</t>
  </si>
  <si>
    <t>module:WL3_GPMO</t>
  </si>
  <si>
    <t>module:WL4_GPMO</t>
  </si>
  <si>
    <t>module:WL5_GPMO</t>
  </si>
  <si>
    <t>module:WL1_PMSK</t>
  </si>
  <si>
    <t>module:WL2_PMSK</t>
  </si>
  <si>
    <t>module:WL1_SYSA</t>
  </si>
  <si>
    <t>module:WL2_SYSA</t>
  </si>
  <si>
    <t>module:WL1_WIGundW</t>
  </si>
  <si>
    <t>module:WL2_WIGundW</t>
  </si>
  <si>
    <t>module:WL1_WM110</t>
  </si>
  <si>
    <t>module:WL2_WM110</t>
  </si>
  <si>
    <t>module:WL1_WM120</t>
  </si>
  <si>
    <t>module:WL2_WM120</t>
  </si>
  <si>
    <t>module:WL1_WM130</t>
  </si>
  <si>
    <t>module:WL2_WM130</t>
  </si>
  <si>
    <t>module:WL1_WM210</t>
  </si>
  <si>
    <t>module:WL2_WM210</t>
  </si>
  <si>
    <t>module:WL1_WM220</t>
  </si>
  <si>
    <t>module:WL2_WM220</t>
  </si>
  <si>
    <t>module:WL1_WM230</t>
  </si>
  <si>
    <t>module:WL2_WM230</t>
  </si>
  <si>
    <t>module:WL1_WM310</t>
  </si>
  <si>
    <t>module:WL2_WM310</t>
  </si>
  <si>
    <t>module:WL1_WM320</t>
  </si>
  <si>
    <t>module:WL2_WM320</t>
  </si>
  <si>
    <t>module:WL1_WM330</t>
  </si>
  <si>
    <t>module:WL2_WM330</t>
  </si>
  <si>
    <t>module:WL1_WM340</t>
  </si>
  <si>
    <t>module:WL2_WM340</t>
  </si>
  <si>
    <t>module:WL1_WM501</t>
  </si>
  <si>
    <t>module:WL2_WM501</t>
  </si>
  <si>
    <t>module:WL1_WM508</t>
  </si>
  <si>
    <t>module:WL1_WM524</t>
  </si>
  <si>
    <t>module:WL2_WM524</t>
  </si>
  <si>
    <t>module:WL1_WM527</t>
  </si>
  <si>
    <t>module:WL2_WM527</t>
  </si>
  <si>
    <t>module:WL1_WM536</t>
  </si>
  <si>
    <t>module:WL2_WM536</t>
  </si>
  <si>
    <t>module:WL1_WM544</t>
  </si>
  <si>
    <t>module:WL2_WM544</t>
  </si>
  <si>
    <t>module:WL1_WM545</t>
  </si>
  <si>
    <t>module:WL2_WM545</t>
  </si>
  <si>
    <t>module:WL1_WM555</t>
  </si>
  <si>
    <t>module:WL2_WM555</t>
  </si>
  <si>
    <t>module:WL1_WM556</t>
  </si>
  <si>
    <t>module:WL2_WM556</t>
  </si>
  <si>
    <t>module:WL1_WM568</t>
  </si>
  <si>
    <t>module:WL2_WM568</t>
  </si>
  <si>
    <t>module:WL1_WM595</t>
  </si>
  <si>
    <t>module:WL2_WM595</t>
  </si>
  <si>
    <t>Eigenstudium</t>
  </si>
  <si>
    <t>Präsenz</t>
  </si>
  <si>
    <t>Präsenzzeit</t>
  </si>
  <si>
    <t>Vor- und Nachbereitung</t>
  </si>
  <si>
    <t>Prüfungsvorbereitung</t>
  </si>
  <si>
    <t>Kontaktzeit</t>
  </si>
  <si>
    <t>Projektumsetzung</t>
  </si>
  <si>
    <t>begleitende Präsenzveranstaltungen</t>
  </si>
  <si>
    <t>selbstgesteuerte Projektentwicklung in Teams</t>
  </si>
  <si>
    <t>begleitenden Präsenzveranstaltungen</t>
  </si>
  <si>
    <t>Kontakt bzw. Training von Softskills</t>
  </si>
  <si>
    <t>Selbststudium</t>
  </si>
  <si>
    <t>Präsenzveranstaltungen</t>
  </si>
  <si>
    <t>Problem-based Learning Präsenz</t>
  </si>
  <si>
    <t>Selbststudium und Teamarbeit</t>
  </si>
  <si>
    <t>Vorlesungen mit begleitenden Übungen</t>
  </si>
  <si>
    <t>Vor- und Nachbereitung, selbständige Vertiefung im EDV-Labor</t>
  </si>
  <si>
    <t>Nachbereitung</t>
  </si>
  <si>
    <t>Kontaktzeit und empirisches Projekt</t>
  </si>
  <si>
    <t>Vor- und Nachbereitung sowie Prüfungsvorbereitung</t>
  </si>
  <si>
    <t>Fallstudienbearbeitung/Projekte</t>
  </si>
  <si>
    <t>Vorlesung und betreute Laborarbeit</t>
  </si>
  <si>
    <t>Vor- und Nachbearbeitung, insbes. eigenständige Laborarbeit, Prüfungsvorbereitung</t>
  </si>
  <si>
    <t>attendance</t>
  </si>
  <si>
    <t>preparation, self study and follow-up</t>
  </si>
  <si>
    <t>self-study</t>
  </si>
  <si>
    <t>preparation and follow-up</t>
  </si>
  <si>
    <t>preparation for examination</t>
  </si>
  <si>
    <t>Präsens-</t>
  </si>
  <si>
    <t>Kontakt</t>
  </si>
  <si>
    <t>Online-Präsenz</t>
  </si>
  <si>
    <t>Präsenztest</t>
  </si>
  <si>
    <t>Präsenzvorlesungen</t>
  </si>
  <si>
    <t>Präsenzübungen</t>
  </si>
  <si>
    <t>betreute Projektarbeit</t>
  </si>
  <si>
    <t>selbständige Projektarbeit</t>
  </si>
  <si>
    <t>Selbststudium und Prüfungsvorbereitung</t>
  </si>
  <si>
    <t>in Summe</t>
  </si>
  <si>
    <t>Attendance</t>
  </si>
  <si>
    <t>Self study</t>
  </si>
  <si>
    <t>value</t>
  </si>
  <si>
    <t>WL1_AAIT</t>
  </si>
  <si>
    <t>WL2_AAIT</t>
  </si>
  <si>
    <t>WL3_AAIT</t>
  </si>
  <si>
    <t>WL4_AAIT</t>
  </si>
  <si>
    <t>WL5_AAIT</t>
  </si>
  <si>
    <t>WL1_AWIM</t>
  </si>
  <si>
    <t>WL2_AWIM</t>
  </si>
  <si>
    <t>WL3_AWIM</t>
  </si>
  <si>
    <t>WL4_AWIM</t>
  </si>
  <si>
    <t>WL5_AWIM</t>
  </si>
  <si>
    <t>WL1_AlgoDat</t>
  </si>
  <si>
    <t>WL2_AlgoDat</t>
  </si>
  <si>
    <t>WL1_BB110</t>
  </si>
  <si>
    <t>WL2_BB110</t>
  </si>
  <si>
    <t>WL3_BB110</t>
  </si>
  <si>
    <t>WL1_BB120</t>
  </si>
  <si>
    <t>WL2_BB120</t>
  </si>
  <si>
    <t>WL1_BB130</t>
  </si>
  <si>
    <t>WL2_BB130</t>
  </si>
  <si>
    <t>WL3_BB130</t>
  </si>
  <si>
    <t>WL1_BB140</t>
  </si>
  <si>
    <t>WL2_BB140</t>
  </si>
  <si>
    <t>WL3_BB140</t>
  </si>
  <si>
    <t>WL1_BB150</t>
  </si>
  <si>
    <t>WL2_BB150</t>
  </si>
  <si>
    <t>WL3_BB150</t>
  </si>
  <si>
    <t>WL1_BB160</t>
  </si>
  <si>
    <t>WL2_BB160</t>
  </si>
  <si>
    <t>WL1_BB170</t>
  </si>
  <si>
    <t>WL2_BB170</t>
  </si>
  <si>
    <t>WL1_BB180</t>
  </si>
  <si>
    <t>WL2_BB180</t>
  </si>
  <si>
    <t>WL1_BB210</t>
  </si>
  <si>
    <t>WL2_BB210</t>
  </si>
  <si>
    <t>WL3_BB210</t>
  </si>
  <si>
    <t>WL1_BB220</t>
  </si>
  <si>
    <t>WL2_BB220</t>
  </si>
  <si>
    <t>WL3_BB220</t>
  </si>
  <si>
    <t>WL1_BB310</t>
  </si>
  <si>
    <t>WL2_BB310</t>
  </si>
  <si>
    <t>WL1_BB320</t>
  </si>
  <si>
    <t>WL2_BB320</t>
  </si>
  <si>
    <t>WL1_BB410</t>
  </si>
  <si>
    <t>WL2_BB410</t>
  </si>
  <si>
    <t>WL3_BB410</t>
  </si>
  <si>
    <t>WL1_BB420</t>
  </si>
  <si>
    <t>WL2_BB420</t>
  </si>
  <si>
    <t>WL3_BB420</t>
  </si>
  <si>
    <t>WL1_BB511</t>
  </si>
  <si>
    <t>WL2_BB511</t>
  </si>
  <si>
    <t>WL3_BB511</t>
  </si>
  <si>
    <t>WL1_BB512</t>
  </si>
  <si>
    <t>WL2_BB512</t>
  </si>
  <si>
    <t>WL1_BB521</t>
  </si>
  <si>
    <t>WL2_BB521</t>
  </si>
  <si>
    <t>WL1_BB522</t>
  </si>
  <si>
    <t>WL2_BB522</t>
  </si>
  <si>
    <t>WL3_BB522</t>
  </si>
  <si>
    <t>WL1_BB531</t>
  </si>
  <si>
    <t>WL2_BB531</t>
  </si>
  <si>
    <t>WL1_BB532</t>
  </si>
  <si>
    <t>WL2_BB532</t>
  </si>
  <si>
    <t>WL1_BB541</t>
  </si>
  <si>
    <t>WL2_BB541</t>
  </si>
  <si>
    <t>WL3_BB541</t>
  </si>
  <si>
    <t>WL1_BB542</t>
  </si>
  <si>
    <t>WL2_BB542</t>
  </si>
  <si>
    <t>WL3_BB542</t>
  </si>
  <si>
    <t>WL1_BB551</t>
  </si>
  <si>
    <t>WL2_BB551</t>
  </si>
  <si>
    <t>WL3_BB551</t>
  </si>
  <si>
    <t>WL1_BB552</t>
  </si>
  <si>
    <t>WL2_BB552</t>
  </si>
  <si>
    <t>WL3_BB552</t>
  </si>
  <si>
    <t>WL1_BB561</t>
  </si>
  <si>
    <t>WL2_BB561</t>
  </si>
  <si>
    <t>WL3_BB561</t>
  </si>
  <si>
    <t>WL1_BB562</t>
  </si>
  <si>
    <t>WL2_BB562</t>
  </si>
  <si>
    <t>WL3_BB562</t>
  </si>
  <si>
    <t>WL1_BB611</t>
  </si>
  <si>
    <t>WL2_BB611</t>
  </si>
  <si>
    <t>WL3_BB611</t>
  </si>
  <si>
    <t>WL1_BB612</t>
  </si>
  <si>
    <t>WL2_BB612</t>
  </si>
  <si>
    <t>WL3_BB612</t>
  </si>
  <si>
    <t>WL1_BB621</t>
  </si>
  <si>
    <t>WL2_BB621</t>
  </si>
  <si>
    <t>WL1_BB622</t>
  </si>
  <si>
    <t>WL2_BB622</t>
  </si>
  <si>
    <t>WL1_BB631</t>
  </si>
  <si>
    <t>WL2_BB631</t>
  </si>
  <si>
    <t>WL1_BB632</t>
  </si>
  <si>
    <t>WL2_BB632</t>
  </si>
  <si>
    <t>WL1_BB710</t>
  </si>
  <si>
    <t>WL2_BB710</t>
  </si>
  <si>
    <t>WL3_BB710</t>
  </si>
  <si>
    <t>WL1_BB720</t>
  </si>
  <si>
    <t>WL2_BB720</t>
  </si>
  <si>
    <t>WL3_BB720</t>
  </si>
  <si>
    <t>WL1_BB730</t>
  </si>
  <si>
    <t>WL2_BB730</t>
  </si>
  <si>
    <t>WL3_BB730</t>
  </si>
  <si>
    <t>WL1_BB740</t>
  </si>
  <si>
    <t>WL2_BB740</t>
  </si>
  <si>
    <t>WL3_BB740</t>
  </si>
  <si>
    <t>WL1_BB810</t>
  </si>
  <si>
    <t>WL2_BB810</t>
  </si>
  <si>
    <t>WL1_BB820</t>
  </si>
  <si>
    <t>WL2_BB820</t>
  </si>
  <si>
    <t>WL1_BB910</t>
  </si>
  <si>
    <t>WL2_BB910</t>
  </si>
  <si>
    <t>WL1_BB920</t>
  </si>
  <si>
    <t>WL2_BB920</t>
  </si>
  <si>
    <t>WL1_BM110</t>
  </si>
  <si>
    <t>WL2_BM110</t>
  </si>
  <si>
    <t>WL1_BM210</t>
  </si>
  <si>
    <t>WL2_BM210</t>
  </si>
  <si>
    <t>WL3_BM210</t>
  </si>
  <si>
    <t>WL1_BM310</t>
  </si>
  <si>
    <t>WL2_BM310</t>
  </si>
  <si>
    <t>WL1_BM320</t>
  </si>
  <si>
    <t>WL2_BM320</t>
  </si>
  <si>
    <t>WL1_BM410</t>
  </si>
  <si>
    <t>WL2_BM410</t>
  </si>
  <si>
    <t>WL3_BM410</t>
  </si>
  <si>
    <t>WL1_BM420</t>
  </si>
  <si>
    <t>WL2_BM420</t>
  </si>
  <si>
    <t>WL1_BM430</t>
  </si>
  <si>
    <t>WL2_BM430</t>
  </si>
  <si>
    <t>WL3_BM430</t>
  </si>
  <si>
    <t>WL1_BM440</t>
  </si>
  <si>
    <t>WL2_BM440</t>
  </si>
  <si>
    <t>WL1_BM450</t>
  </si>
  <si>
    <t>WL2_BM450</t>
  </si>
  <si>
    <t>WL1_BM460</t>
  </si>
  <si>
    <t>WL2_BM460</t>
  </si>
  <si>
    <t>WL3_BM460</t>
  </si>
  <si>
    <t>WL1_BM510</t>
  </si>
  <si>
    <t>WL2_BM510</t>
  </si>
  <si>
    <t>WL3_BM510</t>
  </si>
  <si>
    <t>WL1_BM520</t>
  </si>
  <si>
    <t>WL2_BM520</t>
  </si>
  <si>
    <t>WL3_BM520</t>
  </si>
  <si>
    <t>WL1_BM530</t>
  </si>
  <si>
    <t>WL2_BM530</t>
  </si>
  <si>
    <t>WL1_BM540</t>
  </si>
  <si>
    <t>WL2_BM540</t>
  </si>
  <si>
    <t>WL3_BM540</t>
  </si>
  <si>
    <t>WL1_BM550</t>
  </si>
  <si>
    <t>WL2_BM550</t>
  </si>
  <si>
    <t>WL1_BM560</t>
  </si>
  <si>
    <t>WL2_BM560</t>
  </si>
  <si>
    <t>WL1_BM610</t>
  </si>
  <si>
    <t>WL2_BM610</t>
  </si>
  <si>
    <t>WL3_BM610</t>
  </si>
  <si>
    <t>WL1_BM620</t>
  </si>
  <si>
    <t>WL2_BM620</t>
  </si>
  <si>
    <t>WL1_BM630</t>
  </si>
  <si>
    <t>WL2_BM630</t>
  </si>
  <si>
    <t>WL1_BM640</t>
  </si>
  <si>
    <t>WL2_BM640</t>
  </si>
  <si>
    <t>WL3_BM640</t>
  </si>
  <si>
    <t>WL1_BM650</t>
  </si>
  <si>
    <t>WL2_BM650</t>
  </si>
  <si>
    <t>WL1_BM660</t>
  </si>
  <si>
    <t>WL2_BM660</t>
  </si>
  <si>
    <t>WL1_BPWB</t>
  </si>
  <si>
    <t>WL2_BPWB</t>
  </si>
  <si>
    <t>WL1_BSNW</t>
  </si>
  <si>
    <t>WL2_BSNW</t>
  </si>
  <si>
    <t>WL1_BWL</t>
  </si>
  <si>
    <t>WL2_BWL</t>
  </si>
  <si>
    <t>WL1_CDDO</t>
  </si>
  <si>
    <t>WL2_CDDO</t>
  </si>
  <si>
    <t>WL1_CoAC</t>
  </si>
  <si>
    <t>WL2_CoAC</t>
  </si>
  <si>
    <t>WL1_DADT</t>
  </si>
  <si>
    <t>WL2_DADT</t>
  </si>
  <si>
    <t>WL1_DB1</t>
  </si>
  <si>
    <t>WL2_DB1</t>
  </si>
  <si>
    <t>WL1_DB2</t>
  </si>
  <si>
    <t>WL2_DB2</t>
  </si>
  <si>
    <t>WL1_DSDS</t>
  </si>
  <si>
    <t>WL2_DSDS</t>
  </si>
  <si>
    <t>WL1_DVWR</t>
  </si>
  <si>
    <t>WL2_DVWR</t>
  </si>
  <si>
    <t>WL1_EOMa</t>
  </si>
  <si>
    <t>WL2_EOMa</t>
  </si>
  <si>
    <t>WL1_EOPJ</t>
  </si>
  <si>
    <t>WL2_EOPJ</t>
  </si>
  <si>
    <t>WL1_EWAA</t>
  </si>
  <si>
    <t>WL2_EWAA</t>
  </si>
  <si>
    <t>WL1_Englisch</t>
  </si>
  <si>
    <t>WL2_Englisch</t>
  </si>
  <si>
    <t>WL1_FAWI</t>
  </si>
  <si>
    <t>WL2_FAWI</t>
  </si>
  <si>
    <t>WL1_FWAS</t>
  </si>
  <si>
    <t>WL2_FWAS</t>
  </si>
  <si>
    <t>WL1_GFVR</t>
  </si>
  <si>
    <t>WL2_GFVR</t>
  </si>
  <si>
    <t>WL3_GFVR</t>
  </si>
  <si>
    <t>WL1_GNWT</t>
  </si>
  <si>
    <t>WL2_GNWT</t>
  </si>
  <si>
    <t>WL1_GPMO</t>
  </si>
  <si>
    <t>WL2_GPMO</t>
  </si>
  <si>
    <t>WL3_GPMO</t>
  </si>
  <si>
    <t>WL4_GPMO</t>
  </si>
  <si>
    <t>WL5_GPMO</t>
  </si>
  <si>
    <t>WL1_IFAE</t>
  </si>
  <si>
    <t>WL2_IFAE</t>
  </si>
  <si>
    <t>WL1_InfMan</t>
  </si>
  <si>
    <t>WL2_InfMan</t>
  </si>
  <si>
    <t>WL1_Logistik</t>
  </si>
  <si>
    <t>WL2_Logistik</t>
  </si>
  <si>
    <t>WL1_MaMF</t>
  </si>
  <si>
    <t>WL2_MaMF</t>
  </si>
  <si>
    <t>WL1_ManOrg</t>
  </si>
  <si>
    <t>WL2_ManOrg</t>
  </si>
  <si>
    <t>WL1_MathBasis</t>
  </si>
  <si>
    <t>WL2_MathBasis</t>
  </si>
  <si>
    <t>WL1_OOSE</t>
  </si>
  <si>
    <t>WL2_OOSE</t>
  </si>
  <si>
    <t>WL1_PABD</t>
  </si>
  <si>
    <t>WL2_PABD</t>
  </si>
  <si>
    <t>WL1_PLVt</t>
  </si>
  <si>
    <t>WL2_PLVt</t>
  </si>
  <si>
    <t>WL1_PMSK</t>
  </si>
  <si>
    <t>WL2_PMSK</t>
  </si>
  <si>
    <t>WL1_PST</t>
  </si>
  <si>
    <t>WL2_PST</t>
  </si>
  <si>
    <t>WL1_RWCO</t>
  </si>
  <si>
    <t>WL2_RWCO</t>
  </si>
  <si>
    <t>WL1_SWEN</t>
  </si>
  <si>
    <t>WL2_SWEN</t>
  </si>
  <si>
    <t>WL1_SYSA</t>
  </si>
  <si>
    <t>WL2_SYSA</t>
  </si>
  <si>
    <t>WL1_SaSi</t>
  </si>
  <si>
    <t>WL2_SaSi</t>
  </si>
  <si>
    <t>WL1_Statistik</t>
  </si>
  <si>
    <t>WL2_Statistik</t>
  </si>
  <si>
    <t>WL1_USWE</t>
  </si>
  <si>
    <t>WL2_USWE</t>
  </si>
  <si>
    <t>WL1_WIGundW</t>
  </si>
  <si>
    <t>WL2_WIGundW</t>
  </si>
  <si>
    <t>WL1_WM110</t>
  </si>
  <si>
    <t>WL2_WM110</t>
  </si>
  <si>
    <t>WL1_WM120</t>
  </si>
  <si>
    <t>WL2_WM120</t>
  </si>
  <si>
    <t>WL1_WM130</t>
  </si>
  <si>
    <t>WL2_WM130</t>
  </si>
  <si>
    <t>WL1_WM210</t>
  </si>
  <si>
    <t>WL2_WM210</t>
  </si>
  <si>
    <t>WL1_WM220</t>
  </si>
  <si>
    <t>WL2_WM220</t>
  </si>
  <si>
    <t>WL1_WM230</t>
  </si>
  <si>
    <t>WL2_WM230</t>
  </si>
  <si>
    <t>WL1_WM310</t>
  </si>
  <si>
    <t>WL2_WM310</t>
  </si>
  <si>
    <t>WL1_WM320</t>
  </si>
  <si>
    <t>WL2_WM320</t>
  </si>
  <si>
    <t>WL1_WM330</t>
  </si>
  <si>
    <t>WL2_WM330</t>
  </si>
  <si>
    <t>WL1_WM340</t>
  </si>
  <si>
    <t>WL2_WM340</t>
  </si>
  <si>
    <t>WL1_WM501</t>
  </si>
  <si>
    <t>WL2_WM501</t>
  </si>
  <si>
    <t>WL1_WM508</t>
  </si>
  <si>
    <t>WL1_WM524</t>
  </si>
  <si>
    <t>WL2_WM524</t>
  </si>
  <si>
    <t>WL1_WM527</t>
  </si>
  <si>
    <t>WL2_WM527</t>
  </si>
  <si>
    <t>WL1_WM536</t>
  </si>
  <si>
    <t>WL2_WM536</t>
  </si>
  <si>
    <t>WL1_WM544</t>
  </si>
  <si>
    <t>WL2_WM544</t>
  </si>
  <si>
    <t>WL1_WM545</t>
  </si>
  <si>
    <t>WL2_WM545</t>
  </si>
  <si>
    <t>WL1_WM555</t>
  </si>
  <si>
    <t>WL2_WM555</t>
  </si>
  <si>
    <t>WL1_WM556</t>
  </si>
  <si>
    <t>WL2_WM556</t>
  </si>
  <si>
    <t>WL1_WM568</t>
  </si>
  <si>
    <t>WL2_WM568</t>
  </si>
  <si>
    <t>WL1_WM595</t>
  </si>
  <si>
    <t>WL2_WM595</t>
  </si>
  <si>
    <t>Source</t>
  </si>
  <si>
    <t>SWS</t>
  </si>
  <si>
    <t>ProgramCode</t>
  </si>
  <si>
    <t>GR</t>
  </si>
  <si>
    <t>1/3 der Fachnote; 3,33% aller Fachnoten; 2,67% der Abschlussnote</t>
  </si>
  <si>
    <t>Laut SPO</t>
  </si>
  <si>
    <t>Klausur max. 90 Min. und/oderpraktische Prüfungen an EDV-Systemen und/odermündliche Prüfungsgespräche</t>
  </si>
  <si>
    <t>According to the study and examination regulations</t>
  </si>
  <si>
    <t>Siehe SPO oder 0.8*1/30=2,67 Prozent</t>
  </si>
  <si>
    <t>laut SPO</t>
  </si>
  <si>
    <t>1/3 der Fachnote, 3,33 % des Mittelwerts aller Modulnoten, 2,67 % der Abschlussnote</t>
  </si>
  <si>
    <t>MT</t>
  </si>
  <si>
    <t>Pflichtmodul</t>
  </si>
  <si>
    <t>Wahlpflichtmodul</t>
  </si>
  <si>
    <t>Mod</t>
  </si>
  <si>
    <t>ProgrCode</t>
  </si>
  <si>
    <t>La</t>
  </si>
  <si>
    <t>de</t>
  </si>
  <si>
    <t>en</t>
  </si>
  <si>
    <t>TurtleCode Ergänzung rdfs:label</t>
  </si>
  <si>
    <t>name de</t>
  </si>
  <si>
    <t>name en</t>
  </si>
  <si>
    <t>Algorithms and Data Structures</t>
  </si>
  <si>
    <t>Fundamentals of Enterpreneurial Behavior</t>
  </si>
  <si>
    <t>Production and Materials Management</t>
  </si>
  <si>
    <t>Financing and Investment</t>
  </si>
  <si>
    <t>Project Management</t>
  </si>
  <si>
    <t>Start-Up Management and Company Succession</t>
  </si>
  <si>
    <t>Economics 1</t>
  </si>
  <si>
    <t>Economics 2</t>
  </si>
  <si>
    <t>General Studies 1</t>
  </si>
  <si>
    <t>General Studies 2</t>
  </si>
  <si>
    <t>Information Systems 1 - Digitalization in Companies and Organizations</t>
  </si>
  <si>
    <t>Information Systems 2 - Systems Analysis</t>
  </si>
  <si>
    <t>Service Management</t>
  </si>
  <si>
    <t>Service Marketing</t>
  </si>
  <si>
    <t>Strategic Controlling</t>
  </si>
  <si>
    <t>Strategic Personnel Management</t>
  </si>
  <si>
    <t>Personnel and Organization</t>
  </si>
  <si>
    <t>Operational Controlling</t>
  </si>
  <si>
    <t>Operational Personnel Management</t>
  </si>
  <si>
    <t>SME Management - Business Planning, Product Management</t>
  </si>
  <si>
    <t>SME Management - Process, Project and Change Management</t>
  </si>
  <si>
    <t>Business Taxation and Auditing</t>
  </si>
  <si>
    <t>Corporate Taxation and Tax Compliance</t>
  </si>
  <si>
    <t>Logistics Management</t>
  </si>
  <si>
    <t>Transport Logistics</t>
  </si>
  <si>
    <t>Fundamentals of Innovation, Market Power and State Action</t>
  </si>
  <si>
    <t>Applied Innovation, Market Power and State Action</t>
  </si>
  <si>
    <t>Applied Econometrics - Basics</t>
  </si>
  <si>
    <t>Applied Enonometrics in Practice</t>
  </si>
  <si>
    <t>Basics of Enterprise Resource Planning (ERP) Systems</t>
  </si>
  <si>
    <t>Configuration and Implementation of Business Processes in Enterprise Resource Planning (ERP) Systems</t>
  </si>
  <si>
    <t>Accounting</t>
  </si>
  <si>
    <t>Internal Accounting System</t>
  </si>
  <si>
    <t>External Accounting and Balancing</t>
  </si>
  <si>
    <t>Mathematics/Statistics 1</t>
  </si>
  <si>
    <t>Mathematics/Statistics 2</t>
  </si>
  <si>
    <t>Business Law</t>
  </si>
  <si>
    <t>Controlling and Risk Management</t>
  </si>
  <si>
    <t>Geschäftsenglisch</t>
  </si>
  <si>
    <t>Strategic Management and Marketing</t>
  </si>
  <si>
    <t>Quantitative Tools – Angewandte Ökonometrie</t>
  </si>
  <si>
    <t>Interanational Controlling and Corporate Accounting</t>
  </si>
  <si>
    <t>International Investment Controlling and International Reporting</t>
  </si>
  <si>
    <t>Value Added Management</t>
  </si>
  <si>
    <t>Market-oriented Corporate Management (SME) &amp; Information Management</t>
  </si>
  <si>
    <t>Internationales Business-to-Business Management</t>
  </si>
  <si>
    <t>Konzernfinanzen</t>
  </si>
  <si>
    <t>Resource-oriented Corporate Management</t>
  </si>
  <si>
    <t>Konzernbewertung und Finanzmodellierung</t>
  </si>
  <si>
    <t>Logistics System in Practice and Applied Logistics Research</t>
  </si>
  <si>
    <t>Technology and Innovation Management</t>
  </si>
  <si>
    <t>International Corporate Governance and Corporate Management (Norms and Standards)</t>
  </si>
  <si>
    <t>Ökonomik des strategischen Verhaltens</t>
  </si>
  <si>
    <t>Globale Ökonomik</t>
  </si>
  <si>
    <t>Innovation and Change Management</t>
  </si>
  <si>
    <t>International Corporate Governance and Corporate Management (Value Management)</t>
  </si>
  <si>
    <t>Fortgeschrittene angewandte Ökonometrie</t>
  </si>
  <si>
    <t>Business Plan Competition</t>
  </si>
  <si>
    <t>Operating Systems and Networks</t>
  </si>
  <si>
    <t>Fundamentals of Economics and Business Administration</t>
  </si>
  <si>
    <t>Continuous Delivery and DevOps</t>
  </si>
  <si>
    <t>Interkulturelle Kommunikation</t>
  </si>
  <si>
    <t>Data Preparation and Transformation</t>
  </si>
  <si>
    <t>Databases - Modeling and Structuring</t>
  </si>
  <si>
    <t>Databases - Application and Development</t>
  </si>
  <si>
    <t>Data Protection and Security</t>
  </si>
  <si>
    <t>IT-oriented Commercial Law</t>
  </si>
  <si>
    <t>Use English in Information Systems</t>
  </si>
  <si>
    <t>Introduction to Online Marketing</t>
  </si>
  <si>
    <t>Introduction to Object-oriented Programming with Java</t>
  </si>
  <si>
    <t>Development of Web Applications and Architectures</t>
  </si>
  <si>
    <t>Research Approaches in Information Systems</t>
  </si>
  <si>
    <t>Frameworks for Web-based Application Systems</t>
  </si>
  <si>
    <t>Foundation, Funding and Public Procurement Law</t>
  </si>
  <si>
    <t>Basics of Network Technology</t>
  </si>
  <si>
    <t>Integration of Fianancial and Order Processes in ERP Systems</t>
  </si>
  <si>
    <t>Information Management</t>
  </si>
  <si>
    <t>Logistics</t>
  </si>
  <si>
    <t>Marketing and Market Research</t>
  </si>
  <si>
    <t>Management &amp; Organization</t>
  </si>
  <si>
    <t>Fundamentals of Economic and Financial Mathematics</t>
  </si>
  <si>
    <t>Object-oriented System Design</t>
  </si>
  <si>
    <t>Predictive Analytics und Big Data</t>
  </si>
  <si>
    <t>Production, Logistics, Distribution</t>
  </si>
  <si>
    <t>Project Studies and Scientific Work</t>
  </si>
  <si>
    <t>Accounting and Controlling</t>
  </si>
  <si>
    <t>System Architectures and Integration</t>
  </si>
  <si>
    <t>Basics of Statistical Methods</t>
  </si>
  <si>
    <t>Usability and Software Ergonomics</t>
  </si>
  <si>
    <t>Selection and Customization of IT Services</t>
  </si>
  <si>
    <t>Applied Knowledge Engineering</t>
  </si>
  <si>
    <t>Fundamentals of Process Modeling</t>
  </si>
  <si>
    <t>Project Management and Social Skills</t>
  </si>
  <si>
    <t>Systems Analysis</t>
  </si>
  <si>
    <t>Fundamentals and Impacts of Information Systems</t>
  </si>
  <si>
    <t>Corporate Governance</t>
  </si>
  <si>
    <t>IT Law</t>
  </si>
  <si>
    <t>Value-oriented IT Management</t>
  </si>
  <si>
    <t>Theories of Computer Sciences</t>
  </si>
  <si>
    <t>Modeling and Analysis of Processes</t>
  </si>
  <si>
    <t>Management of Cooperative Processes</t>
  </si>
  <si>
    <t>Implementation of Processes</t>
  </si>
  <si>
    <t>Selected In-depth Topics of Security Management</t>
  </si>
  <si>
    <t>Fundamentals of ICT Infrastructure Security</t>
  </si>
  <si>
    <t>Soziale Netzwerke und Sentiment-Analyse</t>
  </si>
  <si>
    <t>IT Forensics</t>
  </si>
  <si>
    <t>Design Thinking I - Processes and Products</t>
  </si>
  <si>
    <t>Predictive Analytics wiht SAP HANA</t>
  </si>
  <si>
    <t>Introduction to Machine Learning</t>
  </si>
  <si>
    <t>Design Thinking II - Digital Business Models</t>
  </si>
  <si>
    <t>Module</t>
  </si>
  <si>
    <t>InteractivityType de</t>
  </si>
  <si>
    <t>Projekt</t>
  </si>
  <si>
    <t>Übung</t>
  </si>
  <si>
    <t>Vorlesung</t>
  </si>
  <si>
    <t>Seminaristische Vorlesung</t>
  </si>
  <si>
    <t>Problembasiertes Lernen</t>
  </si>
  <si>
    <t>Seminar</t>
  </si>
  <si>
    <t>ERP-Labor</t>
  </si>
  <si>
    <t>Seminaristischer Unterricht</t>
  </si>
  <si>
    <t>seminaristische Lehrveranstaltung</t>
  </si>
  <si>
    <t xml:space="preserve">Übung </t>
  </si>
  <si>
    <t xml:space="preserve">Seminaristische Vorlesung </t>
  </si>
  <si>
    <t>Gruppenarbeit</t>
  </si>
  <si>
    <t>integrierte Lehrveranstaltung</t>
  </si>
  <si>
    <t>Projektarbeit</t>
  </si>
  <si>
    <t>seminaristische Vorlesung</t>
  </si>
  <si>
    <t>Seminar und kooperative Projektarbeit</t>
  </si>
  <si>
    <t>Setzt sich aus zwei WPM des Studiengangs Security Management zusammen</t>
  </si>
  <si>
    <t>InteractivityType en</t>
  </si>
  <si>
    <t>Abhängig von der Wahl des Moduls</t>
  </si>
  <si>
    <t>ERP lab</t>
  </si>
  <si>
    <t>integrated lecture</t>
  </si>
  <si>
    <t>integrierte Veranstaltung (Seminar)</t>
  </si>
  <si>
    <t>integrated lecture (seminar)</t>
  </si>
  <si>
    <t>problem-based learning</t>
  </si>
  <si>
    <t>project</t>
  </si>
  <si>
    <t>project work</t>
  </si>
  <si>
    <t>seminar</t>
  </si>
  <si>
    <t>seminar an cooperative project work</t>
  </si>
  <si>
    <t>seminaristic lecture-style with lab work</t>
  </si>
  <si>
    <t>Seminaristische Vorlesung mit Laborübungen</t>
  </si>
  <si>
    <t>seminaristic lecture-style</t>
  </si>
  <si>
    <t>seminaristic lecture</t>
  </si>
  <si>
    <t>consists of two optional courses of the Security Management program</t>
  </si>
  <si>
    <t>Turtle Code with Language Tags</t>
  </si>
  <si>
    <t>depending on the choise of module</t>
  </si>
  <si>
    <t>group work</t>
  </si>
  <si>
    <t>lecture</t>
  </si>
  <si>
    <t>practice</t>
  </si>
  <si>
    <t>supervised project work</t>
  </si>
  <si>
    <t>edUse de</t>
  </si>
  <si>
    <t>edUse en</t>
  </si>
  <si>
    <t>Due to its positioning at the end of the course of studies, the lecture is particularly focused on the practical use of the acquired knowledge. Application: software development, adaptation of systems, IT security.</t>
  </si>
  <si>
    <t>prepares for further modules of the specialisation AI-oriented data and knowledge modelling</t>
  </si>
  <si>
    <t>This module serves as a basic training for Master students in the field of theoretical computer science.</t>
  </si>
  <si>
    <t>The module serves as preparation for courses that build on this</t>
  </si>
  <si>
    <t>The module serves as preparation for independent scientific work with a focus on the Bachelor thesis.</t>
  </si>
  <si>
    <t>Das Modul fasst Kompetenzen einiger Module aus vorherigen Semestern zusammen, insbesondere den Grundlagen und Wirkungen der Wirtschaftsinformatik, den systemanalytischen Kompetenzen, den Grundlagen der Prozessmodellierung und dem Projektmanagement. Es dient aber auch der Vorbereitung darauf aufbauender Veranstaltungen, insbesondere der Auswahl und Anpassung von IT-Diensten und der Bachelorarbeit.</t>
  </si>
  <si>
    <t>The module combines competences of some modules from previous semesters, especially the basics and effects of business informatics, system analytical competences, basics of process modelling and project management. However, it also serves as preparation for courses that build on these, especially the selection and customization of IT services and the Bachelor thesis.</t>
  </si>
  <si>
    <t>The module can also be used in the master course of studies in computer science (there title: software selection and evaluation) according to the valid SPO.</t>
  </si>
  <si>
    <t>The module can also be used in (Master's) programs of study according to the study and examination regulations there.</t>
  </si>
  <si>
    <t>The module can also be used in other (Bachelor's) courses of study according to the study and examination regulations there.</t>
  </si>
  <si>
    <t>The module can also be used in other (Bachelor's) courses of study according to the study and examination regulations there, but also serves as preparation for courses based on it.</t>
  </si>
  <si>
    <t>The module can also be used in other (Master's) courses of study according to the study and examination regulations there.</t>
  </si>
  <si>
    <t>The module lays the foundations for understanding the organizational and strategic dimensions of IT deployment and IT design.</t>
  </si>
  <si>
    <t>The module lays the foundations in the areas of benefit- and quality-oriented IT management for the later learning areas of the compulsory and optional subjects.</t>
  </si>
  <si>
    <t>The module is also offered as a core lecture of the Master's program Security Management. The module can also be offered for Master Computer Science.</t>
  </si>
  <si>
    <t>Serves to support the compulsory subject eCommerce in order to convey the numerous legal requirements of today's online commerce, and to prepare courses based on it, especially the electives of all specializations in the third semester.</t>
  </si>
  <si>
    <t>Serves to prepare modules that build on it.</t>
  </si>
  <si>
    <t>Dient der Vorbereitung darauf aufbauender Veranstaltungen, vor allem der Wahlpflichtfächer der Spezialisierung „KI-orientierte Daten- und Wissensmodellierung“.</t>
  </si>
  <si>
    <t>Serves to prepare modules that build on it, particularly with respect to process operationalization.</t>
  </si>
  <si>
    <t>Serves to prepare modules that build on it, particularly with respect to process modeling.</t>
  </si>
  <si>
    <t>Serves to prepare modules that build on it during the master's program Information Systems.</t>
  </si>
  <si>
    <t>Serves to prepare modules that build on it, particularly with respect to the optional modules of the specialization "AI-oriented Data and Knowledge Modeling".</t>
  </si>
  <si>
    <t>Almost in every module of the programme</t>
  </si>
  <si>
    <t>Basis for participation in the compulsory optional module "Business English</t>
  </si>
  <si>
    <t>can also be used in business studies</t>
  </si>
  <si>
    <t>Closely related to software engineering and programming</t>
  </si>
  <si>
    <t>fachbezogene Spezialisierung</t>
  </si>
  <si>
    <t>Das Modul kann auch in anderen (Master-) Studiengängen entsprechend der dortigen Studien- und Prüfungsordnung verwendet werden, dient aber auch der Vorbereitung auf darauf aufbauende Veranstaltungen.</t>
  </si>
  <si>
    <t>Providing basic legal knowledge</t>
  </si>
  <si>
    <t>Optional compulsory module Business Administration</t>
  </si>
  <si>
    <t>Optional compulsory module Information Systems</t>
  </si>
  <si>
    <t>Optional compulsory module Information Systems. On the basis of work on an exemplary ERP system, the module provides a practical introduction to ERP systems and thus lays the foundations for further elective courses in the field of business application software.</t>
  </si>
  <si>
    <t>Optional compulsory module Information Systems. The module can be used in other (Bachelor's) courses of study in accordance with the study and examination regulations there. It creates technical basic knowledge for further elective and compulsory courses of the profile direction in the Master's programs.</t>
  </si>
  <si>
    <t>Optional compulsory module Information Systems. The module can also be used in other (Bachelor's) programs of study according to the study and examination regulations there.</t>
  </si>
  <si>
    <t>cp</t>
  </si>
  <si>
    <t>coursePrer de</t>
  </si>
  <si>
    <t>coursePrer en</t>
  </si>
  <si>
    <t>Mathematics at secondary school level</t>
  </si>
  <si>
    <t>Basic economic understanding</t>
  </si>
  <si>
    <t>Fundamentals of service management</t>
  </si>
  <si>
    <t>Kenntnisse aus den Bachelor-Modulen Systemanalyse und Prozessmodellierung</t>
  </si>
  <si>
    <t>Kenntnisse zur Modellierung und Analyse von Prozessen</t>
  </si>
  <si>
    <t>Fundamentals of strategic controlling</t>
  </si>
  <si>
    <t>Basic knowledge of personnel management</t>
  </si>
  <si>
    <t>Business administration basics of business planning and product management</t>
  </si>
  <si>
    <t>Good knowledge of accounting and tax law as well as business law and general business administration</t>
  </si>
  <si>
    <t>Basic knowledge of business administration</t>
  </si>
  <si>
    <t>Basic understanding of economics</t>
  </si>
  <si>
    <t xml:space="preserve">Business mathematics and descriptive statistics as well as probability theory and concluding statistics </t>
  </si>
  <si>
    <t>Knowledge of linear regression</t>
  </si>
  <si>
    <t>Knowledge of Basics on ERP systems</t>
  </si>
  <si>
    <t>Previous participation in the preparatory course in mathematics is recommended</t>
  </si>
  <si>
    <t>Basic knowledge of business mathematics and descriptive statistics</t>
  </si>
  <si>
    <t>Good knowledge of accounting and German accounting regulations (HGB)</t>
  </si>
  <si>
    <t>Grundlagen der VWL</t>
  </si>
  <si>
    <t>Basic knowledge of controlling practice</t>
  </si>
  <si>
    <t>Basic knowledge of Human Resource Management</t>
  </si>
  <si>
    <t>Basic knowledge of international controlling practice</t>
  </si>
  <si>
    <t>Grundkenntnisse und -fertigkeiten im Finanzbereich, z. B. in einem Modul oder mehreren Modulen in den Bereichen Finanzierung und Investition, die in einem Bachelor-Studiengang vermittelt werden; Grundkenntnisse im Bereich der Rechnungslegung.</t>
  </si>
  <si>
    <t>Knowledge from market-oriented corporate management</t>
  </si>
  <si>
    <t>Kenntnisse und Fähigkeiten auf dem Gebiet der Unternehmensfinanzierung, insbesondere Verständnis der Cash-Flow-Berechnung und der Kapitalmarkttheorie.</t>
  </si>
  <si>
    <t>Basic business and logistics knowledge is required.</t>
  </si>
  <si>
    <t>Good knowledge of general business administration and commercial law</t>
  </si>
  <si>
    <t>Especially the following modules are helpful: object-oriented system design, software engineering</t>
  </si>
  <si>
    <t>Knowledge from module: Use English in Information Systems</t>
  </si>
  <si>
    <t>The knowledge acquired in DB1 for designing databases and handling SQL is necessary</t>
  </si>
  <si>
    <t>Knowledge of algorithms and data structures as well as basic knowledge of programming and object orientation as taught in the module Algorithms and Data Structures (1st semester) and in the module Object Oriented System Design (2nd semester)</t>
  </si>
  <si>
    <t>Sprachkenntnisse Englisch</t>
  </si>
  <si>
    <t>English language skills</t>
  </si>
  <si>
    <t>School knowledge of English language</t>
  </si>
  <si>
    <t>Basic knowledge of business administration and business law</t>
  </si>
  <si>
    <t>Basic knowledge of systems analysis, fundamentals of business administration</t>
  </si>
  <si>
    <t>Grundkenntnisse der Systemanalyse und der Betriebswirtschaftslehre</t>
  </si>
  <si>
    <t>Knowledge of algorithms and data structures as well as basic knowledge of programming as taught in the module Algorithms and Data Structures (1st semester)</t>
  </si>
  <si>
    <t>Fundamentals of statistical methods, databases - Modelling and structuring/application and development</t>
  </si>
  <si>
    <t>Contents from the modules System Analysis, Algorithms and Data Structures, Fundamentals of Process Modelling and Object-oriented System Design</t>
  </si>
  <si>
    <t>Basics of process modelling, object-oriented system design; Recommendation:Basic knowledge of web (HTML, CSS) or app development is desirable; Remark:Basic knowledge of software engineering, especially the meaning of non-functional requirements, would be very helpful. Experience in the development of user interfaces is also desirable to enable the required transfer performance.</t>
  </si>
  <si>
    <t>Kenntnisse aus dem Bachelorstudium in DV-orientiertem Wirtschaftsrecht</t>
  </si>
  <si>
    <t>Knowledge from the bachelor's programme in IT-oriented commercial law</t>
  </si>
  <si>
    <t>Kenntnisse zu Grundlagen der Wirtschaftsinformatik, Grundlagen der Betriebswirtschaftslehre, Informationsmanagement</t>
  </si>
  <si>
    <t>Knowledge of the basics of business informatics, basics of business administration, information management</t>
  </si>
  <si>
    <t>Kenntnisse zu Software-Engineering und Projektmanagement aus dem Bachelor-Studiums</t>
  </si>
  <si>
    <t>Knowledge of software engineering and project management from the Bachelor's degree</t>
  </si>
  <si>
    <t>Knowledge from the Bachelor modules system analysis and process modelling</t>
  </si>
  <si>
    <t>Knowledge of process modelling and analysis</t>
  </si>
  <si>
    <t>Basics of process modelling, basic programming knowledge</t>
  </si>
  <si>
    <t>Knowledge of databases, system architectures, software engineering and the basics of business administration, as taught, for example, in the corresponding Bachelor modules.</t>
  </si>
  <si>
    <t>Enterprise Knowledge Engineering (desired)</t>
  </si>
  <si>
    <t>Basics in Security Management</t>
  </si>
  <si>
    <t>Knowledge from bachelor studies: Database Modelling and Structuring, Software Engineering</t>
  </si>
  <si>
    <t>Basic knowledge in the specialist areas: Operating systems, network technology, system architectures, databases, system development</t>
  </si>
  <si>
    <t>Knowledge gained in Bachelor's basic study period: Introduction to Business Administration, Introduction to Information Management</t>
  </si>
  <si>
    <t>Knowledge from the bachelor studies in mathematics, databases and information management</t>
  </si>
  <si>
    <t>Basics Databases, Basics Statistics</t>
  </si>
  <si>
    <t>Knowledge in programming and software engineering as taught, for example, in the corresponding Bachelor modules.</t>
  </si>
  <si>
    <t>Knowledge from Bachelor basic studies: Introduction to Business Administration, Introduction to Information Management</t>
  </si>
  <si>
    <t>Kenntnisse zu Quantitativen tools in Angewandter Ökonometrie</t>
  </si>
  <si>
    <t>Knowledge of quantitative tools for applied econometrics</t>
  </si>
  <si>
    <t>Kenntnisse zu Grundlagen der Prozessmodellierung, Software Engineering</t>
  </si>
  <si>
    <t>Knowledge of fundamentals of process modeling and systems analysis</t>
  </si>
  <si>
    <t>Fundamentals of Business Administration</t>
  </si>
  <si>
    <t>Kenntnisse zu Grundlagen des unternehmerischen Handelns, Wirtschaftsrecht, ABWL-Module</t>
  </si>
  <si>
    <t>Knowledge of fundamentals of entrepreneurial behaviour, commercial law, business administration modules</t>
  </si>
  <si>
    <t>Kenntnisse aus den Modulen Lineare Regression und Angewandte Ökonometrie in der Praxis aus dem BWL-Bachelorstudium</t>
  </si>
  <si>
    <t>Knowledge from the modules Linear Regression and Applied Econometrics in Practice from the business administration bachelor's programme</t>
  </si>
  <si>
    <t>la</t>
  </si>
  <si>
    <t>HR-Strategien zu entwerfen, die den Unternehmenserfolg befördern</t>
  </si>
  <si>
    <t>Erkenntnisse aus den Bereichen Organisational Behavior (z. B. Motivation, Führung) detailliert anzuwenden</t>
  </si>
  <si>
    <t>die Funktionsweise ausgewählter HR-Instrumente (z. B. Personalplanung &amp; Talentmanagement, Personalbeschaffung, Personalentwicklung, Mitarbeiterführung, Anreiz- und Entgeltsysteme) zu erfassen und praktisch einzuüben</t>
  </si>
  <si>
    <t>gängige Strategien und Instrumente in den genannten Bereichen kritisch auf ihre Anwendbarkeit in spezifischen Praxiskontexten zu prüfen (insbesondere: innovative und wissensintensive Berufsfelder)</t>
  </si>
  <si>
    <t>eigenständig notwendige Anpassungen der Instrumente für diese spezifischen Praxiskontexte zu entwickeln.</t>
  </si>
  <si>
    <t xml:space="preserve">Lernkurven </t>
  </si>
  <si>
    <t>Projektbezogene IT-Management-Frameworks: Differenzierung Projekt-Definitionen, Bedeutung von Frameworks, Überblick über Projektbezogene IT-Management-Frameworks, Argumente für den Einsatz von CMMI-ACQ, Tools für das Projektmanagement</t>
  </si>
  <si>
    <t>CMMI-ACQ – Grundlagen: Herkunft, Strukturmodell, Prozessgebiete, Fähigkeits- und Reifegrade, Begutachtungsprozesse, CMMI User Stories</t>
  </si>
  <si>
    <t>CMMI ausgewählte Prozessgebiete 1: Beschaffungs-gegenstände und Initialfragen, Beziehungen zwischen den Prozessgebieten, ARD – Acquisition Requirements Development, REQM – Requirements Management, SSAD – Solicitation and Supplier Agreement Development</t>
  </si>
  <si>
    <t>Operationalisierung von Specific Practices: Fallstudie zur Anschaffung eines CRM-Systems, Leitfragen für die Operationalisierung von Specific Practices, Erhebung von Kundenanforderungen nach CMMI-ACQ ARD, Identifika-tion potenzieller Lieferanten nach CMMI-ACQ SSAD</t>
  </si>
  <si>
    <t>Die Auswahlmethode Analytic Hierarchy Process: Kurzbeschreibung und AHP-Tutorial, AHP Beispiele, Motivation für den Einsatz von AHP, AHP-Quellen, Tools für die Anwendung von AHP</t>
  </si>
  <si>
    <t>CMMI ausgewählte Prozessgebiete 2: PP – Project Planning, CM – Configuration Management, ATM – Acquisition Technical Management</t>
  </si>
  <si>
    <t>BPMN 2.0 – Wiederholung und Vertiefung: Analyse und Interpretation von Mustern zur Ausnahmebehandlung, von Throw-Catch-Pattern, von Mustern zur Mehrfach-instanziierung, von komplexen Prozessmodellen und ihrer Varianten</t>
  </si>
  <si>
    <t>CMMN 1.1 – Elemente zur Planung der Fallbearbeitung, weitere CMMN-Elemente, Benutzeroberfläche eines Case-Management-Tools, beispielhafte Modellbeschreibungen, Tool-Support für CMMN.</t>
  </si>
  <si>
    <t>DMN 1.1 – Anwendungsfälle für fachliche Regeln, Alternativen der technischen Umsetzung von Regeln, DMN Decision Requirement Diagrams, DMN Entscheidungslogik und -syntax, Tool-basierte Implementierungen von DMN-Entscheidungen</t>
  </si>
  <si>
    <t>SKOS – Grundbegriffe der Wissensmodellierung, Wissensdomänen und ihre Zugänglichkeit, Einführung und Quellen von SKOS, SKOS Keywords für Klassen, Attribute und semantische Relationen, Modellierungstools</t>
  </si>
  <si>
    <t>RDF – Assoziative Netze und Themennetze, Faktennetze und Ontologien, Spezifikation von Anforderungen, RDF-Datenmodell, Disambiguierung von Entitäten, Graph-Serialisierung mit RDF-Turtle, Typisierung von Entitäten</t>
  </si>
  <si>
    <t>Finanzwirtschaftliche Grundlagen</t>
  </si>
  <si>
    <t>Finanzorganisation</t>
  </si>
  <si>
    <t>Finanzplanung und -controlling</t>
  </si>
  <si>
    <t>Statische und Dynamische Verfahren der Investitionsrechnung</t>
  </si>
  <si>
    <t>Finanzierung: Innenfinanzierung, Eigenfinanzierung, Kreditfinanzierung, Finanzierung mit Effekten, Sonderformen: Factoring und Leasing</t>
  </si>
  <si>
    <t>Finanzwirtschaftliche Unternehmensanalyse</t>
  </si>
  <si>
    <t>Investition und Finanzierung bei mittelständischen Unternehmen</t>
  </si>
  <si>
    <t>Im Fokus des Moduls steht die unternehmerische Entwicklung und Umsetzung nachhaltig wirtschaftlicher Lösungskonzepte:</t>
  </si>
  <si>
    <t>Zielsetzung und Planungsprozesse bei Projektmanagement</t>
  </si>
  <si>
    <t>Konzeptionierungsphase</t>
  </si>
  <si>
    <t>Entwicklungsphase</t>
  </si>
  <si>
    <t>Implementierungsphase</t>
  </si>
  <si>
    <t>Projektabschluss und Controlling</t>
  </si>
  <si>
    <t>Gegenstand und Methode der Volkswirtschaftslehre (10%)</t>
  </si>
  <si>
    <t>Grundlagen von rationalen Entscheidungsprozessen (10%)</t>
  </si>
  <si>
    <t>Nachfragebezogene Entscheidungsmodelle bei Individuen (20%)</t>
  </si>
  <si>
    <t>Angebotsbezogene Entscheidungsmodelle bei Unternehmen (25%)</t>
  </si>
  <si>
    <t>Erklärungsmodelle zur Entstehung von Preisen auf Märkten (25%)</t>
  </si>
  <si>
    <t>Anfänge der experimentellen Ökonomie (10%)</t>
  </si>
  <si>
    <t>Wissenschaftsprozess</t>
  </si>
  <si>
    <t>Strukturen der Wissenschaft</t>
  </si>
  <si>
    <t>Arbeit mit Daten</t>
  </si>
  <si>
    <t>Wissenschaftliche Methode und Argumentationsweise</t>
  </si>
  <si>
    <t>Wissenschaftliche Sprache</t>
  </si>
  <si>
    <t>Formale Anforderungen an wissenschaftliche Arbeiten</t>
  </si>
  <si>
    <t>Komplexe Anwendungssysteme in Handel, Wirtschaft und Verwaltung</t>
  </si>
  <si>
    <t>Wirtschaftliche Entscheidungskriterien bei der Auswahl von Hardware und Software</t>
  </si>
  <si>
    <t>Systemanalytische Vorgehensmodelle der Wirtschaftsinformatik</t>
  </si>
  <si>
    <t>Vorbereitung, Durchführung und Nachbereitung von IT-Projekten</t>
  </si>
  <si>
    <t>Tabellenkalkulation und Datenbanken</t>
  </si>
  <si>
    <t>Data Warehousing</t>
  </si>
  <si>
    <t>Abbildung einfacher Geschäftsprozesse in unternehmensweiten EDV-Lösungen (in Kooperation mit Studierenden der Wirtschaftsinformatik)</t>
  </si>
  <si>
    <t>Qualitätsmanagement in Dienstleistungsunternehmen - Was ist Qualitätsmanagement?</t>
  </si>
  <si>
    <t>Warum muss es Qualitätsmanagement geben?</t>
  </si>
  <si>
    <t>Lean Management als Ursache des QM</t>
  </si>
  <si>
    <t>Mitarbeiterorientierung, Kundenorientierung und KVP als Pfeiler des QM</t>
  </si>
  <si>
    <t>Weltweit gültiges Qualitätsmanagementmodell: Die DIN EN ISO 9000:2015</t>
  </si>
  <si>
    <t>William Deming und das Total Quality Management</t>
  </si>
  <si>
    <t>Das Modell der European Foundation of Quality Management (EFQM)</t>
  </si>
  <si>
    <t>Qualitätsmanagement in Einrichtungen des Gesundheitswesens: Das KTQ Modell und dessen sektoren-übergreifende Umsetzung</t>
  </si>
  <si>
    <t>Internationale Qualitätspreise: - Der Deming Preis und der Malcolm Baldrige National Quality Award; - Der Ludwig Erhard Preis als herausragender deutscher Qualitätspreis.</t>
  </si>
  <si>
    <t>Erfolgreiche Dienstleistungsunternehmen und die Quantifizierung der positiven Konsequenzen von Qualitätsmanagement (z. B. 20% Gewinnsteigerung) anhand von Fallbeispielen</t>
  </si>
  <si>
    <t>Kommunikationspolitik für Dienstleistungen: Abgrenzung der Kommunikationspolitik für Konsumgüter, Teilbereiche der Kommunikationspolitik Corporate Identity, Begriff, Ziele, Instrumente, Corporate Design, Corporate Communications, Corporate Behaviour, Klassische Werbung (Mediawerbung), Begriff und Erscheinungsformen, Prozess der Werbeplanung, Ziele und Zielgruppen, Festlegung von Werbestrategien</t>
  </si>
  <si>
    <t>Distributionspolitik: Wie werden Dienstleistungen vertrieben?</t>
  </si>
  <si>
    <t>Preispolitik: Möglichkeiten der Preisgestaltung in Dienstleistungsunternehmen</t>
  </si>
  <si>
    <t>Leistungspolitik: Bedeutung des Leistungsangebots in Dienst-leistungsunternehmen und service added values</t>
  </si>
  <si>
    <t>Personalpolitik: Einfluss der Mitarbeiterorientierung auf den Absatz von Dienstleistungen</t>
  </si>
  <si>
    <t>Umfeldpolitik: Einfluss des Ambiente auf den Absatz von Dienstleistungen</t>
  </si>
  <si>
    <t>Prozess- und Kundenpolitik</t>
  </si>
  <si>
    <t>Empirische Untersuchungen in Dienstleistungsunternehmen</t>
  </si>
  <si>
    <t>Strategische Unternehmensplanung: Träger der strategischen Planung, Aufgaben der strategischen Planung, Instrumente der strategischen Planung, Organisation der strategischen Planung, Strategische Allianzen, M&amp;A-Strategien, Strategieumsetzung und Projektmanagement</t>
  </si>
  <si>
    <t>Strategisches Controlling: Aufgaben des strategischen Controlling, Voraussetzungen für das strategische Controlling, Instrumente des strategischen Controlling, Konkurrenzanalyse, Marktanalyse, Stärken-/ Schwächen – Analyse, GAP Analyse, Produktlebenszyklus, Markt-Portfolio-Analyse, DB-Rechnungen, Balanced Scorecard</t>
  </si>
  <si>
    <t>Instrumente des operativen Controllings: Operative Unternehmensplanung, Vertriebsplanung, Produktionsplanung, F&amp;E-Planung, Investitionsplanung, Gemeinkostenplanung, Personalplanung, Finanzplanung, G&amp;V-Planung, Bilanzplanung</t>
  </si>
  <si>
    <t>EDV-Gestütztes Controlling</t>
  </si>
  <si>
    <t>Kostenrechnung als Controllinginstrument: DB-Rechnungen, Target-Costing, Zero-Base-Budgeting, Prozesskostenrechnung</t>
  </si>
  <si>
    <t>Ausgewählte Controllingbereiche: Finanzcontrolling - Aufgaben und Instrumente, Anlagestrategien bei Finanzanlagen, Investitionscontrolling - Aufgaben und Instrumente, Renditecontrolling - Aufgaben und Instrumente</t>
  </si>
  <si>
    <t>Steuerplanung im Unternehmen: Gebiete der Steuerplanung, Methodik der Steuerplanung, Planungshorizonte, Planungsunsicherheiten und –risiken, Steuerplanung im Kontext anderer betrieblicher Entscheidungen, Tax Compliance, Organisation der Steuerplanung</t>
  </si>
  <si>
    <t>Rechtsdurchsetzung durch das Unternehmen: Juristische Methodenlehre, Außergerichtlicher Rechtsschutz, Gerichtlicher Rechtsschutz, Aussetzung der Vollziehung</t>
  </si>
  <si>
    <t>Rechtsdurchsetzung durch die Finanzverwaltung: Methoden der Finanzverwaltung, Abwehrrechte des Unternehmens</t>
  </si>
  <si>
    <t>Logistik im Allgemein</t>
  </si>
  <si>
    <t>Grundlegendes wie Inhalt, Definition und Aufgaben</t>
  </si>
  <si>
    <t>Trends und Entwicklungen</t>
  </si>
  <si>
    <t>Prozesskettenmanagement</t>
  </si>
  <si>
    <t>Produktionslogistik</t>
  </si>
  <si>
    <t>Materialflusssysteme/-berechnung</t>
  </si>
  <si>
    <t>Kommissioniersysteme</t>
  </si>
  <si>
    <t>Lagersysteme und -logistik</t>
  </si>
  <si>
    <t>Bestandsmanagement</t>
  </si>
  <si>
    <t>Standort- und Netzwerkplanung</t>
  </si>
  <si>
    <t xml:space="preserve">Weltweite Güterströme, Verkehrsmedien (Verkehrsträger und -mittel), Aufkommen, Infrastruktur, Modal-Splits, Stärken-Schwächen-Profile, Transportnetzwerke, </t>
  </si>
  <si>
    <t>Makrologistische Knotenpunkte: Seehäfen, Flughäfen, Güterverkehrszentren</t>
  </si>
  <si>
    <t>Kombinierte Verkehre und intermodale Transportketten: Strukturierung und Technologien KV, Förderung KV in Deutschland, Organisation KV auf internationaler Ebene, Akteure und Prozess interkontinental-modaler Transportketten, Nachlauf mit Fokus Hinterlandverkehre, Ladehilfsmittel und Umschlag</t>
  </si>
  <si>
    <t>Markt- und Wettbewerbstheorie (20%)</t>
  </si>
  <si>
    <t>Strukturen, Verhalten und Ergebnisse im relevanten Markt (30%)</t>
  </si>
  <si>
    <t>Wettbewerbspolitische Eingriffe in den relevanten Markt (50%)</t>
  </si>
  <si>
    <t>Forschungs- und Innovationsprozesse (20%)</t>
  </si>
  <si>
    <t>Merkmale technologieintensiver Märkte und Handlungsoptionen für Wirtschaftseinheiten und Staat (30%)</t>
  </si>
  <si>
    <t>Forschungs- und innovationspolitische Eingriffe in technologieintensive Märkte und Risiken von Staatsversagen (50%)</t>
  </si>
  <si>
    <t>Gegenstand und Methode der angewandten Ökonometrie (5%)</t>
  </si>
  <si>
    <t>Einführung in eine Statistik-Software (SPSS) (15%)</t>
  </si>
  <si>
    <t>Einfache lineare Regression (10%)</t>
  </si>
  <si>
    <t>Multiple lineare Regression (30%): Signifikanztest der Koeffizienten, Bestimmtheitsmaß, F-Test</t>
  </si>
  <si>
    <t>Heteroskedastizität (10%)</t>
  </si>
  <si>
    <t>Multikollinearität (10%)</t>
  </si>
  <si>
    <t>Ausreißer in den Daten (10%)</t>
  </si>
  <si>
    <t>Autokorrelation (10%)</t>
  </si>
  <si>
    <t>Test auf Funktionsform (10%)</t>
  </si>
  <si>
    <t>Test auf Ausschluss/Einschluss ir-/relevanter Variablen (10%)</t>
  </si>
  <si>
    <t>Verwendung von nominalen Variablen (20%)</t>
  </si>
  <si>
    <t>Normalverteilungs- und Parametertests (20%)</t>
  </si>
  <si>
    <t>Datengewinnung (10%)</t>
  </si>
  <si>
    <t>Erstellung einer empirischen Untersuchung (30%)</t>
  </si>
  <si>
    <t>Die Lehrveranstaltung führt in die Konzepte, Architektur und Funktionen von Standardsoftware ein. Diese integrierten betriebswirtschaftlichen Anwendungssysteme spielen heute bei der Wertschöpfung in den Unternehmen und über Unternehmensgrenzen hinweg eine bedeutende Rolle. Anhand von Fallbeispielen soll deshalb der Sinn und Nutzen sowie der Aufbau dieser ERP-Systeme den Teilnehmern aufgezeigt werden. Im Einzelnen sind dies:</t>
  </si>
  <si>
    <t>Softwareklassifikation</t>
  </si>
  <si>
    <t>Eigenentwicklung vs. Standardsoftware</t>
  </si>
  <si>
    <t>Anwendungszweck und betriebliche Funktionsbereiche von ERP-Systemen</t>
  </si>
  <si>
    <t>Branchenlösungen</t>
  </si>
  <si>
    <t>Anforderungen an Standardsysteme</t>
  </si>
  <si>
    <t>Einführungsprojekte</t>
  </si>
  <si>
    <t>Sicherung des Funktionsumfangs</t>
  </si>
  <si>
    <t>Integrationsfähigkeit</t>
  </si>
  <si>
    <t>Benutzerfreundlichkeit</t>
  </si>
  <si>
    <t>Wartbarkeit</t>
  </si>
  <si>
    <t>Zusammenarbeit über System und Unternehmensgrenzen hinweg (EDI, Web-Services, Enterprise Application Integration, e-Commerce, Cloud-Computing)</t>
  </si>
  <si>
    <t>Aspekte der Sicherheit</t>
  </si>
  <si>
    <t>Architektur von ERP-Systemen</t>
  </si>
  <si>
    <t>Organisationsstrukturen und –elemente</t>
  </si>
  <si>
    <t>Berechtigungskonzepte</t>
  </si>
  <si>
    <t>Datenhaltung</t>
  </si>
  <si>
    <t>Führungsinformationssysteme</t>
  </si>
  <si>
    <t>Business Intelligence</t>
  </si>
  <si>
    <t>Management-Cockpit</t>
  </si>
  <si>
    <t>Datawarehouse</t>
  </si>
  <si>
    <t>Die Studierenden analysieren und modellieren für eine Modellfirma die Geschäftsprozesse und konfigurieren anschließend ein ERP-System derart, dass die Prozesse hier ablauffähig implementiert sind. Dabei werden in Gruppen die verschiedenen Funktionsbereiche einer Firma wie Personalwesen, Finanzbuchhaltung, Produktion und Vertrieb in Teilprojekten bearbeitet, um die Komplexität von ERP-Einführungen zu vermitteln.</t>
  </si>
  <si>
    <t>Organisation und Management von ERP-Projekten, Prozess-Reengineering, Organisationselemente in den verschiedenen Funktionsbereichen eines ERP-Systems</t>
  </si>
  <si>
    <t>Systemtechnisch: Mandaten, Benutzer, Berechtigungsobjekte</t>
  </si>
  <si>
    <t>Finanz- und Rechnungswesen: Buchungskreise, Kostenstellen, Kontenpläne, Kreditkontrollbereiche</t>
  </si>
  <si>
    <t>Logistik: Werke, Verkaufsorganisationen, Vertriebsbereiche, Vertriebswege, Lagerorte, Sparten</t>
  </si>
  <si>
    <t>Personalwesen: Organisationseinheiten, Planstellen</t>
  </si>
  <si>
    <t>Informationssysteme: Erstellen von Analysen und Berichten</t>
  </si>
  <si>
    <t>Technik der doppelten Buchhaltung, Erstellen einfacher Jahresabschlüsse und deren Auswertung, Rechtsgrundlagen der Rechnungslegung</t>
  </si>
  <si>
    <t>Auswirkung von Geschäftsvorfällen auf die Bilanz, Erfolgsneutrale Verrmögensumschichtungen, Veränderungen des Betriebsvermögens</t>
  </si>
  <si>
    <t>System doppelter Buchführung, Kontoeröffnung und Buchungstechnik</t>
  </si>
  <si>
    <t>Buchen auf Bestands-, Erfolgs- und gemischten Konten: Umsatzsteuer, Handelsbetrieb, Warenverkehr, Personalaufwendungen, Besonderheiten der Industriebuchführung</t>
  </si>
  <si>
    <t>Verfahren der Betriebsergebnisermittlung, Buchungen zum Jahresabschluss, Vorbereitende Abschlussbuchungen, Erstellung des Jahresabschlusses</t>
  </si>
  <si>
    <t>Grundlagen des handels- und steuerrechtlichen Jahresabschlusses, Erläuterungen zum Inhalt des Jahresabschlusses, Erläuterungen zur Bilanz, Erläuterungen zur GuV</t>
  </si>
  <si>
    <t xml:space="preserve">Vollständige Bilanzierung von Vermögen und Schulden, Kriterien zur Aktivierung, Kriterien zur Passivierung, </t>
  </si>
  <si>
    <t>Bewertung in Handels- und Steuerbilanz, Grundsätze für die Bewertung und periodengerechter Gewinnermittlung und ihre gesetzlichen Grundlagen (Vorsichtsprinzip, Realisationsprinzip, Grundsatz der sachlichen Abgrenzung, Imparitätsprinzip)</t>
  </si>
  <si>
    <t>Ausgangswerte für Vermögensgegenstände (An-schaffungskosten, Herstellkosten, Teilwert; Ausgangswerte abnutzbarer Anlagen bei planmäßiger Abschreibung), Korrekturen überhöhter Ausgangswerte</t>
  </si>
  <si>
    <t>Bewertung von Verbindlichkeiten und Rückstellungen</t>
  </si>
  <si>
    <t>Einleitung</t>
  </si>
  <si>
    <t>Grundlagen und Grundbegriffe der Kostenrechnung</t>
  </si>
  <si>
    <t>Organisation der Kostenrechnung</t>
  </si>
  <si>
    <t>Kostenerfassung und Kostenverrechnung:  Zweck der Kostenartenrechnung, Systematisierung der Kostenarten, Gliederung der Kostenarten, Erfassung und Verrechnung der Kostenarten, Kostenstellenrechnung: Aufgaben der Kostenstellenrechnung, Gliederungskriterien und Arten von Kostenstellen, Prinzipien der Kostenstellenbildung, Durchführung der Kostenstellenrechnung im Betriebsabrechnungsbogen (BAB)</t>
  </si>
  <si>
    <t>Kostenträgerstückrechnung (Kalkulation), Aufgaben der Kalkulation, Grundprinzipien der Kalkulation, Kalkulationsverfahren</t>
  </si>
  <si>
    <t>Betriebsergebnisrechnung, Aufgaben der Betriebsergebnisrechnung, Darstellung des Gesamtkosten- und des Umsatzkostenverfahrens, Vor- und Nachteile der Verfahren, Gegenüberstellung Gesamtkosten- und Umsatzkostenverfahren</t>
  </si>
  <si>
    <t>Die Aussagefähigkeit von Systemen der Vollkostenrechnung</t>
  </si>
  <si>
    <t>Systeme der Teilkostenrechnung, Verfahren der Kostenauflösung, Deckungsbeitragsrechnung: Einstufige Deckungsbeitragsrechnung, Bestimmmung zu Eigenfertigung vs. Frembezug, Stufenweise Fixkostendeckungsbeitragsrechnung, Berechnungen zur Programmoptimierung</t>
  </si>
  <si>
    <t>Die Aussagefähigkeit von Systemen der Teilkostenrechnung</t>
  </si>
  <si>
    <t>Grundlagen des Controllings, Organisation des Controllings und Verzahnung mit anderen Unternehmensbereichen</t>
  </si>
  <si>
    <t>Strategisches Controlling: Aufgaben, Instrumente, Potentialanalyse, Stärken- Schwächen- Analyse etc.</t>
  </si>
  <si>
    <t>Operatives Controlling: Aufgaben, Instrumente, Kennzahlensysteme, Verknüpfung mit Analysen der Kostenrechnung</t>
  </si>
  <si>
    <t>Risikomanagement: gesetzliche Grundlagen, Anforderungen an ein Risikomanagementsystem aus betriebswirtschaftlicher Sicht, Bestandteile eines Risikomanagementsystems, Einführung eines Risikomanagementsystems</t>
  </si>
  <si>
    <t>Wahrscheinlichkeitsrechnung: Grundbegriffe, Kombinatorik, Zufallsvariable, diskrete Wahrscheinlichkeitsverteilungen, stetige Wahrscheinlichkeitsverteilungen</t>
  </si>
  <si>
    <t>Schließende Statistik: Schätzverfahren, Testverfahren</t>
  </si>
  <si>
    <t>Statistische Qualitätskontrolle/Six Sigma</t>
  </si>
  <si>
    <t>Einführung in die Rechtsquellen und die Systematik des Rechts</t>
  </si>
  <si>
    <t>Wirtschaftsprivatrecht: Vertragsrecht (insbesondere Abschluss und Wirksamkeit von Verträgen; Stellvertretung bei Vertragsschluss); Schuldrecht (insbesondere Rechte und Pflichten aus dem Schuldverhältnis), v. a. Recht der Leistungsstörungen</t>
  </si>
  <si>
    <t>Handelsrecht: Kaufmannseigenschaft, die Vorschriften über das Handelsregister, das Firmenrecht, die kaufmännischen Hilfspersonen sowie die Sondervorschriften bei kaufmännischen Handelsgeschäften, insbesondere den Handelskauf</t>
  </si>
  <si>
    <t>Grundzüge des Gesellschaftsrechts, insbesondere Rechtsform von Gesellschaften, Gestaltung von Gesellschaftsverträgen, Umfang von Geschäftsführungs- und Vertretungsbefugnissen sowie Haftungsfragen</t>
  </si>
  <si>
    <t>Forms of interactive oral and written linguistic activities for the purpose of demonstration, description, discussion and estimation of operations and procedures in businesses by utilizing intercultural knowledge.</t>
  </si>
  <si>
    <t>Dealing with adapted as well as audio (listening) and reading materials in their original language.</t>
  </si>
  <si>
    <t>Working on vocabulary to prepare subject-specific lectures and presentations in formal British English.</t>
  </si>
  <si>
    <t>Grundlagen des strategischen Managements und des strategischen Marketings; ; Strategische Basisentscheidungen der Marktwahl</t>
  </si>
  <si>
    <t>Strategische Analyse: Analyse der Makro- und Mikroumwelt, Branchenanalyse, Wettbewerbsanalyse und Analyse des Wettbewerbsvorteils, Analyse von Ressourcen und Fähigkeiten, Unternehmenskultur und Strategie</t>
  </si>
  <si>
    <t>Strategien der Marktbearbeitung</t>
  </si>
  <si>
    <t>Implementierung von Marketingstrategien</t>
  </si>
  <si>
    <t>Strategische Methoden und Bewertung einer Strategie</t>
  </si>
  <si>
    <t>Management nachhaltiger Stakeholder-Beziehungen</t>
  </si>
  <si>
    <t>Management von Veränderungen</t>
  </si>
  <si>
    <t>Standardsetzungsprozess und Konvergenz zwischen IFRS und US GAAP</t>
  </si>
  <si>
    <t>Darstellung der Abschlüsse, Grundsätze der Offenlegung</t>
  </si>
  <si>
    <t>Inventar, Sachanlagen, immaterielle Vermögenswerte, Rückstellungen, Eventualverbindlichkeiten</t>
  </si>
  <si>
    <t>Umsatzerkennung, konsolidierte Bilanz, weitere Entwicklungen</t>
  </si>
  <si>
    <t>Bilanzanalyse und Auswirkungen der Bilanzierungsrichtlinien</t>
  </si>
  <si>
    <t>Binomiales Logit-Modell (33 %): Signifikanztest der Koeffizienten, Bestimmtheitsmaße, LR-Test, Multikollinearität, Ausreißer in den Daten</t>
  </si>
  <si>
    <t xml:space="preserve">Multinomiales Logit-Modell (33 %): Signifikanztest der Koeffizienten, Bestimmtheitsmaße, LR-Test </t>
  </si>
  <si>
    <t>Ratenmodelle (33 %): Sterbetafel, Kaplan-Meier-Schätzer, Cox-Regression</t>
  </si>
  <si>
    <t>Introduction to the globalisation of markets</t>
  </si>
  <si>
    <t>Introduction to the globalisation of production</t>
  </si>
  <si>
    <t>Introduction to the globalisation of politics</t>
  </si>
  <si>
    <t>Actors and types of general international frameworks</t>
  </si>
  <si>
    <t>Companies as drivers of globalisation: The case of global value-added chains</t>
  </si>
  <si>
    <t>Governments as drivers of globalisation: The EU as a case of regionalisation</t>
  </si>
  <si>
    <t>International organisations as drivers of globalisation: The cases of intellectual property and global sustainability</t>
  </si>
  <si>
    <t>Concluding general international frameworks: Risks and opportunities</t>
  </si>
  <si>
    <t>Grundlagen der Konzernrechnungslegung</t>
  </si>
  <si>
    <t>Konsolidierungsgrundsätze: Aufgaben und Inhalt der Konsolidierungsgrundsätze, True and fair view, Vollständigkeit des Konzernabschlusses, Konzerneinheitliche Bewertung, Konsolidierungskontinuität, einheitliche Rechnungsperioden, Grundsatz der Materiality</t>
  </si>
  <si>
    <t>Pflicht zur Aufstellung von Konzernabschlüssen</t>
  </si>
  <si>
    <t>Der Konsolidierungskreis</t>
  </si>
  <si>
    <t>Kapitalkonsolidierung, Grundlagen, Methoden der Kapitalkonsolidierung: Vollkonsolidierung, Quotenkonsolidierung</t>
  </si>
  <si>
    <t>Schuldenkonsolidierung</t>
  </si>
  <si>
    <t>HRM im Kontext aktueller Entwicklungen</t>
  </si>
  <si>
    <t>Instrumente der Personalbeschaffung, die insbesondere für die Gewinnung von Fachkräften in Hightech-Unternehmen geeignet sind</t>
  </si>
  <si>
    <t>Ausgewählte Konzepte zu Motivation, Führung, Anreizsystemen und Personalentwicklung für kreativ tätige Mitarbeiter/-innen (z. B. F&amp;E Mitarbeiter/-innen)</t>
  </si>
  <si>
    <t>Handlungsorientierte Anwendung weiterer HRM Instrumente (z. B. im Bereich Training &amp; Personalentwicklung für Mitarbeiter/-innen in technologischen Tätigkeitsfeldern)</t>
  </si>
  <si>
    <t>Grundlagen des Supply Chain Management: Ziele, Einordnung, Aufgaben, Trends, Strategien, organisationale Aspekte</t>
  </si>
  <si>
    <t>Supply Chains als Spezialfall von Unternehmensnetzwerken, Theorie der Netzwerke und Anwendung aus Supply Chains</t>
  </si>
  <si>
    <t>Sourcing Strategien von Unternehmen, Arten und Bewertung von Sourcingstrategien, Auswirkungen auf die Supply Chain, besondere Herausforderungen durch Outsourcing und Offshoring</t>
  </si>
  <si>
    <t>Gestaltungsmöglichkeiten für Supply Chains; E-Logistics als Element des SCM</t>
  </si>
  <si>
    <t>Supply Chain Controlling, Bedarf und gestalterische Möglichkeiten</t>
  </si>
  <si>
    <t>zukünftige Trends</t>
  </si>
  <si>
    <t xml:space="preserve">Differenzierung von HGB und IFRS Regularien bei der Konzernrechnungslegung </t>
  </si>
  <si>
    <t>Facetten der Verrechnungspreise in Konzernstrukturen</t>
  </si>
  <si>
    <t>Konzernkapitalflussrechnung</t>
  </si>
  <si>
    <t>Verschiedene Konzepte der Währungsumrechnung im Konzern</t>
  </si>
  <si>
    <t>Umgang mit Steuerlatenzen im Konzernabschluss</t>
  </si>
  <si>
    <t>Eigenkapitalentwicklung im Konzern</t>
  </si>
  <si>
    <t>Aufgaben und Methodik der Wertsschöpfungssystemgestaltung</t>
  </si>
  <si>
    <t>Standortplanung</t>
  </si>
  <si>
    <t>Betriebsanalyse</t>
  </si>
  <si>
    <t>Projektplanung – Methoden und Hilfsmittel</t>
  </si>
  <si>
    <t>Bereichsplanung, Lager- und Transportplanung</t>
  </si>
  <si>
    <t>Montage, Inbetriebnahme</t>
  </si>
  <si>
    <t>Modelle und Ansätze der Unternehmensführung, der normativen und verhaltensorientierten Entscheidungstheorie</t>
  </si>
  <si>
    <t>strategische Unternehmensführung, Erfolgsfaktorenforschung</t>
  </si>
  <si>
    <t>verhaltensorientierte Aspekte der Marktwahl bzw. Segmentierung, Konsumenten-/Käuferverhalten</t>
  </si>
  <si>
    <t>Fundamentals and basic terminology of business-to-business marketing</t>
  </si>
  <si>
    <t>Buying patterns of organisations (analysis of industrial demand pattern)</t>
  </si>
  <si>
    <t>Operative B-to-B marketing (marketing mix tools of international B-to-B marketing): Product policy, Services policy, Price and conditions policy, Distribution policy/distribution management, Communications policy</t>
  </si>
  <si>
    <t>Optional management game seminar (compact seminar) 'Sell the Robot'</t>
  </si>
  <si>
    <t>Introduction: CFO Agenda and the Finance Function, Finance &amp; Strategy</t>
  </si>
  <si>
    <t>Cash Flow Calculation: Balance Sheet and Income Statement, Statement of Cash Flows, Free Cash Flow (FCF)</t>
  </si>
  <si>
    <t>Capital Budgeting: NPV, IRR, Advanced Forms: Real Options</t>
  </si>
  <si>
    <t>Capital Market Theory: Risk and Return: CAPM, Cost of Capital, Leverage</t>
  </si>
  <si>
    <t>Capital Structure: Role of Equity and Debt, Modigliani/Miller Model, Trade-off Theory</t>
  </si>
  <si>
    <t>Dividend Policy: Residual Theory</t>
  </si>
  <si>
    <t>Leitbilder, Zielsysteme, Unternehmenskultur</t>
  </si>
  <si>
    <t>Ressourcen- und Wissensmanagement, Führungskonzepte</t>
  </si>
  <si>
    <t>Aufbau von Absatz- und Kooperationsstrukturen, Absatzkanalmanagement, Consulter als Dienstleister, Standortmarketing-Partnerschaften</t>
  </si>
  <si>
    <t>E-Business – Definition und Implementierung elektronischer Geschäftsprozesse</t>
  </si>
  <si>
    <t>aktuelle Spezialthemen der Unternehmensführung im Mittelstand</t>
  </si>
  <si>
    <t>Financial Modelling: Cash Flow Projections and Business Case Calculation, Financial Planning, Liquidity Management</t>
  </si>
  <si>
    <t>Company Valuation: DCF, Multiples, Valuation of Stocks and Bonds</t>
  </si>
  <si>
    <t>Private Equity: Passive Value Creation, Active Value Creation</t>
  </si>
  <si>
    <t>Mergers and Acquisitions: Motives, Process, Due Diligence, Post-Merger Integration, Measuring M&amp;A Performance</t>
  </si>
  <si>
    <t>Theoretische Behandlung aktueller und vertiefender Fragen der Logistik</t>
  </si>
  <si>
    <t>Einbettung in interessante Fallstudien</t>
  </si>
  <si>
    <t>Bearbeitung von Planungsfällen und/oder praxisnahen Projekten</t>
  </si>
  <si>
    <t>Themen werden sowohl aus dem Gebiet der Unternehmens- als auch der Verkehrslogistik behandelt.</t>
  </si>
  <si>
    <t>Einführung in das Innovations- und Technologiemanagement</t>
  </si>
  <si>
    <t>Grundbegriffe des Innovations- und Technologiemanagement</t>
  </si>
  <si>
    <t>Innovationsprozesse (Phasenmodelle)</t>
  </si>
  <si>
    <t>Ideenmanagement (Fuzzy Front End), Methoden der Ideengenerierung und Ideenbewertung</t>
  </si>
  <si>
    <t>Definitionsphase/Konzeptphase (Erstellung von Anforderungsprofilen, Business Case für Innovationsprojekte)</t>
  </si>
  <si>
    <t>Entwicklungsphase/Designphase (z. B. Konstruktions- und Designregeln; Schutz vor Plagiaten; Wertanalyse)</t>
  </si>
  <si>
    <t>Organisationsstrukturen und Formen für das Innovations- und Technologiemanagement</t>
  </si>
  <si>
    <t>Im Vordergrund steht das Aufzeigen eines adäquaten Einsatzes ökonometrischer Methoden im Bereich der Zeitreihenmodelle, sowie einer geeigneten Interpretation der daraus resultierenden Ergebnisse</t>
  </si>
  <si>
    <t>Gegenstand und Methode des Business Forecasting (5 %)</t>
  </si>
  <si>
    <t>Zeitreihenmuster (5 %)</t>
  </si>
  <si>
    <t>Gleitende Durchschnitte (10 %)</t>
  </si>
  <si>
    <t>Exponentielles Glätten (10 %)</t>
  </si>
  <si>
    <t>Zeitreihenzerlegung (10 %)</t>
  </si>
  <si>
    <t>ARMA-Modelle (10 %)</t>
  </si>
  <si>
    <t>ARIMA-Modelle (20 %)</t>
  </si>
  <si>
    <t>X12-Modelle (10 %)</t>
  </si>
  <si>
    <t>Tramo/Seats (10 %)</t>
  </si>
  <si>
    <t>Qualitätsmaße (10 %)</t>
  </si>
  <si>
    <t>Zivilrechtliche Grundlagen, - rechtliche Regelungen des allgemeinen und schuldrechtlichen Teils BGB, - zwingende Regelungs- und Informationspflichten im Elektronischen Geschäftsverkehr und Fernabsatz</t>
  </si>
  <si>
    <t xml:space="preserve">Urheber/Wettbewerbsrecht, - Schutz urheberrechtlich geschützter Werke, - Handlungen des unlauteren Wettbewerbs ; </t>
  </si>
  <si>
    <t>Domainrecht, - Auswahl von Domainnamen, - Risiken bei der Verwendung von Domainnamen</t>
  </si>
  <si>
    <t>IT-Compliance, Haftungsrisiken für Unternehmensleitung und IT-Verantwortliche</t>
  </si>
  <si>
    <t>Rechtsaspekte der E-Mail-Kommunikation</t>
  </si>
  <si>
    <t>Beweiswerterhalt elektronischer Dokumente / Archivierung digitaler Unterlagen</t>
  </si>
  <si>
    <t>Elektronische Bezahlsysteme</t>
  </si>
  <si>
    <t>Informationssicherheit / IT-Grundschutz</t>
  </si>
  <si>
    <t xml:space="preserve">Grundlegende Konzepte wissenschaftlicher Methoden der Wirtschaftsinformatik: Formalisierungsgrad bzw. Strenge einer Methode, Forschungsparadigmen: Gestaltungsorientierung (Design Science) und Empirie (Behavioral Science),     Methodenspektrum und -profil der Wirtschaftsinformatik, Forschungsdesign ;  </t>
  </si>
  <si>
    <t>Charakteristika, Einsatzgebiete und Einsatzhäufigkeiten wissenschaftlicher Methoden der Wirtschaftsinformatik: Formal-, konzeptionell- und argumentativ-deduktive Analyse, Simulation, Referenzmodellierung, Aktionsforschung, Prototyping, Ethnographie, Fallstudie, Grounded Theory, Qualitative und quantitative Querschnittsanalyse, Labor- und Feldexperiment</t>
  </si>
  <si>
    <t>Design Science Research in Information Systems (DSRIS) nach Hevner: Forschungszyklen des DSRIS, Richtlinien und Prüffragen für das DSRIS, Typische Anwendungsfälle DSRIS</t>
  </si>
  <si>
    <t>Allgemeine Techniken der wissenschaftlichen Arbeit: Frageformen und Fragetechniken, Wissenschaftliches Abstrahieren,   Systematische Literaturanalyse und -aufbereitung, Strukturierte Quellenablage und -wiederverwendung</t>
  </si>
  <si>
    <t>Einführung in die Prozessmodellierung: Sichten auf Prozesse, Modellierungsanlässe, Modellierungsgegenstände, proprietäre Notationen, Standardnotationen, Modellierungswerkzeuge</t>
  </si>
  <si>
    <t>Einführung in BPMN 2.0: BPMN-Elemente – Flussobjekte, Teilnehmer, Daten, verbindende Elemente, Artefakte; einfache Prozessmodelle: lineare Abläufe, verzweigte Abläufe, Standardflüsse und implizite Gateways</t>
  </si>
  <si>
    <t>Methode und Stil von BPMN nach Bruce Silver: Mehrschrittmethode – Prozessrahmen definieren, Happy Path entwerfen, Ausnahmepfade ergänzen, Teilprozesse expandieren, Nachrichtenflüsse zu externen Teilnehmern ergänzen, Datenobjekte ergänzen; Style-Prinzipien und grundlegende Anwendungsregeln für BPMN 2.0</t>
  </si>
  <si>
    <t>Spezifikation von BPMN-Flussobjekte: technischer Spezifikationsrahmen BPMN-XML, Spezifikation von Triggern für Catching-Ereignisse, Spezifikation von Prozesszuständen für Throwing-Ereignisse, Spezifikation von Aufgaben und Aktivitäten im Hinblick auf Art und Häufigkeit der Ausführung, spezielle Typen von Gateways – ereignisbasiertes XOR-Gateway, inclusive OR Gateway, komplexes Gateway</t>
  </si>
  <si>
    <t>Ausnahmebehandlung in BPMN 2.0: Angehängte Zwischenereignisse, Ereignis-Teilprozesse, Kategorien von Ausnahmen in Geschäftsprozessen, Throw-Catch-Pattern für Fehlerereignisse, Eskalationsereignisse, Nachrichten- und Signalereignisse, Pattern der Weiterleitung von Ausnahmen</t>
  </si>
  <si>
    <t>Weiterführende Themen: Schleifen und Mehrfachinstanziierung, Transaktionen und Kompensationen, Typen von BPMN Prozessdiagrammen, Gegenüberstellung von deskriptiver und analytischer Modellierung, Ausblick technische Modellierung</t>
  </si>
  <si>
    <t>Erhebung, Analyse und Modellierung realer Geschäftsprozesse nach KSA und BPMN 2.0: Kommunikation mit Stakeholdern, Erhebung von Anforderungen, fachliche und technische Analyse von Prozessen, Modellierung von Ist- und Sollprozessen, Implementierung der Prozessmodelle in eine Plattform, Dokumentation von Prozessinformationen, Präsentation der Ergebnisse vor Stakeholdern</t>
  </si>
  <si>
    <t>Grundlagen des Projektmanagements</t>
  </si>
  <si>
    <t>Spezifisches Management von Software-Projekten</t>
  </si>
  <si>
    <t>Instrumente: Erhebungstechniken, Methoden zur Aufwandsschätzung, Kreativtechniken, Pflichtenhefte, Umgang mit Projektrisiken, Planungstechniken (Phasenplanung, Netzplantechnik)</t>
  </si>
  <si>
    <t>Qualitätsmanagement (Grundlagen, Produktqualität, Prozessqualität, Methoden, Qualitätspolitik, Testen von Programmen, Testobjekte und Ziele in den verschiedenen Projektphasen)</t>
  </si>
  <si>
    <t>Soziologische/psychologische Grundlagen, Habitus, Selbstbild/Fremdbild, individuelle Wahrnehmung, Eisbergmodell, Bedürfnisse, Werte etc.</t>
  </si>
  <si>
    <t>Grundlagen der Kommunikation, TZI, TA – Analyse, 4-Seiten-Modell, Gesprächsführung</t>
  </si>
  <si>
    <t>Kooperation in Unternehmen, Teamentwicklung, Was ist ein Team?, Strukturen , Problematik, Auswahl und Einsatz von Teams etc.</t>
  </si>
  <si>
    <t>Teamtraining: Gruppendynamik, Rollenverhalten , erfolgreiches Teamverhalten</t>
  </si>
  <si>
    <t>Persönliches Auftreten: Situationsadäquates Auftreten (Benehmen, Kleidung, Körpersprache, Rhetorik..)</t>
  </si>
  <si>
    <t>Personalentwicklung: Anforderungsprofile, Assessment – Center, Multimodale Personalauswahl</t>
  </si>
  <si>
    <t>Bewerbungstraining (Teil I): Lebenslaufanalysen, Arbeitszeugnisse</t>
  </si>
  <si>
    <t>Bewerbungstraining (Teil II): E-Mail/Online- u. Multimedia – Bewerbungen, Bewerbungsgespräche</t>
  </si>
  <si>
    <t>Soziale Kompetenzen im virtuellen Raum, Online-Kommunikation im Vergleich zu Präsenzkommunikation, Vergleichsanalysen</t>
  </si>
  <si>
    <t>Lern- und Arbeitstechniken (Teil I), Lerntechniken , Zeitmanagement</t>
  </si>
  <si>
    <t>Lern- und Arbeitstechniken (Teil II), Arbeitsorganisation, Stressbewältigung</t>
  </si>
  <si>
    <t>Projektbegründung: Benennung und Erläuterung des Betrachtungsgegenstandes samt seiner Relevanz im Rahmen der jeweiligen Organisation</t>
  </si>
  <si>
    <t>IST-Analyse: Analyse der bestehenden Situation (Prozesserfassung)</t>
  </si>
  <si>
    <t>Problembeschreibung: Isolierung des Betrachtungsraumes, welchem mit einer Lösung begegnet werden soll</t>
  </si>
  <si>
    <t>SOLL-Konzeption: Erläuterung des Vorgehens zur Adressierung des Problembereichs, beispielsweise Benennung notwendiger einzuführender Software und/oder dedizierte Eigen-Entwicklung von Software</t>
  </si>
  <si>
    <t>Implementierung: Realisierung von Maßnahmen (beispielsweise konkrete Entwicklungsaufgaben)</t>
  </si>
  <si>
    <t>Integration: Schulung, Dokumentation, etc.</t>
  </si>
  <si>
    <t xml:space="preserve">Abgrenzung der Medien und europäischen und internationale Medienordnung - Verfassungsrechtliche Grundlagen - Persönlichkeitsrechte und Rechtsschutz gegenüber </t>
  </si>
  <si>
    <t>Medien - Grundsätze der Verantwortlichkeit/Haftung</t>
  </si>
  <si>
    <t>Teilgebiete und Aufgaben des betrieblichen Rechnungswesens</t>
  </si>
  <si>
    <t>Finanzbuchhaltung: Grundlagen und Grundbegriffe, System der doppelten Buchführung, Buchen auf Bestands- und Erfolgskonten, Erfolgsermittlung, Ausgewählte spezielle Buchungsfälle</t>
  </si>
  <si>
    <t>Kosten- und Leistungsrechnung: Abgrenzungsrechnung, Kostenartenrechnung; Kostenstellenrechnung: Einfacher Betriebsabrechnungsbogen (BAB), - Erweiterter Betriebsabrechnungsbogen, - Ermittlung der Kalkulationszuschlagssätze, -  Innerbetriebliche Leistungsrechnung, - Maschinenstundensatzrechnung; Kostenträgerrechnung</t>
  </si>
  <si>
    <t>TurtleCode gesamt</t>
  </si>
  <si>
    <t>TurtleCode Teil 1</t>
  </si>
  <si>
    <t>TurtleCode Teil 2</t>
  </si>
  <si>
    <t>CoNo</t>
  </si>
  <si>
    <t>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</si>
</sst>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1" fillId="0" borderId="0" xfId="0" quotePrefix="1" applyFont="1" applyAlignment="1">
      <alignment horizontal="center"/>
    </xf>
    <xf numFmtId="0" fontId="1" fillId="0" borderId="0" xfId="0" applyFont="1" applyAlignment="1">
      <alignment horizontal="center"/>
    </xf>
    <xf numFmtId="0" fontId="0" fillId="0" borderId="0" xfId="0" applyAlignment="1">
      <alignment horizontal="center"/>
    </xf>
    <xf numFmtId="0" fontId="1" fillId="0" borderId="0" xfId="0" applyFont="1" applyAlignment="1">
      <alignment horizontal="left"/>
    </xf>
    <xf numFmtId="0" fontId="0" fillId="0" borderId="0" xfId="0" applyAlignment="1">
      <alignment horizontal="left"/>
    </xf>
    <xf numFmtId="0" fontId="0" fillId="0" borderId="0" xfId="0" applyFill="1"/>
    <xf numFmtId="0" fontId="0" fillId="0" borderId="0" xfId="0" quotePrefix="1" applyFill="1"/>
    <xf numFmtId="0" fontId="0" fillId="0" borderId="0" xfId="0" applyFont="1" applyAlignment="1">
      <alignment horizontal="center"/>
    </xf>
    <xf numFmtId="0" fontId="0" fillId="0" borderId="0" xfId="0" quotePrefix="1"/>
    <xf numFmtId="0" fontId="0" fillId="2" borderId="0" xfId="0" applyFill="1"/>
    <xf numFmtId="0" fontId="0" fillId="3" borderId="0" xfId="0" applyFill="1"/>
    <xf numFmtId="0" fontId="0" fillId="0" borderId="0" xfId="0" quotePrefix="1" applyAlignment="1">
      <alignment horizontal="center"/>
    </xf>
    <xf numFmtId="0" fontId="0" fillId="4" borderId="0" xfId="0" applyFill="1"/>
    <xf numFmtId="0" fontId="0" fillId="4" borderId="0" xfId="0" quotePrefix="1" applyFill="1" applyAlignment="1">
      <alignment horizontal="center"/>
    </xf>
    <xf numFmtId="0" fontId="0" fillId="4" borderId="0" xfId="0" applyFill="1" applyAlignment="1">
      <alignment horizontal="center"/>
    </xf>
    <xf numFmtId="0" fontId="0" fillId="0" borderId="0" xfId="0" quotePrefix="1" applyFont="1" applyAlignment="1">
      <alignment horizontal="center"/>
    </xf>
    <xf numFmtId="0" fontId="0" fillId="0" borderId="0" xfId="0" applyFill="1" applyAlignment="1">
      <alignment horizontal="lef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9E114-FBA1-43BB-96DC-92F60235BE76}">
  <dimension ref="A1:M125"/>
  <sheetViews>
    <sheetView topLeftCell="A46" workbookViewId="0">
      <selection activeCell="L101" sqref="L101"/>
    </sheetView>
  </sheetViews>
  <sheetFormatPr baseColWidth="10" defaultRowHeight="14.5" x14ac:dyDescent="0.35"/>
  <cols>
    <col min="1" max="2" width="17.54296875" customWidth="1"/>
    <col min="3" max="3" width="17.6328125" bestFit="1" customWidth="1"/>
    <col min="5" max="5" width="34.81640625" customWidth="1"/>
    <col min="6" max="6" width="33.453125" customWidth="1"/>
    <col min="7" max="7" width="23.1796875" customWidth="1"/>
    <col min="8" max="8" width="30.36328125" bestFit="1" customWidth="1"/>
    <col min="10" max="11" width="4.6328125" style="4" customWidth="1"/>
    <col min="12" max="12" width="55.453125" customWidth="1"/>
    <col min="14" max="14" width="37.1796875" customWidth="1"/>
  </cols>
  <sheetData>
    <row r="1" spans="1:13" s="1" customFormat="1" x14ac:dyDescent="0.35">
      <c r="A1" s="1" t="s">
        <v>259</v>
      </c>
      <c r="B1" s="1" t="s">
        <v>960</v>
      </c>
      <c r="C1" s="1" t="s">
        <v>257</v>
      </c>
      <c r="D1" s="1" t="s">
        <v>258</v>
      </c>
      <c r="E1" s="1" t="s">
        <v>4659</v>
      </c>
      <c r="F1" s="1" t="s">
        <v>4660</v>
      </c>
      <c r="G1" s="1" t="s">
        <v>383</v>
      </c>
      <c r="H1" s="1" t="s">
        <v>534</v>
      </c>
      <c r="I1" s="1" t="s">
        <v>535</v>
      </c>
      <c r="J1" s="2" t="s">
        <v>601</v>
      </c>
      <c r="K1" s="2"/>
      <c r="L1" s="1" t="s">
        <v>602</v>
      </c>
      <c r="M1" s="1" t="s">
        <v>123</v>
      </c>
    </row>
    <row r="2" spans="1:13" x14ac:dyDescent="0.35">
      <c r="A2" t="s">
        <v>2</v>
      </c>
      <c r="B2" t="s">
        <v>243</v>
      </c>
      <c r="C2" t="s">
        <v>248</v>
      </c>
      <c r="D2" t="s">
        <v>253</v>
      </c>
      <c r="E2" t="s">
        <v>355</v>
      </c>
      <c r="F2" t="s">
        <v>4750</v>
      </c>
      <c r="G2" t="s">
        <v>480</v>
      </c>
      <c r="H2" t="s">
        <v>516</v>
      </c>
      <c r="I2" t="s">
        <v>584</v>
      </c>
      <c r="J2" s="2" t="s">
        <v>601</v>
      </c>
      <c r="K2" s="17" t="s">
        <v>4656</v>
      </c>
      <c r="L2" t="str">
        <f>_xlfn.CONCAT(B2," a module:Module ; schema:name ",J2,E2,J2,"@de , ",J2,F2,J2,"@en"," ; schema:isPartOf module:",D2," ; schema:courseCode ",J2,C2,J2," ; schema:url ",J2,G2,J2," ; schema:accountablePerson ",H2," ; schema:comment ",J2,I2,J2," .")</f>
        <v>module:AAIT a module:Module ; schema:name "Auswahl und Anpassung von IT-Diensten"@de , "Selection and Customization of IT Services"@en ; schema:isPartOf module:BWIK ; schema:courseCode "AAIT" ; schema:url "https://wirtschaft.th-brandenburg.de/studium/plaene-und-termine/vorlesungsverzeichnis/vorlesungsverzeichnis-wi-bachelor/auswahl-und-anpassung-von-it-diensten/" ; schema:accountablePerson thbfbwm:vera-meister ; schema:comment "Austauschworkshop oder Poster Session in englischer Sprache in Kooperation mit dem Studiengang Informatik der Alfred Nobel University Dnipro (Ukraine); Praxisvorträge von Unternehmensvertretern; Exemplarische Transferaufgaben: - Nutzwertanalyse und/oder AHP-Verfahren zur Bewertung von Beschaffungsalternative für IT-Dienste, - Auswahl von Standardsoftware unter Berücksichtigung von Kosten- und Nutzenaspekten, -Anpassung (Customization) eines betrieblichen Anwendungssystems oder IT-Dienstes" .</v>
      </c>
      <c r="M2" s="1" t="s">
        <v>123</v>
      </c>
    </row>
    <row r="3" spans="1:13" x14ac:dyDescent="0.35">
      <c r="A3" t="s">
        <v>11</v>
      </c>
      <c r="B3" t="s">
        <v>11</v>
      </c>
      <c r="C3" t="s">
        <v>133</v>
      </c>
      <c r="D3" t="s">
        <v>253</v>
      </c>
      <c r="E3" t="s">
        <v>261</v>
      </c>
      <c r="F3" t="s">
        <v>4661</v>
      </c>
      <c r="G3" t="s">
        <v>384</v>
      </c>
      <c r="H3" t="s">
        <v>507</v>
      </c>
      <c r="J3" s="2" t="s">
        <v>601</v>
      </c>
      <c r="K3" s="17" t="s">
        <v>4656</v>
      </c>
      <c r="L3" t="str">
        <f t="shared" ref="L3:L66" si="0">_xlfn.CONCAT(B3," a module:Module ; schema:name ",J3,E3,J3,"@de , ",J3,F3,J3,"@en"," ; schema:isPartOf module:",D3," ; schema:courseCode ",J3,C3,J3," ; schema:url ",J3,G3,J3," ; schema:accountablePerson ",H3," ; schema:comment ",J3,I3,J3," .")</f>
        <v>module:AlgoDat a module:Module ; schema:name "Algorithmen und Datenstrukturen"@de , "Algorithms and Data Structures"@en ; schema:isPartOf module:BWIK ; schema:courseCode "AlgoDat" ; schema:url "https://wirtschaft.th-brandenburg.de/studium/plaene-und-termine/vorlesungsverzeichnis/vorlesungsverzeichnis-wi-bachelor/algorithmen-und-datenstrukturen" ; schema:accountablePerson thbfbwm:kai-jander ; schema:comment "" .</v>
      </c>
      <c r="M3" s="1" t="s">
        <v>123</v>
      </c>
    </row>
    <row r="4" spans="1:13" x14ac:dyDescent="0.35">
      <c r="A4" t="s">
        <v>5</v>
      </c>
      <c r="B4" t="s">
        <v>244</v>
      </c>
      <c r="C4" t="s">
        <v>249</v>
      </c>
      <c r="D4" t="s">
        <v>253</v>
      </c>
      <c r="E4" t="s">
        <v>356</v>
      </c>
      <c r="F4" t="s">
        <v>4751</v>
      </c>
      <c r="G4" t="s">
        <v>481</v>
      </c>
      <c r="H4" t="s">
        <v>516</v>
      </c>
      <c r="I4" t="s">
        <v>585</v>
      </c>
      <c r="J4" s="2" t="s">
        <v>601</v>
      </c>
      <c r="K4" s="17" t="s">
        <v>4656</v>
      </c>
      <c r="L4" t="str">
        <f t="shared" si="0"/>
        <v>module:AWIM a module:Module ; schema:name "Angewandte Wissensmodellierung"@de , "Applied Knowledge Engineering"@en ; schema:isPartOf module:BWIK ; schema:courseCode "AWIM" ; schema:url "https://wirtschaft.th-brandenburg.de/studium/plaene-und-termine/vorlesungsverzeichnis/vorlesungsverzeichnis-wi-bachelor/wahlpflicht-i-angewandte-wissensmodellierung/" ; schema:accountablePerson thbfbwm:vera-meister ; schema:comment "komplexes Modellierungsprojekt mit Webseite" .</v>
      </c>
      <c r="M4" s="1" t="s">
        <v>123</v>
      </c>
    </row>
    <row r="5" spans="1:13" x14ac:dyDescent="0.35">
      <c r="A5" t="s">
        <v>44</v>
      </c>
      <c r="B5" t="s">
        <v>44</v>
      </c>
      <c r="C5" t="s">
        <v>163</v>
      </c>
      <c r="D5" t="s">
        <v>254</v>
      </c>
      <c r="E5" t="s">
        <v>262</v>
      </c>
      <c r="F5" t="s">
        <v>4662</v>
      </c>
      <c r="G5" t="s">
        <v>385</v>
      </c>
      <c r="H5" t="s">
        <v>508</v>
      </c>
      <c r="J5" s="2" t="s">
        <v>601</v>
      </c>
      <c r="K5" s="17" t="s">
        <v>4656</v>
      </c>
      <c r="L5" t="str">
        <f t="shared" si="0"/>
        <v>module:BB110 a module:Module ; schema:name "Grundlagen des unternehmerischen Handelns"@de , "Fundamentals of Enterpreneurial Behavior"@en ; schema:isPartOf module:BBWV ; schema:courseCode "BB110" ; schema:url "https://wirtschaft.th-brandenburg.de/studium/plaene-und-termine/vorlesungsverzeichnis/vorlesungsverzeichnis-bwl-bachelor/grundlagen-der-bwl" ; schema:accountablePerson thbfbwm:anja-luethy ; schema:comment "" .</v>
      </c>
      <c r="M5" s="1" t="s">
        <v>123</v>
      </c>
    </row>
    <row r="6" spans="1:13" x14ac:dyDescent="0.35">
      <c r="A6" t="s">
        <v>45</v>
      </c>
      <c r="B6" t="s">
        <v>45</v>
      </c>
      <c r="C6" t="s">
        <v>164</v>
      </c>
      <c r="D6" t="s">
        <v>254</v>
      </c>
      <c r="E6" t="s">
        <v>263</v>
      </c>
      <c r="F6" t="s">
        <v>4677</v>
      </c>
      <c r="G6" t="s">
        <v>386</v>
      </c>
      <c r="H6" t="s">
        <v>508</v>
      </c>
      <c r="I6" t="s">
        <v>536</v>
      </c>
      <c r="J6" s="2" t="s">
        <v>601</v>
      </c>
      <c r="K6" s="17" t="s">
        <v>4656</v>
      </c>
      <c r="L6" t="str">
        <f t="shared" si="0"/>
        <v>module:BB120 a module:Module ; schema:name "Personal und Organisation"@de , "Personnel and Organization"@en ; schema:isPartOf module:BBWV ; schema:courseCode "BB120" ; schema:url "https://wirtschaft.th-brandenburg.de/studium/plaene-und-termine/vorlesungsverzeichnis/vorlesungsverzeichnis-bwl-bachelor/personal-und-organisation" ; schema:accountablePerson thbfbwm:anja-luethy ; schema:comment "Nach Verfügbarkeit Gastvorträge von Praxisvertretern, Exkursion zum Arbeitsgericht" .</v>
      </c>
      <c r="M6" s="1" t="s">
        <v>123</v>
      </c>
    </row>
    <row r="7" spans="1:13" x14ac:dyDescent="0.35">
      <c r="A7" t="s">
        <v>46</v>
      </c>
      <c r="B7" t="s">
        <v>46</v>
      </c>
      <c r="C7" t="s">
        <v>165</v>
      </c>
      <c r="D7" t="s">
        <v>254</v>
      </c>
      <c r="E7" t="s">
        <v>264</v>
      </c>
      <c r="F7" t="s">
        <v>4663</v>
      </c>
      <c r="G7" t="s">
        <v>387</v>
      </c>
      <c r="H7" t="s">
        <v>509</v>
      </c>
      <c r="J7" s="2" t="s">
        <v>601</v>
      </c>
      <c r="K7" s="17" t="s">
        <v>4656</v>
      </c>
      <c r="L7" t="str">
        <f t="shared" si="0"/>
        <v>module:BB130 a module:Module ; schema:name "Produktions- und Materialwirtschaft"@de , "Production and Materials Management"@en ; schema:isPartOf module:BBWV ; schema:courseCode "BB130" ; schema:url "https://wirtschaft.th-brandenburg.de/studium/plaene-und-termine/vorlesungsverzeichnis/vorlesungsverzeichnis-bwl-bachelor/produktions-und-materialwirtschaft" ; schema:accountablePerson thbfbwm:christian-mieke ; schema:comment "" .</v>
      </c>
      <c r="M7" s="1" t="s">
        <v>123</v>
      </c>
    </row>
    <row r="8" spans="1:13" x14ac:dyDescent="0.35">
      <c r="A8" t="s">
        <v>47</v>
      </c>
      <c r="B8" t="s">
        <v>47</v>
      </c>
      <c r="C8" t="s">
        <v>166</v>
      </c>
      <c r="D8" t="s">
        <v>254</v>
      </c>
      <c r="E8" t="s">
        <v>265</v>
      </c>
      <c r="F8" t="s">
        <v>265</v>
      </c>
      <c r="G8" t="s">
        <v>388</v>
      </c>
      <c r="H8" t="s">
        <v>510</v>
      </c>
      <c r="J8" s="2" t="s">
        <v>601</v>
      </c>
      <c r="K8" s="17" t="s">
        <v>4656</v>
      </c>
      <c r="L8" t="str">
        <f t="shared" si="0"/>
        <v>module:BB140 a module:Module ; schema:name "Marketing"@de , "Marketing"@en ; schema:isPartOf module:BBWV ; schema:courseCode "BB140" ; schema:url "https://wirtschaft.th-brandenburg.de/studium/plaene-und-termine/vorlesungsverzeichnis/vorlesungsverzeichnis-bwl-bachelor/marketing" ; schema:accountablePerson thbfbwm:bernd-schnurrenberger ; schema:comment "" .</v>
      </c>
      <c r="M8" s="1" t="s">
        <v>123</v>
      </c>
    </row>
    <row r="9" spans="1:13" x14ac:dyDescent="0.35">
      <c r="A9" t="s">
        <v>48</v>
      </c>
      <c r="B9" t="s">
        <v>48</v>
      </c>
      <c r="C9" t="s">
        <v>167</v>
      </c>
      <c r="D9" t="s">
        <v>254</v>
      </c>
      <c r="E9" t="s">
        <v>266</v>
      </c>
      <c r="F9" t="s">
        <v>4664</v>
      </c>
      <c r="G9" t="s">
        <v>389</v>
      </c>
      <c r="H9" t="s">
        <v>511</v>
      </c>
      <c r="J9" s="2" t="s">
        <v>601</v>
      </c>
      <c r="K9" s="17" t="s">
        <v>4656</v>
      </c>
      <c r="L9" t="str">
        <f t="shared" si="0"/>
        <v>module:BB150 a module:Module ; schema:name "Finanzierung und Investition"@de , "Financing and Investment"@en ; schema:isPartOf module:BBWV ; schema:courseCode "BB150" ; schema:url "https://wirtschaft.th-brandenburg.de/studium/plaene-und-termine/vorlesungsverzeichnis/vorlesungsverzeichnis-bwl-bachelor/finanzierung-und-investition" ; schema:accountablePerson thbfbwm:katharina-frosch ; schema:comment "" .</v>
      </c>
      <c r="M9" s="1" t="s">
        <v>123</v>
      </c>
    </row>
    <row r="10" spans="1:13" x14ac:dyDescent="0.35">
      <c r="A10" t="s">
        <v>49</v>
      </c>
      <c r="B10" t="s">
        <v>49</v>
      </c>
      <c r="C10" t="s">
        <v>168</v>
      </c>
      <c r="D10" t="s">
        <v>254</v>
      </c>
      <c r="E10" t="s">
        <v>267</v>
      </c>
      <c r="F10" t="s">
        <v>4665</v>
      </c>
      <c r="G10" t="s">
        <v>390</v>
      </c>
      <c r="H10" t="s">
        <v>512</v>
      </c>
      <c r="I10" t="s">
        <v>537</v>
      </c>
      <c r="J10" s="2" t="s">
        <v>601</v>
      </c>
      <c r="K10" s="17" t="s">
        <v>4656</v>
      </c>
      <c r="L10" t="str">
        <f t="shared" si="0"/>
        <v>module:BB160 a module:Module ; schema:name "Projektmanagement"@de , "Project Management"@en ; schema:isPartOf module:BBWV ; schema:courseCode "BB160" ; schema:url "https://wirtschaft.th-brandenburg.de/studium/plaene-und-termine/vorlesungsverzeichnis/vorlesungsverzeichnis-bwl-bachelor/projektmanagement" ; schema:accountablePerson thbfbwm:martin-wrobel ; schema:comment "Nach Verfügbarkeit können Social Innovation Projekte mit Realcharakter bearbeitet werden, ggf. Gastvorträge von Praxisvertretern." .</v>
      </c>
      <c r="M10" s="1" t="s">
        <v>123</v>
      </c>
    </row>
    <row r="11" spans="1:13" x14ac:dyDescent="0.35">
      <c r="A11" t="s">
        <v>50</v>
      </c>
      <c r="B11" t="s">
        <v>50</v>
      </c>
      <c r="C11" t="s">
        <v>169</v>
      </c>
      <c r="D11" t="s">
        <v>254</v>
      </c>
      <c r="E11" t="s">
        <v>268</v>
      </c>
      <c r="F11" t="s">
        <v>268</v>
      </c>
      <c r="G11" t="s">
        <v>391</v>
      </c>
      <c r="H11" t="s">
        <v>512</v>
      </c>
      <c r="I11" t="s">
        <v>538</v>
      </c>
      <c r="J11" s="2" t="s">
        <v>601</v>
      </c>
      <c r="K11" s="17" t="s">
        <v>4656</v>
      </c>
      <c r="L11" t="str">
        <f t="shared" si="0"/>
        <v>module:BB170 a module:Module ; schema:name "Business Plan"@de , "Business Plan"@en ; schema:isPartOf module:BBWV ; schema:courseCode "BB170" ; schema:url "https://wirtschaft.th-brandenburg.de/studium/plaene-und-termine/vorlesungsverzeichnis/vorlesungsverzeichnis-bwl-bachelor/business-plan" ; schema:accountablePerson thbfbwm:martin-wrobel ; schema:comment "Projekte mit Realcharakter; Businesspläne können ggf. in einen regionalen oder überregionalen Businessplan Wettbewerb eingebracht werden; Nach Verfügbarkeit Gastvorträge von Praxisvertretern" .</v>
      </c>
      <c r="M11" s="1" t="s">
        <v>123</v>
      </c>
    </row>
    <row r="12" spans="1:13" x14ac:dyDescent="0.35">
      <c r="A12" t="s">
        <v>51</v>
      </c>
      <c r="B12" t="s">
        <v>51</v>
      </c>
      <c r="C12" t="s">
        <v>170</v>
      </c>
      <c r="D12" t="s">
        <v>254</v>
      </c>
      <c r="E12" t="s">
        <v>269</v>
      </c>
      <c r="F12" t="s">
        <v>4666</v>
      </c>
      <c r="G12" t="s">
        <v>392</v>
      </c>
      <c r="H12" t="s">
        <v>513</v>
      </c>
      <c r="J12" s="2" t="s">
        <v>601</v>
      </c>
      <c r="K12" s="17" t="s">
        <v>4656</v>
      </c>
      <c r="L12" t="str">
        <f t="shared" si="0"/>
        <v>module:BB180 a module:Module ; schema:name "Gründungsmanagement und Unternehmensnachfolge"@de , "Start-Up Management and Company Succession"@en ; schema:isPartOf module:BBWV ; schema:courseCode "BB180" ; schema:url "https://wirtschaft.th-brandenburg.de/studium/plaene-und-termine/vorlesungsverzeichnis/vorlesungsverzeichnis-bwl-bachelor/gruendungsmanagement-und-unternehmensnachfolge" ; schema:accountablePerson thbfbwm:hubertus-sievers ; schema:comment "" .</v>
      </c>
      <c r="M12" s="1" t="s">
        <v>123</v>
      </c>
    </row>
    <row r="13" spans="1:13" x14ac:dyDescent="0.35">
      <c r="A13" t="s">
        <v>52</v>
      </c>
      <c r="B13" t="s">
        <v>52</v>
      </c>
      <c r="C13" t="s">
        <v>171</v>
      </c>
      <c r="D13" t="s">
        <v>254</v>
      </c>
      <c r="E13" t="s">
        <v>270</v>
      </c>
      <c r="F13" t="s">
        <v>4667</v>
      </c>
      <c r="G13" t="s">
        <v>393</v>
      </c>
      <c r="H13" t="s">
        <v>514</v>
      </c>
      <c r="J13" s="2" t="s">
        <v>601</v>
      </c>
      <c r="K13" s="17" t="s">
        <v>4656</v>
      </c>
      <c r="L13" t="str">
        <f t="shared" si="0"/>
        <v>module:BB210 a module:Module ; schema:name "VWL 1"@de , "Economics 1"@en ; schema:isPartOf module:BBWV ; schema:courseCode "BB210" ; schema:url "https://wirtschaft.th-brandenburg.de/studium/plaene-und-termine/vorlesungsverzeichnis/vorlesungsverzeichnis-bwl-bachelor/vwl-1-mikrooekonomische-entscheidungsmodelle" ; schema:accountablePerson thbfbwm:michael-stobernack ; schema:comment "" .</v>
      </c>
      <c r="M13" s="1" t="s">
        <v>123</v>
      </c>
    </row>
    <row r="14" spans="1:13" x14ac:dyDescent="0.35">
      <c r="A14" t="s">
        <v>53</v>
      </c>
      <c r="B14" t="s">
        <v>53</v>
      </c>
      <c r="C14" t="s">
        <v>172</v>
      </c>
      <c r="D14" t="s">
        <v>254</v>
      </c>
      <c r="E14" t="s">
        <v>271</v>
      </c>
      <c r="F14" t="s">
        <v>4668</v>
      </c>
      <c r="G14" t="s">
        <v>394</v>
      </c>
      <c r="H14" t="s">
        <v>515</v>
      </c>
      <c r="J14" s="2" t="s">
        <v>601</v>
      </c>
      <c r="K14" s="17" t="s">
        <v>4656</v>
      </c>
      <c r="L14" t="str">
        <f t="shared" si="0"/>
        <v>module:BB220 a module:Module ; schema:name "VWL 2"@de , "Economics 2"@en ; schema:isPartOf module:BBWV ; schema:courseCode "BB220" ; schema:url "https://wirtschaft.th-brandenburg.de/studium/plaene-und-termine/vorlesungsverzeichnis/vorlesungsverzeichnis-bwl-bachelor/vwl-2-behavioral-economics" ; schema:accountablePerson thbfbwm:bettina-burger-menzel ; schema:comment "" .</v>
      </c>
      <c r="M14" s="1" t="s">
        <v>123</v>
      </c>
    </row>
    <row r="15" spans="1:13" x14ac:dyDescent="0.35">
      <c r="A15" t="s">
        <v>54</v>
      </c>
      <c r="B15" t="s">
        <v>54</v>
      </c>
      <c r="C15" t="s">
        <v>173</v>
      </c>
      <c r="D15" t="s">
        <v>254</v>
      </c>
      <c r="E15" t="s">
        <v>272</v>
      </c>
      <c r="F15" t="s">
        <v>4669</v>
      </c>
      <c r="G15" t="s">
        <v>395</v>
      </c>
      <c r="H15" t="s">
        <v>510</v>
      </c>
      <c r="I15" t="s">
        <v>539</v>
      </c>
      <c r="J15" s="2" t="s">
        <v>601</v>
      </c>
      <c r="K15" s="17" t="s">
        <v>4656</v>
      </c>
      <c r="L15" t="str">
        <f t="shared" si="0"/>
        <v>module:BB310 a module:Module ; schema:name "Studium Generale 1"@de , "General Studies 1"@en ; schema:isPartOf module:BBWV ; schema:courseCode "BB310" ; schema:url "https://wirtschaft.th-brandenburg.de/studium/plaene-und-termine/vorlesungsverzeichnis/vorlesungsverzeichnis-bwl-bachelor/studium-generale-i" ; schema:accountablePerson thbfbwm:bernd-schnurrenberger ; schema:comment "Das Modul Studium Generale 1 fokussiert auf die Bildung der Berufsfähigkeit der Studierenden, indem es die volks- und betriebswirtschaftlichen Fach- und Methodenkompetenzen der Studierenden um extra-curriculare Kompetenzen ergänzt." .</v>
      </c>
      <c r="M15" s="1" t="s">
        <v>123</v>
      </c>
    </row>
    <row r="16" spans="1:13" x14ac:dyDescent="0.35">
      <c r="A16" t="s">
        <v>55</v>
      </c>
      <c r="B16" t="s">
        <v>55</v>
      </c>
      <c r="C16" t="s">
        <v>174</v>
      </c>
      <c r="D16" t="s">
        <v>254</v>
      </c>
      <c r="E16" t="s">
        <v>273</v>
      </c>
      <c r="F16" t="s">
        <v>4670</v>
      </c>
      <c r="G16" t="s">
        <v>396</v>
      </c>
      <c r="H16" t="s">
        <v>510</v>
      </c>
      <c r="I16" t="s">
        <v>540</v>
      </c>
      <c r="J16" s="2" t="s">
        <v>601</v>
      </c>
      <c r="K16" s="17" t="s">
        <v>4656</v>
      </c>
      <c r="L16" t="str">
        <f t="shared" si="0"/>
        <v>module:BB320 a module:Module ; schema:name "Studium Generale 2"@de , "General Studies 2"@en ; schema:isPartOf module:BBWV ; schema:courseCode "BB320" ; schema:url "https://wirtschaft.th-brandenburg.de/studium/plaene-und-termine/vorlesungsverzeichnis/vorlesungsverzeichnis-bwl-bachelor/studium-generale-ii-wissenschafts-und-erkenntnistheorie" ; schema:accountablePerson thbfbwm:bernd-schnurrenberger ; schema:comment "Änderungen an Dekan des FBW melden." .</v>
      </c>
      <c r="M16" s="1" t="s">
        <v>123</v>
      </c>
    </row>
    <row r="17" spans="1:13" x14ac:dyDescent="0.35">
      <c r="A17" t="s">
        <v>56</v>
      </c>
      <c r="B17" t="s">
        <v>56</v>
      </c>
      <c r="C17" t="s">
        <v>175</v>
      </c>
      <c r="D17" t="s">
        <v>254</v>
      </c>
      <c r="E17" t="s">
        <v>274</v>
      </c>
      <c r="F17" t="s">
        <v>4671</v>
      </c>
      <c r="G17" t="s">
        <v>397</v>
      </c>
      <c r="H17" t="s">
        <v>516</v>
      </c>
      <c r="I17" t="s">
        <v>541</v>
      </c>
      <c r="J17" s="2" t="s">
        <v>601</v>
      </c>
      <c r="K17" s="17" t="s">
        <v>4656</v>
      </c>
      <c r="L17" t="str">
        <f t="shared" si="0"/>
        <v>module:BB410 a module:Module ; schema:name "Wirtschaftsinformatik 1 - Digitalisierung in Unternehmen und Organisationen"@de , "Information Systems 1 - Digitalization in Companies and Organizations"@en ; schema:isPartOf module:BBWV ; schema:courseCode "BB410" ; schema:url "https://wirtschaft.th-brandenburg.de/studium/plaene-und-termine/vorlesungsverzeichnis/vorlesungsverzeichnis-bwl-bachelor/wirtschaftsinformatik-1" ; schema:accountablePerson thbfbwm:vera-meister ; schema:comment "Einsatz vielfältiger digitaler Werkzeuge" .</v>
      </c>
      <c r="M17" s="1" t="s">
        <v>123</v>
      </c>
    </row>
    <row r="18" spans="1:13" x14ac:dyDescent="0.35">
      <c r="A18" t="s">
        <v>57</v>
      </c>
      <c r="B18" t="s">
        <v>57</v>
      </c>
      <c r="C18" t="s">
        <v>176</v>
      </c>
      <c r="D18" t="s">
        <v>254</v>
      </c>
      <c r="E18" t="s">
        <v>381</v>
      </c>
      <c r="F18" t="s">
        <v>4672</v>
      </c>
      <c r="G18" t="s">
        <v>398</v>
      </c>
      <c r="H18" t="s">
        <v>517</v>
      </c>
      <c r="I18" t="s">
        <v>542</v>
      </c>
      <c r="J18" s="2" t="s">
        <v>601</v>
      </c>
      <c r="K18" s="17" t="s">
        <v>4656</v>
      </c>
      <c r="L18" t="str">
        <f t="shared" si="0"/>
        <v>module:BB420 a module:Module ; schema:name "Wirtschaftsinformatik 2 - Systemanalyse"@de , "Information Systems 2 - Systems Analysis"@en ; schema:isPartOf module:BBWV ; schema:courseCode "BB420" ; schema:url "https://wirtschaft.th-brandenburg.de/studium/plaene-und-termine/vorlesungsverzeichnis/vorlesungsverzeichnis-bwl-bachelor/wirtschaftsinformatik-2-systemanalytische-kompetenzen" ; schema:accountablePerson thbfbwm:winfried-pfister ; schema:comment "Praktische Aufgaben im EDV-Labor, interdisziplinärer Unterricht" .</v>
      </c>
      <c r="M18" s="1" t="s">
        <v>123</v>
      </c>
    </row>
    <row r="19" spans="1:13" x14ac:dyDescent="0.35">
      <c r="A19" t="s">
        <v>58</v>
      </c>
      <c r="B19" t="s">
        <v>58</v>
      </c>
      <c r="C19" t="s">
        <v>177</v>
      </c>
      <c r="D19" t="s">
        <v>254</v>
      </c>
      <c r="E19" t="s">
        <v>275</v>
      </c>
      <c r="F19" t="s">
        <v>4673</v>
      </c>
      <c r="G19" t="s">
        <v>399</v>
      </c>
      <c r="H19" t="s">
        <v>508</v>
      </c>
      <c r="I19" t="s">
        <v>543</v>
      </c>
      <c r="J19" s="2" t="s">
        <v>601</v>
      </c>
      <c r="K19" s="17" t="s">
        <v>4656</v>
      </c>
      <c r="L19" t="str">
        <f t="shared" si="0"/>
        <v>module:BB511 a module:Module ; schema:name "Dienstleistungsmanagement"@de , "Service Management"@en ; schema:isPartOf module:BBWV ; schema:courseCode "BB511" ; schema:url "https://wirtschaft.th-brandenburg.de/studium/plaene-und-termine/vorlesungsverzeichnis/vorlesungsverzeichnis-bwl-bachelor/bwls-dienstleistungsmanagement" ; schema:accountablePerson thbfbwm:anja-luethy ; schema:comment "Exkursionen, Lehrvideos, Gastvorträge, Gruppenarbeit, Diskussionen im Plenum , Präsentationen von Studierenden, Case Studies" .</v>
      </c>
      <c r="M19" s="1" t="s">
        <v>123</v>
      </c>
    </row>
    <row r="20" spans="1:13" x14ac:dyDescent="0.35">
      <c r="A20" t="s">
        <v>59</v>
      </c>
      <c r="B20" t="s">
        <v>59</v>
      </c>
      <c r="C20" t="s">
        <v>178</v>
      </c>
      <c r="D20" t="s">
        <v>254</v>
      </c>
      <c r="E20" t="s">
        <v>276</v>
      </c>
      <c r="F20" t="s">
        <v>4674</v>
      </c>
      <c r="G20" t="s">
        <v>400</v>
      </c>
      <c r="H20" t="s">
        <v>508</v>
      </c>
      <c r="J20" s="2" t="s">
        <v>601</v>
      </c>
      <c r="K20" s="17" t="s">
        <v>4656</v>
      </c>
      <c r="L20" t="str">
        <f t="shared" si="0"/>
        <v>module:BB512 a module:Module ; schema:name "Dienstleistungsmarketing"@de , "Service Marketing"@en ; schema:isPartOf module:BBWV ; schema:courseCode "BB512" ; schema:url "https://wirtschaft.th-brandenburg.de/studium/plaene-und-termine/vorlesungsverzeichnis/vorlesungsverzeichnis-bwl-bachelor/bwls-dienstleistungsmarketing" ; schema:accountablePerson thbfbwm:anja-luethy ; schema:comment "" .</v>
      </c>
      <c r="M20" s="1" t="s">
        <v>123</v>
      </c>
    </row>
    <row r="21" spans="1:13" x14ac:dyDescent="0.35">
      <c r="A21" t="s">
        <v>60</v>
      </c>
      <c r="B21" t="s">
        <v>60</v>
      </c>
      <c r="C21" t="s">
        <v>179</v>
      </c>
      <c r="D21" t="s">
        <v>254</v>
      </c>
      <c r="E21" t="s">
        <v>277</v>
      </c>
      <c r="F21" t="s">
        <v>4675</v>
      </c>
      <c r="G21" t="s">
        <v>401</v>
      </c>
      <c r="H21" t="s">
        <v>513</v>
      </c>
      <c r="I21" t="s">
        <v>544</v>
      </c>
      <c r="J21" s="2" t="s">
        <v>601</v>
      </c>
      <c r="K21" s="17" t="s">
        <v>4656</v>
      </c>
      <c r="L21" t="str">
        <f t="shared" si="0"/>
        <v>module:BB521 a module:Module ; schema:name "Strategisches Controlling"@de , "Strategic Controlling"@en ; schema:isPartOf module:BBWV ; schema:courseCode "BB521" ; schema:url "https://wirtschaft.th-brandenburg.de/studium/plaene-und-termine/vorlesungsverzeichnis/vorlesungsverzeichnis-bwl-bachelor/bwls-strategisches-controlling" ; schema:accountablePerson thbfbwm:hubertus-sievers ; schema:comment "Aktuelle Fallstudien aus der Praxis" .</v>
      </c>
      <c r="M21" s="1" t="s">
        <v>123</v>
      </c>
    </row>
    <row r="22" spans="1:13" x14ac:dyDescent="0.35">
      <c r="A22" t="s">
        <v>61</v>
      </c>
      <c r="B22" t="s">
        <v>61</v>
      </c>
      <c r="C22" t="s">
        <v>180</v>
      </c>
      <c r="D22" t="s">
        <v>254</v>
      </c>
      <c r="E22" t="s">
        <v>278</v>
      </c>
      <c r="F22" t="s">
        <v>4678</v>
      </c>
      <c r="G22" t="s">
        <v>402</v>
      </c>
      <c r="H22" t="s">
        <v>513</v>
      </c>
      <c r="I22" t="s">
        <v>545</v>
      </c>
      <c r="J22" s="2" t="s">
        <v>601</v>
      </c>
      <c r="K22" s="17" t="s">
        <v>4656</v>
      </c>
      <c r="L22" t="str">
        <f t="shared" si="0"/>
        <v>module:BB522 a module:Module ; schema:name "Operatives Controlling"@de , "Operational Controlling"@en ; schema:isPartOf module:BBWV ; schema:courseCode "BB522" ; schema:url "https://wirtschaft.th-brandenburg.de/studium/plaene-und-termine/vorlesungsverzeichnis/vorlesungsverzeichnis-bwl-bachelor/bwls-operatives-controlling" ; schema:accountablePerson thbfbwm:hubertus-sievers ; schema:comment "Bearbeitung aktueller Fallstudien aus der Praxis" .</v>
      </c>
      <c r="M22" s="1" t="s">
        <v>123</v>
      </c>
    </row>
    <row r="23" spans="1:13" x14ac:dyDescent="0.35">
      <c r="A23" t="s">
        <v>62</v>
      </c>
      <c r="B23" t="s">
        <v>62</v>
      </c>
      <c r="C23" t="s">
        <v>181</v>
      </c>
      <c r="D23" t="s">
        <v>254</v>
      </c>
      <c r="E23" t="s">
        <v>279</v>
      </c>
      <c r="F23" t="s">
        <v>4676</v>
      </c>
      <c r="G23" t="s">
        <v>403</v>
      </c>
      <c r="H23" t="s">
        <v>511</v>
      </c>
      <c r="I23" t="s">
        <v>546</v>
      </c>
      <c r="J23" s="2" t="s">
        <v>601</v>
      </c>
      <c r="K23" s="17" t="s">
        <v>4656</v>
      </c>
      <c r="L23" t="str">
        <f t="shared" si="0"/>
        <v>module:BB531 a module:Module ; schema:name "Strategisches Personalmanagement"@de , "Strategic Personnel Management"@en ; schema:isPartOf module:BBWV ; schema:courseCode "BB531" ; schema:url "https://wirtschaft.th-brandenburg.de/studium/plaene-und-termine/vorlesungsverzeichnis/vorlesungsverzeichnis-bwl-bachelor/bwls-strategisches-personalmanagement" ; schema:accountablePerson thbfbwm:katharina-frosch ; schema:comment "Starker Fokus auf Fallstudienbearbeitung" .</v>
      </c>
      <c r="M23" s="1" t="s">
        <v>123</v>
      </c>
    </row>
    <row r="24" spans="1:13" x14ac:dyDescent="0.35">
      <c r="A24" t="s">
        <v>63</v>
      </c>
      <c r="B24" t="s">
        <v>63</v>
      </c>
      <c r="C24" t="s">
        <v>182</v>
      </c>
      <c r="D24" t="s">
        <v>254</v>
      </c>
      <c r="E24" t="s">
        <v>280</v>
      </c>
      <c r="F24" t="s">
        <v>4679</v>
      </c>
      <c r="G24" t="s">
        <v>404</v>
      </c>
      <c r="H24" t="s">
        <v>511</v>
      </c>
      <c r="I24" t="s">
        <v>547</v>
      </c>
      <c r="J24" s="2" t="s">
        <v>601</v>
      </c>
      <c r="K24" s="17" t="s">
        <v>4656</v>
      </c>
      <c r="L24" t="str">
        <f t="shared" si="0"/>
        <v>module:BB532 a module:Module ; schema:name "Operatives Personalmanagement"@de , "Operational Personnel Management"@en ; schema:isPartOf module:BBWV ; schema:courseCode "BB532" ; schema:url "https://wirtschaft.th-brandenburg.de/studium/plaene-und-termine/vorlesungsverzeichnis/vorlesungsverzeichnis-bwl-bachelor/bwls-operatives-personalmanagement" ; schema:accountablePerson thbfbwm:katharina-frosch ; schema:comment "Nach Verfügbarkeit Gastvorträge von Praxisvertretern" .</v>
      </c>
      <c r="M24" s="1" t="s">
        <v>123</v>
      </c>
    </row>
    <row r="25" spans="1:13" x14ac:dyDescent="0.35">
      <c r="A25" t="s">
        <v>64</v>
      </c>
      <c r="B25" t="s">
        <v>64</v>
      </c>
      <c r="C25" t="s">
        <v>183</v>
      </c>
      <c r="D25" t="s">
        <v>254</v>
      </c>
      <c r="E25" t="s">
        <v>281</v>
      </c>
      <c r="F25" t="s">
        <v>4680</v>
      </c>
      <c r="G25" t="s">
        <v>405</v>
      </c>
      <c r="H25" t="s">
        <v>510</v>
      </c>
      <c r="I25" t="s">
        <v>548</v>
      </c>
      <c r="J25" s="2" t="s">
        <v>601</v>
      </c>
      <c r="K25" s="17" t="s">
        <v>4656</v>
      </c>
      <c r="L25" t="str">
        <f t="shared" si="0"/>
        <v>module:BB541 a module:Module ; schema:name "KMU – Management - Geschäftsplanung, Produktmanagement"@de , "SME Management - Business Planning, Product Management"@en ; schema:isPartOf module:BBWV ; schema:courseCode "BB541" ; schema:url "https://wirtschaft.th-brandenburg.de/studium/plaene-und-termine/vorlesungsverzeichnis/vorlesungsverzeichnis-bwl-bachelor/bwls-kmu-geschaeftsplanung" ; schema:accountablePerson thbfbwm:bernd-schnurrenberger ; schema:comment "Praxiskontakte zu KMU, Gastvortrag KMU, Übungen softwaregestützt (MS Office, MS Project u. a.)" .</v>
      </c>
      <c r="M25" s="1" t="s">
        <v>123</v>
      </c>
    </row>
    <row r="26" spans="1:13" x14ac:dyDescent="0.35">
      <c r="A26" t="s">
        <v>65</v>
      </c>
      <c r="B26" t="s">
        <v>65</v>
      </c>
      <c r="C26" t="s">
        <v>184</v>
      </c>
      <c r="D26" t="s">
        <v>254</v>
      </c>
      <c r="E26" t="s">
        <v>282</v>
      </c>
      <c r="F26" t="s">
        <v>4681</v>
      </c>
      <c r="G26" t="s">
        <v>406</v>
      </c>
      <c r="H26" t="s">
        <v>510</v>
      </c>
      <c r="I26" t="s">
        <v>549</v>
      </c>
      <c r="J26" s="2" t="s">
        <v>601</v>
      </c>
      <c r="K26" s="17" t="s">
        <v>4656</v>
      </c>
      <c r="L26" t="str">
        <f t="shared" si="0"/>
        <v>module:BB542 a module:Module ; schema:name "KMU-Management - Prozess-, Projekt-, Changemanagement"@de , "SME Management - Process, Project and Change Management"@en ; schema:isPartOf module:BBWV ; schema:courseCode "BB542" ; schema:url "https://wirtschaft.th-brandenburg.de/studium/plaene-und-termine/vorlesungsverzeichnis/vorlesungsverzeichnis-bwl-bachelor/bwls-kmu-prozessmanagement" ; schema:accountablePerson thbfbwm:bernd-schnurrenberger ; schema:comment "Gastvortrag KMU, Exkursion KMU Messe bzw. Tagung, Übungen softwaregestützt (MS Project, Visio u. a.)" .</v>
      </c>
      <c r="M26" s="1" t="s">
        <v>123</v>
      </c>
    </row>
    <row r="27" spans="1:13" x14ac:dyDescent="0.35">
      <c r="A27" t="s">
        <v>66</v>
      </c>
      <c r="B27" t="s">
        <v>66</v>
      </c>
      <c r="C27" t="s">
        <v>185</v>
      </c>
      <c r="D27" t="s">
        <v>254</v>
      </c>
      <c r="E27" t="s">
        <v>283</v>
      </c>
      <c r="F27" t="s">
        <v>4682</v>
      </c>
      <c r="G27" t="s">
        <v>407</v>
      </c>
      <c r="H27" t="s">
        <v>518</v>
      </c>
      <c r="I27" t="s">
        <v>550</v>
      </c>
      <c r="J27" s="2" t="s">
        <v>601</v>
      </c>
      <c r="K27" s="17" t="s">
        <v>4656</v>
      </c>
      <c r="L27" t="str">
        <f t="shared" si="0"/>
        <v>module:BB551 a module:Module ; schema:name "Betriebswirtschaftliche Steuerlehre und Prüfungswesen"@de , "Business Taxation and Auditing"@en ; schema:isPartOf module:BBWV ; schema:courseCode "BB551" ; schema:url "https://wirtschaft.th-brandenburg.de/studium/plaene-und-termine/vorlesungsverzeichnis/vorlesungsverzeichnis-bwl-bachelor/bwls-betriebswirtschaftliche-steuerlehre-und-pruefungswesen" ; schema:accountablePerson thbfbwm:mareike-kuehne ; schema:comment "Weitere Gastdozenten, gemeinsamer Besuch fachrelevanter Tagungen in Deutschland und evtl. in Europa" .</v>
      </c>
      <c r="M27" s="1" t="s">
        <v>123</v>
      </c>
    </row>
    <row r="28" spans="1:13" x14ac:dyDescent="0.35">
      <c r="A28" t="s">
        <v>67</v>
      </c>
      <c r="B28" t="s">
        <v>67</v>
      </c>
      <c r="C28" t="s">
        <v>186</v>
      </c>
      <c r="D28" t="s">
        <v>254</v>
      </c>
      <c r="E28" t="s">
        <v>284</v>
      </c>
      <c r="F28" t="s">
        <v>4683</v>
      </c>
      <c r="G28" t="s">
        <v>408</v>
      </c>
      <c r="H28" t="s">
        <v>518</v>
      </c>
      <c r="I28" t="s">
        <v>550</v>
      </c>
      <c r="J28" s="2" t="s">
        <v>601</v>
      </c>
      <c r="K28" s="17" t="s">
        <v>4656</v>
      </c>
      <c r="L28" t="str">
        <f t="shared" si="0"/>
        <v>module:BB552 a module:Module ; schema:name "Unternehmensbesteuerung und Tax Compliance"@de , "Corporate Taxation and Tax Compliance"@en ; schema:isPartOf module:BBWV ; schema:courseCode "BB552" ; schema:url "https://wirtschaft.th-brandenburg.de/studium/plaene-und-termine/vorlesungsverzeichnis/vorlesungsverzeichnis-bwl-bachelor/bwls-unternehmensbesteuerung-und-tax-compliance" ; schema:accountablePerson thbfbwm:mareike-kuehne ; schema:comment "Weitere Gastdozenten, gemeinsamer Besuch fachrelevanter Tagungen in Deutschland und evtl. in Europa" .</v>
      </c>
      <c r="M28" s="1" t="s">
        <v>123</v>
      </c>
    </row>
    <row r="29" spans="1:13" x14ac:dyDescent="0.35">
      <c r="A29" t="s">
        <v>68</v>
      </c>
      <c r="B29" t="s">
        <v>68</v>
      </c>
      <c r="C29" t="s">
        <v>187</v>
      </c>
      <c r="D29" t="s">
        <v>254</v>
      </c>
      <c r="E29" t="s">
        <v>285</v>
      </c>
      <c r="F29" t="s">
        <v>4684</v>
      </c>
      <c r="G29" t="s">
        <v>409</v>
      </c>
      <c r="H29" t="s">
        <v>519</v>
      </c>
      <c r="J29" s="2" t="s">
        <v>601</v>
      </c>
      <c r="K29" s="17" t="s">
        <v>4656</v>
      </c>
      <c r="L29" t="str">
        <f t="shared" si="0"/>
        <v>module:BB561 a module:Module ; schema:name "Logistikmanagement"@de , "Logistics Management"@en ; schema:isPartOf module:BBWV ; schema:courseCode "BB561" ; schema:url "https://wirtschaft.th-brandenburg.de/studium/plaene-und-termine/vorlesungsverzeichnis/vorlesungsverzeichnis-bwl-bachelor/bwls-logistikmanagement" ; schema:accountablePerson thbfbwm:wolf-christian-hildebrand ; schema:comment "" .</v>
      </c>
      <c r="M29" s="1" t="s">
        <v>123</v>
      </c>
    </row>
    <row r="30" spans="1:13" x14ac:dyDescent="0.35">
      <c r="A30" t="s">
        <v>69</v>
      </c>
      <c r="B30" t="s">
        <v>69</v>
      </c>
      <c r="C30" t="s">
        <v>188</v>
      </c>
      <c r="D30" t="s">
        <v>254</v>
      </c>
      <c r="E30" t="s">
        <v>286</v>
      </c>
      <c r="F30" t="s">
        <v>4685</v>
      </c>
      <c r="G30" t="s">
        <v>410</v>
      </c>
      <c r="H30" t="s">
        <v>519</v>
      </c>
      <c r="J30" s="2" t="s">
        <v>601</v>
      </c>
      <c r="K30" s="17" t="s">
        <v>4656</v>
      </c>
      <c r="L30" t="str">
        <f t="shared" si="0"/>
        <v>module:BB562 a module:Module ; schema:name "Verkehrslogistik"@de , "Transport Logistics"@en ; schema:isPartOf module:BBWV ; schema:courseCode "BB562" ; schema:url "https://wirtschaft.th-brandenburg.de/studium/plaene-und-termine/vorlesungsverzeichnis/vorlesungsverzeichnis-bwl-bachelor/bwls-verkehrslogistik" ; schema:accountablePerson thbfbwm:wolf-christian-hildebrand ; schema:comment "" .</v>
      </c>
      <c r="M30" s="1" t="s">
        <v>123</v>
      </c>
    </row>
    <row r="31" spans="1:13" x14ac:dyDescent="0.35">
      <c r="A31" t="s">
        <v>70</v>
      </c>
      <c r="B31" t="s">
        <v>70</v>
      </c>
      <c r="C31" t="s">
        <v>189</v>
      </c>
      <c r="D31" t="s">
        <v>254</v>
      </c>
      <c r="E31" t="s">
        <v>287</v>
      </c>
      <c r="F31" t="s">
        <v>4686</v>
      </c>
      <c r="G31" t="s">
        <v>411</v>
      </c>
      <c r="H31" t="s">
        <v>515</v>
      </c>
      <c r="J31" s="2" t="s">
        <v>601</v>
      </c>
      <c r="K31" s="17" t="s">
        <v>4656</v>
      </c>
      <c r="L31" t="str">
        <f t="shared" si="0"/>
        <v>module:BB611 a module:Module ; schema:name "Grundlagen Innovationen, Marktmacht und Staatshandeln"@de , "Fundamentals of Innovation, Market Power and State Action"@en ; schema:isPartOf module:BBWV ; schema:courseCode "BB611" ; schema:url "https://wirtschaft.th-brandenburg.de/studium/plaene-und-termine/vorlesungsverzeichnis/vorlesungsverzeichnis-bwl-bachelor/vwls-innovationen-marktmacht-und-wettbewerbspolitik" ; schema:accountablePerson thbfbwm:bettina-burger-menzel ; schema:comment "" .</v>
      </c>
      <c r="M31" s="1" t="s">
        <v>123</v>
      </c>
    </row>
    <row r="32" spans="1:13" x14ac:dyDescent="0.35">
      <c r="A32" t="s">
        <v>71</v>
      </c>
      <c r="B32" t="s">
        <v>71</v>
      </c>
      <c r="C32" t="s">
        <v>190</v>
      </c>
      <c r="D32" t="s">
        <v>254</v>
      </c>
      <c r="E32" t="s">
        <v>288</v>
      </c>
      <c r="F32" t="s">
        <v>4687</v>
      </c>
      <c r="G32" t="s">
        <v>412</v>
      </c>
      <c r="H32" t="s">
        <v>515</v>
      </c>
      <c r="J32" s="2" t="s">
        <v>601</v>
      </c>
      <c r="K32" s="17" t="s">
        <v>4656</v>
      </c>
      <c r="L32" t="str">
        <f t="shared" si="0"/>
        <v>module:BB612 a module:Module ; schema:name "Angewandte Innovationen, Marktmacht und Staatshandeln"@de , "Applied Innovation, Market Power and State Action"@en ; schema:isPartOf module:BBWV ; schema:courseCode "BB612" ; schema:url "https://wirtschaft.th-brandenburg.de/studium/plaene-und-termine/vorlesungsverzeichnis/vorlesungsverzeichnis-bwl-bachelor/vwls-innovationen-marktmacht-und-staatshandeln" ; schema:accountablePerson thbfbwm:bettina-burger-menzel ; schema:comment "" .</v>
      </c>
      <c r="M32" s="1" t="s">
        <v>123</v>
      </c>
    </row>
    <row r="33" spans="1:13" x14ac:dyDescent="0.35">
      <c r="A33" t="s">
        <v>72</v>
      </c>
      <c r="B33" t="s">
        <v>72</v>
      </c>
      <c r="C33" t="s">
        <v>191</v>
      </c>
      <c r="D33" t="s">
        <v>254</v>
      </c>
      <c r="E33" t="s">
        <v>289</v>
      </c>
      <c r="F33" t="s">
        <v>4688</v>
      </c>
      <c r="G33" t="s">
        <v>413</v>
      </c>
      <c r="H33" t="s">
        <v>514</v>
      </c>
      <c r="I33" t="s">
        <v>551</v>
      </c>
      <c r="J33" s="2" t="s">
        <v>601</v>
      </c>
      <c r="K33" s="17" t="s">
        <v>4656</v>
      </c>
      <c r="L33" t="str">
        <f t="shared" si="0"/>
        <v>module:BB621 a module:Module ; schema:name "Angewandte Ökonometrie - Grundlagen"@de , "Applied Econometrics - Basics"@en ; schema:isPartOf module:BBWV ; schema:courseCode "BB621" ; schema:url "https://wirtschaft.th-brandenburg.de/studium/plaene-und-termine/vorlesungsverzeichnis/vorlesungsverzeichnis-bwl-bachelor/vwls-angewandte-oekonomie-lineare-regression" ; schema:accountablePerson thbfbwm:michael-stobernack ; schema:comment "Intensives Arbeiten mit dem Computer" .</v>
      </c>
      <c r="M33" s="1" t="s">
        <v>123</v>
      </c>
    </row>
    <row r="34" spans="1:13" x14ac:dyDescent="0.35">
      <c r="A34" t="s">
        <v>73</v>
      </c>
      <c r="B34" t="s">
        <v>73</v>
      </c>
      <c r="C34" t="s">
        <v>192</v>
      </c>
      <c r="D34" t="s">
        <v>254</v>
      </c>
      <c r="E34" t="s">
        <v>290</v>
      </c>
      <c r="F34" t="s">
        <v>4689</v>
      </c>
      <c r="G34" t="s">
        <v>414</v>
      </c>
      <c r="H34" t="s">
        <v>514</v>
      </c>
      <c r="J34" s="2" t="s">
        <v>601</v>
      </c>
      <c r="K34" s="17" t="s">
        <v>4656</v>
      </c>
      <c r="L34" t="str">
        <f t="shared" si="0"/>
        <v>module:BB622 a module:Module ; schema:name "Angewandte Ökonometrie in der Praxis"@de , "Applied Enonometrics in Practice"@en ; schema:isPartOf module:BBWV ; schema:courseCode "BB622" ; schema:url "https://wirtschaft.th-brandenburg.de/studium/plaene-und-termine/vorlesungsverzeichnis/vorlesungsverzeichnis-bwl-bachelor/vwls-angewandte-oekonometrie-in-der-praxis" ; schema:accountablePerson thbfbwm:michael-stobernack ; schema:comment "" .</v>
      </c>
      <c r="M34" s="1" t="s">
        <v>123</v>
      </c>
    </row>
    <row r="35" spans="1:13" x14ac:dyDescent="0.35">
      <c r="A35" t="s">
        <v>121</v>
      </c>
      <c r="B35" t="s">
        <v>121</v>
      </c>
      <c r="C35" t="s">
        <v>241</v>
      </c>
      <c r="D35" t="s">
        <v>254</v>
      </c>
      <c r="E35" t="s">
        <v>291</v>
      </c>
      <c r="F35" t="s">
        <v>4690</v>
      </c>
      <c r="G35" t="s">
        <v>415</v>
      </c>
      <c r="H35" t="s">
        <v>520</v>
      </c>
      <c r="I35" t="s">
        <v>552</v>
      </c>
      <c r="J35" s="2" t="s">
        <v>601</v>
      </c>
      <c r="K35" s="17" t="s">
        <v>4656</v>
      </c>
      <c r="L35" t="str">
        <f t="shared" si="0"/>
        <v>module:BB631 a module:Module ; schema:name "Grundlagen von Enterprise Resource Planning (ERP) Systemen"@de , "Basics of Enterprise Resource Planning (ERP) Systems"@en ; schema:isPartOf module:BBWV ; schema:courseCode "BB631" ; schema:url "https://wirtschaft.th-brandenburg.de/studium/plaene-und-termine/vorlesungsverzeichnis/vorlesungsverzeichnis-wi-bachelor/grundlagen-von-enterprise-resource-planning-systemen" ; schema:accountablePerson thbfbwm:robert-franz ; schema:comment "Nach Verfügbarkeit werden Gastreferenten aus der Praxis berichten und Unternehmensbesuche durchgeführt" .</v>
      </c>
      <c r="M35" s="1" t="s">
        <v>123</v>
      </c>
    </row>
    <row r="36" spans="1:13" x14ac:dyDescent="0.35">
      <c r="A36" t="s">
        <v>122</v>
      </c>
      <c r="B36" t="s">
        <v>122</v>
      </c>
      <c r="C36" t="s">
        <v>242</v>
      </c>
      <c r="D36" t="s">
        <v>254</v>
      </c>
      <c r="E36" t="s">
        <v>292</v>
      </c>
      <c r="F36" t="s">
        <v>4691</v>
      </c>
      <c r="G36" t="s">
        <v>416</v>
      </c>
      <c r="H36" t="s">
        <v>520</v>
      </c>
      <c r="I36" t="s">
        <v>552</v>
      </c>
      <c r="J36" s="2" t="s">
        <v>601</v>
      </c>
      <c r="K36" s="17" t="s">
        <v>4656</v>
      </c>
      <c r="L36" t="str">
        <f t="shared" si="0"/>
        <v>module:BB632 a module:Module ; schema:name "Konfiguration und Implementierung von Geschäftsprozessen in Enterprise Resource Planning (ERP) Systemen"@de , "Configuration and Implementation of Business Processes in Enterprise Resource Planning (ERP) Systems"@en ; schema:isPartOf module:BBWV ; schema:courseCode "BB632" ; schema:url "https://wirtschaft.th-brandenburg.de/studium/plaene-und-termine/vorlesungsverzeichnis/vorlesungsverzeichnis-wi-bachelor/konfiguration-und-implementierung-von-geschäftsprozessen-in-enterprise-resource-planning-(erp)-systemen" ; schema:accountablePerson thbfbwm:robert-franz ; schema:comment "Nach Verfügbarkeit werden Gastreferenten aus der Praxis berichten und Unternehmensbesuche durchgeführt" .</v>
      </c>
      <c r="M36" s="1" t="s">
        <v>123</v>
      </c>
    </row>
    <row r="37" spans="1:13" x14ac:dyDescent="0.35">
      <c r="A37" t="s">
        <v>74</v>
      </c>
      <c r="B37" t="s">
        <v>74</v>
      </c>
      <c r="C37" t="s">
        <v>193</v>
      </c>
      <c r="D37" t="s">
        <v>254</v>
      </c>
      <c r="E37" t="s">
        <v>293</v>
      </c>
      <c r="F37" t="s">
        <v>4692</v>
      </c>
      <c r="G37" t="s">
        <v>417</v>
      </c>
      <c r="H37" t="s">
        <v>513</v>
      </c>
      <c r="I37" t="s">
        <v>553</v>
      </c>
      <c r="J37" s="2" t="s">
        <v>601</v>
      </c>
      <c r="K37" s="17" t="s">
        <v>4656</v>
      </c>
      <c r="L37" t="str">
        <f t="shared" si="0"/>
        <v>module:BB710 a module:Module ; schema:name "Buchführung"@de , "Accounting"@en ; schema:isPartOf module:BBWV ; schema:courseCode "BB710" ; schema:url "https://wirtschaft.th-brandenburg.de/studium/plaene-und-termine/vorlesungsverzeichnis/vorlesungsverzeichnis-bwl-bachelor/buchfuehrung" ; schema:accountablePerson thbfbwm:hubertus-sievers ; schema:comment "erfolgt nach klassischer Didaktik" .</v>
      </c>
      <c r="M37" s="1" t="s">
        <v>123</v>
      </c>
    </row>
    <row r="38" spans="1:13" x14ac:dyDescent="0.35">
      <c r="A38" t="s">
        <v>75</v>
      </c>
      <c r="B38" t="s">
        <v>75</v>
      </c>
      <c r="C38" t="s">
        <v>194</v>
      </c>
      <c r="D38" t="s">
        <v>254</v>
      </c>
      <c r="E38" t="s">
        <v>294</v>
      </c>
      <c r="F38" t="s">
        <v>4694</v>
      </c>
      <c r="G38" t="s">
        <v>418</v>
      </c>
      <c r="H38" t="s">
        <v>513</v>
      </c>
      <c r="J38" s="2" t="s">
        <v>601</v>
      </c>
      <c r="K38" s="17" t="s">
        <v>4656</v>
      </c>
      <c r="L38" t="str">
        <f t="shared" si="0"/>
        <v>module:BB720 a module:Module ; schema:name "Externes Rechnungswesen und Bilanzen"@de , "External Accounting and Balancing"@en ; schema:isPartOf module:BBWV ; schema:courseCode "BB720" ; schema:url "https://wirtschaft.th-brandenburg.de/studium/plaene-und-termine/vorlesungsverzeichnis/vorlesungsverzeichnis-bwl-bachelor/externes-rechnungswesen-und-bilanzen" ; schema:accountablePerson thbfbwm:hubertus-sievers ; schema:comment "" .</v>
      </c>
      <c r="M38" s="1" t="s">
        <v>123</v>
      </c>
    </row>
    <row r="39" spans="1:13" x14ac:dyDescent="0.35">
      <c r="A39" t="s">
        <v>76</v>
      </c>
      <c r="B39" t="s">
        <v>76</v>
      </c>
      <c r="C39" t="s">
        <v>195</v>
      </c>
      <c r="D39" t="s">
        <v>254</v>
      </c>
      <c r="E39" t="s">
        <v>295</v>
      </c>
      <c r="F39" t="s">
        <v>4693</v>
      </c>
      <c r="G39" t="s">
        <v>419</v>
      </c>
      <c r="H39" t="s">
        <v>513</v>
      </c>
      <c r="J39" s="2" t="s">
        <v>601</v>
      </c>
      <c r="K39" s="17" t="s">
        <v>4656</v>
      </c>
      <c r="L39" t="str">
        <f t="shared" si="0"/>
        <v>module:BB730 a module:Module ; schema:name "Internes Rechnungswesen"@de , "Internal Accounting System"@en ; schema:isPartOf module:BBWV ; schema:courseCode "BB730" ; schema:url "https://wirtschaft.th-brandenburg.de/studium/plaene-und-termine/vorlesungsverzeichnis/vorlesungsverzeichnis-bwl-bachelor/internes-rechnungswesen" ; schema:accountablePerson thbfbwm:hubertus-sievers ; schema:comment "" .</v>
      </c>
      <c r="M39" s="1" t="s">
        <v>123</v>
      </c>
    </row>
    <row r="40" spans="1:13" x14ac:dyDescent="0.35">
      <c r="A40" t="s">
        <v>77</v>
      </c>
      <c r="B40" t="s">
        <v>77</v>
      </c>
      <c r="C40" t="s">
        <v>196</v>
      </c>
      <c r="D40" t="s">
        <v>254</v>
      </c>
      <c r="E40" t="s">
        <v>296</v>
      </c>
      <c r="F40" t="s">
        <v>4698</v>
      </c>
      <c r="G40" t="s">
        <v>420</v>
      </c>
      <c r="H40" t="s">
        <v>513</v>
      </c>
      <c r="J40" s="2" t="s">
        <v>601</v>
      </c>
      <c r="K40" s="17" t="s">
        <v>4656</v>
      </c>
      <c r="L40" t="str">
        <f t="shared" si="0"/>
        <v>module:BB740 a module:Module ; schema:name "Controlling und Risikomanagement"@de , "Controlling and Risk Management"@en ; schema:isPartOf module:BBWV ; schema:courseCode "BB740" ; schema:url "https://wirtschaft.th-brandenburg.de/studium/plaene-und-termine/vorlesungsverzeichnis/vorlesungsverzeichnis-bwl-bachelor/controlling-und-risikomanagement" ; schema:accountablePerson thbfbwm:hubertus-sievers ; schema:comment "" .</v>
      </c>
      <c r="M40" s="1" t="s">
        <v>123</v>
      </c>
    </row>
    <row r="41" spans="1:13" x14ac:dyDescent="0.35">
      <c r="A41" t="s">
        <v>78</v>
      </c>
      <c r="B41" t="s">
        <v>78</v>
      </c>
      <c r="C41" t="s">
        <v>197</v>
      </c>
      <c r="D41" t="s">
        <v>254</v>
      </c>
      <c r="E41" t="s">
        <v>297</v>
      </c>
      <c r="F41" t="s">
        <v>4695</v>
      </c>
      <c r="G41" t="s">
        <v>421</v>
      </c>
      <c r="H41" t="s">
        <v>514</v>
      </c>
      <c r="J41" s="2" t="s">
        <v>601</v>
      </c>
      <c r="K41" s="17" t="s">
        <v>4656</v>
      </c>
      <c r="L41" t="str">
        <f t="shared" si="0"/>
        <v>module:BB810 a module:Module ; schema:name "Mathematik/Statistik 1"@de , "Mathematics/Statistics 1"@en ; schema:isPartOf module:BBWV ; schema:courseCode "BB810" ; schema:url "https://wirtschaft.th-brandenburg.de/studium/plaene-und-termine/vorlesungsverzeichnis/vorlesungsverzeichnis-bwl-bachelor/wirtschaftsmathematik-beschreibende-statistik" ; schema:accountablePerson thbfbwm:michael-stobernack ; schema:comment "" .</v>
      </c>
      <c r="M41" s="1" t="s">
        <v>123</v>
      </c>
    </row>
    <row r="42" spans="1:13" x14ac:dyDescent="0.35">
      <c r="A42" t="s">
        <v>79</v>
      </c>
      <c r="B42" t="s">
        <v>79</v>
      </c>
      <c r="C42" t="s">
        <v>198</v>
      </c>
      <c r="D42" t="s">
        <v>254</v>
      </c>
      <c r="E42" t="s">
        <v>298</v>
      </c>
      <c r="F42" t="s">
        <v>4696</v>
      </c>
      <c r="G42" t="s">
        <v>422</v>
      </c>
      <c r="H42" t="s">
        <v>514</v>
      </c>
      <c r="J42" s="2" t="s">
        <v>601</v>
      </c>
      <c r="K42" s="17" t="s">
        <v>4656</v>
      </c>
      <c r="L42" t="str">
        <f t="shared" si="0"/>
        <v>module:BB820 a module:Module ; schema:name "Mathematik/Statistik 2"@de , "Mathematics/Statistics 2"@en ; schema:isPartOf module:BBWV ; schema:courseCode "BB820" ; schema:url "https://wirtschaft.th-brandenburg.de/studium/plaene-und-termine/vorlesungsverzeichnis/vorlesungsverzeichnis-bwl-bachelor/wahrscheinlichkeitsrechnung-und-schliessende-statistik" ; schema:accountablePerson thbfbwm:michael-stobernack ; schema:comment "" .</v>
      </c>
      <c r="M42" s="1" t="s">
        <v>123</v>
      </c>
    </row>
    <row r="43" spans="1:13" x14ac:dyDescent="0.35">
      <c r="A43" t="s">
        <v>80</v>
      </c>
      <c r="B43" t="s">
        <v>80</v>
      </c>
      <c r="C43" t="s">
        <v>199</v>
      </c>
      <c r="D43" t="s">
        <v>254</v>
      </c>
      <c r="E43" t="s">
        <v>299</v>
      </c>
      <c r="F43" t="s">
        <v>4697</v>
      </c>
      <c r="G43" t="s">
        <v>423</v>
      </c>
      <c r="H43" t="s">
        <v>521</v>
      </c>
      <c r="J43" s="2" t="s">
        <v>601</v>
      </c>
      <c r="K43" s="17" t="s">
        <v>4656</v>
      </c>
      <c r="L43" t="str">
        <f t="shared" si="0"/>
        <v>module:BB910 a module:Module ; schema:name "Wirtschaftsrecht"@de , "Business Law"@en ; schema:isPartOf module:BBWV ; schema:courseCode "BB910" ; schema:url "https://wirtschaft.th-brandenburg.de/studium/plaene-und-termine/vorlesungsverzeichnis/vorlesungsverzeichnis-bwl-bachelor/wirtschaftsrecht" ; schema:accountablePerson thbfbwm:katrin-blasek ; schema:comment "" .</v>
      </c>
      <c r="M43" s="1" t="s">
        <v>123</v>
      </c>
    </row>
    <row r="44" spans="1:13" x14ac:dyDescent="0.35">
      <c r="A44" t="s">
        <v>81</v>
      </c>
      <c r="B44" t="s">
        <v>81</v>
      </c>
      <c r="C44" t="s">
        <v>200</v>
      </c>
      <c r="D44" t="s">
        <v>254</v>
      </c>
      <c r="E44" t="s">
        <v>4699</v>
      </c>
      <c r="F44" t="s">
        <v>300</v>
      </c>
      <c r="G44" t="s">
        <v>424</v>
      </c>
      <c r="H44" t="s">
        <v>512</v>
      </c>
      <c r="I44" t="s">
        <v>554</v>
      </c>
      <c r="J44" s="2" t="s">
        <v>601</v>
      </c>
      <c r="K44" s="17" t="s">
        <v>4657</v>
      </c>
      <c r="L44" t="str">
        <f t="shared" si="0"/>
        <v>module:BB920 a module:Module ; schema:name "Geschäftsenglisch"@de , "Business English"@en ; schema:isPartOf module:BBWV ; schema:courseCode "BB920" ; schema:url "https://wirtschaft.th-brandenburg.de/studium/plaene-und-termine/vorlesungsverzeichnis/vorlesungsverzeichnis-bwl-bachelor/wirtschaftsenglisch" ; schema:accountablePerson thbfbwm:martin-wrobel ; schema:comment "Lab work, use of Moodle activities" .</v>
      </c>
      <c r="M44" s="1" t="s">
        <v>123</v>
      </c>
    </row>
    <row r="45" spans="1:13" x14ac:dyDescent="0.35">
      <c r="A45" t="s">
        <v>82</v>
      </c>
      <c r="B45" t="s">
        <v>82</v>
      </c>
      <c r="C45" t="s">
        <v>201</v>
      </c>
      <c r="D45" t="s">
        <v>255</v>
      </c>
      <c r="E45" t="s">
        <v>301</v>
      </c>
      <c r="F45" t="s">
        <v>4700</v>
      </c>
      <c r="G45" t="s">
        <v>425</v>
      </c>
      <c r="H45" t="s">
        <v>522</v>
      </c>
      <c r="J45" s="2" t="s">
        <v>601</v>
      </c>
      <c r="K45" s="17" t="s">
        <v>4656</v>
      </c>
      <c r="L45" t="str">
        <f t="shared" si="0"/>
        <v>module:BM110 a module:Module ; schema:name "Strategisches Management und Marketing"@de , "Strategic Management and Marketing"@en ; schema:isPartOf module:MBWV ; schema:courseCode "BM110" ; schema:url "https://wirtschaft.th-brandenburg.de/studium/plaene-und-termine/vorlesungsverzeichnis/vorlesungsverzeichnis-bwl-master/strategisches-management-und-marketing" ; schema:accountablePerson thbfbwm:juergen-schwill ; schema:comment "" .</v>
      </c>
      <c r="M45" s="1" t="s">
        <v>123</v>
      </c>
    </row>
    <row r="46" spans="1:13" x14ac:dyDescent="0.35">
      <c r="A46" t="s">
        <v>83</v>
      </c>
      <c r="B46" t="s">
        <v>83</v>
      </c>
      <c r="C46" t="s">
        <v>202</v>
      </c>
      <c r="D46" t="s">
        <v>255</v>
      </c>
      <c r="E46" t="s">
        <v>302</v>
      </c>
      <c r="F46" t="s">
        <v>302</v>
      </c>
      <c r="G46" t="s">
        <v>426</v>
      </c>
      <c r="H46" t="s">
        <v>518</v>
      </c>
      <c r="I46" t="s">
        <v>555</v>
      </c>
      <c r="J46" s="2" t="s">
        <v>601</v>
      </c>
      <c r="K46" s="17" t="s">
        <v>4656</v>
      </c>
      <c r="L46" t="str">
        <f t="shared" si="0"/>
        <v>module:BM210 a module:Module ; schema:name "International Financial Reporting Standards (IFRS)"@de , "International Financial Reporting Standards (IFRS)"@en ; schema:isPartOf module:MBWV ; schema:courseCode "BM210" ; schema:url "https://wirtschaft.th-brandenburg.de/studium/plaene-und-termine/vorlesungsverzeichnis/vorlesungsverzeichnis-bwl-master/international-financial-reporting-ifrs" ; schema:accountablePerson thbfbwm:mareike-kuehne ; schema:comment "Gastdozenten aus verschiedenen Unternehmen oder der Wirtschaftsprüfung" .</v>
      </c>
      <c r="M46" s="1" t="s">
        <v>123</v>
      </c>
    </row>
    <row r="47" spans="1:13" x14ac:dyDescent="0.35">
      <c r="A47" t="s">
        <v>84</v>
      </c>
      <c r="B47" t="s">
        <v>84</v>
      </c>
      <c r="C47" t="s">
        <v>203</v>
      </c>
      <c r="D47" t="s">
        <v>255</v>
      </c>
      <c r="E47" t="s">
        <v>4701</v>
      </c>
      <c r="F47" t="s">
        <v>303</v>
      </c>
      <c r="G47" t="s">
        <v>427</v>
      </c>
      <c r="H47" t="s">
        <v>514</v>
      </c>
      <c r="I47" t="s">
        <v>551</v>
      </c>
      <c r="J47" s="2" t="s">
        <v>601</v>
      </c>
      <c r="K47" s="17" t="s">
        <v>4656</v>
      </c>
      <c r="L47" t="str">
        <f t="shared" si="0"/>
        <v>module:BM310 a module:Module ; schema:name "Quantitative Tools – Angewandte Ökonometrie"@de , "Quantitative Tools – Applied Econometrics"@en ; schema:isPartOf module:MBWV ; schema:courseCode "BM310" ; schema:url "https://wirtschaft.th-brandenburg.de/studium/plaene-und-termine/vorlesungsverzeichnis/vorlesungsverzeichnis-bwl-master/applied-econometrics" ; schema:accountablePerson thbfbwm:michael-stobernack ; schema:comment "Intensives Arbeiten mit dem Computer" .</v>
      </c>
      <c r="M47" s="1" t="s">
        <v>123</v>
      </c>
    </row>
    <row r="48" spans="1:13" x14ac:dyDescent="0.35">
      <c r="A48" t="s">
        <v>85</v>
      </c>
      <c r="B48" t="s">
        <v>85</v>
      </c>
      <c r="C48" t="s">
        <v>204</v>
      </c>
      <c r="D48" t="s">
        <v>255</v>
      </c>
      <c r="E48" t="s">
        <v>4714</v>
      </c>
      <c r="F48" t="s">
        <v>304</v>
      </c>
      <c r="G48" t="s">
        <v>428</v>
      </c>
      <c r="H48" t="s">
        <v>515</v>
      </c>
      <c r="I48" t="s">
        <v>556</v>
      </c>
      <c r="J48" s="2" t="s">
        <v>601</v>
      </c>
      <c r="K48" s="17" t="s">
        <v>4657</v>
      </c>
      <c r="L48" t="str">
        <f t="shared" si="0"/>
        <v>module:BM320 a module:Module ; schema:name "Globale Ökonomik"@de , "Global Economics"@en ; schema:isPartOf module:MBWV ; schema:courseCode "BM320" ; schema:url "https://wirtschaft.th-brandenburg.de/studium/plaene-und-termine/vorlesungsverzeichnis/vorlesungsverzeichnis-bwl-master/global-economics" ; schema:accountablePerson thbfbwm:bettina-burger-menzel ; schema:comment "Student and learning centred approach" .</v>
      </c>
      <c r="M48" s="1" t="s">
        <v>123</v>
      </c>
    </row>
    <row r="49" spans="1:13" x14ac:dyDescent="0.35">
      <c r="A49" t="s">
        <v>86</v>
      </c>
      <c r="B49" t="s">
        <v>86</v>
      </c>
      <c r="C49" t="s">
        <v>205</v>
      </c>
      <c r="D49" t="s">
        <v>255</v>
      </c>
      <c r="E49" t="s">
        <v>305</v>
      </c>
      <c r="F49" t="s">
        <v>4702</v>
      </c>
      <c r="G49" t="s">
        <v>429</v>
      </c>
      <c r="H49" t="s">
        <v>513</v>
      </c>
      <c r="J49" s="2" t="s">
        <v>601</v>
      </c>
      <c r="K49" s="17" t="s">
        <v>4656</v>
      </c>
      <c r="L49" t="str">
        <f t="shared" si="0"/>
        <v>module:BM410 a module:Module ; schema:name "Internationales Controlling und Konzernrechnungslegung"@de , "Interanational Controlling and Corporate Accounting"@en ; schema:isPartOf module:MBWV ; schema:courseCode "BM410" ; schema:url "https://wirtschaft.th-brandenburg.de/studium/plaene-und-termine/vorlesungsverzeichnis/vorlesungsverzeichnis-bwl-master/sa-internationales-controlling-und-konzernrechnungslegung" ; schema:accountablePerson thbfbwm:hubertus-sievers ; schema:comment "" .</v>
      </c>
      <c r="M49" s="1" t="s">
        <v>123</v>
      </c>
    </row>
    <row r="50" spans="1:13" x14ac:dyDescent="0.35">
      <c r="A50" t="s">
        <v>87</v>
      </c>
      <c r="B50" t="s">
        <v>87</v>
      </c>
      <c r="C50" t="s">
        <v>206</v>
      </c>
      <c r="D50" t="s">
        <v>255</v>
      </c>
      <c r="E50" t="s">
        <v>306</v>
      </c>
      <c r="F50" t="s">
        <v>306</v>
      </c>
      <c r="G50" t="s">
        <v>430</v>
      </c>
      <c r="H50" t="s">
        <v>511</v>
      </c>
      <c r="J50" s="2" t="s">
        <v>601</v>
      </c>
      <c r="K50" s="17" t="s">
        <v>4656</v>
      </c>
      <c r="L50" t="str">
        <f t="shared" si="0"/>
        <v>module:BM420 a module:Module ; schema:name "Human Resource Management"@de , "Human Resource Management"@en ; schema:isPartOf module:MBWV ; schema:courseCode "BM420" ; schema:url "https://wirtschaft.th-brandenburg.de/studium/plaene-und-termine/vorlesungsverzeichnis/vorlesungsverzeichnis-bwl-master/sa-human-resource-management" ; schema:accountablePerson thbfbwm:katharina-frosch ; schema:comment "" .</v>
      </c>
      <c r="M50" s="1" t="s">
        <v>123</v>
      </c>
    </row>
    <row r="51" spans="1:13" x14ac:dyDescent="0.35">
      <c r="A51" t="s">
        <v>88</v>
      </c>
      <c r="B51" t="s">
        <v>88</v>
      </c>
      <c r="C51" t="s">
        <v>207</v>
      </c>
      <c r="D51" t="s">
        <v>255</v>
      </c>
      <c r="E51" t="s">
        <v>307</v>
      </c>
      <c r="F51" t="s">
        <v>307</v>
      </c>
      <c r="G51" t="s">
        <v>431</v>
      </c>
      <c r="H51" t="s">
        <v>509</v>
      </c>
      <c r="J51" s="2" t="s">
        <v>601</v>
      </c>
      <c r="K51" s="17" t="s">
        <v>4656</v>
      </c>
      <c r="L51" t="str">
        <f t="shared" si="0"/>
        <v>module:BM430 a module:Module ; schema:name "Supply Chain Management"@de , "Supply Chain Management"@en ; schema:isPartOf module:MBWV ; schema:courseCode "BM430" ; schema:url "https://wirtschaft.th-brandenburg.de/studium/plaene-und-termine/vorlesungsverzeichnis/vorlesungsverzeichnis-bwl-master/sa-supply-chain-management" ; schema:accountablePerson thbfbwm:christian-mieke ; schema:comment "" .</v>
      </c>
      <c r="M51" s="1" t="s">
        <v>123</v>
      </c>
    </row>
    <row r="52" spans="1:13" x14ac:dyDescent="0.35">
      <c r="A52" t="s">
        <v>89</v>
      </c>
      <c r="B52" t="s">
        <v>89</v>
      </c>
      <c r="C52" t="s">
        <v>208</v>
      </c>
      <c r="D52" t="s">
        <v>255</v>
      </c>
      <c r="E52" t="s">
        <v>308</v>
      </c>
      <c r="F52" t="s">
        <v>4703</v>
      </c>
      <c r="G52" t="s">
        <v>432</v>
      </c>
      <c r="H52" t="s">
        <v>513</v>
      </c>
      <c r="J52" s="2" t="s">
        <v>601</v>
      </c>
      <c r="K52" s="17" t="s">
        <v>4656</v>
      </c>
      <c r="L52" t="str">
        <f t="shared" si="0"/>
        <v>module:BM440 a module:Module ; schema:name "Internationales Beteiligungscontrolling und internationales Reporting"@de , "International Investment Controlling and International Reporting"@en ; schema:isPartOf module:MBWV ; schema:courseCode "BM440" ; schema:url "https://wirtschaft.th-brandenburg.de/studium/plaene-und-termine/vorlesungsverzeichnis/vorlesungsverzeichnis-bwl-master/sa-internationales-beteiligungscontrolling-und-reporting" ; schema:accountablePerson thbfbwm:hubertus-sievers ; schema:comment "" .</v>
      </c>
      <c r="M52" s="1" t="s">
        <v>123</v>
      </c>
    </row>
    <row r="53" spans="1:13" x14ac:dyDescent="0.35">
      <c r="A53" t="s">
        <v>90</v>
      </c>
      <c r="B53" t="s">
        <v>90</v>
      </c>
      <c r="C53" t="s">
        <v>209</v>
      </c>
      <c r="D53" t="s">
        <v>255</v>
      </c>
      <c r="E53" t="s">
        <v>309</v>
      </c>
      <c r="F53" t="s">
        <v>309</v>
      </c>
      <c r="G53" t="s">
        <v>433</v>
      </c>
      <c r="H53" t="s">
        <v>511</v>
      </c>
      <c r="I53" t="s">
        <v>557</v>
      </c>
      <c r="J53" s="2" t="s">
        <v>601</v>
      </c>
      <c r="K53" s="17" t="s">
        <v>4656</v>
      </c>
      <c r="L53" t="str">
        <f t="shared" si="0"/>
        <v>module:BM450 a module:Module ; schema:name "HR Management Research"@de , "HR Management Research"@en ; schema:isPartOf module:MBWV ; schema:courseCode "BM450" ; schema:url "https://wirtschaft.th-brandenburg.de/studium/plaene-und-termine/vorlesungsverzeichnis/vorlesungsverzeichnis-bwl-master/sa-human-resource-management-research" ; schema:accountablePerson thbfbwm:katharina-frosch ; schema:comment "Das Modul kann optional mit dem Modul „Applied Advanced Econometrics“ verknüpft werden (Erstellung einer Seminar- bzw. Projektarbeit mit doppeltem Umfang, bei der ökonometrische Methoden auf HR-Fragestellungen angewandt werden).  Ein Teil des Moduls findet voraussichtlich in Form eines zwei bis dreitägigen, geblockten Forschungsseminars außerhalb der THB statt (ggf. auch am Wochenende)." .</v>
      </c>
      <c r="M53" s="1" t="s">
        <v>123</v>
      </c>
    </row>
    <row r="54" spans="1:13" x14ac:dyDescent="0.35">
      <c r="A54" t="s">
        <v>91</v>
      </c>
      <c r="B54" t="s">
        <v>91</v>
      </c>
      <c r="C54" t="s">
        <v>210</v>
      </c>
      <c r="D54" t="s">
        <v>255</v>
      </c>
      <c r="E54" t="s">
        <v>310</v>
      </c>
      <c r="F54" t="s">
        <v>4704</v>
      </c>
      <c r="G54" t="s">
        <v>434</v>
      </c>
      <c r="H54" t="s">
        <v>509</v>
      </c>
      <c r="J54" s="2" t="s">
        <v>601</v>
      </c>
      <c r="K54" s="17" t="s">
        <v>4656</v>
      </c>
      <c r="L54" t="str">
        <f t="shared" si="0"/>
        <v>module:BM460 a module:Module ; schema:name "Wertschöpfungsmanagement"@de , "Value Added Management"@en ; schema:isPartOf module:MBWV ; schema:courseCode "BM460" ; schema:url "https://wirtschaft.th-brandenburg.de/studium/plaene-und-termine/vorlesungsverzeichnis/vorlesungsverzeichnis-bwl-master/sa-wertschoepfungsmanagement" ; schema:accountablePerson thbfbwm:christian-mieke ; schema:comment "" .</v>
      </c>
      <c r="M54" s="1" t="s">
        <v>123</v>
      </c>
    </row>
    <row r="55" spans="1:13" x14ac:dyDescent="0.35">
      <c r="A55" t="s">
        <v>92</v>
      </c>
      <c r="B55" t="s">
        <v>92</v>
      </c>
      <c r="C55" t="s">
        <v>211</v>
      </c>
      <c r="D55" t="s">
        <v>255</v>
      </c>
      <c r="E55" t="s">
        <v>311</v>
      </c>
      <c r="F55" t="s">
        <v>4705</v>
      </c>
      <c r="G55" t="s">
        <v>435</v>
      </c>
      <c r="H55" t="s">
        <v>510</v>
      </c>
      <c r="I55" t="s">
        <v>558</v>
      </c>
      <c r="J55" s="2" t="s">
        <v>601</v>
      </c>
      <c r="K55" s="17" t="s">
        <v>4656</v>
      </c>
      <c r="L55" t="str">
        <f t="shared" si="0"/>
        <v>module:BM510 a module:Module ; schema:name "Marktorientierte Unternehmensführung (KMU) &amp; Informationsmanagement"@de , "Market-oriented Corporate Management (SME) &amp; Information Management"@en ; schema:isPartOf module:MBWV ; schema:courseCode "BM510" ; schema:url "https://wirtschaft.th-brandenburg.de/studium/plaene-und-termine/vorlesungsverzeichnis/vorlesungsverzeichnis-bwl-master/sb-marktorient-unternehmensfuehrung" ; schema:accountablePerson thbfbwm:bernd-schnurrenberger ; schema:comment "Gastvortrag KMU, Exkursion KMU Messe bzw. Tagung, Übungen teils softwaregestützt (MS Office, MS Project, Visio u. a.)" .</v>
      </c>
      <c r="M55" s="1" t="s">
        <v>123</v>
      </c>
    </row>
    <row r="56" spans="1:13" x14ac:dyDescent="0.35">
      <c r="A56" t="s">
        <v>93</v>
      </c>
      <c r="B56" t="s">
        <v>93</v>
      </c>
      <c r="C56" t="s">
        <v>212</v>
      </c>
      <c r="D56" t="s">
        <v>255</v>
      </c>
      <c r="E56" t="s">
        <v>4706</v>
      </c>
      <c r="F56" t="s">
        <v>312</v>
      </c>
      <c r="G56" t="s">
        <v>436</v>
      </c>
      <c r="H56" t="s">
        <v>523</v>
      </c>
      <c r="I56" t="s">
        <v>559</v>
      </c>
      <c r="J56" s="2" t="s">
        <v>601</v>
      </c>
      <c r="K56" s="17" t="s">
        <v>4657</v>
      </c>
      <c r="L56" t="str">
        <f t="shared" si="0"/>
        <v>module:BM520 a module:Module ; schema:name "Internationales Business-to-Business Management"@de , "International Business-to-Business Marketing"@en ; schema:isPartOf module:MBWV ; schema:courseCode "BM520" ; schema:url "https://wirtschaft.th-brandenburg.de/studium/plaene-und-termine/vorlesungsverzeichnis/vorlesungsverzeichnis-bwl-master/sb-business-to-business-marketing" ; schema:accountablePerson thbfbwm:uwe-hoeft ; schema:comment "To supplement the course, there is an extensive script; optional: business simulation game 'Sell the Robot'" .</v>
      </c>
      <c r="M56" s="1" t="s">
        <v>123</v>
      </c>
    </row>
    <row r="57" spans="1:13" x14ac:dyDescent="0.35">
      <c r="A57" t="s">
        <v>94</v>
      </c>
      <c r="B57" t="s">
        <v>94</v>
      </c>
      <c r="C57" t="s">
        <v>213</v>
      </c>
      <c r="D57" t="s">
        <v>255</v>
      </c>
      <c r="E57" t="s">
        <v>4707</v>
      </c>
      <c r="F57" t="s">
        <v>313</v>
      </c>
      <c r="G57" t="s">
        <v>437</v>
      </c>
      <c r="H57" t="s">
        <v>524</v>
      </c>
      <c r="J57" s="2" t="s">
        <v>601</v>
      </c>
      <c r="K57" s="17" t="s">
        <v>4657</v>
      </c>
      <c r="L57" t="str">
        <f t="shared" si="0"/>
        <v>module:BM530 a module:Module ; schema:name "Konzernfinanzen"@de , "Corporate Finance"@en ; schema:isPartOf module:MBWV ; schema:courseCode "BM530" ; schema:url "https://wirtschaft.th-brandenburg.de/studium/plaene-und-termine/vorlesungsverzeichnis/vorlesungsverzeichnis-bwl-master/sb-corporate-finance" ; schema:accountablePerson thbfbwm:sebastian-geissel ; schema:comment "" .</v>
      </c>
      <c r="M57" s="1" t="s">
        <v>123</v>
      </c>
    </row>
    <row r="58" spans="1:13" x14ac:dyDescent="0.35">
      <c r="A58" t="s">
        <v>95</v>
      </c>
      <c r="B58" t="s">
        <v>95</v>
      </c>
      <c r="C58" t="s">
        <v>214</v>
      </c>
      <c r="D58" t="s">
        <v>255</v>
      </c>
      <c r="E58" t="s">
        <v>314</v>
      </c>
      <c r="F58" t="s">
        <v>4708</v>
      </c>
      <c r="G58" t="s">
        <v>438</v>
      </c>
      <c r="H58" t="s">
        <v>510</v>
      </c>
      <c r="I58" t="s">
        <v>560</v>
      </c>
      <c r="J58" s="2" t="s">
        <v>601</v>
      </c>
      <c r="K58" s="17" t="s">
        <v>4656</v>
      </c>
      <c r="L58" t="str">
        <f t="shared" si="0"/>
        <v>module:BM540 a module:Module ; schema:name "Ressourcenorientierte Unternehmensführung (KMU) &amp; E-Business"@de , "Resource-oriented Corporate Management"@en ; schema:isPartOf module:MBWV ; schema:courseCode "BM540" ; schema:url "https://wirtschaft.th-brandenburg.de/studium/plaene-und-termine/vorlesungsverzeichnis/vorlesungsverzeichnis-bwl-master/sb-ressourcenorient-unternehmensfuehrung" ; schema:accountablePerson thbfbwm:bernd-schnurrenberger ; schema:comment "Gastvortrag KMU, Exkursion KMU Messe, Übungen softwaregestützt (MS Office, MS Project, Visio u. a.)" .</v>
      </c>
      <c r="M58" s="1" t="s">
        <v>123</v>
      </c>
    </row>
    <row r="59" spans="1:13" x14ac:dyDescent="0.35">
      <c r="A59" t="s">
        <v>96</v>
      </c>
      <c r="B59" t="s">
        <v>96</v>
      </c>
      <c r="C59" t="s">
        <v>215</v>
      </c>
      <c r="D59" t="s">
        <v>255</v>
      </c>
      <c r="E59" t="s">
        <v>4709</v>
      </c>
      <c r="F59" t="s">
        <v>315</v>
      </c>
      <c r="G59" t="s">
        <v>439</v>
      </c>
      <c r="H59" t="s">
        <v>524</v>
      </c>
      <c r="J59" s="2" t="s">
        <v>601</v>
      </c>
      <c r="K59" s="17" t="s">
        <v>4657</v>
      </c>
      <c r="L59" t="str">
        <f t="shared" si="0"/>
        <v>module:BM550 a module:Module ; schema:name "Konzernbewertung und Finanzmodellierung"@de , "Corporate Valuation and Financial Modeling"@en ; schema:isPartOf module:MBWV ; schema:courseCode "BM550" ; schema:url "https://wirtschaft.th-brandenburg.de/studium/plaene-und-termine/vorlesungsverzeichnis/vorlesungsverzeichnis-bwl-master/sb-corporate-valuation-and-financial-modeling" ; schema:accountablePerson thbfbwm:sebastian-geissel ; schema:comment "" .</v>
      </c>
      <c r="M59" s="1" t="s">
        <v>123</v>
      </c>
    </row>
    <row r="60" spans="1:13" x14ac:dyDescent="0.35">
      <c r="A60" t="s">
        <v>97</v>
      </c>
      <c r="B60" t="s">
        <v>97</v>
      </c>
      <c r="C60" t="s">
        <v>216</v>
      </c>
      <c r="D60" t="s">
        <v>255</v>
      </c>
      <c r="E60" t="s">
        <v>316</v>
      </c>
      <c r="F60" t="s">
        <v>4710</v>
      </c>
      <c r="G60" t="s">
        <v>440</v>
      </c>
      <c r="H60" t="s">
        <v>519</v>
      </c>
      <c r="J60" s="2" t="s">
        <v>601</v>
      </c>
      <c r="K60" s="17" t="s">
        <v>4656</v>
      </c>
      <c r="L60" t="str">
        <f t="shared" si="0"/>
        <v>module:BM560 a module:Module ; schema:name "Logistiksysteme in der Praxis und angewandte Logistikforschung"@de , "Logistics System in Practice and Applied Logistics Research"@en ; schema:isPartOf module:MBWV ; schema:courseCode "BM560" ; schema:url "https://wirtschaft.th-brandenburg.de/studium/plaene-und-termine/vorlesungsverzeichnis/vorlesungsverzeichnis-bwl-master/sb-logistiksysteme-in-der-praxis-und-angewandte-logistikforschung" ; schema:accountablePerson thbfbwm:wolf-christian-hildebrand ; schema:comment "" .</v>
      </c>
      <c r="M60" s="1" t="s">
        <v>123</v>
      </c>
    </row>
    <row r="61" spans="1:13" x14ac:dyDescent="0.35">
      <c r="A61" t="s">
        <v>98</v>
      </c>
      <c r="B61" t="s">
        <v>98</v>
      </c>
      <c r="C61" t="s">
        <v>217</v>
      </c>
      <c r="D61" t="s">
        <v>255</v>
      </c>
      <c r="E61" t="s">
        <v>317</v>
      </c>
      <c r="F61" t="s">
        <v>4711</v>
      </c>
      <c r="G61" t="s">
        <v>441</v>
      </c>
      <c r="H61" t="s">
        <v>509</v>
      </c>
      <c r="I61" t="s">
        <v>561</v>
      </c>
      <c r="J61" s="2" t="s">
        <v>601</v>
      </c>
      <c r="K61" s="17" t="s">
        <v>4656</v>
      </c>
      <c r="L61" t="str">
        <f t="shared" si="0"/>
        <v>module:BM610 a module:Module ; schema:name "Technologie- und Innovationsmanagement"@de , "Technology and Innovation Management"@en ; schema:isPartOf module:MBWV ; schema:courseCode "BM610" ; schema:url "https://wirtschaft.th-brandenburg.de/studium/plaene-und-termine/vorlesungsverzeichnis/vorlesungsverzeichnis-bwl-master/sc-technologie-und-innovationsmanagement" ; schema:accountablePerson thbfbwm:christian-mieke ; schema:comment "Studierenden wird ein ausführliches Skript zur Verfügung gestellt." .</v>
      </c>
      <c r="M61" s="1" t="s">
        <v>123</v>
      </c>
    </row>
    <row r="62" spans="1:13" x14ac:dyDescent="0.35">
      <c r="A62" t="s">
        <v>99</v>
      </c>
      <c r="B62" t="s">
        <v>99</v>
      </c>
      <c r="C62" t="s">
        <v>218</v>
      </c>
      <c r="D62" t="s">
        <v>255</v>
      </c>
      <c r="E62" t="s">
        <v>318</v>
      </c>
      <c r="F62" t="s">
        <v>4712</v>
      </c>
      <c r="G62" t="s">
        <v>442</v>
      </c>
      <c r="H62" t="s">
        <v>518</v>
      </c>
      <c r="I62" t="s">
        <v>562</v>
      </c>
      <c r="J62" s="2" t="s">
        <v>601</v>
      </c>
      <c r="K62" s="17" t="s">
        <v>4656</v>
      </c>
      <c r="L62" t="str">
        <f t="shared" si="0"/>
        <v>module:BM620 a module:Module ; schema:name "Internationale Corporate Governance und Unternehmenssteuerung (Normen und Standards)"@de , "International Corporate Governance and Corporate Management (Norms and Standards)"@en ; schema:isPartOf module:MBWV ; schema:courseCode "BM620" ; schema:url "https://wirtschaft.th-brandenburg.de/studium/plaene-und-termine/vorlesungsverzeichnis/vorlesungsverzeichnis-bwl-master/sc-corgov-1-normen-und-standards" ; schema:accountablePerson thbfbwm:mareike-kuehne ; schema:comment "Div. Gastreferenten (z. B. von Grau &amp; Partner, Schering, TUI)" .</v>
      </c>
      <c r="M62" s="1" t="s">
        <v>123</v>
      </c>
    </row>
    <row r="63" spans="1:13" x14ac:dyDescent="0.35">
      <c r="A63" t="s">
        <v>100</v>
      </c>
      <c r="B63" t="s">
        <v>100</v>
      </c>
      <c r="C63" t="s">
        <v>219</v>
      </c>
      <c r="D63" t="s">
        <v>255</v>
      </c>
      <c r="E63" t="s">
        <v>4713</v>
      </c>
      <c r="F63" t="s">
        <v>319</v>
      </c>
      <c r="G63" t="s">
        <v>443</v>
      </c>
      <c r="H63" t="s">
        <v>515</v>
      </c>
      <c r="I63" t="s">
        <v>563</v>
      </c>
      <c r="J63" s="2" t="s">
        <v>601</v>
      </c>
      <c r="K63" s="17" t="s">
        <v>4657</v>
      </c>
      <c r="L63" t="str">
        <f t="shared" si="0"/>
        <v>module:BM630 a module:Module ; schema:name "Ökonomik des strategischen Verhaltens"@de , "Economics of Strategic Behavior"@en ; schema:isPartOf module:MBWV ; schema:courseCode "BM630" ; schema:url "https://wirtschaft.th-brandenburg.de/studium/plaene-und-termine/vorlesungsverzeichnis/vorlesungsverzeichnis-bwl-master/sc-economics-of-global-strategic-behavior" ; schema:accountablePerson thbfbwm:bettina-burger-menzel ; schema:comment "Research and application-oriented learning" .</v>
      </c>
      <c r="M63" s="1" t="s">
        <v>123</v>
      </c>
    </row>
    <row r="64" spans="1:13" x14ac:dyDescent="0.35">
      <c r="A64" t="s">
        <v>101</v>
      </c>
      <c r="B64" t="s">
        <v>101</v>
      </c>
      <c r="C64" t="s">
        <v>220</v>
      </c>
      <c r="D64" t="s">
        <v>255</v>
      </c>
      <c r="E64" t="s">
        <v>320</v>
      </c>
      <c r="F64" t="s">
        <v>4715</v>
      </c>
      <c r="G64" t="s">
        <v>444</v>
      </c>
      <c r="H64" t="s">
        <v>523</v>
      </c>
      <c r="J64" s="2" t="s">
        <v>601</v>
      </c>
      <c r="K64" s="17" t="s">
        <v>4656</v>
      </c>
      <c r="L64" t="str">
        <f t="shared" si="0"/>
        <v>module:BM640 a module:Module ; schema:name "Innovations- und Changemanagement"@de , "Innovation and Change Management"@en ; schema:isPartOf module:MBWV ; schema:courseCode "BM640" ; schema:url "https://wirtschaft.th-brandenburg.de/studium/plaene-und-termine/vorlesungsverzeichnis/vorlesungsverzeichnis-bwl-master/sc-innovations-und-changemanagement" ; schema:accountablePerson thbfbwm:uwe-hoeft ; schema:comment "" .</v>
      </c>
      <c r="M64" s="1" t="s">
        <v>123</v>
      </c>
    </row>
    <row r="65" spans="1:13" x14ac:dyDescent="0.35">
      <c r="A65" t="s">
        <v>102</v>
      </c>
      <c r="B65" t="s">
        <v>102</v>
      </c>
      <c r="C65" t="s">
        <v>221</v>
      </c>
      <c r="D65" t="s">
        <v>255</v>
      </c>
      <c r="E65" t="s">
        <v>321</v>
      </c>
      <c r="F65" t="s">
        <v>4716</v>
      </c>
      <c r="G65" t="s">
        <v>445</v>
      </c>
      <c r="H65" t="s">
        <v>518</v>
      </c>
      <c r="I65" t="s">
        <v>564</v>
      </c>
      <c r="J65" s="2" t="s">
        <v>601</v>
      </c>
      <c r="K65" s="17" t="s">
        <v>4656</v>
      </c>
      <c r="L65" t="str">
        <f t="shared" si="0"/>
        <v>module:BM650 a module:Module ; schema:name "Internationale Corporate Governance und Unternehmenssteuerung (Wertemanagement)"@de , "International Corporate Governance and Corporate Management (Value Management)"@en ; schema:isPartOf module:MBWV ; schema:courseCode "BM650" ; schema:url "https://wirtschaft.th-brandenburg.de/studium/plaene-und-termine/vorlesungsverzeichnis/vorlesungsverzeichnis-bwl-master/sc-intern-corp-governance-u-unternehmenssteuerung-wertemanagement" ; schema:accountablePerson thbfbwm:mareike-kuehne ; schema:comment "Div. Gastreferenten (z. B. von Deutsche Bank, KPMG,), gemeinsamer Besuch z. B. der Jahrestagung der European Accounting Association" .</v>
      </c>
      <c r="M65" s="1" t="s">
        <v>123</v>
      </c>
    </row>
    <row r="66" spans="1:13" x14ac:dyDescent="0.35">
      <c r="A66" t="s">
        <v>103</v>
      </c>
      <c r="B66" t="s">
        <v>103</v>
      </c>
      <c r="C66" t="s">
        <v>222</v>
      </c>
      <c r="D66" t="s">
        <v>255</v>
      </c>
      <c r="E66" t="s">
        <v>4717</v>
      </c>
      <c r="F66" t="s">
        <v>322</v>
      </c>
      <c r="G66" t="s">
        <v>446</v>
      </c>
      <c r="H66" t="s">
        <v>514</v>
      </c>
      <c r="I66" t="s">
        <v>565</v>
      </c>
      <c r="J66" s="2" t="s">
        <v>601</v>
      </c>
      <c r="K66" s="17" t="s">
        <v>4656</v>
      </c>
      <c r="L66" t="str">
        <f t="shared" si="0"/>
        <v>module:BM660 a module:Module ; schema:name "Fortgeschrittene angewandte Ökonometrie"@de , "Advanced Applied Econometrics"@en ; schema:isPartOf module:MBWV ; schema:courseCode "BM660" ; schema:url "https://wirtschaft.th-brandenburg.de/studium/plaene-und-termine/vorlesungsverzeichnis/vorlesungsverzeichnis-bwl-master/sc-advanced-applied-econometrics" ; schema:accountablePerson thbfbwm:michael-stobernack ; schema:comment "Intensives Arbeiten mit dem Computer; ; Das Modul kann optional mit dem Modul „HR Management Research“ verknüpft werden (Erstellung einer Seminar- bzw. Projektarbeit mit doppeltem Umfang, bei der ökonometrische Methoden auf HR-Fragestellungen angewandt werden)." .</v>
      </c>
      <c r="M66" s="1" t="s">
        <v>123</v>
      </c>
    </row>
    <row r="67" spans="1:13" x14ac:dyDescent="0.35">
      <c r="A67" t="s">
        <v>42</v>
      </c>
      <c r="B67" t="s">
        <v>42</v>
      </c>
      <c r="C67" t="s">
        <v>161</v>
      </c>
      <c r="D67" t="s">
        <v>253</v>
      </c>
      <c r="E67" t="s">
        <v>323</v>
      </c>
      <c r="F67" t="s">
        <v>4718</v>
      </c>
      <c r="G67" t="s">
        <v>447</v>
      </c>
      <c r="H67" t="s">
        <v>512</v>
      </c>
      <c r="J67" s="2" t="s">
        <v>601</v>
      </c>
      <c r="K67" s="17" t="s">
        <v>4656</v>
      </c>
      <c r="L67" t="str">
        <f t="shared" ref="L67:L124" si="1">_xlfn.CONCAT(B67," a module:Module ; schema:name ",J67,E67,J67,"@de , ",J67,F67,J67,"@en"," ; schema:isPartOf module:",D67," ; schema:courseCode ",J67,C67,J67," ; schema:url ",J67,G67,J67," ; schema:accountablePerson ",H67," ; schema:comment ",J67,I67,J67," .")</f>
        <v>module:BPWB a module:Module ; schema:name "Businessplan-Wettbewerb"@de , "Business Plan Competition"@en ; schema:isPartOf module:BWIK ; schema:courseCode "BPWB" ; schema:url "https://wirtschaft.th-brandenburg.de/studium/plaene-und-termine/vorlesungsverzeichnis/vorlesungsverzeichnis-wi-bachelor/businessplan-wettbewerb" ; schema:accountablePerson thbfbwm:martin-wrobel ; schema:comment "" .</v>
      </c>
      <c r="M67" s="1" t="s">
        <v>123</v>
      </c>
    </row>
    <row r="68" spans="1:13" x14ac:dyDescent="0.35">
      <c r="A68" t="s">
        <v>20</v>
      </c>
      <c r="B68" t="s">
        <v>20</v>
      </c>
      <c r="C68" t="s">
        <v>141</v>
      </c>
      <c r="D68" t="s">
        <v>253</v>
      </c>
      <c r="E68" t="s">
        <v>324</v>
      </c>
      <c r="F68" t="s">
        <v>4719</v>
      </c>
      <c r="G68" t="s">
        <v>448</v>
      </c>
      <c r="H68" t="s">
        <v>520</v>
      </c>
      <c r="I68" t="s">
        <v>566</v>
      </c>
      <c r="J68" s="2" t="s">
        <v>601</v>
      </c>
      <c r="K68" s="17" t="s">
        <v>4656</v>
      </c>
      <c r="L68" t="str">
        <f t="shared" si="1"/>
        <v>module:BSNW a module:Module ; schema:name "Betriebssysteme und Netzwerke"@de , "Operating Systems and Networks"@en ; schema:isPartOf module:BWIK ; schema:courseCode "BSNW" ; schema:url "https://wirtschaft.th-brandenburg.de/studium/plaene-und-termine/vorlesungsverzeichnis/vorlesungsverzeichnis-wi-bachelor/betriebssysteme-und-netzwerke" ; schema:accountablePerson thbfbwm:robert-franz ; schema:comment "Nach Möglichkeit werden Besuche in Rechenzentren organisiert." .</v>
      </c>
      <c r="M68" s="1" t="s">
        <v>123</v>
      </c>
    </row>
    <row r="69" spans="1:13" x14ac:dyDescent="0.35">
      <c r="A69" t="s">
        <v>38</v>
      </c>
      <c r="B69" t="s">
        <v>38</v>
      </c>
      <c r="C69" t="s">
        <v>157</v>
      </c>
      <c r="D69" t="s">
        <v>253</v>
      </c>
      <c r="E69" t="s">
        <v>325</v>
      </c>
      <c r="F69" t="s">
        <v>4720</v>
      </c>
      <c r="G69" t="s">
        <v>449</v>
      </c>
      <c r="H69" t="s">
        <v>519</v>
      </c>
      <c r="J69" s="2" t="s">
        <v>601</v>
      </c>
      <c r="K69" s="17" t="s">
        <v>4656</v>
      </c>
      <c r="L69" t="str">
        <f t="shared" si="1"/>
        <v>module:BWL a module:Module ; schema:name "Grundlagen der Wirtschaftswissenschaften"@de , "Fundamentals of Economics and Business Administration"@en ; schema:isPartOf module:BWIK ; schema:courseCode "BWL" ; schema:url "https://wirtschaft.th-brandenburg.de/studium/plaene-und-termine/vorlesungsverzeichnis/vorlesungsverzeichnis-wi-bachelor/grundlagen-der-wirtschaftswissenschaften" ; schema:accountablePerson thbfbwm:wolf-christian-hildebrand ; schema:comment "" .</v>
      </c>
      <c r="M69" s="1" t="s">
        <v>123</v>
      </c>
    </row>
    <row r="70" spans="1:13" x14ac:dyDescent="0.35">
      <c r="A70" t="s">
        <v>111</v>
      </c>
      <c r="B70" t="s">
        <v>111</v>
      </c>
      <c r="C70" t="s">
        <v>231</v>
      </c>
      <c r="D70" t="s">
        <v>253</v>
      </c>
      <c r="E70" t="s">
        <v>326</v>
      </c>
      <c r="F70" t="s">
        <v>4721</v>
      </c>
      <c r="G70" t="s">
        <v>450</v>
      </c>
      <c r="H70" t="s">
        <v>507</v>
      </c>
      <c r="J70" s="2" t="s">
        <v>601</v>
      </c>
      <c r="K70" s="17" t="s">
        <v>4656</v>
      </c>
      <c r="L70" t="str">
        <f t="shared" si="1"/>
        <v>module:CDDO a module:Module ; schema:name "Continuous Delivery und DevOps"@de , "Continuous Delivery and DevOps"@en ; schema:isPartOf module:BWIK ; schema:courseCode "CDDO" ; schema:url "https://wirtschaft.th-brandenburg.de/studium/plaene-und-termine/vorlesungsverzeichnis/vorlesungsverzeichnis-wi-bachelor/continuous-delivery-und-devops" ; schema:accountablePerson thbfbwm:kai-jander ; schema:comment "" .</v>
      </c>
      <c r="M70" s="1" t="s">
        <v>123</v>
      </c>
    </row>
    <row r="71" spans="1:13" x14ac:dyDescent="0.35">
      <c r="A71" t="s">
        <v>105</v>
      </c>
      <c r="B71" t="s">
        <v>105</v>
      </c>
      <c r="C71" t="s">
        <v>224</v>
      </c>
      <c r="D71" t="s">
        <v>253</v>
      </c>
      <c r="E71" t="s">
        <v>4722</v>
      </c>
      <c r="F71" t="s">
        <v>327</v>
      </c>
      <c r="G71" t="s">
        <v>451</v>
      </c>
      <c r="H71" t="s">
        <v>525</v>
      </c>
      <c r="J71" s="2" t="s">
        <v>601</v>
      </c>
      <c r="K71" s="17" t="s">
        <v>4656</v>
      </c>
      <c r="L71" t="str">
        <f t="shared" si="1"/>
        <v>module:CoAC a module:Module ; schema:name "Interkulturelle Kommunikation"@de , "Communication across cultures"@en ; schema:isPartOf module:BWIK ; schema:courseCode "CoAC" ; schema:url "https://wirtschaft.th-brandenburg.de/studium/plaene-und-termine/vorlesungsverzeichnis/vorlesungsverzeichnis-wi-bachelor/communication-across-cultures" ; schema:accountablePerson thbfbwm:annett-kitsche ; schema:comment "" .</v>
      </c>
      <c r="M71" s="1" t="s">
        <v>123</v>
      </c>
    </row>
    <row r="72" spans="1:13" x14ac:dyDescent="0.35">
      <c r="A72" t="s">
        <v>120</v>
      </c>
      <c r="B72" t="s">
        <v>120</v>
      </c>
      <c r="C72" t="s">
        <v>240</v>
      </c>
      <c r="D72" t="s">
        <v>253</v>
      </c>
      <c r="E72" t="s">
        <v>328</v>
      </c>
      <c r="F72" t="s">
        <v>4723</v>
      </c>
      <c r="G72" t="s">
        <v>452</v>
      </c>
      <c r="H72" t="s">
        <v>526</v>
      </c>
      <c r="J72" s="2" t="s">
        <v>601</v>
      </c>
      <c r="K72" s="17" t="s">
        <v>4656</v>
      </c>
      <c r="L72" t="str">
        <f t="shared" si="1"/>
        <v>module:DADT a module:Module ; schema:name "Datenaufbereitung und –transformation"@de , "Data Preparation and Transformation"@en ; schema:isPartOf module:BWIK ; schema:courseCode "DADT" ; schema:url "https://wirtschaft.th-brandenburg.de/studium/plaene-und-termine/vorlesungsverzeichnis/vorlesungsverzeichnis-wi-master/datenaufbereitung-und-–transformation" ; schema:accountablePerson thbfbwm:felix-sasaki ; schema:comment "" .</v>
      </c>
      <c r="M72" s="1" t="s">
        <v>123</v>
      </c>
    </row>
    <row r="73" spans="1:13" x14ac:dyDescent="0.35">
      <c r="A73" t="s">
        <v>33</v>
      </c>
      <c r="B73" t="s">
        <v>33</v>
      </c>
      <c r="C73" t="s">
        <v>152</v>
      </c>
      <c r="D73" t="s">
        <v>253</v>
      </c>
      <c r="E73" t="s">
        <v>329</v>
      </c>
      <c r="F73" t="s">
        <v>4724</v>
      </c>
      <c r="G73" t="s">
        <v>453</v>
      </c>
      <c r="H73" t="s">
        <v>527</v>
      </c>
      <c r="I73" t="s">
        <v>567</v>
      </c>
      <c r="J73" s="2" t="s">
        <v>601</v>
      </c>
      <c r="K73" s="17" t="s">
        <v>4656</v>
      </c>
      <c r="L73" t="str">
        <f t="shared" si="1"/>
        <v>module:DB1 a module:Module ; schema:name "Datenbanken - Modellierung und Strukturierung"@de , "Databases - Modeling and Structuring"@en ; schema:isPartOf module:BWIK ; schema:courseCode "DB1" ; schema:url "https://wirtschaft.th-brandenburg.de/studium/plaene-und-termine/vorlesungsverzeichnis/vorlesungsverzeichnis-wi-bachelor/datenbanken---modellierung-und-strukturierung" ; schema:accountablePerson thbfbwm:michael-hoeding ; schema:comment "Für die SQL-Übungen wird das Datenbankmanagementsystem Oracle eingesetzt." .</v>
      </c>
      <c r="M73" s="1" t="s">
        <v>123</v>
      </c>
    </row>
    <row r="74" spans="1:13" x14ac:dyDescent="0.35">
      <c r="A74" t="s">
        <v>28</v>
      </c>
      <c r="B74" t="s">
        <v>28</v>
      </c>
      <c r="C74" t="s">
        <v>147</v>
      </c>
      <c r="D74" t="s">
        <v>253</v>
      </c>
      <c r="E74" t="s">
        <v>330</v>
      </c>
      <c r="F74" t="s">
        <v>4725</v>
      </c>
      <c r="G74" t="s">
        <v>454</v>
      </c>
      <c r="H74" t="s">
        <v>527</v>
      </c>
      <c r="I74" t="s">
        <v>568</v>
      </c>
      <c r="J74" s="2" t="s">
        <v>601</v>
      </c>
      <c r="K74" s="17" t="s">
        <v>4656</v>
      </c>
      <c r="L74" t="str">
        <f t="shared" si="1"/>
        <v>module:DB2 a module:Module ; schema:name "Datenbanken – Anwendung und Entwicklung"@de , "Databases - Application and Development"@en ; schema:isPartOf module:BWIK ; schema:courseCode "DB2" ; schema:url "https://wirtschaft.th-brandenburg.de/studium/plaene-und-termine/vorlesungsverzeichnis/vorlesungsverzeichnis-wi-bachelor/datenbanken-–-anwendung-und-entwicklung" ; schema:accountablePerson thbfbwm:michael-hoeding ; schema:comment "Besonderer Bezug zum Datenbankmanagementsystem Oracle ; Exemplarische Transferaufgaben: Datenbankanwendung soll für das eigene Unternehmen entwickelt werden, weitere 'nicht duale' Gruppenmitglieder sind eine zusätzliche Ressource für das Unternehmensnahe Projekt" .</v>
      </c>
      <c r="M74" s="1" t="s">
        <v>123</v>
      </c>
    </row>
    <row r="75" spans="1:13" x14ac:dyDescent="0.35">
      <c r="A75" t="s">
        <v>18</v>
      </c>
      <c r="B75" t="s">
        <v>18</v>
      </c>
      <c r="C75" t="s">
        <v>139</v>
      </c>
      <c r="D75" t="s">
        <v>253</v>
      </c>
      <c r="E75" t="s">
        <v>331</v>
      </c>
      <c r="F75" t="s">
        <v>4726</v>
      </c>
      <c r="G75" t="s">
        <v>455</v>
      </c>
      <c r="H75" t="s">
        <v>528</v>
      </c>
      <c r="I75" t="s">
        <v>569</v>
      </c>
      <c r="J75" s="2" t="s">
        <v>601</v>
      </c>
      <c r="K75" s="17" t="s">
        <v>4656</v>
      </c>
      <c r="L75" t="str">
        <f t="shared" si="1"/>
        <v>module:DSDS a module:Module ; schema:name "Datenschutz und Sicherheit"@de , "Data Protection and Security"@en ; schema:isPartOf module:BWIK ; schema:courseCode "DSDS" ; schema:url "https://wirtschaft.th-brandenburg.de/studium/plaene-und-termine/vorlesungsverzeichnis/vorlesungsverzeichnis-wi-bachelor/datenschutz-und-sicherheit" ; schema:accountablePerson thbfbwm:ivo-keller ; schema:comment "Exemplarische Transferaufgaben: - Technologie- und Datenschutz-Folgeabschätzung durchführen, - Schutzbedarfe feststellen und Maßnahmenkatalog erstellen, - Public Key Infrastruktur analysieren, - Awareness- und Schulungskonzepte entwickeln, - Anleitungen für sichere Software-Systemarchitektur erarbeiten" .</v>
      </c>
      <c r="M75" s="1" t="s">
        <v>123</v>
      </c>
    </row>
    <row r="76" spans="1:13" x14ac:dyDescent="0.35">
      <c r="A76" t="s">
        <v>13</v>
      </c>
      <c r="B76" t="s">
        <v>13</v>
      </c>
      <c r="C76" t="s">
        <v>135</v>
      </c>
      <c r="D76" t="s">
        <v>253</v>
      </c>
      <c r="E76" t="s">
        <v>332</v>
      </c>
      <c r="F76" t="s">
        <v>4727</v>
      </c>
      <c r="G76" t="s">
        <v>456</v>
      </c>
      <c r="H76" t="s">
        <v>521</v>
      </c>
      <c r="I76" t="s">
        <v>570</v>
      </c>
      <c r="J76" s="2" t="s">
        <v>601</v>
      </c>
      <c r="K76" s="17" t="s">
        <v>4656</v>
      </c>
      <c r="L76" t="str">
        <f t="shared" si="1"/>
        <v>module:DVWR a module:Module ; schema:name "DV-orientiertes Wirtschaftsrecht"@de , "IT-oriented Commercial Law"@en ; schema:isPartOf module:BWIK ; schema:courseCode "DVWR" ; schema:url "https://wirtschaft.th-brandenburg.de/studium/plaene-und-termine/vorlesungsverzeichnis/vorlesungsverzeichnis-wi-bachelor/dv-orientiertes-wirtschaftsrecht" ; schema:accountablePerson thbfbwm:katrin-blasek ; schema:comment "Praxiskontakte zu IT-Unternehmen" .</v>
      </c>
      <c r="M76" s="1" t="s">
        <v>123</v>
      </c>
    </row>
    <row r="77" spans="1:13" x14ac:dyDescent="0.35">
      <c r="A77" t="s">
        <v>37</v>
      </c>
      <c r="B77" t="s">
        <v>37</v>
      </c>
      <c r="C77" t="s">
        <v>156</v>
      </c>
      <c r="D77" t="s">
        <v>253</v>
      </c>
      <c r="E77" t="s">
        <v>336</v>
      </c>
      <c r="F77" t="s">
        <v>4728</v>
      </c>
      <c r="G77" t="s">
        <v>457</v>
      </c>
      <c r="H77" t="s">
        <v>526</v>
      </c>
      <c r="J77" s="2" t="s">
        <v>601</v>
      </c>
      <c r="K77" s="17" t="s">
        <v>4656</v>
      </c>
      <c r="L77" t="str">
        <f t="shared" si="1"/>
        <v>module:Englisch a module:Module ; schema:name "Englisch anwenden in der WI"@de , "Use English in Information Systems"@en ; schema:isPartOf module:BWIK ; schema:courseCode "Englisch" ; schema:url "https://wirtschaft.th-brandenburg.de/studium/plaene-und-termine/vorlesungsverzeichnis/vorlesungsverzeichnis-wi-bachelor/einführung-online-marketing" ; schema:accountablePerson thbfbwm:felix-sasaki ; schema:comment "" .</v>
      </c>
      <c r="M77" s="1" t="s">
        <v>123</v>
      </c>
    </row>
    <row r="78" spans="1:13" x14ac:dyDescent="0.35">
      <c r="A78" t="s">
        <v>104</v>
      </c>
      <c r="B78" t="s">
        <v>104</v>
      </c>
      <c r="C78" t="s">
        <v>223</v>
      </c>
      <c r="D78" t="s">
        <v>253</v>
      </c>
      <c r="E78" t="s">
        <v>333</v>
      </c>
      <c r="F78" t="s">
        <v>4729</v>
      </c>
      <c r="G78" t="s">
        <v>458</v>
      </c>
      <c r="H78" t="s">
        <v>517</v>
      </c>
      <c r="I78" t="s">
        <v>571</v>
      </c>
      <c r="J78" s="2" t="s">
        <v>601</v>
      </c>
      <c r="K78" s="17" t="s">
        <v>4656</v>
      </c>
      <c r="L78" t="str">
        <f t="shared" si="1"/>
        <v>module:EOMa a module:Module ; schema:name "Einführung Online-Marketing"@de , "Introduction to Online Marketing"@en ; schema:isPartOf module:BWIK ; schema:courseCode "EOMa" ; schema:url "https://wirtschaft.th-brandenburg.de/studium/plaene-und-termine/vorlesungsverzeichnis/vorlesungsverzeichnis-wi-bachelor/einführung-in-das-objektorientierte-programmieren-mit-java" ; schema:accountablePerson thbfbwm:winfried-pfister ; schema:comment "Zertifizierungsprüfung zum „Oracle Certified Associate (OCA)“ möglich" .</v>
      </c>
      <c r="M78" s="1" t="s">
        <v>123</v>
      </c>
    </row>
    <row r="79" spans="1:13" x14ac:dyDescent="0.35">
      <c r="A79" t="s">
        <v>109</v>
      </c>
      <c r="B79" t="s">
        <v>109</v>
      </c>
      <c r="C79" t="s">
        <v>229</v>
      </c>
      <c r="D79" t="s">
        <v>253</v>
      </c>
      <c r="E79" t="s">
        <v>334</v>
      </c>
      <c r="F79" t="s">
        <v>4730</v>
      </c>
      <c r="G79" t="s">
        <v>459</v>
      </c>
      <c r="H79" t="s">
        <v>507</v>
      </c>
      <c r="J79" s="2" t="s">
        <v>601</v>
      </c>
      <c r="K79" s="17" t="s">
        <v>4656</v>
      </c>
      <c r="L79" t="str">
        <f t="shared" si="1"/>
        <v>module:EOPJ a module:Module ; schema:name "Einführung in das objektorientierte Programmieren mit Java"@de , "Introduction to Object-oriented Programming with Java"@en ; schema:isPartOf module:BWIK ; schema:courseCode "EOPJ" ; schema:url "https://wirtschaft.th-brandenburg.de/studium/plaene-und-termine/vorlesungsverzeichnis/vorlesungsverzeichnis-wi-bachelor/entwicklung-von-web-anwendungen-und--architekturen" ; schema:accountablePerson thbfbwm:kai-jander ; schema:comment "" .</v>
      </c>
      <c r="M79" s="1" t="s">
        <v>123</v>
      </c>
    </row>
    <row r="80" spans="1:13" x14ac:dyDescent="0.35">
      <c r="A80" t="s">
        <v>112</v>
      </c>
      <c r="B80" t="s">
        <v>112</v>
      </c>
      <c r="C80" t="s">
        <v>232</v>
      </c>
      <c r="D80" t="s">
        <v>253</v>
      </c>
      <c r="E80" t="s">
        <v>335</v>
      </c>
      <c r="F80" t="s">
        <v>4731</v>
      </c>
      <c r="G80" t="s">
        <v>460</v>
      </c>
      <c r="H80" t="s">
        <v>525</v>
      </c>
      <c r="I80" t="s">
        <v>572</v>
      </c>
      <c r="J80" s="2" t="s">
        <v>601</v>
      </c>
      <c r="K80" s="17" t="s">
        <v>4656</v>
      </c>
      <c r="L80" t="str">
        <f t="shared" si="1"/>
        <v>module:EWAA a module:Module ; schema:name "Entwicklung von Web-Anwendungen und -Architekturen"@de , "Development of Web Applications and Architectures"@en ; schema:isPartOf module:BWIK ; schema:courseCode "EWAA" ; schema:url "https://wirtschaft.th-brandenburg.de/studium/plaene-und-termine/vorlesungsverzeichnis/vorlesungsverzeichnis-wi-bachelor/englisch-anwenden-in-der-wi" ; schema:accountablePerson thbfbwm:annett-kitsche ; schema:comment "Arbeit im Sprachlabor" .</v>
      </c>
      <c r="M80" s="1" t="s">
        <v>123</v>
      </c>
    </row>
    <row r="81" spans="1:13" x14ac:dyDescent="0.35">
      <c r="A81" t="s">
        <v>36</v>
      </c>
      <c r="B81" t="s">
        <v>36</v>
      </c>
      <c r="C81" t="s">
        <v>155</v>
      </c>
      <c r="D81" t="s">
        <v>253</v>
      </c>
      <c r="E81" t="s">
        <v>337</v>
      </c>
      <c r="F81" t="s">
        <v>4732</v>
      </c>
      <c r="G81" t="s">
        <v>461</v>
      </c>
      <c r="H81" t="s">
        <v>516</v>
      </c>
      <c r="I81" t="s">
        <v>573</v>
      </c>
      <c r="J81" s="2" t="s">
        <v>601</v>
      </c>
      <c r="K81" s="17" t="s">
        <v>4656</v>
      </c>
      <c r="L81" t="str">
        <f t="shared" si="1"/>
        <v>module:FAWI a module:Module ; schema:name "Forschungsansätze in der Wirtschaftsinformatik"@de , "Research Approaches in Information Systems"@en ; schema:isPartOf module:BWIK ; schema:courseCode "FAWI" ; schema:url "https://wirtschaft.th-brandenburg.de/studium/plaene-und-termine/vorlesungsverzeichnis/vorlesungsverzeichnis-wi-bachelor/forschungsansätze-in-der-wirtschaftsinformatik" ; schema:accountablePerson thbfbwm:vera-meister ; schema:comment "Dient der Vorbereitung auf die Bachelorthesis" .</v>
      </c>
      <c r="M81" s="1" t="s">
        <v>123</v>
      </c>
    </row>
    <row r="82" spans="1:13" x14ac:dyDescent="0.35">
      <c r="A82" t="s">
        <v>107</v>
      </c>
      <c r="B82" t="s">
        <v>107</v>
      </c>
      <c r="C82" t="s">
        <v>227</v>
      </c>
      <c r="D82" t="s">
        <v>253</v>
      </c>
      <c r="E82" t="s">
        <v>338</v>
      </c>
      <c r="F82" t="s">
        <v>4733</v>
      </c>
      <c r="G82" t="s">
        <v>462</v>
      </c>
      <c r="H82" t="s">
        <v>527</v>
      </c>
      <c r="J82" s="2" t="s">
        <v>601</v>
      </c>
      <c r="K82" s="17" t="s">
        <v>4656</v>
      </c>
      <c r="L82" t="str">
        <f t="shared" si="1"/>
        <v>module:FWAS a module:Module ; schema:name "Frameworks für webbasierte AW Systeme"@de , "Frameworks for Web-based Application Systems"@en ; schema:isPartOf module:BWIK ; schema:courseCode "FWAS" ; schema:url "https://wirtschaft.th-brandenburg.de/studium/plaene-und-termine/vorlesungsverzeichnis/vorlesungsverzeichnis-wi-bachelor/frameworks-für-webbasierte-aw-systeme" ; schema:accountablePerson thbfbwm:michael-hoeding ; schema:comment "" .</v>
      </c>
      <c r="M82" s="1" t="s">
        <v>123</v>
      </c>
    </row>
    <row r="83" spans="1:13" x14ac:dyDescent="0.35">
      <c r="A83" t="s">
        <v>106</v>
      </c>
      <c r="B83" t="s">
        <v>106</v>
      </c>
      <c r="C83" t="s">
        <v>226</v>
      </c>
      <c r="D83" t="s">
        <v>253</v>
      </c>
      <c r="E83" t="s">
        <v>339</v>
      </c>
      <c r="F83" t="s">
        <v>4734</v>
      </c>
      <c r="G83" t="s">
        <v>463</v>
      </c>
      <c r="H83" t="s">
        <v>529</v>
      </c>
      <c r="I83" t="s">
        <v>574</v>
      </c>
      <c r="J83" s="2" t="s">
        <v>601</v>
      </c>
      <c r="K83" s="17" t="s">
        <v>4656</v>
      </c>
      <c r="L83" t="str">
        <f t="shared" si="1"/>
        <v>module:GFVR a module:Module ; schema:name "Gründung, Förderung und Vergaberecht"@de , "Foundation, Funding and Public Procurement Law"@en ; schema:isPartOf module:BWIK ; schema:courseCode "GFVR" ; schema:url "https://wirtschaft.th-brandenburg.de/studium/plaene-und-termine/vorlesungsverzeichnis/vorlesungsverzeichnis-wi-bachelor/gründung,-förderung-und-vergaberecht" ; schema:accountablePerson thbfbwm:jochen-scheeg ; schema:comment "Das Modul wird teilweise virtuell durchgeführt." .</v>
      </c>
      <c r="M83" s="1" t="s">
        <v>123</v>
      </c>
    </row>
    <row r="84" spans="1:13" x14ac:dyDescent="0.35">
      <c r="A84" t="s">
        <v>108</v>
      </c>
      <c r="B84" t="s">
        <v>108</v>
      </c>
      <c r="C84" t="s">
        <v>228</v>
      </c>
      <c r="D84" t="s">
        <v>253</v>
      </c>
      <c r="E84" t="s">
        <v>340</v>
      </c>
      <c r="F84" t="s">
        <v>4735</v>
      </c>
      <c r="G84" t="s">
        <v>464</v>
      </c>
      <c r="H84" t="s">
        <v>530</v>
      </c>
      <c r="I84" t="s">
        <v>575</v>
      </c>
      <c r="J84" s="2" t="s">
        <v>601</v>
      </c>
      <c r="K84" s="17" t="s">
        <v>4656</v>
      </c>
      <c r="L84" t="str">
        <f t="shared" si="1"/>
        <v>module:GNWT a module:Module ; schema:name "Grundlagen der Netzwerktechnik"@de , "Basics of Network Technology"@en ; schema:isPartOf module:BWIK ; schema:courseCode "GNWT" ; schema:url "https://wirtschaft.th-brandenburg.de/studium/plaene-und-termine/vorlesungsverzeichnis/vorlesungsverzeichnis-wi-bachelor/grundlagen-der-netzwerktechnik" ; schema:accountablePerson thbfbwm:dietmar-hausmann ; schema:comment "Eine weiterführende Qualifikation mit Zertifikaten für die Kurse, CCNA 1-2, ist im Rahmen des CISCO-Academy-Programms möglich." .</v>
      </c>
      <c r="M84" s="1" t="s">
        <v>123</v>
      </c>
    </row>
    <row r="85" spans="1:13" x14ac:dyDescent="0.35">
      <c r="A85" t="s">
        <v>24</v>
      </c>
      <c r="B85" t="s">
        <v>245</v>
      </c>
      <c r="C85" t="s">
        <v>250</v>
      </c>
      <c r="D85" t="s">
        <v>253</v>
      </c>
      <c r="E85" t="s">
        <v>357</v>
      </c>
      <c r="F85" t="s">
        <v>4752</v>
      </c>
      <c r="G85" t="s">
        <v>482</v>
      </c>
      <c r="H85" t="s">
        <v>516</v>
      </c>
      <c r="I85" t="s">
        <v>586</v>
      </c>
      <c r="J85" s="2" t="s">
        <v>601</v>
      </c>
      <c r="K85" s="17" t="s">
        <v>4656</v>
      </c>
      <c r="L85" t="str">
        <f t="shared" si="1"/>
        <v>module:GPMO a module:Module ; schema:name "Grundlagen der Prozessmodellierung"@de , "Fundamentals of Process Modeling"@en ; schema:isPartOf module:BWIK ; schema:courseCode "GPMO" ; schema:url "https://wirtschaft.th-brandenburg.de/studium/plaene-und-termine/vorlesungsverzeichnis/vorlesungsverzeichnis-wi-bachelor/grundlagen-der-prozessmodellierung/" ; schema:accountablePerson thbfbwm:vera-meister ; schema:comment "Praxisprojekt im Hochschul- oder Unternehmensumfeld; Exemplarische Transferaufgaben: - Praktisches Modellierungsprojekt im Unternehmen" .</v>
      </c>
      <c r="M85" s="1" t="s">
        <v>123</v>
      </c>
    </row>
    <row r="86" spans="1:13" x14ac:dyDescent="0.35">
      <c r="A86" t="s">
        <v>110</v>
      </c>
      <c r="B86" t="s">
        <v>110</v>
      </c>
      <c r="C86" t="s">
        <v>230</v>
      </c>
      <c r="D86" t="s">
        <v>253</v>
      </c>
      <c r="E86" t="s">
        <v>341</v>
      </c>
      <c r="F86" t="s">
        <v>4736</v>
      </c>
      <c r="G86" t="s">
        <v>465</v>
      </c>
      <c r="H86" t="s">
        <v>531</v>
      </c>
      <c r="I86" t="s">
        <v>576</v>
      </c>
      <c r="J86" s="2" t="s">
        <v>601</v>
      </c>
      <c r="K86" s="17" t="s">
        <v>4656</v>
      </c>
      <c r="L86" t="str">
        <f t="shared" si="1"/>
        <v>module:IFAE a module:Module ; schema:name "Integration von Finanz- und Auftragsprozessen in ERP-Systemen"@de , "Integration of Fianancial and Order Processes in ERP Systems"@en ; schema:isPartOf module:BWIK ; schema:courseCode "IFAE" ; schema:url "https://wirtschaft.th-brandenburg.de/studium/plaene-und-termine/vorlesungsverzeichnis/vorlesungsverzeichnis-wi-bachelor/integration-von-finanz--und-auftragsprozessen-in-erp-systemen" ; schema:accountablePerson thbfbwm:andreas-johannsen ; schema:comment "Möglichkeit einer Zusatzqualifizierung im Rahmen einer ERP-Zertifizierungsveranstaltung" .</v>
      </c>
      <c r="M86" s="1" t="s">
        <v>123</v>
      </c>
    </row>
    <row r="87" spans="1:13" x14ac:dyDescent="0.35">
      <c r="A87" t="s">
        <v>19</v>
      </c>
      <c r="B87" t="s">
        <v>19</v>
      </c>
      <c r="C87" t="s">
        <v>140</v>
      </c>
      <c r="D87" t="s">
        <v>253</v>
      </c>
      <c r="E87" t="s">
        <v>342</v>
      </c>
      <c r="F87" t="s">
        <v>4737</v>
      </c>
      <c r="G87" t="s">
        <v>466</v>
      </c>
      <c r="H87" t="s">
        <v>531</v>
      </c>
      <c r="I87" t="s">
        <v>577</v>
      </c>
      <c r="J87" s="2" t="s">
        <v>601</v>
      </c>
      <c r="K87" s="17" t="s">
        <v>4656</v>
      </c>
      <c r="L87" t="str">
        <f t="shared" si="1"/>
        <v>module:InfMan a module:Module ; schema:name "Informationsmanagement"@de , "Information Management"@en ; schema:isPartOf module:BWIK ; schema:courseCode "InfMan" ; schema:url "https://wirtschaft.th-brandenburg.de/studium/plaene-und-termine/vorlesungsverzeichnis/vorlesungsverzeichnis-wi-bachelor/informationsmanagement" ; schema:accountablePerson thbfbwm:andreas-johannsen ; schema:comment "Die Veranstaltung wird durch einen Impulsvortrag eines Chief Information Officers oder Chief Executive Officers aus der Praxis sowie durch eine Exkursion (zu einer Unternehmens- und IT-Beratung oder einem Betrieb) ergänzt.; Exemplarische Transferaufgaben: - Management von IT- und Anwendungssystemen, - Administration und Gestaltung von ERP-Systemen, - Analyse von Kooperationsprozessen" .</v>
      </c>
      <c r="M87" s="1" t="s">
        <v>123</v>
      </c>
    </row>
    <row r="88" spans="1:13" x14ac:dyDescent="0.35">
      <c r="A88" t="s">
        <v>39</v>
      </c>
      <c r="B88" t="s">
        <v>39</v>
      </c>
      <c r="C88" t="s">
        <v>158</v>
      </c>
      <c r="D88" t="s">
        <v>253</v>
      </c>
      <c r="E88" t="s">
        <v>158</v>
      </c>
      <c r="F88" t="s">
        <v>4738</v>
      </c>
      <c r="G88" t="s">
        <v>467</v>
      </c>
      <c r="H88" t="s">
        <v>519</v>
      </c>
      <c r="J88" s="2" t="s">
        <v>601</v>
      </c>
      <c r="K88" s="17" t="s">
        <v>4656</v>
      </c>
      <c r="L88" t="str">
        <f t="shared" si="1"/>
        <v>module:Logistik a module:Module ; schema:name "Logistik"@de , "Logistics"@en ; schema:isPartOf module:BWIK ; schema:courseCode "Logistik" ; schema:url "https://wirtschaft.th-brandenburg.de/studium/plaene-und-termine/vorlesungsverzeichnis/vorlesungsverzeichnis-wi-bachelor/logistik" ; schema:accountablePerson thbfbwm:wolf-christian-hildebrand ; schema:comment "" .</v>
      </c>
      <c r="M88" s="1" t="s">
        <v>123</v>
      </c>
    </row>
    <row r="89" spans="1:13" x14ac:dyDescent="0.35">
      <c r="A89" t="s">
        <v>113</v>
      </c>
      <c r="B89" t="s">
        <v>113</v>
      </c>
      <c r="C89" t="s">
        <v>233</v>
      </c>
      <c r="D89" t="s">
        <v>253</v>
      </c>
      <c r="E89" t="s">
        <v>343</v>
      </c>
      <c r="F89" t="s">
        <v>4739</v>
      </c>
      <c r="G89" t="s">
        <v>468</v>
      </c>
      <c r="H89" t="s">
        <v>510</v>
      </c>
      <c r="J89" s="2" t="s">
        <v>601</v>
      </c>
      <c r="K89" s="17" t="s">
        <v>4656</v>
      </c>
      <c r="L89" t="str">
        <f t="shared" si="1"/>
        <v>module:MaMF a module:Module ; schema:name "Marketing &amp; Marktforschung"@de , "Marketing and Market Research"@en ; schema:isPartOf module:BWIK ; schema:courseCode "MaMF" ; schema:url "https://wirtschaft.th-brandenburg.de/studium/plaene-und-termine/vorlesungsverzeichnis/vorlesungsverzeichnis-wi-bachelor/marketing-&amp;-marktforschung" ; schema:accountablePerson thbfbwm:bernd-schnurrenberger ; schema:comment "" .</v>
      </c>
      <c r="M89" s="1" t="s">
        <v>123</v>
      </c>
    </row>
    <row r="90" spans="1:13" x14ac:dyDescent="0.35">
      <c r="A90" t="s">
        <v>32</v>
      </c>
      <c r="B90" t="s">
        <v>32</v>
      </c>
      <c r="C90" t="s">
        <v>151</v>
      </c>
      <c r="D90" t="s">
        <v>253</v>
      </c>
      <c r="E90" t="s">
        <v>344</v>
      </c>
      <c r="F90" t="s">
        <v>4740</v>
      </c>
      <c r="G90" t="s">
        <v>469</v>
      </c>
      <c r="H90" t="s">
        <v>520</v>
      </c>
      <c r="I90" t="s">
        <v>578</v>
      </c>
      <c r="J90" s="2" t="s">
        <v>601</v>
      </c>
      <c r="K90" s="17" t="s">
        <v>4656</v>
      </c>
      <c r="L90" t="str">
        <f t="shared" si="1"/>
        <v>module:ManOrg a module:Module ; schema:name "Management und Organisation"@de , "Management &amp; Organization"@en ; schema:isPartOf module:BWIK ; schema:courseCode "ManOrg" ; schema:url "https://wirtschaft.th-brandenburg.de/studium/plaene-und-termine/vorlesungsverzeichnis/vorlesungsverzeichnis-wi-bachelor/management-und-organisation" ; schema:accountablePerson thbfbwm:robert-franz ; schema:comment "Nach Verfügbarkeit werden Gastreferenten aus der Praxis berichten und Unternehmensbesuche durchgeführt; Exemplarische Transferaufgaben: - Bearbeitung und Reflexion der SAP/ERP-Fallstudie im Unternehmensumfeld" .</v>
      </c>
      <c r="M90" s="1" t="s">
        <v>123</v>
      </c>
    </row>
    <row r="91" spans="1:13" x14ac:dyDescent="0.35">
      <c r="A91" t="s">
        <v>26</v>
      </c>
      <c r="B91" t="s">
        <v>26</v>
      </c>
      <c r="C91" t="s">
        <v>145</v>
      </c>
      <c r="D91" t="s">
        <v>253</v>
      </c>
      <c r="E91" t="s">
        <v>345</v>
      </c>
      <c r="F91" t="s">
        <v>4741</v>
      </c>
      <c r="G91" t="s">
        <v>470</v>
      </c>
      <c r="H91" t="s">
        <v>517</v>
      </c>
      <c r="J91" s="2" t="s">
        <v>601</v>
      </c>
      <c r="K91" s="17" t="s">
        <v>4656</v>
      </c>
      <c r="L91" t="str">
        <f t="shared" si="1"/>
        <v>module:MathBasis a module:Module ; schema:name "Grundlagen der Wirtschafts- und Finanzmathematik"@de , "Fundamentals of Economic and Financial Mathematics"@en ; schema:isPartOf module:BWIK ; schema:courseCode "MathBasis" ; schema:url "https://wirtschaft.th-brandenburg.de/studium/plaene-und-termine/vorlesungsverzeichnis/vorlesungsverzeichnis-wi-bachelor/grundlagen-der-wirtschafts--und-finanzmathematik" ; schema:accountablePerson thbfbwm:winfried-pfister ; schema:comment "" .</v>
      </c>
      <c r="M91" s="1" t="s">
        <v>123</v>
      </c>
    </row>
    <row r="92" spans="1:13" x14ac:dyDescent="0.35">
      <c r="A92" t="s">
        <v>15</v>
      </c>
      <c r="B92" t="s">
        <v>15</v>
      </c>
      <c r="C92" t="s">
        <v>136</v>
      </c>
      <c r="D92" t="s">
        <v>253</v>
      </c>
      <c r="E92" t="s">
        <v>346</v>
      </c>
      <c r="F92" t="s">
        <v>4742</v>
      </c>
      <c r="G92" t="s">
        <v>471</v>
      </c>
      <c r="H92" t="s">
        <v>507</v>
      </c>
      <c r="I92" t="s">
        <v>579</v>
      </c>
      <c r="J92" s="2" t="s">
        <v>601</v>
      </c>
      <c r="K92" s="17" t="s">
        <v>4656</v>
      </c>
      <c r="L92" t="str">
        <f t="shared" si="1"/>
        <v>module:OOSE a module:Module ; schema:name "Objektorientierter Systementwurf"@de , "Object-oriented System Design"@en ; schema:isPartOf module:BWIK ; schema:courseCode "OOSE" ; schema:url "https://wirtschaft.th-brandenburg.de/studium/plaene-und-termine/vorlesungsverzeichnis/vorlesungsverzeichnis-wi-bachelor/objektorientierter-systementwurf" ; schema:accountablePerson thbfbwm:kai-jander ; schema:comment "Exemplarische Transferaufgaben: - Objektorientierte Modellierung fachlicher Unternehmenskonzepte als Teil einer geschäftlichen Softwareanwendung, - Weiterentwicklung einer betrieblichen Software mittels eines objektorientierten Ansatzes" .</v>
      </c>
      <c r="M92" s="1" t="s">
        <v>123</v>
      </c>
    </row>
    <row r="93" spans="1:13" x14ac:dyDescent="0.35">
      <c r="A93" t="s">
        <v>34</v>
      </c>
      <c r="B93" t="s">
        <v>34</v>
      </c>
      <c r="C93" t="s">
        <v>153</v>
      </c>
      <c r="D93" t="s">
        <v>253</v>
      </c>
      <c r="E93" t="s">
        <v>4743</v>
      </c>
      <c r="F93" t="s">
        <v>347</v>
      </c>
      <c r="G93" t="s">
        <v>472</v>
      </c>
      <c r="H93" t="s">
        <v>528</v>
      </c>
      <c r="J93" s="2" t="s">
        <v>601</v>
      </c>
      <c r="K93" s="17" t="s">
        <v>4656</v>
      </c>
      <c r="L93" t="str">
        <f t="shared" si="1"/>
        <v>module:PABD a module:Module ; schema:name "Predictive Analytics und Big Data"@de , "Predictive Analytics and Big Data"@en ; schema:isPartOf module:BWIK ; schema:courseCode "PABD" ; schema:url "https://wirtschaft.th-brandenburg.de/studium/plaene-und-termine/vorlesungsverzeichnis/vorlesungsverzeichnis-wi-bachelor/predictive-analytics-and-big-data" ; schema:accountablePerson thbfbwm:ivo-keller ; schema:comment "" .</v>
      </c>
      <c r="M93" s="1" t="s">
        <v>123</v>
      </c>
    </row>
    <row r="94" spans="1:13" x14ac:dyDescent="0.35">
      <c r="A94" t="s">
        <v>43</v>
      </c>
      <c r="B94" t="s">
        <v>43</v>
      </c>
      <c r="C94" t="s">
        <v>162</v>
      </c>
      <c r="D94" t="s">
        <v>253</v>
      </c>
      <c r="E94" t="s">
        <v>348</v>
      </c>
      <c r="F94" t="s">
        <v>4744</v>
      </c>
      <c r="G94" t="s">
        <v>473</v>
      </c>
      <c r="H94" t="s">
        <v>520</v>
      </c>
      <c r="I94" t="s">
        <v>578</v>
      </c>
      <c r="J94" s="2" t="s">
        <v>601</v>
      </c>
      <c r="K94" s="17" t="s">
        <v>4656</v>
      </c>
      <c r="L94" t="str">
        <f t="shared" si="1"/>
        <v>module:PLVt a module:Module ; schema:name "Produktion, Logistik, Vertrieb"@de , "Production, Logistics, Distribution"@en ; schema:isPartOf module:BWIK ; schema:courseCode "PLVt" ; schema:url "https://wirtschaft.th-brandenburg.de/studium/plaene-und-termine/vorlesungsverzeichnis/vorlesungsverzeichnis-wi-bachelor/produktion,-logistik,-vertrieb" ; schema:accountablePerson thbfbwm:robert-franz ; schema:comment "Nach Verfügbarkeit werden Gastreferenten aus der Praxis berichten und Unternehmensbesuche durchgeführt; Exemplarische Transferaufgaben: - Bearbeitung und Reflexion der SAP/ERP-Fallstudie im Unternehmensumfeld" .</v>
      </c>
      <c r="M94" s="1" t="s">
        <v>123</v>
      </c>
    </row>
    <row r="95" spans="1:13" x14ac:dyDescent="0.35">
      <c r="A95" t="s">
        <v>23</v>
      </c>
      <c r="B95" t="s">
        <v>246</v>
      </c>
      <c r="C95" t="s">
        <v>251</v>
      </c>
      <c r="D95" t="s">
        <v>253</v>
      </c>
      <c r="E95" t="s">
        <v>358</v>
      </c>
      <c r="F95" t="s">
        <v>4753</v>
      </c>
      <c r="G95" t="s">
        <v>483</v>
      </c>
      <c r="H95" t="s">
        <v>531</v>
      </c>
      <c r="I95" t="s">
        <v>587</v>
      </c>
      <c r="J95" s="2" t="s">
        <v>601</v>
      </c>
      <c r="K95" s="17" t="s">
        <v>4656</v>
      </c>
      <c r="L95" t="str">
        <f t="shared" si="1"/>
        <v>module:PMSK a module:Module ; schema:name "Projektmanagement und Soziale Kompetenzen"@de , "Project Management and Social Skills"@en ; schema:isPartOf module:BWIK ; schema:courseCode "PMSK" ; schema:url "https://wirtschaft.th-brandenburg.de/studium/plaene-und-termine/vorlesungsverzeichnis/vorlesungsverzeichnis-wi-bachelor/projektmanagement-und-soziale-kompetenzen/" ; schema:accountablePerson thbfbwm:andreas-johannsen ; schema:comment "Assessment-Center (Videoanalyse), Fallbeispiele aus der Unternehmenspraxis, Möglichkeit des Erwerbs des Zertifikats „Certified Professional in Project Management“ des ASQF/ISQI durch freiwillige Teilnahme an einer zusätzlichen einwöchigen Blockveranstaltung. Exemplarische Transferaufgaben: - Projektmanagement im Unternehmen reflektieren und bewerten, - Verbesserungsmöglichkeiten ableiten" .</v>
      </c>
      <c r="M95" s="1" t="s">
        <v>123</v>
      </c>
    </row>
    <row r="96" spans="1:13" x14ac:dyDescent="0.35">
      <c r="A96" t="s">
        <v>1</v>
      </c>
      <c r="B96" t="s">
        <v>1</v>
      </c>
      <c r="C96" t="s">
        <v>125</v>
      </c>
      <c r="D96" t="s">
        <v>253</v>
      </c>
      <c r="E96" t="s">
        <v>349</v>
      </c>
      <c r="F96" t="s">
        <v>4745</v>
      </c>
      <c r="G96" t="s">
        <v>474</v>
      </c>
      <c r="H96" t="s">
        <v>527</v>
      </c>
      <c r="I96" t="s">
        <v>580</v>
      </c>
      <c r="J96" s="2" t="s">
        <v>601</v>
      </c>
      <c r="K96" s="17" t="s">
        <v>4656</v>
      </c>
      <c r="L96" t="str">
        <f t="shared" si="1"/>
        <v>module:PST a module:Module ; schema:name "Projektstudium und wissenschaftliches Arbeiten"@de , "Project Studies and Scientific Work"@en ; schema:isPartOf module:BWIK ; schema:courseCode "PST" ; schema:url "https://wirtschaft.th-brandenburg.de/studium/plaene-und-termine/vorlesungsverzeichnis/vorlesungsverzeichnis-wi-bachelor/projektstudium-und-wissenschaftliches-arbeiten" ; schema:accountablePerson thbfbwm:michael-hoeding ; schema:comment "Werkstattarbeit mit Mentoren, Abschlusspräsentationen im AudiMax ; Exemplarische Transferaufgaben: - Recherche im Praxisunternehmen zu IT-Organisation, Informations- und Wissensmanagement, Wissenschaftliche Arbeitsweise im Betrieb; entsprechend nur kurze Koordinierung in der THB (Voraussetzung: &gt; 3 Duale Studierende bilden eigene Projektgruppe mit praxisfokussiertem Thema)" .</v>
      </c>
      <c r="M96" s="1" t="s">
        <v>123</v>
      </c>
    </row>
    <row r="97" spans="1:13" x14ac:dyDescent="0.35">
      <c r="A97" t="s">
        <v>3</v>
      </c>
      <c r="B97" t="s">
        <v>3</v>
      </c>
      <c r="C97" t="s">
        <v>126</v>
      </c>
      <c r="D97" t="s">
        <v>253</v>
      </c>
      <c r="E97" t="s">
        <v>350</v>
      </c>
      <c r="F97" t="s">
        <v>4746</v>
      </c>
      <c r="G97" t="s">
        <v>475</v>
      </c>
      <c r="H97" t="s">
        <v>532</v>
      </c>
      <c r="J97" s="2" t="s">
        <v>601</v>
      </c>
      <c r="K97" s="17" t="s">
        <v>4656</v>
      </c>
      <c r="L97" t="str">
        <f t="shared" si="1"/>
        <v>module:RWCO a module:Module ; schema:name "Rechnungswesen und Controlling"@de , "Accounting and Controlling"@en ; schema:isPartOf module:BWIK ; schema:courseCode "RWCO" ; schema:url "https://wirtschaft.th-brandenburg.de/studium/plaene-und-termine/vorlesungsverzeichnis/vorlesungsverzeichnis-wi-bachelor/rechnungswesen-und-controlling" ; schema:accountablePerson thbfbwm:mirco-schoening ; schema:comment "" .</v>
      </c>
      <c r="M97" s="1" t="s">
        <v>123</v>
      </c>
    </row>
    <row r="98" spans="1:13" x14ac:dyDescent="0.35">
      <c r="A98" t="s">
        <v>21</v>
      </c>
      <c r="B98" t="s">
        <v>21</v>
      </c>
      <c r="C98" t="s">
        <v>142</v>
      </c>
      <c r="D98" t="s">
        <v>253</v>
      </c>
      <c r="E98" t="s">
        <v>352</v>
      </c>
      <c r="F98" t="s">
        <v>4747</v>
      </c>
      <c r="G98" t="s">
        <v>476</v>
      </c>
      <c r="H98" t="s">
        <v>517</v>
      </c>
      <c r="I98" t="s">
        <v>581</v>
      </c>
      <c r="J98" s="2" t="s">
        <v>601</v>
      </c>
      <c r="K98" s="17" t="s">
        <v>4656</v>
      </c>
      <c r="L98" t="str">
        <f t="shared" si="1"/>
        <v>module:SaSi a module:Module ; schema:name "Systemarchitekturen und -integration"@de , "System Architectures and Integration"@en ; schema:isPartOf module:BWIK ; schema:courseCode "SaSi" ; schema:url "https://wirtschaft.th-brandenburg.de/studium/plaene-und-termine/vorlesungsverzeichnis/vorlesungsverzeichnis-wi-bachelor/software-engineering" ; schema:accountablePerson thbfbwm:winfried-pfister ; schema:comment "Exemplarische Transferaufgaben: - Aktive Mitarbeit an der Konzeption oder Planung eines Softwareprojektes bzw. Einführung einer betrieblichen Anwendung, - Aktive Mitarbeit in der Projektkoordination eines Softwareprojektes bzw. bei der Einführung einer betrieblichen Anwendung, - Aktive Mitarbeit in der Programmierung einer Software, - Aktive Mitarbeit bei der Einführung einer betrieblichen Anwendung" .</v>
      </c>
      <c r="M98" s="1" t="s">
        <v>123</v>
      </c>
    </row>
    <row r="99" spans="1:13" x14ac:dyDescent="0.35">
      <c r="A99" t="s">
        <v>29</v>
      </c>
      <c r="B99" t="s">
        <v>29</v>
      </c>
      <c r="C99" t="s">
        <v>148</v>
      </c>
      <c r="D99" t="s">
        <v>253</v>
      </c>
      <c r="E99" t="s">
        <v>353</v>
      </c>
      <c r="F99" t="s">
        <v>4748</v>
      </c>
      <c r="G99" t="s">
        <v>477</v>
      </c>
      <c r="H99" t="s">
        <v>527</v>
      </c>
      <c r="I99" t="s">
        <v>582</v>
      </c>
      <c r="J99" s="2" t="s">
        <v>601</v>
      </c>
      <c r="K99" s="17" t="s">
        <v>4656</v>
      </c>
      <c r="L99" t="str">
        <f t="shared" si="1"/>
        <v>module:Statistik a module:Module ; schema:name "Grundlagen statistischer Methoden"@de , "Basics of Statistical Methods"@en ; schema:isPartOf module:BWIK ; schema:courseCode "Statistik" ; schema:url "https://wirtschaft.th-brandenburg.de/studium/plaene-und-termine/vorlesungsverzeichnis/vorlesungsverzeichnis-wi-bachelor/systemarchitekturen-und--integration" ; schema:accountablePerson thbfbwm:michael-hoeding ; schema:comment "Exemplarische Transferaufgaben: - die 20 Prozent-Vorleistung sollte im Unternehmenskontext erfolgen, - Vortragsthema kommt aus dem Unternehmen, - Vortrag soll sowohl im Unternehmen als auch der Veranstaltung gehalten werden" .</v>
      </c>
      <c r="M99" s="1" t="s">
        <v>123</v>
      </c>
    </row>
    <row r="100" spans="1:13" x14ac:dyDescent="0.35">
      <c r="A100" t="s">
        <v>8</v>
      </c>
      <c r="B100" t="s">
        <v>8</v>
      </c>
      <c r="C100" t="s">
        <v>130</v>
      </c>
      <c r="D100" t="s">
        <v>253</v>
      </c>
      <c r="E100" t="s">
        <v>351</v>
      </c>
      <c r="F100" t="s">
        <v>351</v>
      </c>
      <c r="G100" t="s">
        <v>478</v>
      </c>
      <c r="H100" t="s">
        <v>517</v>
      </c>
      <c r="J100" s="2" t="s">
        <v>601</v>
      </c>
      <c r="K100" s="17" t="s">
        <v>4656</v>
      </c>
      <c r="L100" t="str">
        <f t="shared" si="1"/>
        <v>module:SWEN a module:Module ; schema:name "Software Engineering"@de , "Software Engineering"@en ; schema:isPartOf module:BWIK ; schema:courseCode "SWEN" ; schema:url "https://wirtschaft.th-brandenburg.de/studium/plaene-und-termine/vorlesungsverzeichnis/vorlesungsverzeichnis-wi-bachelor/grundlagen-statistischer-methoden" ; schema:accountablePerson thbfbwm:winfried-pfister ; schema:comment "" .</v>
      </c>
      <c r="M100" s="1" t="s">
        <v>123</v>
      </c>
    </row>
    <row r="101" spans="1:13" x14ac:dyDescent="0.35">
      <c r="A101" t="s">
        <v>14</v>
      </c>
      <c r="B101" t="s">
        <v>247</v>
      </c>
      <c r="C101" t="s">
        <v>252</v>
      </c>
      <c r="D101" t="s">
        <v>253</v>
      </c>
      <c r="E101" t="s">
        <v>359</v>
      </c>
      <c r="F101" t="s">
        <v>4754</v>
      </c>
      <c r="G101" t="s">
        <v>484</v>
      </c>
      <c r="H101" t="s">
        <v>517</v>
      </c>
      <c r="I101" t="s">
        <v>588</v>
      </c>
      <c r="J101" s="2" t="s">
        <v>601</v>
      </c>
      <c r="K101" s="17" t="s">
        <v>4656</v>
      </c>
      <c r="L101" t="str">
        <f t="shared" si="1"/>
        <v>module:SYSA a module:Module ; schema:name "Systemanalyse"@de , "Systems Analysis"@en ; schema:isPartOf module:BWIK ; schema:courseCode "SYSA" ; schema:url "https://wirtschaft.th-brandenburg.de/studium/plaene-und-termine/vorlesungsverzeichnis/vorlesungsverzeichnis-wi-bachelor/systemanalyse/" ; schema:accountablePerson thbfbwm:winfried-pfister ; schema:comment "Gruppenarbeiten werden unterstützt durch eine kollaborative Dateiaustausch-Plattform (MS Teams)." .</v>
      </c>
      <c r="M101" s="1" t="s">
        <v>123</v>
      </c>
    </row>
    <row r="102" spans="1:13" x14ac:dyDescent="0.35">
      <c r="A102" t="s">
        <v>7</v>
      </c>
      <c r="B102" t="s">
        <v>7</v>
      </c>
      <c r="C102" t="s">
        <v>129</v>
      </c>
      <c r="D102" t="s">
        <v>253</v>
      </c>
      <c r="E102" t="s">
        <v>354</v>
      </c>
      <c r="F102" t="s">
        <v>4749</v>
      </c>
      <c r="G102" t="s">
        <v>479</v>
      </c>
      <c r="H102" t="s">
        <v>526</v>
      </c>
      <c r="I102" t="s">
        <v>583</v>
      </c>
      <c r="J102" s="2" t="s">
        <v>601</v>
      </c>
      <c r="K102" s="17" t="s">
        <v>4656</v>
      </c>
      <c r="L102" t="str">
        <f t="shared" si="1"/>
        <v>module:USWE a module:Module ; schema:name "Usability und Softwareergonomie"@de , "Usability and Software Ergonomics"@en ; schema:isPartOf module:BWIK ; schema:courseCode "USWE" ; schema:url "https://wirtschaft.th-brandenburg.de/studium/plaene-und-termine/vorlesungsverzeichnis/vorlesungsverzeichnis-wi-bachelor/usability-und-softwareergonomie" ; schema:accountablePerson thbfbwm:felix-sasaki ; schema:comment "Exemplarische Transferaufgaben: - Geschäftsfeldanalyse durchführen: Markt, Persona und funktionale Anforderungen, Marktpenetrierungsstrategie ableiten, - Software Usability im Kontext der Marketing- und PR-Strategie für neue Produktlinien evaluieren; - Zielgruppengerechte Usability von Webseiten konzipieren" .</v>
      </c>
      <c r="M102" s="1" t="s">
        <v>123</v>
      </c>
    </row>
    <row r="103" spans="1:13" x14ac:dyDescent="0.35">
      <c r="A103" t="s">
        <v>12</v>
      </c>
      <c r="B103" t="s">
        <v>12</v>
      </c>
      <c r="C103" t="s">
        <v>134</v>
      </c>
      <c r="D103" t="s">
        <v>253</v>
      </c>
      <c r="E103" t="s">
        <v>360</v>
      </c>
      <c r="F103" t="s">
        <v>4755</v>
      </c>
      <c r="G103" t="s">
        <v>485</v>
      </c>
      <c r="H103" t="s">
        <v>531</v>
      </c>
      <c r="I103" t="s">
        <v>589</v>
      </c>
      <c r="J103" s="2" t="s">
        <v>601</v>
      </c>
      <c r="K103" s="17" t="s">
        <v>4656</v>
      </c>
      <c r="L103" t="str">
        <f t="shared" si="1"/>
        <v>module:WIGundW a module:Module ; schema:name "Grundlagen und Wirkungen der WI"@de , "Fundamentals and Impacts of Information Systems"@en ; schema:isPartOf module:BWIK ; schema:courseCode "WIGundW" ; schema:url "https://wirtschaft.th-brandenburg.de/studium/plaene-und-termine/vorlesungsverzeichnis/vorlesungsverzeichnis-wi-bachelor/grundlagen-und-wirkungen-der-wi" ; schema:accountablePerson thbfbwm:andreas-johannsen ; schema:comment "Der Vorlesungsstoff wird abwechselnd durch eine Exkursion zu einem Betrieb oder einem Impulsvortrag aus der Praxis ergänzt. Des Weiteren werden Inhalte und Beispiele von Zertifikatskursen aus der Praxis in Form von animierten Folien oder Videosequenzen in den Übungen herangezogen. ; Exemplarische Transferaufgaben: - Unterstützungsaufgaben im Management; - Erarbeitung einer Unternehmensvorstellung mit Blick auf die ganzheitliche Optimierung aller Aspekte der Informations- und IT-Sicherheit im Unternehmen" .</v>
      </c>
      <c r="M103" s="1" t="s">
        <v>123</v>
      </c>
    </row>
    <row r="104" spans="1:13" x14ac:dyDescent="0.35">
      <c r="A104" t="s">
        <v>27</v>
      </c>
      <c r="B104" t="s">
        <v>27</v>
      </c>
      <c r="C104" t="s">
        <v>146</v>
      </c>
      <c r="D104" t="s">
        <v>256</v>
      </c>
      <c r="E104" t="s">
        <v>361</v>
      </c>
      <c r="F104" t="s">
        <v>4756</v>
      </c>
      <c r="G104" t="s">
        <v>486</v>
      </c>
      <c r="H104" t="s">
        <v>520</v>
      </c>
      <c r="I104" t="s">
        <v>590</v>
      </c>
      <c r="J104" s="2" t="s">
        <v>601</v>
      </c>
      <c r="K104" s="17" t="s">
        <v>4656</v>
      </c>
      <c r="L104" t="str">
        <f t="shared" si="1"/>
        <v>module:WM110 a module:Module ; schema:name "Unternehmensführung"@de , "Corporate Governance"@en ; schema:isPartOf module:MWIV ; schema:courseCode "WM110" ; schema:url "https://wirtschaft.th-brandenburg.de/studium/plaene-und-termine/vorlesungsverzeichnis/vorlesungsverzeichnis-wi-master/unternehmensführung" ; schema:accountablePerson thbfbwm:robert-franz ; schema:comment "Die Vorlesung soll anhand von Fallbeispielen und/oder Planspielen sowie durch Vorträge von Gastreferenten mit Managementerfahrungen anhand praxisrelevanter Beispiele unterstützt werden." .</v>
      </c>
      <c r="M104" s="1" t="s">
        <v>123</v>
      </c>
    </row>
    <row r="105" spans="1:13" x14ac:dyDescent="0.35">
      <c r="A105" t="s">
        <v>30</v>
      </c>
      <c r="B105" t="s">
        <v>30</v>
      </c>
      <c r="C105" t="s">
        <v>149</v>
      </c>
      <c r="D105" t="s">
        <v>256</v>
      </c>
      <c r="E105" t="s">
        <v>362</v>
      </c>
      <c r="F105" t="s">
        <v>4757</v>
      </c>
      <c r="G105" t="s">
        <v>487</v>
      </c>
      <c r="H105" t="s">
        <v>521</v>
      </c>
      <c r="I105" t="s">
        <v>591</v>
      </c>
      <c r="J105" s="2" t="s">
        <v>601</v>
      </c>
      <c r="K105" s="17" t="s">
        <v>4656</v>
      </c>
      <c r="L105" t="str">
        <f t="shared" si="1"/>
        <v>module:WM120 a module:Module ; schema:name "IT-Recht"@de , "IT Law"@en ; schema:isPartOf module:MWIV ; schema:courseCode "WM120" ; schema:url "https://wirtschaft.th-brandenburg.de/studium/plaene-und-termine/vorlesungsverzeichnis/vorlesungsverzeichnis-wi-master/it-recht" ; schema:accountablePerson thbfbwm:katrin-blasek ; schema:comment "Praxiskontakte zu Medien bzw. Medienschaffenden- und IT-Unternehmen sowie zu rechtsprechenden Organen/Oberlandesgericht Brandenburg." .</v>
      </c>
      <c r="M105" s="1" t="s">
        <v>123</v>
      </c>
    </row>
    <row r="106" spans="1:13" x14ac:dyDescent="0.35">
      <c r="A106" t="s">
        <v>16</v>
      </c>
      <c r="B106" t="s">
        <v>16</v>
      </c>
      <c r="C106" t="s">
        <v>137</v>
      </c>
      <c r="D106" t="s">
        <v>256</v>
      </c>
      <c r="E106" t="s">
        <v>363</v>
      </c>
      <c r="F106" t="s">
        <v>4758</v>
      </c>
      <c r="G106" t="s">
        <v>488</v>
      </c>
      <c r="H106" t="s">
        <v>529</v>
      </c>
      <c r="I106" t="s">
        <v>592</v>
      </c>
      <c r="J106" s="2" t="s">
        <v>601</v>
      </c>
      <c r="K106" s="17" t="s">
        <v>4656</v>
      </c>
      <c r="L106" t="str">
        <f t="shared" si="1"/>
        <v>module:WM130 a module:Module ; schema:name "Wertorientiertes IT-Management"@de , "Value-oriented IT Management"@en ; schema:isPartOf module:MWIV ; schema:courseCode "WM130" ; schema:url "https://wirtschaft.th-brandenburg.de/studium/plaene-und-termine/vorlesungsverzeichnis/vorlesungsverzeichnis-wi-master/wertorientiertes-it-management" ; schema:accountablePerson thbfbwm:jochen-scheeg ; schema:comment "Angebot der ITIL-Zertifizierung in Ergänzung zur Vorlesung." .</v>
      </c>
      <c r="M106" s="1" t="s">
        <v>123</v>
      </c>
    </row>
    <row r="107" spans="1:13" x14ac:dyDescent="0.35">
      <c r="A107" t="s">
        <v>4</v>
      </c>
      <c r="B107" t="s">
        <v>4</v>
      </c>
      <c r="C107" t="s">
        <v>127</v>
      </c>
      <c r="D107" t="s">
        <v>256</v>
      </c>
      <c r="E107" t="s">
        <v>364</v>
      </c>
      <c r="F107" t="s">
        <v>4759</v>
      </c>
      <c r="G107" t="s">
        <v>489</v>
      </c>
      <c r="H107" t="s">
        <v>527</v>
      </c>
      <c r="J107" s="2" t="s">
        <v>601</v>
      </c>
      <c r="K107" s="17" t="s">
        <v>4656</v>
      </c>
      <c r="L107" t="str">
        <f t="shared" si="1"/>
        <v>module:WM210 a module:Module ; schema:name "Theorien der Informatik"@de , "Theories of Computer Sciences"@en ; schema:isPartOf module:MWIV ; schema:courseCode "WM210" ; schema:url "https://wirtschaft.th-brandenburg.de/studium/plaene-und-termine/vorlesungsverzeichnis/vorlesungsverzeichnis-wi-master/theorien-der-informatik" ; schema:accountablePerson thbfbwm:michael-hoeding ; schema:comment "" .</v>
      </c>
      <c r="M107" s="1" t="s">
        <v>123</v>
      </c>
    </row>
    <row r="108" spans="1:13" x14ac:dyDescent="0.35">
      <c r="A108" t="s">
        <v>9</v>
      </c>
      <c r="B108" t="s">
        <v>9</v>
      </c>
      <c r="C108" t="s">
        <v>131</v>
      </c>
      <c r="D108" t="s">
        <v>256</v>
      </c>
      <c r="E108" t="s">
        <v>365</v>
      </c>
      <c r="F108" t="s">
        <v>365</v>
      </c>
      <c r="G108" t="s">
        <v>490</v>
      </c>
      <c r="H108" t="s">
        <v>517</v>
      </c>
      <c r="J108" s="2" t="s">
        <v>601</v>
      </c>
      <c r="K108" s="17" t="s">
        <v>4656</v>
      </c>
      <c r="L108" t="str">
        <f t="shared" si="1"/>
        <v>module:WM220 a module:Module ; schema:name "Advanced Software Engineering"@de , "Advanced Software Engineering"@en ; schema:isPartOf module:MWIV ; schema:courseCode "WM220" ; schema:url "https://wirtschaft.th-brandenburg.de/studium/plaene-und-termine/vorlesungsverzeichnis/vorlesungsverzeichnis-wi-master/advanced-software-engineering" ; schema:accountablePerson thbfbwm:winfried-pfister ; schema:comment "" .</v>
      </c>
      <c r="M108" s="1" t="s">
        <v>123</v>
      </c>
    </row>
    <row r="109" spans="1:13" x14ac:dyDescent="0.35">
      <c r="A109" t="s">
        <v>40</v>
      </c>
      <c r="B109" t="s">
        <v>40</v>
      </c>
      <c r="C109" t="s">
        <v>159</v>
      </c>
      <c r="D109" t="s">
        <v>256</v>
      </c>
      <c r="E109" t="s">
        <v>366</v>
      </c>
      <c r="F109" t="s">
        <v>366</v>
      </c>
      <c r="G109" t="s">
        <v>491</v>
      </c>
      <c r="H109" t="s">
        <v>533</v>
      </c>
      <c r="J109" s="2" t="s">
        <v>601</v>
      </c>
      <c r="K109" s="17" t="s">
        <v>4656</v>
      </c>
      <c r="L109" t="str">
        <f t="shared" si="1"/>
        <v>module:WM230 a module:Module ; schema:name "Security Management"@de , "Security Management"@en ; schema:isPartOf module:MWIV ; schema:courseCode "WM230" ; schema:url "https://wirtschaft.th-brandenburg.de/studium/plaene-und-termine/vorlesungsverzeichnis/vorlesungsverzeichnis-wi-master/security-management" ; schema:accountablePerson thbfbwm:heinz-dieter-schmelling ; schema:comment "" .</v>
      </c>
      <c r="M109" s="1" t="s">
        <v>123</v>
      </c>
    </row>
    <row r="110" spans="1:13" x14ac:dyDescent="0.35">
      <c r="A110" t="s">
        <v>17</v>
      </c>
      <c r="B110" t="s">
        <v>17</v>
      </c>
      <c r="C110" t="s">
        <v>138</v>
      </c>
      <c r="D110" t="s">
        <v>256</v>
      </c>
      <c r="E110" t="s">
        <v>367</v>
      </c>
      <c r="F110" t="s">
        <v>4760</v>
      </c>
      <c r="G110" t="s">
        <v>492</v>
      </c>
      <c r="H110" t="s">
        <v>516</v>
      </c>
      <c r="J110" s="2" t="s">
        <v>601</v>
      </c>
      <c r="K110" s="17" t="s">
        <v>4656</v>
      </c>
      <c r="L110" t="str">
        <f t="shared" si="1"/>
        <v>module:WM310 a module:Module ; schema:name "Modellierung und Analyse von Prozessen"@de , "Modeling and Analysis of Processes"@en ; schema:isPartOf module:MWIV ; schema:courseCode "WM310" ; schema:url "https://wirtschaft.th-brandenburg.de/studium/plaene-und-termine/vorlesungsverzeichnis/vorlesungsverzeichnis-wi-master/modellierung-und-analyse-von-prozessen" ; schema:accountablePerson thbfbwm:vera-meister ; schema:comment "" .</v>
      </c>
      <c r="M110" s="1" t="s">
        <v>123</v>
      </c>
    </row>
    <row r="111" spans="1:13" x14ac:dyDescent="0.35">
      <c r="A111" t="s">
        <v>35</v>
      </c>
      <c r="B111" t="s">
        <v>35</v>
      </c>
      <c r="C111" t="s">
        <v>154</v>
      </c>
      <c r="D111" t="s">
        <v>256</v>
      </c>
      <c r="E111" t="s">
        <v>368</v>
      </c>
      <c r="F111" t="s">
        <v>4761</v>
      </c>
      <c r="G111" t="s">
        <v>493</v>
      </c>
      <c r="H111" t="s">
        <v>531</v>
      </c>
      <c r="I111" t="s">
        <v>593</v>
      </c>
      <c r="J111" s="2" t="s">
        <v>601</v>
      </c>
      <c r="K111" s="17" t="s">
        <v>4656</v>
      </c>
      <c r="L111" t="str">
        <f t="shared" si="1"/>
        <v>module:WM320 a module:Module ; schema:name "Management Kooperativer Prozesse"@de , "Management of Cooperative Processes"@en ; schema:isPartOf module:MWIV ; schema:courseCode "WM320" ; schema:url "https://wirtschaft.th-brandenburg.de/studium/plaene-und-termine/vorlesungsverzeichnis/vorlesungsverzeichnis-wi-master/management-kooperativer-prozesse" ; schema:accountablePerson thbfbwm:andreas-johannsen ; schema:comment "Regelmäßig findet veranstaltungsbegleitend ein eingeladener Vortrag mit Systemdemo aus der Praxis statt." .</v>
      </c>
      <c r="M111" s="1" t="s">
        <v>123</v>
      </c>
    </row>
    <row r="112" spans="1:13" x14ac:dyDescent="0.35">
      <c r="A112" t="s">
        <v>41</v>
      </c>
      <c r="B112" t="s">
        <v>41</v>
      </c>
      <c r="C112" t="s">
        <v>160</v>
      </c>
      <c r="D112" t="s">
        <v>256</v>
      </c>
      <c r="E112" t="s">
        <v>369</v>
      </c>
      <c r="F112" t="s">
        <v>4762</v>
      </c>
      <c r="G112" t="s">
        <v>494</v>
      </c>
      <c r="H112" t="s">
        <v>507</v>
      </c>
      <c r="I112" t="s">
        <v>594</v>
      </c>
      <c r="J112" s="2" t="s">
        <v>601</v>
      </c>
      <c r="K112" s="17" t="s">
        <v>4656</v>
      </c>
      <c r="L112" t="str">
        <f t="shared" si="1"/>
        <v>module:WM330 a module:Module ; schema:name "Implementierung von Prozessen"@de , "Implementation of Processes"@en ; schema:isPartOf module:MWIV ; schema:courseCode "WM330" ; schema:url "https://wirtschaft.th-brandenburg.de/studium/plaene-und-termine/vorlesungsverzeichnis/vorlesungsverzeichnis-wi-master/implementierung-von-prozessen" ; schema:accountablePerson thbfbwm:kai-jander ; schema:comment "Ausgewählte Projekte werden auf dem Entwicklungsserver der Hochschule implementiert und bei Interesse hochschulöffentlich präsentiert." .</v>
      </c>
      <c r="M112" s="1" t="s">
        <v>123</v>
      </c>
    </row>
    <row r="113" spans="1:13" x14ac:dyDescent="0.35">
      <c r="A113" t="s">
        <v>0</v>
      </c>
      <c r="B113" t="s">
        <v>0</v>
      </c>
      <c r="C113" t="s">
        <v>124</v>
      </c>
      <c r="D113" t="s">
        <v>256</v>
      </c>
      <c r="E113" t="s">
        <v>370</v>
      </c>
      <c r="F113" t="s">
        <v>370</v>
      </c>
      <c r="G113" t="s">
        <v>495</v>
      </c>
      <c r="H113" t="s">
        <v>526</v>
      </c>
      <c r="I113" t="s">
        <v>595</v>
      </c>
      <c r="J113" s="2" t="s">
        <v>601</v>
      </c>
      <c r="K113" s="17" t="s">
        <v>4656</v>
      </c>
      <c r="L113" t="str">
        <f t="shared" si="1"/>
        <v>module:WM340 a module:Module ; schema:name "eCommerce"@de , "eCommerce"@en ; schema:isPartOf module:MWIV ; schema:courseCode "WM340" ; schema:url "https://wirtschaft.th-brandenburg.de/studium/plaene-und-termine/vorlesungsverzeichnis/vorlesungsverzeichnis-wi-master/ecommerce" ; schema:accountablePerson thbfbwm:felix-sasaki ; schema:comment "Es wird eine enge Zusammenarbeit mit dem Fach IT-Recht angestrebt." .</v>
      </c>
      <c r="M113" s="1" t="s">
        <v>123</v>
      </c>
    </row>
    <row r="114" spans="1:13" x14ac:dyDescent="0.35">
      <c r="A114" t="s">
        <v>31</v>
      </c>
      <c r="B114" t="s">
        <v>31</v>
      </c>
      <c r="C114" t="s">
        <v>150</v>
      </c>
      <c r="D114" t="s">
        <v>256</v>
      </c>
      <c r="E114" t="s">
        <v>371</v>
      </c>
      <c r="F114" t="s">
        <v>371</v>
      </c>
      <c r="G114" t="s">
        <v>496</v>
      </c>
      <c r="H114" t="s">
        <v>516</v>
      </c>
      <c r="I114" t="s">
        <v>596</v>
      </c>
      <c r="J114" s="2" t="s">
        <v>601</v>
      </c>
      <c r="K114" s="17" t="s">
        <v>4656</v>
      </c>
      <c r="L114" t="str">
        <f t="shared" si="1"/>
        <v>module:WM501 a module:Module ; schema:name "Enterprise Knowledge Graph Implementation"@de , "Enterprise Knowledge Graph Implementation"@en ; schema:isPartOf module:MWIV ; schema:courseCode "WM501" ; schema:url "https://wirtschaft.th-brandenburg.de/studium/plaene-und-termine/vorlesungsverzeichnis/vorlesungsverzeichnis-wi-master/enterprise-knowledge-graph-implementation" ; schema:accountablePerson thbfbwm:vera-meister ; schema:comment "Im Ergebnis ist eine Veröffentlichung auf einer einschlägigen wissenschaftlichen Konferenz geplant." .</v>
      </c>
      <c r="M114" s="1" t="s">
        <v>123</v>
      </c>
    </row>
    <row r="115" spans="1:13" x14ac:dyDescent="0.35">
      <c r="A115" t="s">
        <v>116</v>
      </c>
      <c r="B115" t="s">
        <v>116</v>
      </c>
      <c r="C115" t="s">
        <v>236</v>
      </c>
      <c r="D115" t="s">
        <v>256</v>
      </c>
      <c r="E115" t="s">
        <v>372</v>
      </c>
      <c r="F115" t="s">
        <v>4763</v>
      </c>
      <c r="G115" t="s">
        <v>497</v>
      </c>
      <c r="H115" t="s">
        <v>528</v>
      </c>
      <c r="J115" s="2" t="s">
        <v>601</v>
      </c>
      <c r="K115" s="17" t="s">
        <v>4656</v>
      </c>
      <c r="L115" t="str">
        <f t="shared" si="1"/>
        <v>module:WM508 a module:Module ; schema:name "Ausgewählte Vertiefungsthemen des Security Managements"@de , "Selected In-depth Topics of Security Management"@en ; schema:isPartOf module:MWIV ; schema:courseCode "WM508" ; schema:url "https://wirtschaft.th-brandenburg.de/studium/plaene-und-termine/vorlesungsverzeichnis/vorlesungsverzeichnis-wi-master/15bausgewählte-vertiefungsthemen-des-security-managements" ; schema:accountablePerson thbfbwm:ivo-keller ; schema:comment "" .</v>
      </c>
      <c r="M115" s="1" t="s">
        <v>123</v>
      </c>
    </row>
    <row r="116" spans="1:13" x14ac:dyDescent="0.35">
      <c r="A116" t="s">
        <v>10</v>
      </c>
      <c r="B116" t="s">
        <v>10</v>
      </c>
      <c r="C116" t="s">
        <v>132</v>
      </c>
      <c r="D116" t="s">
        <v>256</v>
      </c>
      <c r="E116" t="s">
        <v>373</v>
      </c>
      <c r="F116" t="s">
        <v>373</v>
      </c>
      <c r="G116" t="s">
        <v>498</v>
      </c>
      <c r="H116" t="s">
        <v>516</v>
      </c>
      <c r="J116" s="2" t="s">
        <v>601</v>
      </c>
      <c r="K116" s="17" t="s">
        <v>4656</v>
      </c>
      <c r="L116" t="str">
        <f t="shared" si="1"/>
        <v>module:WM524 a module:Module ; schema:name "Enterprise Knowledge Engineering"@de , "Enterprise Knowledge Engineering"@en ; schema:isPartOf module:MWIV ; schema:courseCode "WM524" ; schema:url "https://wirtschaft.th-brandenburg.de/studium/plaene-und-termine/vorlesungsverzeichnis/vorlesungsverzeichnis-wi-master/enterprise-knowledge-engineering" ; schema:accountablePerson thbfbwm:vera-meister ; schema:comment "" .</v>
      </c>
      <c r="M116" s="1" t="s">
        <v>123</v>
      </c>
    </row>
    <row r="117" spans="1:13" x14ac:dyDescent="0.35">
      <c r="A117" t="s">
        <v>114</v>
      </c>
      <c r="B117" t="s">
        <v>114</v>
      </c>
      <c r="C117" t="s">
        <v>234</v>
      </c>
      <c r="D117" t="s">
        <v>256</v>
      </c>
      <c r="E117" t="s">
        <v>374</v>
      </c>
      <c r="F117" t="s">
        <v>4764</v>
      </c>
      <c r="G117" t="s">
        <v>499</v>
      </c>
      <c r="H117" t="s">
        <v>528</v>
      </c>
      <c r="I117" t="s">
        <v>597</v>
      </c>
      <c r="J117" s="2" t="s">
        <v>601</v>
      </c>
      <c r="K117" s="17" t="s">
        <v>4656</v>
      </c>
      <c r="L117" t="str">
        <f t="shared" si="1"/>
        <v>module:WM527 a module:Module ; schema:name "Grundlagen der IKT-Infrastruktursicherheit"@de , "Fundamentals of ICT Infrastructure Security"@en ; schema:isPartOf module:MWIV ; schema:courseCode "WM527" ; schema:url "https://wirtschaft.th-brandenburg.de/studium/plaene-und-termine/vorlesungsverzeichnis/vorlesungsverzeichnis-wi-master/grundlagen-der-ikt-infrastruktursicherheit" ; schema:accountablePerson thbfbwm:ivo-keller ; schema:comment "Begleitend zur Vorlesung kann das Zertifikat 'CCNA-Security' erworben werden." .</v>
      </c>
      <c r="M117" s="1" t="s">
        <v>123</v>
      </c>
    </row>
    <row r="118" spans="1:13" x14ac:dyDescent="0.35">
      <c r="A118" t="s">
        <v>119</v>
      </c>
      <c r="B118" t="s">
        <v>119</v>
      </c>
      <c r="C118" t="s">
        <v>239</v>
      </c>
      <c r="D118" t="s">
        <v>256</v>
      </c>
      <c r="E118" t="s">
        <v>4765</v>
      </c>
      <c r="F118" t="s">
        <v>375</v>
      </c>
      <c r="G118" t="s">
        <v>500</v>
      </c>
      <c r="H118" t="s">
        <v>516</v>
      </c>
      <c r="I118" t="s">
        <v>598</v>
      </c>
      <c r="J118" s="2" t="s">
        <v>601</v>
      </c>
      <c r="K118" s="17" t="s">
        <v>4657</v>
      </c>
      <c r="L118" t="str">
        <f t="shared" si="1"/>
        <v>module:WM536 a module:Module ; schema:name "Soziale Netzwerke und Sentiment-Analyse"@de , "Social Networks and Sentiment Analysis"@en ; schema:isPartOf module:MWIV ; schema:courseCode "WM536" ; schema:url "https://wirtschaft.th-brandenburg.de/studium/plaene-und-termine/vorlesungsverzeichnis/vorlesungsverzeichnis-wi-master/social-networks-and-sentiment-analysis" ; schema:accountablePerson thbfbwm:vera-meister ; schema:comment "Lecturers from abroad" .</v>
      </c>
      <c r="M118" s="1" t="s">
        <v>123</v>
      </c>
    </row>
    <row r="119" spans="1:13" x14ac:dyDescent="0.35">
      <c r="A119" t="s">
        <v>117</v>
      </c>
      <c r="B119" t="s">
        <v>117</v>
      </c>
      <c r="C119" t="s">
        <v>237</v>
      </c>
      <c r="D119" t="s">
        <v>256</v>
      </c>
      <c r="E119" t="s">
        <v>376</v>
      </c>
      <c r="F119" t="s">
        <v>4766</v>
      </c>
      <c r="G119" t="s">
        <v>501</v>
      </c>
      <c r="H119" t="s">
        <v>531</v>
      </c>
      <c r="J119" s="2" t="s">
        <v>601</v>
      </c>
      <c r="K119" s="17" t="s">
        <v>4656</v>
      </c>
      <c r="L119" t="str">
        <f t="shared" si="1"/>
        <v>module:WM544 a module:Module ; schema:name "IT-Forensik"@de , "IT Forensics"@en ; schema:isPartOf module:MWIV ; schema:courseCode "WM544" ; schema:url "https://wirtschaft.th-brandenburg.de/studium/plaene-und-termine/vorlesungsverzeichnis/vorlesungsverzeichnis-wi-master/it-forensik" ; schema:accountablePerson thbfbwm:andreas-johannsen ; schema:comment "" .</v>
      </c>
      <c r="M119" s="1" t="s">
        <v>123</v>
      </c>
    </row>
    <row r="120" spans="1:13" x14ac:dyDescent="0.35">
      <c r="A120" t="s">
        <v>115</v>
      </c>
      <c r="B120" t="s">
        <v>115</v>
      </c>
      <c r="C120" t="s">
        <v>235</v>
      </c>
      <c r="D120" t="s">
        <v>256</v>
      </c>
      <c r="E120" t="s">
        <v>377</v>
      </c>
      <c r="F120" t="s">
        <v>4767</v>
      </c>
      <c r="G120" t="s">
        <v>502</v>
      </c>
      <c r="H120" t="s">
        <v>529</v>
      </c>
      <c r="I120" t="s">
        <v>599</v>
      </c>
      <c r="J120" s="2" t="s">
        <v>601</v>
      </c>
      <c r="K120" s="17" t="s">
        <v>4656</v>
      </c>
      <c r="L120" t="str">
        <f t="shared" si="1"/>
        <v>module:WM545 a module:Module ; schema:name "Design Thinking I – Prozesse und Produkte"@de , "Design Thinking I - Processes and Products"@en ; schema:isPartOf module:MWIV ; schema:courseCode "WM545" ; schema:url "https://wirtschaft.th-brandenburg.de/studium/plaene-und-termine/vorlesungsverzeichnis/vorlesungsverzeichnis-wi-master/design-thinking-kennen-und-anwenden-prozesse-und-produkte" ; schema:accountablePerson thbfbwm:jochen-scheeg ; schema:comment "Sehr interaktive Veranstaltung mit hohem Gestaltungsspielraum für die Studierenden. Interdisziplinarität. Hohe Eigenmotivation ist erforderlich." .</v>
      </c>
      <c r="M120" s="1" t="s">
        <v>123</v>
      </c>
    </row>
    <row r="121" spans="1:13" x14ac:dyDescent="0.35">
      <c r="A121" t="s">
        <v>118</v>
      </c>
      <c r="B121" t="s">
        <v>118</v>
      </c>
      <c r="C121" t="s">
        <v>238</v>
      </c>
      <c r="D121" t="s">
        <v>256</v>
      </c>
      <c r="E121" t="s">
        <v>378</v>
      </c>
      <c r="F121" t="s">
        <v>378</v>
      </c>
      <c r="G121" t="s">
        <v>503</v>
      </c>
      <c r="H121" t="s">
        <v>528</v>
      </c>
      <c r="J121" s="2" t="s">
        <v>601</v>
      </c>
      <c r="K121" s="17" t="s">
        <v>4656</v>
      </c>
      <c r="L121" t="str">
        <f t="shared" si="1"/>
        <v>module:WM555 a module:Module ; schema:name "Predictive Analytics and Privacy"@de , "Predictive Analytics and Privacy"@en ; schema:isPartOf module:MWIV ; schema:courseCode "WM555" ; schema:url "https://wirtschaft.th-brandenburg.de/studium/plaene-und-termine/vorlesungsverzeichnis/vorlesungsverzeichnis-wi-master/predictive-analytics-and-privacy" ; schema:accountablePerson thbfbwm:ivo-keller ; schema:comment "" .</v>
      </c>
      <c r="M121" s="1" t="s">
        <v>123</v>
      </c>
    </row>
    <row r="122" spans="1:13" x14ac:dyDescent="0.35">
      <c r="A122" t="s">
        <v>22</v>
      </c>
      <c r="B122" t="s">
        <v>22</v>
      </c>
      <c r="C122" t="s">
        <v>143</v>
      </c>
      <c r="D122" t="s">
        <v>256</v>
      </c>
      <c r="E122" t="s">
        <v>4768</v>
      </c>
      <c r="F122" t="s">
        <v>379</v>
      </c>
      <c r="G122" t="s">
        <v>504</v>
      </c>
      <c r="H122" t="s">
        <v>531</v>
      </c>
      <c r="I122" t="s">
        <v>600</v>
      </c>
      <c r="J122" s="2" t="s">
        <v>601</v>
      </c>
      <c r="K122" s="17" t="s">
        <v>4656</v>
      </c>
      <c r="L122" t="str">
        <f t="shared" si="1"/>
        <v>module:WM556 a module:Module ; schema:name "Predictive Analytics wiht SAP HANA"@de , "Predictive Analytics mit SAP HANA"@en ; schema:isPartOf module:MWIV ; schema:courseCode "WM556" ; schema:url "https://wirtschaft.th-brandenburg.de/studium/plaene-und-termine/vorlesungsverzeichnis/vorlesungsverzeichnis-wi-master/predictive-analytics-mit-sap-hana" ; schema:accountablePerson thbfbwm:andreas-johannsen ; schema:comment "In die Veranstaltung wird eine Unternehmens- und Projektpräsentation aus der Praxis eingebunden." .</v>
      </c>
      <c r="M122" s="1" t="s">
        <v>123</v>
      </c>
    </row>
    <row r="123" spans="1:13" x14ac:dyDescent="0.35">
      <c r="A123" t="s">
        <v>25</v>
      </c>
      <c r="B123" t="s">
        <v>25</v>
      </c>
      <c r="C123" t="s">
        <v>144</v>
      </c>
      <c r="D123" t="s">
        <v>256</v>
      </c>
      <c r="E123" t="s">
        <v>380</v>
      </c>
      <c r="F123" t="s">
        <v>4769</v>
      </c>
      <c r="G123" t="s">
        <v>505</v>
      </c>
      <c r="H123" t="s">
        <v>517</v>
      </c>
      <c r="J123" s="2" t="s">
        <v>601</v>
      </c>
      <c r="K123" s="17" t="s">
        <v>4656</v>
      </c>
      <c r="L123" t="str">
        <f t="shared" si="1"/>
        <v>module:WM568 a module:Module ; schema:name "Einführung in das maschinelle Lernen"@de , "Introduction to Machine Learning"@en ; schema:isPartOf module:MWIV ; schema:courseCode "WM568" ; schema:url "https://wirtschaft.th-brandenburg.de/studium/plaene-und-termine/vorlesungsverzeichnis/vorlesungsverzeichnis-wi-master/einführung-in-das-maschinelle-lernen" ; schema:accountablePerson thbfbwm:winfried-pfister ; schema:comment "" .</v>
      </c>
      <c r="M123" s="1" t="s">
        <v>123</v>
      </c>
    </row>
    <row r="124" spans="1:13" x14ac:dyDescent="0.35">
      <c r="A124" t="s">
        <v>6</v>
      </c>
      <c r="B124" t="s">
        <v>6</v>
      </c>
      <c r="C124" t="s">
        <v>128</v>
      </c>
      <c r="D124" t="s">
        <v>256</v>
      </c>
      <c r="E124" t="s">
        <v>382</v>
      </c>
      <c r="F124" t="s">
        <v>4770</v>
      </c>
      <c r="G124" t="s">
        <v>506</v>
      </c>
      <c r="H124" t="s">
        <v>529</v>
      </c>
      <c r="I124" t="s">
        <v>599</v>
      </c>
      <c r="J124" s="2" t="s">
        <v>601</v>
      </c>
      <c r="K124" s="17" t="s">
        <v>4656</v>
      </c>
      <c r="L124" t="str">
        <f t="shared" si="1"/>
        <v>module:WM595 a module:Module ; schema:name "Design Thinking II – Digitale Geschäftsmodelle"@de , "Design Thinking II - Digital Business Models"@en ; schema:isPartOf module:MWIV ; schema:courseCode "WM595" ; schema:url "https://wirtschaft.th-brandenburg.de/studium/plaene-und-termine/vorlesungsverzeichnis/vorlesungsverzeichnis-wi-master/design-thinking-kennen-und-anwenden-–schwerpunkt:-digitale-geschäftsmodelle" ; schema:accountablePerson thbfbwm:jochen-scheeg ; schema:comment "Sehr interaktive Veranstaltung mit hohem Gestaltungsspielraum für die Studierenden. Interdisziplinarität. Hohe Eigenmotivation ist erforderlich." .</v>
      </c>
      <c r="M124" s="1" t="s">
        <v>123</v>
      </c>
    </row>
    <row r="125" spans="1:13" x14ac:dyDescent="0.35">
      <c r="M125" s="1" t="s">
        <v>123</v>
      </c>
    </row>
  </sheetData>
  <autoFilter ref="A1:K124" xr:uid="{10E7D2BC-8785-4E1C-BA57-351A6A2FB25A}"/>
  <sortState xmlns:xlrd2="http://schemas.microsoft.com/office/spreadsheetml/2017/richdata2" ref="A2:M125">
    <sortCondition ref="B2:B125"/>
  </sortState>
  <pageMargins left="0.7" right="0.7" top="0.78740157499999996" bottom="0.78740157499999996"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92762-112F-4506-994D-ABE141145DA6}">
  <dimension ref="A1:E124"/>
  <sheetViews>
    <sheetView topLeftCell="A67" workbookViewId="0">
      <selection activeCell="E2" sqref="E2:E124"/>
    </sheetView>
  </sheetViews>
  <sheetFormatPr baseColWidth="10" defaultRowHeight="14.5" x14ac:dyDescent="0.35"/>
  <cols>
    <col min="1" max="1" width="17.54296875" customWidth="1"/>
    <col min="2" max="2" width="17.6328125" customWidth="1"/>
    <col min="3" max="3" width="57.7265625" bestFit="1" customWidth="1"/>
    <col min="5" max="5" width="60.90625" customWidth="1"/>
  </cols>
  <sheetData>
    <row r="1" spans="1:5" x14ac:dyDescent="0.35">
      <c r="A1" s="1" t="s">
        <v>960</v>
      </c>
      <c r="B1" s="1" t="s">
        <v>257</v>
      </c>
      <c r="C1" s="1" t="s">
        <v>602</v>
      </c>
      <c r="D1" s="2" t="s">
        <v>601</v>
      </c>
      <c r="E1" s="1" t="s">
        <v>3517</v>
      </c>
    </row>
    <row r="2" spans="1:5" x14ac:dyDescent="0.35">
      <c r="A2" t="s">
        <v>11</v>
      </c>
      <c r="B2" t="s">
        <v>133</v>
      </c>
      <c r="C2" t="str">
        <f>_xlfn.CONCAT(A2," module:about_Exam module:Exam_",B2," .")</f>
        <v>module:AlgoDat module:about_Exam module:Exam_AlgoDat .</v>
      </c>
      <c r="D2" s="2" t="s">
        <v>601</v>
      </c>
      <c r="E2" t="str">
        <f>_xlfn.CONCAT("module:Exam_",B2," a schema:ItemList ; schema:identifier ",D2,"Exam",D2," ; schema:name ",D2,"Studien-/Prüfungsleistung ",B2,D2," .")</f>
        <v>module:Exam_AlgoDat a schema:ItemList ; schema:identifier "Exam" ; schema:name "Studien-/Prüfungsleistung AlgoDat" .</v>
      </c>
    </row>
    <row r="3" spans="1:5" x14ac:dyDescent="0.35">
      <c r="A3" t="s">
        <v>44</v>
      </c>
      <c r="B3" t="s">
        <v>163</v>
      </c>
      <c r="C3" t="str">
        <f t="shared" ref="C3:C66" si="0">_xlfn.CONCAT(A3," module:about_Exam module:Exam_",B3," .")</f>
        <v>module:BB110 module:about_Exam module:Exam_BB110 .</v>
      </c>
      <c r="D3" s="2" t="s">
        <v>601</v>
      </c>
      <c r="E3" t="str">
        <f t="shared" ref="E3:E66" si="1">_xlfn.CONCAT("module:Exam_",B3," a schema:ItemList ; schema:identifier ",D3,"Exam",D3," ; schema:name ",D3,"Studien-/Prüfungsleistung ",B3,D3," .")</f>
        <v>module:Exam_BB110 a schema:ItemList ; schema:identifier "Exam" ; schema:name "Studien-/Prüfungsleistung BB110" .</v>
      </c>
    </row>
    <row r="4" spans="1:5" x14ac:dyDescent="0.35">
      <c r="A4" t="s">
        <v>45</v>
      </c>
      <c r="B4" t="s">
        <v>164</v>
      </c>
      <c r="C4" t="str">
        <f t="shared" si="0"/>
        <v>module:BB120 module:about_Exam module:Exam_BB120 .</v>
      </c>
      <c r="D4" s="2" t="s">
        <v>601</v>
      </c>
      <c r="E4" t="str">
        <f t="shared" si="1"/>
        <v>module:Exam_BB120 a schema:ItemList ; schema:identifier "Exam" ; schema:name "Studien-/Prüfungsleistung BB120" .</v>
      </c>
    </row>
    <row r="5" spans="1:5" x14ac:dyDescent="0.35">
      <c r="A5" t="s">
        <v>46</v>
      </c>
      <c r="B5" t="s">
        <v>165</v>
      </c>
      <c r="C5" t="str">
        <f t="shared" si="0"/>
        <v>module:BB130 module:about_Exam module:Exam_BB130 .</v>
      </c>
      <c r="D5" s="2" t="s">
        <v>601</v>
      </c>
      <c r="E5" t="str">
        <f t="shared" si="1"/>
        <v>module:Exam_BB130 a schema:ItemList ; schema:identifier "Exam" ; schema:name "Studien-/Prüfungsleistung BB130" .</v>
      </c>
    </row>
    <row r="6" spans="1:5" x14ac:dyDescent="0.35">
      <c r="A6" t="s">
        <v>47</v>
      </c>
      <c r="B6" t="s">
        <v>166</v>
      </c>
      <c r="C6" t="str">
        <f t="shared" si="0"/>
        <v>module:BB140 module:about_Exam module:Exam_BB140 .</v>
      </c>
      <c r="D6" s="2" t="s">
        <v>601</v>
      </c>
      <c r="E6" t="str">
        <f t="shared" si="1"/>
        <v>module:Exam_BB140 a schema:ItemList ; schema:identifier "Exam" ; schema:name "Studien-/Prüfungsleistung BB140" .</v>
      </c>
    </row>
    <row r="7" spans="1:5" x14ac:dyDescent="0.35">
      <c r="A7" t="s">
        <v>48</v>
      </c>
      <c r="B7" t="s">
        <v>167</v>
      </c>
      <c r="C7" t="str">
        <f t="shared" si="0"/>
        <v>module:BB150 module:about_Exam module:Exam_BB150 .</v>
      </c>
      <c r="D7" s="2" t="s">
        <v>601</v>
      </c>
      <c r="E7" t="str">
        <f t="shared" si="1"/>
        <v>module:Exam_BB150 a schema:ItemList ; schema:identifier "Exam" ; schema:name "Studien-/Prüfungsleistung BB150" .</v>
      </c>
    </row>
    <row r="8" spans="1:5" x14ac:dyDescent="0.35">
      <c r="A8" t="s">
        <v>49</v>
      </c>
      <c r="B8" t="s">
        <v>168</v>
      </c>
      <c r="C8" t="str">
        <f t="shared" si="0"/>
        <v>module:BB160 module:about_Exam module:Exam_BB160 .</v>
      </c>
      <c r="D8" s="2" t="s">
        <v>601</v>
      </c>
      <c r="E8" t="str">
        <f t="shared" si="1"/>
        <v>module:Exam_BB160 a schema:ItemList ; schema:identifier "Exam" ; schema:name "Studien-/Prüfungsleistung BB160" .</v>
      </c>
    </row>
    <row r="9" spans="1:5" x14ac:dyDescent="0.35">
      <c r="A9" t="s">
        <v>50</v>
      </c>
      <c r="B9" t="s">
        <v>169</v>
      </c>
      <c r="C9" t="str">
        <f t="shared" si="0"/>
        <v>module:BB170 module:about_Exam module:Exam_BB170 .</v>
      </c>
      <c r="D9" s="2" t="s">
        <v>601</v>
      </c>
      <c r="E9" t="str">
        <f t="shared" si="1"/>
        <v>module:Exam_BB170 a schema:ItemList ; schema:identifier "Exam" ; schema:name "Studien-/Prüfungsleistung BB170" .</v>
      </c>
    </row>
    <row r="10" spans="1:5" x14ac:dyDescent="0.35">
      <c r="A10" t="s">
        <v>51</v>
      </c>
      <c r="B10" t="s">
        <v>170</v>
      </c>
      <c r="C10" t="str">
        <f t="shared" si="0"/>
        <v>module:BB180 module:about_Exam module:Exam_BB180 .</v>
      </c>
      <c r="D10" s="2" t="s">
        <v>601</v>
      </c>
      <c r="E10" t="str">
        <f t="shared" si="1"/>
        <v>module:Exam_BB180 a schema:ItemList ; schema:identifier "Exam" ; schema:name "Studien-/Prüfungsleistung BB180" .</v>
      </c>
    </row>
    <row r="11" spans="1:5" x14ac:dyDescent="0.35">
      <c r="A11" t="s">
        <v>52</v>
      </c>
      <c r="B11" t="s">
        <v>171</v>
      </c>
      <c r="C11" t="str">
        <f t="shared" si="0"/>
        <v>module:BB210 module:about_Exam module:Exam_BB210 .</v>
      </c>
      <c r="D11" s="2" t="s">
        <v>601</v>
      </c>
      <c r="E11" t="str">
        <f t="shared" si="1"/>
        <v>module:Exam_BB210 a schema:ItemList ; schema:identifier "Exam" ; schema:name "Studien-/Prüfungsleistung BB210" .</v>
      </c>
    </row>
    <row r="12" spans="1:5" x14ac:dyDescent="0.35">
      <c r="A12" t="s">
        <v>53</v>
      </c>
      <c r="B12" t="s">
        <v>172</v>
      </c>
      <c r="C12" t="str">
        <f t="shared" si="0"/>
        <v>module:BB220 module:about_Exam module:Exam_BB220 .</v>
      </c>
      <c r="D12" s="2" t="s">
        <v>601</v>
      </c>
      <c r="E12" t="str">
        <f t="shared" si="1"/>
        <v>module:Exam_BB220 a schema:ItemList ; schema:identifier "Exam" ; schema:name "Studien-/Prüfungsleistung BB220" .</v>
      </c>
    </row>
    <row r="13" spans="1:5" x14ac:dyDescent="0.35">
      <c r="A13" t="s">
        <v>54</v>
      </c>
      <c r="B13" t="s">
        <v>173</v>
      </c>
      <c r="C13" t="str">
        <f t="shared" si="0"/>
        <v>module:BB310 module:about_Exam module:Exam_BB310 .</v>
      </c>
      <c r="D13" s="2" t="s">
        <v>601</v>
      </c>
      <c r="E13" t="str">
        <f t="shared" si="1"/>
        <v>module:Exam_BB310 a schema:ItemList ; schema:identifier "Exam" ; schema:name "Studien-/Prüfungsleistung BB310" .</v>
      </c>
    </row>
    <row r="14" spans="1:5" x14ac:dyDescent="0.35">
      <c r="A14" t="s">
        <v>55</v>
      </c>
      <c r="B14" t="s">
        <v>174</v>
      </c>
      <c r="C14" t="str">
        <f t="shared" si="0"/>
        <v>module:BB320 module:about_Exam module:Exam_BB320 .</v>
      </c>
      <c r="D14" s="2" t="s">
        <v>601</v>
      </c>
      <c r="E14" t="str">
        <f t="shared" si="1"/>
        <v>module:Exam_BB320 a schema:ItemList ; schema:identifier "Exam" ; schema:name "Studien-/Prüfungsleistung BB320" .</v>
      </c>
    </row>
    <row r="15" spans="1:5" x14ac:dyDescent="0.35">
      <c r="A15" t="s">
        <v>56</v>
      </c>
      <c r="B15" t="s">
        <v>175</v>
      </c>
      <c r="C15" t="str">
        <f t="shared" si="0"/>
        <v>module:BB410 module:about_Exam module:Exam_BB410 .</v>
      </c>
      <c r="D15" s="2" t="s">
        <v>601</v>
      </c>
      <c r="E15" t="str">
        <f t="shared" si="1"/>
        <v>module:Exam_BB410 a schema:ItemList ; schema:identifier "Exam" ; schema:name "Studien-/Prüfungsleistung BB410" .</v>
      </c>
    </row>
    <row r="16" spans="1:5" x14ac:dyDescent="0.35">
      <c r="A16" t="s">
        <v>57</v>
      </c>
      <c r="B16" t="s">
        <v>176</v>
      </c>
      <c r="C16" t="str">
        <f t="shared" si="0"/>
        <v>module:BB420 module:about_Exam module:Exam_BB420 .</v>
      </c>
      <c r="D16" s="2" t="s">
        <v>601</v>
      </c>
      <c r="E16" t="str">
        <f t="shared" si="1"/>
        <v>module:Exam_BB420 a schema:ItemList ; schema:identifier "Exam" ; schema:name "Studien-/Prüfungsleistung BB420" .</v>
      </c>
    </row>
    <row r="17" spans="1:5" x14ac:dyDescent="0.35">
      <c r="A17" t="s">
        <v>58</v>
      </c>
      <c r="B17" t="s">
        <v>177</v>
      </c>
      <c r="C17" t="str">
        <f t="shared" si="0"/>
        <v>module:BB511 module:about_Exam module:Exam_BB511 .</v>
      </c>
      <c r="D17" s="2" t="s">
        <v>601</v>
      </c>
      <c r="E17" t="str">
        <f t="shared" si="1"/>
        <v>module:Exam_BB511 a schema:ItemList ; schema:identifier "Exam" ; schema:name "Studien-/Prüfungsleistung BB511" .</v>
      </c>
    </row>
    <row r="18" spans="1:5" x14ac:dyDescent="0.35">
      <c r="A18" t="s">
        <v>59</v>
      </c>
      <c r="B18" t="s">
        <v>178</v>
      </c>
      <c r="C18" t="str">
        <f t="shared" si="0"/>
        <v>module:BB512 module:about_Exam module:Exam_BB512 .</v>
      </c>
      <c r="D18" s="2" t="s">
        <v>601</v>
      </c>
      <c r="E18" t="str">
        <f t="shared" si="1"/>
        <v>module:Exam_BB512 a schema:ItemList ; schema:identifier "Exam" ; schema:name "Studien-/Prüfungsleistung BB512" .</v>
      </c>
    </row>
    <row r="19" spans="1:5" x14ac:dyDescent="0.35">
      <c r="A19" t="s">
        <v>60</v>
      </c>
      <c r="B19" t="s">
        <v>179</v>
      </c>
      <c r="C19" t="str">
        <f t="shared" si="0"/>
        <v>module:BB521 module:about_Exam module:Exam_BB521 .</v>
      </c>
      <c r="D19" s="2" t="s">
        <v>601</v>
      </c>
      <c r="E19" t="str">
        <f t="shared" si="1"/>
        <v>module:Exam_BB521 a schema:ItemList ; schema:identifier "Exam" ; schema:name "Studien-/Prüfungsleistung BB521" .</v>
      </c>
    </row>
    <row r="20" spans="1:5" x14ac:dyDescent="0.35">
      <c r="A20" t="s">
        <v>61</v>
      </c>
      <c r="B20" t="s">
        <v>180</v>
      </c>
      <c r="C20" t="str">
        <f t="shared" si="0"/>
        <v>module:BB522 module:about_Exam module:Exam_BB522 .</v>
      </c>
      <c r="D20" s="2" t="s">
        <v>601</v>
      </c>
      <c r="E20" t="str">
        <f t="shared" si="1"/>
        <v>module:Exam_BB522 a schema:ItemList ; schema:identifier "Exam" ; schema:name "Studien-/Prüfungsleistung BB522" .</v>
      </c>
    </row>
    <row r="21" spans="1:5" x14ac:dyDescent="0.35">
      <c r="A21" t="s">
        <v>62</v>
      </c>
      <c r="B21" t="s">
        <v>181</v>
      </c>
      <c r="C21" t="str">
        <f t="shared" si="0"/>
        <v>module:BB531 module:about_Exam module:Exam_BB531 .</v>
      </c>
      <c r="D21" s="2" t="s">
        <v>601</v>
      </c>
      <c r="E21" t="str">
        <f t="shared" si="1"/>
        <v>module:Exam_BB531 a schema:ItemList ; schema:identifier "Exam" ; schema:name "Studien-/Prüfungsleistung BB531" .</v>
      </c>
    </row>
    <row r="22" spans="1:5" x14ac:dyDescent="0.35">
      <c r="A22" t="s">
        <v>63</v>
      </c>
      <c r="B22" t="s">
        <v>182</v>
      </c>
      <c r="C22" t="str">
        <f t="shared" si="0"/>
        <v>module:BB532 module:about_Exam module:Exam_BB532 .</v>
      </c>
      <c r="D22" s="2" t="s">
        <v>601</v>
      </c>
      <c r="E22" t="str">
        <f t="shared" si="1"/>
        <v>module:Exam_BB532 a schema:ItemList ; schema:identifier "Exam" ; schema:name "Studien-/Prüfungsleistung BB532" .</v>
      </c>
    </row>
    <row r="23" spans="1:5" x14ac:dyDescent="0.35">
      <c r="A23" t="s">
        <v>64</v>
      </c>
      <c r="B23" t="s">
        <v>183</v>
      </c>
      <c r="C23" t="str">
        <f t="shared" si="0"/>
        <v>module:BB541 module:about_Exam module:Exam_BB541 .</v>
      </c>
      <c r="D23" s="2" t="s">
        <v>601</v>
      </c>
      <c r="E23" t="str">
        <f t="shared" si="1"/>
        <v>module:Exam_BB541 a schema:ItemList ; schema:identifier "Exam" ; schema:name "Studien-/Prüfungsleistung BB541" .</v>
      </c>
    </row>
    <row r="24" spans="1:5" x14ac:dyDescent="0.35">
      <c r="A24" t="s">
        <v>65</v>
      </c>
      <c r="B24" t="s">
        <v>184</v>
      </c>
      <c r="C24" t="str">
        <f t="shared" si="0"/>
        <v>module:BB542 module:about_Exam module:Exam_BB542 .</v>
      </c>
      <c r="D24" s="2" t="s">
        <v>601</v>
      </c>
      <c r="E24" t="str">
        <f t="shared" si="1"/>
        <v>module:Exam_BB542 a schema:ItemList ; schema:identifier "Exam" ; schema:name "Studien-/Prüfungsleistung BB542" .</v>
      </c>
    </row>
    <row r="25" spans="1:5" x14ac:dyDescent="0.35">
      <c r="A25" t="s">
        <v>66</v>
      </c>
      <c r="B25" t="s">
        <v>185</v>
      </c>
      <c r="C25" t="str">
        <f t="shared" si="0"/>
        <v>module:BB551 module:about_Exam module:Exam_BB551 .</v>
      </c>
      <c r="D25" s="2" t="s">
        <v>601</v>
      </c>
      <c r="E25" t="str">
        <f t="shared" si="1"/>
        <v>module:Exam_BB551 a schema:ItemList ; schema:identifier "Exam" ; schema:name "Studien-/Prüfungsleistung BB551" .</v>
      </c>
    </row>
    <row r="26" spans="1:5" x14ac:dyDescent="0.35">
      <c r="A26" t="s">
        <v>67</v>
      </c>
      <c r="B26" t="s">
        <v>186</v>
      </c>
      <c r="C26" t="str">
        <f t="shared" si="0"/>
        <v>module:BB552 module:about_Exam module:Exam_BB552 .</v>
      </c>
      <c r="D26" s="2" t="s">
        <v>601</v>
      </c>
      <c r="E26" t="str">
        <f t="shared" si="1"/>
        <v>module:Exam_BB552 a schema:ItemList ; schema:identifier "Exam" ; schema:name "Studien-/Prüfungsleistung BB552" .</v>
      </c>
    </row>
    <row r="27" spans="1:5" x14ac:dyDescent="0.35">
      <c r="A27" t="s">
        <v>68</v>
      </c>
      <c r="B27" t="s">
        <v>187</v>
      </c>
      <c r="C27" t="str">
        <f t="shared" si="0"/>
        <v>module:BB561 module:about_Exam module:Exam_BB561 .</v>
      </c>
      <c r="D27" s="2" t="s">
        <v>601</v>
      </c>
      <c r="E27" t="str">
        <f t="shared" si="1"/>
        <v>module:Exam_BB561 a schema:ItemList ; schema:identifier "Exam" ; schema:name "Studien-/Prüfungsleistung BB561" .</v>
      </c>
    </row>
    <row r="28" spans="1:5" x14ac:dyDescent="0.35">
      <c r="A28" t="s">
        <v>69</v>
      </c>
      <c r="B28" t="s">
        <v>188</v>
      </c>
      <c r="C28" t="str">
        <f t="shared" si="0"/>
        <v>module:BB562 module:about_Exam module:Exam_BB562 .</v>
      </c>
      <c r="D28" s="2" t="s">
        <v>601</v>
      </c>
      <c r="E28" t="str">
        <f t="shared" si="1"/>
        <v>module:Exam_BB562 a schema:ItemList ; schema:identifier "Exam" ; schema:name "Studien-/Prüfungsleistung BB562" .</v>
      </c>
    </row>
    <row r="29" spans="1:5" x14ac:dyDescent="0.35">
      <c r="A29" t="s">
        <v>70</v>
      </c>
      <c r="B29" t="s">
        <v>189</v>
      </c>
      <c r="C29" t="str">
        <f t="shared" si="0"/>
        <v>module:BB611 module:about_Exam module:Exam_BB611 .</v>
      </c>
      <c r="D29" s="2" t="s">
        <v>601</v>
      </c>
      <c r="E29" t="str">
        <f t="shared" si="1"/>
        <v>module:Exam_BB611 a schema:ItemList ; schema:identifier "Exam" ; schema:name "Studien-/Prüfungsleistung BB611" .</v>
      </c>
    </row>
    <row r="30" spans="1:5" x14ac:dyDescent="0.35">
      <c r="A30" t="s">
        <v>71</v>
      </c>
      <c r="B30" t="s">
        <v>190</v>
      </c>
      <c r="C30" t="str">
        <f t="shared" si="0"/>
        <v>module:BB612 module:about_Exam module:Exam_BB612 .</v>
      </c>
      <c r="D30" s="2" t="s">
        <v>601</v>
      </c>
      <c r="E30" t="str">
        <f t="shared" si="1"/>
        <v>module:Exam_BB612 a schema:ItemList ; schema:identifier "Exam" ; schema:name "Studien-/Prüfungsleistung BB612" .</v>
      </c>
    </row>
    <row r="31" spans="1:5" x14ac:dyDescent="0.35">
      <c r="A31" t="s">
        <v>72</v>
      </c>
      <c r="B31" t="s">
        <v>191</v>
      </c>
      <c r="C31" t="str">
        <f t="shared" si="0"/>
        <v>module:BB621 module:about_Exam module:Exam_BB621 .</v>
      </c>
      <c r="D31" s="2" t="s">
        <v>601</v>
      </c>
      <c r="E31" t="str">
        <f t="shared" si="1"/>
        <v>module:Exam_BB621 a schema:ItemList ; schema:identifier "Exam" ; schema:name "Studien-/Prüfungsleistung BB621" .</v>
      </c>
    </row>
    <row r="32" spans="1:5" x14ac:dyDescent="0.35">
      <c r="A32" t="s">
        <v>73</v>
      </c>
      <c r="B32" t="s">
        <v>192</v>
      </c>
      <c r="C32" t="str">
        <f t="shared" si="0"/>
        <v>module:BB622 module:about_Exam module:Exam_BB622 .</v>
      </c>
      <c r="D32" s="2" t="s">
        <v>601</v>
      </c>
      <c r="E32" t="str">
        <f t="shared" si="1"/>
        <v>module:Exam_BB622 a schema:ItemList ; schema:identifier "Exam" ; schema:name "Studien-/Prüfungsleistung BB622" .</v>
      </c>
    </row>
    <row r="33" spans="1:5" x14ac:dyDescent="0.35">
      <c r="A33" t="s">
        <v>121</v>
      </c>
      <c r="B33" t="s">
        <v>241</v>
      </c>
      <c r="C33" t="str">
        <f t="shared" si="0"/>
        <v>module:BB631 module:about_Exam module:Exam_BB631 .</v>
      </c>
      <c r="D33" s="2" t="s">
        <v>601</v>
      </c>
      <c r="E33" t="str">
        <f t="shared" si="1"/>
        <v>module:Exam_BB631 a schema:ItemList ; schema:identifier "Exam" ; schema:name "Studien-/Prüfungsleistung BB631" .</v>
      </c>
    </row>
    <row r="34" spans="1:5" x14ac:dyDescent="0.35">
      <c r="A34" t="s">
        <v>122</v>
      </c>
      <c r="B34" t="s">
        <v>242</v>
      </c>
      <c r="C34" t="str">
        <f t="shared" si="0"/>
        <v>module:BB632 module:about_Exam module:Exam_BB632 .</v>
      </c>
      <c r="D34" s="2" t="s">
        <v>601</v>
      </c>
      <c r="E34" t="str">
        <f t="shared" si="1"/>
        <v>module:Exam_BB632 a schema:ItemList ; schema:identifier "Exam" ; schema:name "Studien-/Prüfungsleistung BB632" .</v>
      </c>
    </row>
    <row r="35" spans="1:5" x14ac:dyDescent="0.35">
      <c r="A35" t="s">
        <v>74</v>
      </c>
      <c r="B35" t="s">
        <v>193</v>
      </c>
      <c r="C35" t="str">
        <f t="shared" si="0"/>
        <v>module:BB710 module:about_Exam module:Exam_BB710 .</v>
      </c>
      <c r="D35" s="2" t="s">
        <v>601</v>
      </c>
      <c r="E35" t="str">
        <f t="shared" si="1"/>
        <v>module:Exam_BB710 a schema:ItemList ; schema:identifier "Exam" ; schema:name "Studien-/Prüfungsleistung BB710" .</v>
      </c>
    </row>
    <row r="36" spans="1:5" x14ac:dyDescent="0.35">
      <c r="A36" t="s">
        <v>75</v>
      </c>
      <c r="B36" t="s">
        <v>194</v>
      </c>
      <c r="C36" t="str">
        <f t="shared" si="0"/>
        <v>module:BB720 module:about_Exam module:Exam_BB720 .</v>
      </c>
      <c r="D36" s="2" t="s">
        <v>601</v>
      </c>
      <c r="E36" t="str">
        <f t="shared" si="1"/>
        <v>module:Exam_BB720 a schema:ItemList ; schema:identifier "Exam" ; schema:name "Studien-/Prüfungsleistung BB720" .</v>
      </c>
    </row>
    <row r="37" spans="1:5" x14ac:dyDescent="0.35">
      <c r="A37" t="s">
        <v>76</v>
      </c>
      <c r="B37" t="s">
        <v>195</v>
      </c>
      <c r="C37" t="str">
        <f t="shared" si="0"/>
        <v>module:BB730 module:about_Exam module:Exam_BB730 .</v>
      </c>
      <c r="D37" s="2" t="s">
        <v>601</v>
      </c>
      <c r="E37" t="str">
        <f t="shared" si="1"/>
        <v>module:Exam_BB730 a schema:ItemList ; schema:identifier "Exam" ; schema:name "Studien-/Prüfungsleistung BB730" .</v>
      </c>
    </row>
    <row r="38" spans="1:5" x14ac:dyDescent="0.35">
      <c r="A38" t="s">
        <v>77</v>
      </c>
      <c r="B38" t="s">
        <v>196</v>
      </c>
      <c r="C38" t="str">
        <f t="shared" si="0"/>
        <v>module:BB740 module:about_Exam module:Exam_BB740 .</v>
      </c>
      <c r="D38" s="2" t="s">
        <v>601</v>
      </c>
      <c r="E38" t="str">
        <f t="shared" si="1"/>
        <v>module:Exam_BB740 a schema:ItemList ; schema:identifier "Exam" ; schema:name "Studien-/Prüfungsleistung BB740" .</v>
      </c>
    </row>
    <row r="39" spans="1:5" x14ac:dyDescent="0.35">
      <c r="A39" t="s">
        <v>78</v>
      </c>
      <c r="B39" t="s">
        <v>197</v>
      </c>
      <c r="C39" t="str">
        <f t="shared" si="0"/>
        <v>module:BB810 module:about_Exam module:Exam_BB810 .</v>
      </c>
      <c r="D39" s="2" t="s">
        <v>601</v>
      </c>
      <c r="E39" t="str">
        <f t="shared" si="1"/>
        <v>module:Exam_BB810 a schema:ItemList ; schema:identifier "Exam" ; schema:name "Studien-/Prüfungsleistung BB810" .</v>
      </c>
    </row>
    <row r="40" spans="1:5" x14ac:dyDescent="0.35">
      <c r="A40" t="s">
        <v>79</v>
      </c>
      <c r="B40" t="s">
        <v>198</v>
      </c>
      <c r="C40" t="str">
        <f t="shared" si="0"/>
        <v>module:BB820 module:about_Exam module:Exam_BB820 .</v>
      </c>
      <c r="D40" s="2" t="s">
        <v>601</v>
      </c>
      <c r="E40" t="str">
        <f t="shared" si="1"/>
        <v>module:Exam_BB820 a schema:ItemList ; schema:identifier "Exam" ; schema:name "Studien-/Prüfungsleistung BB820" .</v>
      </c>
    </row>
    <row r="41" spans="1:5" x14ac:dyDescent="0.35">
      <c r="A41" t="s">
        <v>80</v>
      </c>
      <c r="B41" t="s">
        <v>199</v>
      </c>
      <c r="C41" t="str">
        <f t="shared" si="0"/>
        <v>module:BB910 module:about_Exam module:Exam_BB910 .</v>
      </c>
      <c r="D41" s="2" t="s">
        <v>601</v>
      </c>
      <c r="E41" t="str">
        <f t="shared" si="1"/>
        <v>module:Exam_BB910 a schema:ItemList ; schema:identifier "Exam" ; schema:name "Studien-/Prüfungsleistung BB910" .</v>
      </c>
    </row>
    <row r="42" spans="1:5" x14ac:dyDescent="0.35">
      <c r="A42" t="s">
        <v>81</v>
      </c>
      <c r="B42" t="s">
        <v>200</v>
      </c>
      <c r="C42" t="str">
        <f t="shared" si="0"/>
        <v>module:BB920 module:about_Exam module:Exam_BB920 .</v>
      </c>
      <c r="D42" s="2" t="s">
        <v>601</v>
      </c>
      <c r="E42" t="str">
        <f t="shared" si="1"/>
        <v>module:Exam_BB920 a schema:ItemList ; schema:identifier "Exam" ; schema:name "Studien-/Prüfungsleistung BB920" .</v>
      </c>
    </row>
    <row r="43" spans="1:5" x14ac:dyDescent="0.35">
      <c r="A43" t="s">
        <v>82</v>
      </c>
      <c r="B43" t="s">
        <v>201</v>
      </c>
      <c r="C43" t="str">
        <f t="shared" si="0"/>
        <v>module:BM110 module:about_Exam module:Exam_BM110 .</v>
      </c>
      <c r="D43" s="2" t="s">
        <v>601</v>
      </c>
      <c r="E43" t="str">
        <f t="shared" si="1"/>
        <v>module:Exam_BM110 a schema:ItemList ; schema:identifier "Exam" ; schema:name "Studien-/Prüfungsleistung BM110" .</v>
      </c>
    </row>
    <row r="44" spans="1:5" x14ac:dyDescent="0.35">
      <c r="A44" t="s">
        <v>83</v>
      </c>
      <c r="B44" t="s">
        <v>202</v>
      </c>
      <c r="C44" t="str">
        <f t="shared" si="0"/>
        <v>module:BM210 module:about_Exam module:Exam_BM210 .</v>
      </c>
      <c r="D44" s="2" t="s">
        <v>601</v>
      </c>
      <c r="E44" t="str">
        <f t="shared" si="1"/>
        <v>module:Exam_BM210 a schema:ItemList ; schema:identifier "Exam" ; schema:name "Studien-/Prüfungsleistung BM210" .</v>
      </c>
    </row>
    <row r="45" spans="1:5" x14ac:dyDescent="0.35">
      <c r="A45" t="s">
        <v>84</v>
      </c>
      <c r="B45" t="s">
        <v>203</v>
      </c>
      <c r="C45" t="str">
        <f t="shared" si="0"/>
        <v>module:BM310 module:about_Exam module:Exam_BM310 .</v>
      </c>
      <c r="D45" s="2" t="s">
        <v>601</v>
      </c>
      <c r="E45" t="str">
        <f t="shared" si="1"/>
        <v>module:Exam_BM310 a schema:ItemList ; schema:identifier "Exam" ; schema:name "Studien-/Prüfungsleistung BM310" .</v>
      </c>
    </row>
    <row r="46" spans="1:5" x14ac:dyDescent="0.35">
      <c r="A46" t="s">
        <v>85</v>
      </c>
      <c r="B46" t="s">
        <v>204</v>
      </c>
      <c r="C46" t="str">
        <f t="shared" si="0"/>
        <v>module:BM320 module:about_Exam module:Exam_BM320 .</v>
      </c>
      <c r="D46" s="2" t="s">
        <v>601</v>
      </c>
      <c r="E46" t="str">
        <f t="shared" si="1"/>
        <v>module:Exam_BM320 a schema:ItemList ; schema:identifier "Exam" ; schema:name "Studien-/Prüfungsleistung BM320" .</v>
      </c>
    </row>
    <row r="47" spans="1:5" x14ac:dyDescent="0.35">
      <c r="A47" t="s">
        <v>86</v>
      </c>
      <c r="B47" t="s">
        <v>205</v>
      </c>
      <c r="C47" t="str">
        <f t="shared" si="0"/>
        <v>module:BM410 module:about_Exam module:Exam_BM410 .</v>
      </c>
      <c r="D47" s="2" t="s">
        <v>601</v>
      </c>
      <c r="E47" t="str">
        <f t="shared" si="1"/>
        <v>module:Exam_BM410 a schema:ItemList ; schema:identifier "Exam" ; schema:name "Studien-/Prüfungsleistung BM410" .</v>
      </c>
    </row>
    <row r="48" spans="1:5" x14ac:dyDescent="0.35">
      <c r="A48" t="s">
        <v>87</v>
      </c>
      <c r="B48" t="s">
        <v>206</v>
      </c>
      <c r="C48" t="str">
        <f t="shared" si="0"/>
        <v>module:BM420 module:about_Exam module:Exam_BM420 .</v>
      </c>
      <c r="D48" s="2" t="s">
        <v>601</v>
      </c>
      <c r="E48" t="str">
        <f t="shared" si="1"/>
        <v>module:Exam_BM420 a schema:ItemList ; schema:identifier "Exam" ; schema:name "Studien-/Prüfungsleistung BM420" .</v>
      </c>
    </row>
    <row r="49" spans="1:5" x14ac:dyDescent="0.35">
      <c r="A49" t="s">
        <v>88</v>
      </c>
      <c r="B49" t="s">
        <v>207</v>
      </c>
      <c r="C49" t="str">
        <f t="shared" si="0"/>
        <v>module:BM430 module:about_Exam module:Exam_BM430 .</v>
      </c>
      <c r="D49" s="2" t="s">
        <v>601</v>
      </c>
      <c r="E49" t="str">
        <f t="shared" si="1"/>
        <v>module:Exam_BM430 a schema:ItemList ; schema:identifier "Exam" ; schema:name "Studien-/Prüfungsleistung BM430" .</v>
      </c>
    </row>
    <row r="50" spans="1:5" x14ac:dyDescent="0.35">
      <c r="A50" t="s">
        <v>89</v>
      </c>
      <c r="B50" t="s">
        <v>208</v>
      </c>
      <c r="C50" t="str">
        <f t="shared" si="0"/>
        <v>module:BM440 module:about_Exam module:Exam_BM440 .</v>
      </c>
      <c r="D50" s="2" t="s">
        <v>601</v>
      </c>
      <c r="E50" t="str">
        <f t="shared" si="1"/>
        <v>module:Exam_BM440 a schema:ItemList ; schema:identifier "Exam" ; schema:name "Studien-/Prüfungsleistung BM440" .</v>
      </c>
    </row>
    <row r="51" spans="1:5" x14ac:dyDescent="0.35">
      <c r="A51" t="s">
        <v>90</v>
      </c>
      <c r="B51" t="s">
        <v>209</v>
      </c>
      <c r="C51" t="str">
        <f t="shared" si="0"/>
        <v>module:BM450 module:about_Exam module:Exam_BM450 .</v>
      </c>
      <c r="D51" s="2" t="s">
        <v>601</v>
      </c>
      <c r="E51" t="str">
        <f t="shared" si="1"/>
        <v>module:Exam_BM450 a schema:ItemList ; schema:identifier "Exam" ; schema:name "Studien-/Prüfungsleistung BM450" .</v>
      </c>
    </row>
    <row r="52" spans="1:5" x14ac:dyDescent="0.35">
      <c r="A52" t="s">
        <v>91</v>
      </c>
      <c r="B52" t="s">
        <v>210</v>
      </c>
      <c r="C52" t="str">
        <f t="shared" si="0"/>
        <v>module:BM460 module:about_Exam module:Exam_BM460 .</v>
      </c>
      <c r="D52" s="2" t="s">
        <v>601</v>
      </c>
      <c r="E52" t="str">
        <f t="shared" si="1"/>
        <v>module:Exam_BM460 a schema:ItemList ; schema:identifier "Exam" ; schema:name "Studien-/Prüfungsleistung BM460" .</v>
      </c>
    </row>
    <row r="53" spans="1:5" x14ac:dyDescent="0.35">
      <c r="A53" t="s">
        <v>92</v>
      </c>
      <c r="B53" t="s">
        <v>211</v>
      </c>
      <c r="C53" t="str">
        <f t="shared" si="0"/>
        <v>module:BM510 module:about_Exam module:Exam_BM510 .</v>
      </c>
      <c r="D53" s="2" t="s">
        <v>601</v>
      </c>
      <c r="E53" t="str">
        <f t="shared" si="1"/>
        <v>module:Exam_BM510 a schema:ItemList ; schema:identifier "Exam" ; schema:name "Studien-/Prüfungsleistung BM510" .</v>
      </c>
    </row>
    <row r="54" spans="1:5" x14ac:dyDescent="0.35">
      <c r="A54" t="s">
        <v>93</v>
      </c>
      <c r="B54" t="s">
        <v>212</v>
      </c>
      <c r="C54" t="str">
        <f t="shared" si="0"/>
        <v>module:BM520 module:about_Exam module:Exam_BM520 .</v>
      </c>
      <c r="D54" s="2" t="s">
        <v>601</v>
      </c>
      <c r="E54" t="str">
        <f t="shared" si="1"/>
        <v>module:Exam_BM520 a schema:ItemList ; schema:identifier "Exam" ; schema:name "Studien-/Prüfungsleistung BM520" .</v>
      </c>
    </row>
    <row r="55" spans="1:5" x14ac:dyDescent="0.35">
      <c r="A55" t="s">
        <v>94</v>
      </c>
      <c r="B55" t="s">
        <v>213</v>
      </c>
      <c r="C55" t="str">
        <f t="shared" si="0"/>
        <v>module:BM530 module:about_Exam module:Exam_BM530 .</v>
      </c>
      <c r="D55" s="2" t="s">
        <v>601</v>
      </c>
      <c r="E55" t="str">
        <f t="shared" si="1"/>
        <v>module:Exam_BM530 a schema:ItemList ; schema:identifier "Exam" ; schema:name "Studien-/Prüfungsleistung BM530" .</v>
      </c>
    </row>
    <row r="56" spans="1:5" x14ac:dyDescent="0.35">
      <c r="A56" t="s">
        <v>95</v>
      </c>
      <c r="B56" t="s">
        <v>214</v>
      </c>
      <c r="C56" t="str">
        <f t="shared" si="0"/>
        <v>module:BM540 module:about_Exam module:Exam_BM540 .</v>
      </c>
      <c r="D56" s="2" t="s">
        <v>601</v>
      </c>
      <c r="E56" t="str">
        <f t="shared" si="1"/>
        <v>module:Exam_BM540 a schema:ItemList ; schema:identifier "Exam" ; schema:name "Studien-/Prüfungsleistung BM540" .</v>
      </c>
    </row>
    <row r="57" spans="1:5" x14ac:dyDescent="0.35">
      <c r="A57" t="s">
        <v>96</v>
      </c>
      <c r="B57" t="s">
        <v>215</v>
      </c>
      <c r="C57" t="str">
        <f t="shared" si="0"/>
        <v>module:BM550 module:about_Exam module:Exam_BM550 .</v>
      </c>
      <c r="D57" s="2" t="s">
        <v>601</v>
      </c>
      <c r="E57" t="str">
        <f t="shared" si="1"/>
        <v>module:Exam_BM550 a schema:ItemList ; schema:identifier "Exam" ; schema:name "Studien-/Prüfungsleistung BM550" .</v>
      </c>
    </row>
    <row r="58" spans="1:5" x14ac:dyDescent="0.35">
      <c r="A58" t="s">
        <v>97</v>
      </c>
      <c r="B58" t="s">
        <v>216</v>
      </c>
      <c r="C58" t="str">
        <f t="shared" si="0"/>
        <v>module:BM560 module:about_Exam module:Exam_BM560 .</v>
      </c>
      <c r="D58" s="2" t="s">
        <v>601</v>
      </c>
      <c r="E58" t="str">
        <f t="shared" si="1"/>
        <v>module:Exam_BM560 a schema:ItemList ; schema:identifier "Exam" ; schema:name "Studien-/Prüfungsleistung BM560" .</v>
      </c>
    </row>
    <row r="59" spans="1:5" x14ac:dyDescent="0.35">
      <c r="A59" t="s">
        <v>98</v>
      </c>
      <c r="B59" t="s">
        <v>217</v>
      </c>
      <c r="C59" t="str">
        <f t="shared" si="0"/>
        <v>module:BM610 module:about_Exam module:Exam_BM610 .</v>
      </c>
      <c r="D59" s="2" t="s">
        <v>601</v>
      </c>
      <c r="E59" t="str">
        <f t="shared" si="1"/>
        <v>module:Exam_BM610 a schema:ItemList ; schema:identifier "Exam" ; schema:name "Studien-/Prüfungsleistung BM610" .</v>
      </c>
    </row>
    <row r="60" spans="1:5" x14ac:dyDescent="0.35">
      <c r="A60" t="s">
        <v>99</v>
      </c>
      <c r="B60" t="s">
        <v>218</v>
      </c>
      <c r="C60" t="str">
        <f t="shared" si="0"/>
        <v>module:BM620 module:about_Exam module:Exam_BM620 .</v>
      </c>
      <c r="D60" s="2" t="s">
        <v>601</v>
      </c>
      <c r="E60" t="str">
        <f t="shared" si="1"/>
        <v>module:Exam_BM620 a schema:ItemList ; schema:identifier "Exam" ; schema:name "Studien-/Prüfungsleistung BM620" .</v>
      </c>
    </row>
    <row r="61" spans="1:5" x14ac:dyDescent="0.35">
      <c r="A61" t="s">
        <v>100</v>
      </c>
      <c r="B61" t="s">
        <v>219</v>
      </c>
      <c r="C61" t="str">
        <f t="shared" si="0"/>
        <v>module:BM630 module:about_Exam module:Exam_BM630 .</v>
      </c>
      <c r="D61" s="2" t="s">
        <v>601</v>
      </c>
      <c r="E61" t="str">
        <f t="shared" si="1"/>
        <v>module:Exam_BM630 a schema:ItemList ; schema:identifier "Exam" ; schema:name "Studien-/Prüfungsleistung BM630" .</v>
      </c>
    </row>
    <row r="62" spans="1:5" x14ac:dyDescent="0.35">
      <c r="A62" t="s">
        <v>101</v>
      </c>
      <c r="B62" t="s">
        <v>220</v>
      </c>
      <c r="C62" t="str">
        <f t="shared" si="0"/>
        <v>module:BM640 module:about_Exam module:Exam_BM640 .</v>
      </c>
      <c r="D62" s="2" t="s">
        <v>601</v>
      </c>
      <c r="E62" t="str">
        <f t="shared" si="1"/>
        <v>module:Exam_BM640 a schema:ItemList ; schema:identifier "Exam" ; schema:name "Studien-/Prüfungsleistung BM640" .</v>
      </c>
    </row>
    <row r="63" spans="1:5" x14ac:dyDescent="0.35">
      <c r="A63" t="s">
        <v>102</v>
      </c>
      <c r="B63" t="s">
        <v>221</v>
      </c>
      <c r="C63" t="str">
        <f t="shared" si="0"/>
        <v>module:BM650 module:about_Exam module:Exam_BM650 .</v>
      </c>
      <c r="D63" s="2" t="s">
        <v>601</v>
      </c>
      <c r="E63" t="str">
        <f t="shared" si="1"/>
        <v>module:Exam_BM650 a schema:ItemList ; schema:identifier "Exam" ; schema:name "Studien-/Prüfungsleistung BM650" .</v>
      </c>
    </row>
    <row r="64" spans="1:5" x14ac:dyDescent="0.35">
      <c r="A64" t="s">
        <v>103</v>
      </c>
      <c r="B64" t="s">
        <v>222</v>
      </c>
      <c r="C64" t="str">
        <f t="shared" si="0"/>
        <v>module:BM660 module:about_Exam module:Exam_BM660 .</v>
      </c>
      <c r="D64" s="2" t="s">
        <v>601</v>
      </c>
      <c r="E64" t="str">
        <f t="shared" si="1"/>
        <v>module:Exam_BM660 a schema:ItemList ; schema:identifier "Exam" ; schema:name "Studien-/Prüfungsleistung BM660" .</v>
      </c>
    </row>
    <row r="65" spans="1:5" x14ac:dyDescent="0.35">
      <c r="A65" t="s">
        <v>42</v>
      </c>
      <c r="B65" t="s">
        <v>161</v>
      </c>
      <c r="C65" t="str">
        <f t="shared" si="0"/>
        <v>module:BPWB module:about_Exam module:Exam_BPWB .</v>
      </c>
      <c r="D65" s="2" t="s">
        <v>601</v>
      </c>
      <c r="E65" t="str">
        <f t="shared" si="1"/>
        <v>module:Exam_BPWB a schema:ItemList ; schema:identifier "Exam" ; schema:name "Studien-/Prüfungsleistung BPWB" .</v>
      </c>
    </row>
    <row r="66" spans="1:5" x14ac:dyDescent="0.35">
      <c r="A66" t="s">
        <v>20</v>
      </c>
      <c r="B66" t="s">
        <v>141</v>
      </c>
      <c r="C66" t="str">
        <f t="shared" si="0"/>
        <v>module:BSNW module:about_Exam module:Exam_BSNW .</v>
      </c>
      <c r="D66" s="2" t="s">
        <v>601</v>
      </c>
      <c r="E66" t="str">
        <f t="shared" si="1"/>
        <v>module:Exam_BSNW a schema:ItemList ; schema:identifier "Exam" ; schema:name "Studien-/Prüfungsleistung BSNW" .</v>
      </c>
    </row>
    <row r="67" spans="1:5" x14ac:dyDescent="0.35">
      <c r="A67" t="s">
        <v>38</v>
      </c>
      <c r="B67" t="s">
        <v>157</v>
      </c>
      <c r="C67" t="str">
        <f t="shared" ref="C67:C124" si="2">_xlfn.CONCAT(A67," module:about_Exam module:Exam_",B67," .")</f>
        <v>module:BWL module:about_Exam module:Exam_BWL .</v>
      </c>
      <c r="D67" s="2" t="s">
        <v>601</v>
      </c>
      <c r="E67" t="str">
        <f t="shared" ref="E67:E124" si="3">_xlfn.CONCAT("module:Exam_",B67," a schema:ItemList ; schema:identifier ",D67,"Exam",D67," ; schema:name ",D67,"Studien-/Prüfungsleistung ",B67,D67," .")</f>
        <v>module:Exam_BWL a schema:ItemList ; schema:identifier "Exam" ; schema:name "Studien-/Prüfungsleistung BWL" .</v>
      </c>
    </row>
    <row r="68" spans="1:5" x14ac:dyDescent="0.35">
      <c r="A68" t="s">
        <v>111</v>
      </c>
      <c r="B68" t="s">
        <v>231</v>
      </c>
      <c r="C68" t="str">
        <f t="shared" si="2"/>
        <v>module:CDDO module:about_Exam module:Exam_CDDO .</v>
      </c>
      <c r="D68" s="2" t="s">
        <v>601</v>
      </c>
      <c r="E68" t="str">
        <f t="shared" si="3"/>
        <v>module:Exam_CDDO a schema:ItemList ; schema:identifier "Exam" ; schema:name "Studien-/Prüfungsleistung CDDO" .</v>
      </c>
    </row>
    <row r="69" spans="1:5" x14ac:dyDescent="0.35">
      <c r="A69" t="s">
        <v>105</v>
      </c>
      <c r="B69" t="s">
        <v>224</v>
      </c>
      <c r="C69" t="str">
        <f t="shared" si="2"/>
        <v>module:CoAC module:about_Exam module:Exam_CoAC .</v>
      </c>
      <c r="D69" s="2" t="s">
        <v>601</v>
      </c>
      <c r="E69" t="str">
        <f t="shared" si="3"/>
        <v>module:Exam_CoAC a schema:ItemList ; schema:identifier "Exam" ; schema:name "Studien-/Prüfungsleistung CoAC" .</v>
      </c>
    </row>
    <row r="70" spans="1:5" x14ac:dyDescent="0.35">
      <c r="A70" t="s">
        <v>120</v>
      </c>
      <c r="B70" t="s">
        <v>240</v>
      </c>
      <c r="C70" t="str">
        <f t="shared" si="2"/>
        <v>module:DADT module:about_Exam module:Exam_DADT .</v>
      </c>
      <c r="D70" s="2" t="s">
        <v>601</v>
      </c>
      <c r="E70" t="str">
        <f t="shared" si="3"/>
        <v>module:Exam_DADT a schema:ItemList ; schema:identifier "Exam" ; schema:name "Studien-/Prüfungsleistung DADT" .</v>
      </c>
    </row>
    <row r="71" spans="1:5" x14ac:dyDescent="0.35">
      <c r="A71" t="s">
        <v>33</v>
      </c>
      <c r="B71" t="s">
        <v>152</v>
      </c>
      <c r="C71" t="str">
        <f t="shared" si="2"/>
        <v>module:DB1 module:about_Exam module:Exam_DB1 .</v>
      </c>
      <c r="D71" s="2" t="s">
        <v>601</v>
      </c>
      <c r="E71" t="str">
        <f t="shared" si="3"/>
        <v>module:Exam_DB1 a schema:ItemList ; schema:identifier "Exam" ; schema:name "Studien-/Prüfungsleistung DB1" .</v>
      </c>
    </row>
    <row r="72" spans="1:5" x14ac:dyDescent="0.35">
      <c r="A72" t="s">
        <v>28</v>
      </c>
      <c r="B72" t="s">
        <v>147</v>
      </c>
      <c r="C72" t="str">
        <f t="shared" si="2"/>
        <v>module:DB2 module:about_Exam module:Exam_DB2 .</v>
      </c>
      <c r="D72" s="2" t="s">
        <v>601</v>
      </c>
      <c r="E72" t="str">
        <f t="shared" si="3"/>
        <v>module:Exam_DB2 a schema:ItemList ; schema:identifier "Exam" ; schema:name "Studien-/Prüfungsleistung DB2" .</v>
      </c>
    </row>
    <row r="73" spans="1:5" x14ac:dyDescent="0.35">
      <c r="A73" t="s">
        <v>18</v>
      </c>
      <c r="B73" t="s">
        <v>139</v>
      </c>
      <c r="C73" t="str">
        <f t="shared" si="2"/>
        <v>module:DSDS module:about_Exam module:Exam_DSDS .</v>
      </c>
      <c r="D73" s="2" t="s">
        <v>601</v>
      </c>
      <c r="E73" t="str">
        <f t="shared" si="3"/>
        <v>module:Exam_DSDS a schema:ItemList ; schema:identifier "Exam" ; schema:name "Studien-/Prüfungsleistung DSDS" .</v>
      </c>
    </row>
    <row r="74" spans="1:5" x14ac:dyDescent="0.35">
      <c r="A74" t="s">
        <v>13</v>
      </c>
      <c r="B74" t="s">
        <v>135</v>
      </c>
      <c r="C74" t="str">
        <f t="shared" si="2"/>
        <v>module:DVWR module:about_Exam module:Exam_DVWR .</v>
      </c>
      <c r="D74" s="2" t="s">
        <v>601</v>
      </c>
      <c r="E74" t="str">
        <f t="shared" si="3"/>
        <v>module:Exam_DVWR a schema:ItemList ; schema:identifier "Exam" ; schema:name "Studien-/Prüfungsleistung DVWR" .</v>
      </c>
    </row>
    <row r="75" spans="1:5" x14ac:dyDescent="0.35">
      <c r="A75" t="s">
        <v>37</v>
      </c>
      <c r="B75" t="s">
        <v>156</v>
      </c>
      <c r="C75" t="str">
        <f t="shared" si="2"/>
        <v>module:Englisch module:about_Exam module:Exam_Englisch .</v>
      </c>
      <c r="D75" s="2" t="s">
        <v>601</v>
      </c>
      <c r="E75" t="str">
        <f t="shared" si="3"/>
        <v>module:Exam_Englisch a schema:ItemList ; schema:identifier "Exam" ; schema:name "Studien-/Prüfungsleistung Englisch" .</v>
      </c>
    </row>
    <row r="76" spans="1:5" x14ac:dyDescent="0.35">
      <c r="A76" t="s">
        <v>104</v>
      </c>
      <c r="B76" t="s">
        <v>223</v>
      </c>
      <c r="C76" t="str">
        <f t="shared" si="2"/>
        <v>module:EOMa module:about_Exam module:Exam_EOMa .</v>
      </c>
      <c r="D76" s="2" t="s">
        <v>601</v>
      </c>
      <c r="E76" t="str">
        <f t="shared" si="3"/>
        <v>module:Exam_EOMa a schema:ItemList ; schema:identifier "Exam" ; schema:name "Studien-/Prüfungsleistung EOMa" .</v>
      </c>
    </row>
    <row r="77" spans="1:5" x14ac:dyDescent="0.35">
      <c r="A77" t="s">
        <v>109</v>
      </c>
      <c r="B77" t="s">
        <v>229</v>
      </c>
      <c r="C77" t="str">
        <f t="shared" si="2"/>
        <v>module:EOPJ module:about_Exam module:Exam_EOPJ .</v>
      </c>
      <c r="D77" s="2" t="s">
        <v>601</v>
      </c>
      <c r="E77" t="str">
        <f t="shared" si="3"/>
        <v>module:Exam_EOPJ a schema:ItemList ; schema:identifier "Exam" ; schema:name "Studien-/Prüfungsleistung EOPJ" .</v>
      </c>
    </row>
    <row r="78" spans="1:5" x14ac:dyDescent="0.35">
      <c r="A78" t="s">
        <v>112</v>
      </c>
      <c r="B78" t="s">
        <v>232</v>
      </c>
      <c r="C78" t="str">
        <f t="shared" si="2"/>
        <v>module:EWAA module:about_Exam module:Exam_EWAA .</v>
      </c>
      <c r="D78" s="2" t="s">
        <v>601</v>
      </c>
      <c r="E78" t="str">
        <f t="shared" si="3"/>
        <v>module:Exam_EWAA a schema:ItemList ; schema:identifier "Exam" ; schema:name "Studien-/Prüfungsleistung EWAA" .</v>
      </c>
    </row>
    <row r="79" spans="1:5" x14ac:dyDescent="0.35">
      <c r="A79" t="s">
        <v>36</v>
      </c>
      <c r="B79" t="s">
        <v>155</v>
      </c>
      <c r="C79" t="str">
        <f t="shared" si="2"/>
        <v>module:FAWI module:about_Exam module:Exam_FAWI .</v>
      </c>
      <c r="D79" s="2" t="s">
        <v>601</v>
      </c>
      <c r="E79" t="str">
        <f t="shared" si="3"/>
        <v>module:Exam_FAWI a schema:ItemList ; schema:identifier "Exam" ; schema:name "Studien-/Prüfungsleistung FAWI" .</v>
      </c>
    </row>
    <row r="80" spans="1:5" x14ac:dyDescent="0.35">
      <c r="A80" t="s">
        <v>107</v>
      </c>
      <c r="B80" t="s">
        <v>227</v>
      </c>
      <c r="C80" t="str">
        <f t="shared" si="2"/>
        <v>module:FWAS module:about_Exam module:Exam_FWAS .</v>
      </c>
      <c r="D80" s="2" t="s">
        <v>601</v>
      </c>
      <c r="E80" t="str">
        <f t="shared" si="3"/>
        <v>module:Exam_FWAS a schema:ItemList ; schema:identifier "Exam" ; schema:name "Studien-/Prüfungsleistung FWAS" .</v>
      </c>
    </row>
    <row r="81" spans="1:5" x14ac:dyDescent="0.35">
      <c r="A81" t="s">
        <v>106</v>
      </c>
      <c r="B81" t="s">
        <v>226</v>
      </c>
      <c r="C81" t="str">
        <f t="shared" si="2"/>
        <v>module:GFVR module:about_Exam module:Exam_GFVR .</v>
      </c>
      <c r="D81" s="2" t="s">
        <v>601</v>
      </c>
      <c r="E81" t="str">
        <f t="shared" si="3"/>
        <v>module:Exam_GFVR a schema:ItemList ; schema:identifier "Exam" ; schema:name "Studien-/Prüfungsleistung GFVR" .</v>
      </c>
    </row>
    <row r="82" spans="1:5" x14ac:dyDescent="0.35">
      <c r="A82" t="s">
        <v>108</v>
      </c>
      <c r="B82" t="s">
        <v>228</v>
      </c>
      <c r="C82" t="str">
        <f t="shared" si="2"/>
        <v>module:GNWT module:about_Exam module:Exam_GNWT .</v>
      </c>
      <c r="D82" s="2" t="s">
        <v>601</v>
      </c>
      <c r="E82" t="str">
        <f t="shared" si="3"/>
        <v>module:Exam_GNWT a schema:ItemList ; schema:identifier "Exam" ; schema:name "Studien-/Prüfungsleistung GNWT" .</v>
      </c>
    </row>
    <row r="83" spans="1:5" x14ac:dyDescent="0.35">
      <c r="A83" t="s">
        <v>110</v>
      </c>
      <c r="B83" t="s">
        <v>230</v>
      </c>
      <c r="C83" t="str">
        <f t="shared" si="2"/>
        <v>module:IFAE module:about_Exam module:Exam_IFAE .</v>
      </c>
      <c r="D83" s="2" t="s">
        <v>601</v>
      </c>
      <c r="E83" t="str">
        <f t="shared" si="3"/>
        <v>module:Exam_IFAE a schema:ItemList ; schema:identifier "Exam" ; schema:name "Studien-/Prüfungsleistung IFAE" .</v>
      </c>
    </row>
    <row r="84" spans="1:5" x14ac:dyDescent="0.35">
      <c r="A84" t="s">
        <v>19</v>
      </c>
      <c r="B84" t="s">
        <v>140</v>
      </c>
      <c r="C84" t="str">
        <f t="shared" si="2"/>
        <v>module:InfMan module:about_Exam module:Exam_InfMan .</v>
      </c>
      <c r="D84" s="2" t="s">
        <v>601</v>
      </c>
      <c r="E84" t="str">
        <f t="shared" si="3"/>
        <v>module:Exam_InfMan a schema:ItemList ; schema:identifier "Exam" ; schema:name "Studien-/Prüfungsleistung InfMan" .</v>
      </c>
    </row>
    <row r="85" spans="1:5" x14ac:dyDescent="0.35">
      <c r="A85" t="s">
        <v>39</v>
      </c>
      <c r="B85" t="s">
        <v>158</v>
      </c>
      <c r="C85" t="str">
        <f t="shared" si="2"/>
        <v>module:Logistik module:about_Exam module:Exam_Logistik .</v>
      </c>
      <c r="D85" s="2" t="s">
        <v>601</v>
      </c>
      <c r="E85" t="str">
        <f t="shared" si="3"/>
        <v>module:Exam_Logistik a schema:ItemList ; schema:identifier "Exam" ; schema:name "Studien-/Prüfungsleistung Logistik" .</v>
      </c>
    </row>
    <row r="86" spans="1:5" x14ac:dyDescent="0.35">
      <c r="A86" t="s">
        <v>113</v>
      </c>
      <c r="B86" t="s">
        <v>233</v>
      </c>
      <c r="C86" t="str">
        <f t="shared" si="2"/>
        <v>module:MaMF module:about_Exam module:Exam_MaMF .</v>
      </c>
      <c r="D86" s="2" t="s">
        <v>601</v>
      </c>
      <c r="E86" t="str">
        <f t="shared" si="3"/>
        <v>module:Exam_MaMF a schema:ItemList ; schema:identifier "Exam" ; schema:name "Studien-/Prüfungsleistung MaMF" .</v>
      </c>
    </row>
    <row r="87" spans="1:5" x14ac:dyDescent="0.35">
      <c r="A87" t="s">
        <v>32</v>
      </c>
      <c r="B87" t="s">
        <v>151</v>
      </c>
      <c r="C87" t="str">
        <f t="shared" si="2"/>
        <v>module:ManOrg module:about_Exam module:Exam_ManOrg .</v>
      </c>
      <c r="D87" s="2" t="s">
        <v>601</v>
      </c>
      <c r="E87" t="str">
        <f t="shared" si="3"/>
        <v>module:Exam_ManOrg a schema:ItemList ; schema:identifier "Exam" ; schema:name "Studien-/Prüfungsleistung ManOrg" .</v>
      </c>
    </row>
    <row r="88" spans="1:5" x14ac:dyDescent="0.35">
      <c r="A88" t="s">
        <v>26</v>
      </c>
      <c r="B88" t="s">
        <v>145</v>
      </c>
      <c r="C88" t="str">
        <f t="shared" si="2"/>
        <v>module:MathBasis module:about_Exam module:Exam_MathBasis .</v>
      </c>
      <c r="D88" s="2" t="s">
        <v>601</v>
      </c>
      <c r="E88" t="str">
        <f t="shared" si="3"/>
        <v>module:Exam_MathBasis a schema:ItemList ; schema:identifier "Exam" ; schema:name "Studien-/Prüfungsleistung MathBasis" .</v>
      </c>
    </row>
    <row r="89" spans="1:5" x14ac:dyDescent="0.35">
      <c r="A89" t="s">
        <v>15</v>
      </c>
      <c r="B89" t="s">
        <v>136</v>
      </c>
      <c r="C89" t="str">
        <f t="shared" si="2"/>
        <v>module:OOSE module:about_Exam module:Exam_OOSE .</v>
      </c>
      <c r="D89" s="2" t="s">
        <v>601</v>
      </c>
      <c r="E89" t="str">
        <f t="shared" si="3"/>
        <v>module:Exam_OOSE a schema:ItemList ; schema:identifier "Exam" ; schema:name "Studien-/Prüfungsleistung OOSE" .</v>
      </c>
    </row>
    <row r="90" spans="1:5" x14ac:dyDescent="0.35">
      <c r="A90" t="s">
        <v>34</v>
      </c>
      <c r="B90" t="s">
        <v>153</v>
      </c>
      <c r="C90" t="str">
        <f t="shared" si="2"/>
        <v>module:PABD module:about_Exam module:Exam_PABD .</v>
      </c>
      <c r="D90" s="2" t="s">
        <v>601</v>
      </c>
      <c r="E90" t="str">
        <f t="shared" si="3"/>
        <v>module:Exam_PABD a schema:ItemList ; schema:identifier "Exam" ; schema:name "Studien-/Prüfungsleistung PABD" .</v>
      </c>
    </row>
    <row r="91" spans="1:5" x14ac:dyDescent="0.35">
      <c r="A91" t="s">
        <v>43</v>
      </c>
      <c r="B91" t="s">
        <v>162</v>
      </c>
      <c r="C91" t="str">
        <f t="shared" si="2"/>
        <v>module:PLVt module:about_Exam module:Exam_PLVt .</v>
      </c>
      <c r="D91" s="2" t="s">
        <v>601</v>
      </c>
      <c r="E91" t="str">
        <f t="shared" si="3"/>
        <v>module:Exam_PLVt a schema:ItemList ; schema:identifier "Exam" ; schema:name "Studien-/Prüfungsleistung PLVt" .</v>
      </c>
    </row>
    <row r="92" spans="1:5" x14ac:dyDescent="0.35">
      <c r="A92" t="s">
        <v>1</v>
      </c>
      <c r="B92" t="s">
        <v>125</v>
      </c>
      <c r="C92" t="str">
        <f t="shared" si="2"/>
        <v>module:PST module:about_Exam module:Exam_PST .</v>
      </c>
      <c r="D92" s="2" t="s">
        <v>601</v>
      </c>
      <c r="E92" t="str">
        <f t="shared" si="3"/>
        <v>module:Exam_PST a schema:ItemList ; schema:identifier "Exam" ; schema:name "Studien-/Prüfungsleistung PST" .</v>
      </c>
    </row>
    <row r="93" spans="1:5" x14ac:dyDescent="0.35">
      <c r="A93" t="s">
        <v>3</v>
      </c>
      <c r="B93" t="s">
        <v>126</v>
      </c>
      <c r="C93" t="str">
        <f t="shared" si="2"/>
        <v>module:RWCO module:about_Exam module:Exam_RWCO .</v>
      </c>
      <c r="D93" s="2" t="s">
        <v>601</v>
      </c>
      <c r="E93" t="str">
        <f t="shared" si="3"/>
        <v>module:Exam_RWCO a schema:ItemList ; schema:identifier "Exam" ; schema:name "Studien-/Prüfungsleistung RWCO" .</v>
      </c>
    </row>
    <row r="94" spans="1:5" x14ac:dyDescent="0.35">
      <c r="A94" t="s">
        <v>21</v>
      </c>
      <c r="B94" t="s">
        <v>142</v>
      </c>
      <c r="C94" t="str">
        <f t="shared" si="2"/>
        <v>module:SaSi module:about_Exam module:Exam_SaSi .</v>
      </c>
      <c r="D94" s="2" t="s">
        <v>601</v>
      </c>
      <c r="E94" t="str">
        <f t="shared" si="3"/>
        <v>module:Exam_SaSi a schema:ItemList ; schema:identifier "Exam" ; schema:name "Studien-/Prüfungsleistung SaSi" .</v>
      </c>
    </row>
    <row r="95" spans="1:5" x14ac:dyDescent="0.35">
      <c r="A95" t="s">
        <v>29</v>
      </c>
      <c r="B95" t="s">
        <v>148</v>
      </c>
      <c r="C95" t="str">
        <f t="shared" si="2"/>
        <v>module:Statistik module:about_Exam module:Exam_Statistik .</v>
      </c>
      <c r="D95" s="2" t="s">
        <v>601</v>
      </c>
      <c r="E95" t="str">
        <f t="shared" si="3"/>
        <v>module:Exam_Statistik a schema:ItemList ; schema:identifier "Exam" ; schema:name "Studien-/Prüfungsleistung Statistik" .</v>
      </c>
    </row>
    <row r="96" spans="1:5" x14ac:dyDescent="0.35">
      <c r="A96" t="s">
        <v>8</v>
      </c>
      <c r="B96" t="s">
        <v>130</v>
      </c>
      <c r="C96" t="str">
        <f t="shared" si="2"/>
        <v>module:SWEN module:about_Exam module:Exam_SWEN .</v>
      </c>
      <c r="D96" s="2" t="s">
        <v>601</v>
      </c>
      <c r="E96" t="str">
        <f t="shared" si="3"/>
        <v>module:Exam_SWEN a schema:ItemList ; schema:identifier "Exam" ; schema:name "Studien-/Prüfungsleistung SWEN" .</v>
      </c>
    </row>
    <row r="97" spans="1:5" x14ac:dyDescent="0.35">
      <c r="A97" t="s">
        <v>7</v>
      </c>
      <c r="B97" t="s">
        <v>129</v>
      </c>
      <c r="C97" t="str">
        <f t="shared" si="2"/>
        <v>module:USWE module:about_Exam module:Exam_USWE .</v>
      </c>
      <c r="D97" s="2" t="s">
        <v>601</v>
      </c>
      <c r="E97" t="str">
        <f t="shared" si="3"/>
        <v>module:Exam_USWE a schema:ItemList ; schema:identifier "Exam" ; schema:name "Studien-/Prüfungsleistung USWE" .</v>
      </c>
    </row>
    <row r="98" spans="1:5" x14ac:dyDescent="0.35">
      <c r="A98" t="s">
        <v>243</v>
      </c>
      <c r="B98" t="s">
        <v>248</v>
      </c>
      <c r="C98" t="str">
        <f t="shared" si="2"/>
        <v>module:AAIT module:about_Exam module:Exam_AAIT .</v>
      </c>
      <c r="D98" s="2" t="s">
        <v>601</v>
      </c>
      <c r="E98" t="str">
        <f t="shared" si="3"/>
        <v>module:Exam_AAIT a schema:ItemList ; schema:identifier "Exam" ; schema:name "Studien-/Prüfungsleistung AAIT" .</v>
      </c>
    </row>
    <row r="99" spans="1:5" x14ac:dyDescent="0.35">
      <c r="A99" t="s">
        <v>244</v>
      </c>
      <c r="B99" t="s">
        <v>249</v>
      </c>
      <c r="C99" t="str">
        <f t="shared" si="2"/>
        <v>module:AWIM module:about_Exam module:Exam_AWIM .</v>
      </c>
      <c r="D99" s="2" t="s">
        <v>601</v>
      </c>
      <c r="E99" t="str">
        <f t="shared" si="3"/>
        <v>module:Exam_AWIM a schema:ItemList ; schema:identifier "Exam" ; schema:name "Studien-/Prüfungsleistung AWIM" .</v>
      </c>
    </row>
    <row r="100" spans="1:5" x14ac:dyDescent="0.35">
      <c r="A100" t="s">
        <v>245</v>
      </c>
      <c r="B100" t="s">
        <v>250</v>
      </c>
      <c r="C100" t="str">
        <f t="shared" si="2"/>
        <v>module:GPMO module:about_Exam module:Exam_GPMO .</v>
      </c>
      <c r="D100" s="2" t="s">
        <v>601</v>
      </c>
      <c r="E100" t="str">
        <f t="shared" si="3"/>
        <v>module:Exam_GPMO a schema:ItemList ; schema:identifier "Exam" ; schema:name "Studien-/Prüfungsleistung GPMO" .</v>
      </c>
    </row>
    <row r="101" spans="1:5" x14ac:dyDescent="0.35">
      <c r="A101" t="s">
        <v>246</v>
      </c>
      <c r="B101" t="s">
        <v>251</v>
      </c>
      <c r="C101" t="str">
        <f t="shared" si="2"/>
        <v>module:PMSK module:about_Exam module:Exam_PMSK .</v>
      </c>
      <c r="D101" s="2" t="s">
        <v>601</v>
      </c>
      <c r="E101" t="str">
        <f t="shared" si="3"/>
        <v>module:Exam_PMSK a schema:ItemList ; schema:identifier "Exam" ; schema:name "Studien-/Prüfungsleistung PMSK" .</v>
      </c>
    </row>
    <row r="102" spans="1:5" x14ac:dyDescent="0.35">
      <c r="A102" t="s">
        <v>247</v>
      </c>
      <c r="B102" t="s">
        <v>252</v>
      </c>
      <c r="C102" t="str">
        <f t="shared" si="2"/>
        <v>module:SYSA module:about_Exam module:Exam_SYSA .</v>
      </c>
      <c r="D102" s="2" t="s">
        <v>601</v>
      </c>
      <c r="E102" t="str">
        <f t="shared" si="3"/>
        <v>module:Exam_SYSA a schema:ItemList ; schema:identifier "Exam" ; schema:name "Studien-/Prüfungsleistung SYSA" .</v>
      </c>
    </row>
    <row r="103" spans="1:5" x14ac:dyDescent="0.35">
      <c r="A103" t="s">
        <v>12</v>
      </c>
      <c r="B103" t="s">
        <v>134</v>
      </c>
      <c r="C103" t="str">
        <f t="shared" si="2"/>
        <v>module:WIGundW module:about_Exam module:Exam_WIGundW .</v>
      </c>
      <c r="D103" s="2" t="s">
        <v>601</v>
      </c>
      <c r="E103" t="str">
        <f t="shared" si="3"/>
        <v>module:Exam_WIGundW a schema:ItemList ; schema:identifier "Exam" ; schema:name "Studien-/Prüfungsleistung WIGundW" .</v>
      </c>
    </row>
    <row r="104" spans="1:5" x14ac:dyDescent="0.35">
      <c r="A104" t="s">
        <v>27</v>
      </c>
      <c r="B104" t="s">
        <v>146</v>
      </c>
      <c r="C104" t="str">
        <f t="shared" si="2"/>
        <v>module:WM110 module:about_Exam module:Exam_WM110 .</v>
      </c>
      <c r="D104" s="2" t="s">
        <v>601</v>
      </c>
      <c r="E104" t="str">
        <f t="shared" si="3"/>
        <v>module:Exam_WM110 a schema:ItemList ; schema:identifier "Exam" ; schema:name "Studien-/Prüfungsleistung WM110" .</v>
      </c>
    </row>
    <row r="105" spans="1:5" x14ac:dyDescent="0.35">
      <c r="A105" t="s">
        <v>30</v>
      </c>
      <c r="B105" t="s">
        <v>149</v>
      </c>
      <c r="C105" t="str">
        <f t="shared" si="2"/>
        <v>module:WM120 module:about_Exam module:Exam_WM120 .</v>
      </c>
      <c r="D105" s="2" t="s">
        <v>601</v>
      </c>
      <c r="E105" t="str">
        <f t="shared" si="3"/>
        <v>module:Exam_WM120 a schema:ItemList ; schema:identifier "Exam" ; schema:name "Studien-/Prüfungsleistung WM120" .</v>
      </c>
    </row>
    <row r="106" spans="1:5" x14ac:dyDescent="0.35">
      <c r="A106" t="s">
        <v>16</v>
      </c>
      <c r="B106" t="s">
        <v>137</v>
      </c>
      <c r="C106" t="str">
        <f t="shared" si="2"/>
        <v>module:WM130 module:about_Exam module:Exam_WM130 .</v>
      </c>
      <c r="D106" s="2" t="s">
        <v>601</v>
      </c>
      <c r="E106" t="str">
        <f t="shared" si="3"/>
        <v>module:Exam_WM130 a schema:ItemList ; schema:identifier "Exam" ; schema:name "Studien-/Prüfungsleistung WM130" .</v>
      </c>
    </row>
    <row r="107" spans="1:5" x14ac:dyDescent="0.35">
      <c r="A107" t="s">
        <v>4</v>
      </c>
      <c r="B107" t="s">
        <v>127</v>
      </c>
      <c r="C107" t="str">
        <f t="shared" si="2"/>
        <v>module:WM210 module:about_Exam module:Exam_WM210 .</v>
      </c>
      <c r="D107" s="2" t="s">
        <v>601</v>
      </c>
      <c r="E107" t="str">
        <f t="shared" si="3"/>
        <v>module:Exam_WM210 a schema:ItemList ; schema:identifier "Exam" ; schema:name "Studien-/Prüfungsleistung WM210" .</v>
      </c>
    </row>
    <row r="108" spans="1:5" x14ac:dyDescent="0.35">
      <c r="A108" t="s">
        <v>9</v>
      </c>
      <c r="B108" t="s">
        <v>131</v>
      </c>
      <c r="C108" t="str">
        <f t="shared" si="2"/>
        <v>module:WM220 module:about_Exam module:Exam_WM220 .</v>
      </c>
      <c r="D108" s="2" t="s">
        <v>601</v>
      </c>
      <c r="E108" t="str">
        <f t="shared" si="3"/>
        <v>module:Exam_WM220 a schema:ItemList ; schema:identifier "Exam" ; schema:name "Studien-/Prüfungsleistung WM220" .</v>
      </c>
    </row>
    <row r="109" spans="1:5" x14ac:dyDescent="0.35">
      <c r="A109" t="s">
        <v>40</v>
      </c>
      <c r="B109" t="s">
        <v>159</v>
      </c>
      <c r="C109" t="str">
        <f t="shared" si="2"/>
        <v>module:WM230 module:about_Exam module:Exam_WM230 .</v>
      </c>
      <c r="D109" s="2" t="s">
        <v>601</v>
      </c>
      <c r="E109" t="str">
        <f t="shared" si="3"/>
        <v>module:Exam_WM230 a schema:ItemList ; schema:identifier "Exam" ; schema:name "Studien-/Prüfungsleistung WM230" .</v>
      </c>
    </row>
    <row r="110" spans="1:5" x14ac:dyDescent="0.35">
      <c r="A110" t="s">
        <v>17</v>
      </c>
      <c r="B110" t="s">
        <v>138</v>
      </c>
      <c r="C110" t="str">
        <f t="shared" si="2"/>
        <v>module:WM310 module:about_Exam module:Exam_WM310 .</v>
      </c>
      <c r="D110" s="2" t="s">
        <v>601</v>
      </c>
      <c r="E110" t="str">
        <f t="shared" si="3"/>
        <v>module:Exam_WM310 a schema:ItemList ; schema:identifier "Exam" ; schema:name "Studien-/Prüfungsleistung WM310" .</v>
      </c>
    </row>
    <row r="111" spans="1:5" x14ac:dyDescent="0.35">
      <c r="A111" t="s">
        <v>35</v>
      </c>
      <c r="B111" t="s">
        <v>154</v>
      </c>
      <c r="C111" t="str">
        <f t="shared" si="2"/>
        <v>module:WM320 module:about_Exam module:Exam_WM320 .</v>
      </c>
      <c r="D111" s="2" t="s">
        <v>601</v>
      </c>
      <c r="E111" t="str">
        <f t="shared" si="3"/>
        <v>module:Exam_WM320 a schema:ItemList ; schema:identifier "Exam" ; schema:name "Studien-/Prüfungsleistung WM320" .</v>
      </c>
    </row>
    <row r="112" spans="1:5" x14ac:dyDescent="0.35">
      <c r="A112" t="s">
        <v>41</v>
      </c>
      <c r="B112" t="s">
        <v>160</v>
      </c>
      <c r="C112" t="str">
        <f t="shared" si="2"/>
        <v>module:WM330 module:about_Exam module:Exam_WM330 .</v>
      </c>
      <c r="D112" s="2" t="s">
        <v>601</v>
      </c>
      <c r="E112" t="str">
        <f t="shared" si="3"/>
        <v>module:Exam_WM330 a schema:ItemList ; schema:identifier "Exam" ; schema:name "Studien-/Prüfungsleistung WM330" .</v>
      </c>
    </row>
    <row r="113" spans="1:5" x14ac:dyDescent="0.35">
      <c r="A113" t="s">
        <v>0</v>
      </c>
      <c r="B113" t="s">
        <v>124</v>
      </c>
      <c r="C113" t="str">
        <f t="shared" si="2"/>
        <v>module:WM340 module:about_Exam module:Exam_WM340 .</v>
      </c>
      <c r="D113" s="2" t="s">
        <v>601</v>
      </c>
      <c r="E113" t="str">
        <f t="shared" si="3"/>
        <v>module:Exam_WM340 a schema:ItemList ; schema:identifier "Exam" ; schema:name "Studien-/Prüfungsleistung WM340" .</v>
      </c>
    </row>
    <row r="114" spans="1:5" x14ac:dyDescent="0.35">
      <c r="A114" t="s">
        <v>31</v>
      </c>
      <c r="B114" t="s">
        <v>150</v>
      </c>
      <c r="C114" t="str">
        <f t="shared" si="2"/>
        <v>module:WM501 module:about_Exam module:Exam_WM501 .</v>
      </c>
      <c r="D114" s="2" t="s">
        <v>601</v>
      </c>
      <c r="E114" t="str">
        <f t="shared" si="3"/>
        <v>module:Exam_WM501 a schema:ItemList ; schema:identifier "Exam" ; schema:name "Studien-/Prüfungsleistung WM501" .</v>
      </c>
    </row>
    <row r="115" spans="1:5" x14ac:dyDescent="0.35">
      <c r="A115" t="s">
        <v>116</v>
      </c>
      <c r="B115" t="s">
        <v>236</v>
      </c>
      <c r="C115" t="str">
        <f t="shared" si="2"/>
        <v>module:WM508 module:about_Exam module:Exam_WM508 .</v>
      </c>
      <c r="D115" s="2" t="s">
        <v>601</v>
      </c>
      <c r="E115" t="str">
        <f t="shared" si="3"/>
        <v>module:Exam_WM508 a schema:ItemList ; schema:identifier "Exam" ; schema:name "Studien-/Prüfungsleistung WM508" .</v>
      </c>
    </row>
    <row r="116" spans="1:5" x14ac:dyDescent="0.35">
      <c r="A116" t="s">
        <v>10</v>
      </c>
      <c r="B116" t="s">
        <v>132</v>
      </c>
      <c r="C116" t="str">
        <f t="shared" si="2"/>
        <v>module:WM524 module:about_Exam module:Exam_WM524 .</v>
      </c>
      <c r="D116" s="2" t="s">
        <v>601</v>
      </c>
      <c r="E116" t="str">
        <f t="shared" si="3"/>
        <v>module:Exam_WM524 a schema:ItemList ; schema:identifier "Exam" ; schema:name "Studien-/Prüfungsleistung WM524" .</v>
      </c>
    </row>
    <row r="117" spans="1:5" x14ac:dyDescent="0.35">
      <c r="A117" t="s">
        <v>114</v>
      </c>
      <c r="B117" t="s">
        <v>234</v>
      </c>
      <c r="C117" t="str">
        <f t="shared" si="2"/>
        <v>module:WM527 module:about_Exam module:Exam_WM527 .</v>
      </c>
      <c r="D117" s="2" t="s">
        <v>601</v>
      </c>
      <c r="E117" t="str">
        <f t="shared" si="3"/>
        <v>module:Exam_WM527 a schema:ItemList ; schema:identifier "Exam" ; schema:name "Studien-/Prüfungsleistung WM527" .</v>
      </c>
    </row>
    <row r="118" spans="1:5" x14ac:dyDescent="0.35">
      <c r="A118" t="s">
        <v>119</v>
      </c>
      <c r="B118" t="s">
        <v>239</v>
      </c>
      <c r="C118" t="str">
        <f t="shared" si="2"/>
        <v>module:WM536 module:about_Exam module:Exam_WM536 .</v>
      </c>
      <c r="D118" s="2" t="s">
        <v>601</v>
      </c>
      <c r="E118" t="str">
        <f t="shared" si="3"/>
        <v>module:Exam_WM536 a schema:ItemList ; schema:identifier "Exam" ; schema:name "Studien-/Prüfungsleistung WM536" .</v>
      </c>
    </row>
    <row r="119" spans="1:5" x14ac:dyDescent="0.35">
      <c r="A119" t="s">
        <v>117</v>
      </c>
      <c r="B119" t="s">
        <v>237</v>
      </c>
      <c r="C119" t="str">
        <f t="shared" si="2"/>
        <v>module:WM544 module:about_Exam module:Exam_WM544 .</v>
      </c>
      <c r="D119" s="2" t="s">
        <v>601</v>
      </c>
      <c r="E119" t="str">
        <f t="shared" si="3"/>
        <v>module:Exam_WM544 a schema:ItemList ; schema:identifier "Exam" ; schema:name "Studien-/Prüfungsleistung WM544" .</v>
      </c>
    </row>
    <row r="120" spans="1:5" x14ac:dyDescent="0.35">
      <c r="A120" t="s">
        <v>115</v>
      </c>
      <c r="B120" t="s">
        <v>235</v>
      </c>
      <c r="C120" t="str">
        <f t="shared" si="2"/>
        <v>module:WM545 module:about_Exam module:Exam_WM545 .</v>
      </c>
      <c r="D120" s="2" t="s">
        <v>601</v>
      </c>
      <c r="E120" t="str">
        <f t="shared" si="3"/>
        <v>module:Exam_WM545 a schema:ItemList ; schema:identifier "Exam" ; schema:name "Studien-/Prüfungsleistung WM545" .</v>
      </c>
    </row>
    <row r="121" spans="1:5" x14ac:dyDescent="0.35">
      <c r="A121" t="s">
        <v>118</v>
      </c>
      <c r="B121" t="s">
        <v>238</v>
      </c>
      <c r="C121" t="str">
        <f t="shared" si="2"/>
        <v>module:WM555 module:about_Exam module:Exam_WM555 .</v>
      </c>
      <c r="D121" s="2" t="s">
        <v>601</v>
      </c>
      <c r="E121" t="str">
        <f t="shared" si="3"/>
        <v>module:Exam_WM555 a schema:ItemList ; schema:identifier "Exam" ; schema:name "Studien-/Prüfungsleistung WM555" .</v>
      </c>
    </row>
    <row r="122" spans="1:5" x14ac:dyDescent="0.35">
      <c r="A122" t="s">
        <v>22</v>
      </c>
      <c r="B122" t="s">
        <v>143</v>
      </c>
      <c r="C122" t="str">
        <f t="shared" si="2"/>
        <v>module:WM556 module:about_Exam module:Exam_WM556 .</v>
      </c>
      <c r="D122" s="2" t="s">
        <v>601</v>
      </c>
      <c r="E122" t="str">
        <f t="shared" si="3"/>
        <v>module:Exam_WM556 a schema:ItemList ; schema:identifier "Exam" ; schema:name "Studien-/Prüfungsleistung WM556" .</v>
      </c>
    </row>
    <row r="123" spans="1:5" x14ac:dyDescent="0.35">
      <c r="A123" t="s">
        <v>25</v>
      </c>
      <c r="B123" t="s">
        <v>144</v>
      </c>
      <c r="C123" t="str">
        <f t="shared" si="2"/>
        <v>module:WM568 module:about_Exam module:Exam_WM568 .</v>
      </c>
      <c r="D123" s="2" t="s">
        <v>601</v>
      </c>
      <c r="E123" t="str">
        <f t="shared" si="3"/>
        <v>module:Exam_WM568 a schema:ItemList ; schema:identifier "Exam" ; schema:name "Studien-/Prüfungsleistung WM568" .</v>
      </c>
    </row>
    <row r="124" spans="1:5" x14ac:dyDescent="0.35">
      <c r="A124" t="s">
        <v>6</v>
      </c>
      <c r="B124" t="s">
        <v>128</v>
      </c>
      <c r="C124" t="str">
        <f t="shared" si="2"/>
        <v>module:WM595 module:about_Exam module:Exam_WM595 .</v>
      </c>
      <c r="D124" s="2" t="s">
        <v>601</v>
      </c>
      <c r="E124" t="str">
        <f t="shared" si="3"/>
        <v>module:Exam_WM595 a schema:ItemList ; schema:identifier "Exam" ; schema:name "Studien-/Prüfungsleistung WM595" .</v>
      </c>
    </row>
  </sheetData>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FC091-E54F-4886-B325-FF50B5835511}">
  <dimension ref="A1:J383"/>
  <sheetViews>
    <sheetView zoomScale="120" zoomScaleNormal="120" workbookViewId="0">
      <selection activeCell="J198" sqref="J198"/>
    </sheetView>
  </sheetViews>
  <sheetFormatPr baseColWidth="10" defaultRowHeight="14.5" x14ac:dyDescent="0.35"/>
  <cols>
    <col min="1" max="1" width="17.54296875" customWidth="1"/>
    <col min="2" max="2" width="17.6328125" customWidth="1"/>
    <col min="3" max="3" width="57.7265625" bestFit="1" customWidth="1"/>
    <col min="5" max="5" width="118.6328125" bestFit="1" customWidth="1"/>
    <col min="6" max="6" width="9.453125" bestFit="1" customWidth="1"/>
    <col min="7" max="7" width="21.6328125" bestFit="1" customWidth="1"/>
    <col min="8" max="8" width="21.6328125" style="7" customWidth="1"/>
    <col min="9" max="9" width="20.453125" bestFit="1" customWidth="1"/>
    <col min="10" max="10" width="10.90625" style="4"/>
  </cols>
  <sheetData>
    <row r="1" spans="1:10" x14ac:dyDescent="0.35">
      <c r="A1" s="1" t="s">
        <v>960</v>
      </c>
      <c r="B1" s="1" t="s">
        <v>257</v>
      </c>
      <c r="C1" s="1" t="s">
        <v>602</v>
      </c>
      <c r="D1" s="2" t="s">
        <v>601</v>
      </c>
      <c r="E1" s="1" t="s">
        <v>3517</v>
      </c>
      <c r="H1" s="7" t="s">
        <v>1412</v>
      </c>
    </row>
    <row r="2" spans="1:10" x14ac:dyDescent="0.35">
      <c r="A2" t="s">
        <v>11</v>
      </c>
      <c r="B2" t="s">
        <v>133</v>
      </c>
      <c r="C2" t="str">
        <f>_xlfn.CONCAT(A2," module:addProp_TeachingForms module:TeachingForms_",B2," .")</f>
        <v>module:AlgoDat module:addProp_TeachingForms module:TeachingForms_AlgoDat .</v>
      </c>
      <c r="D2" s="2" t="s">
        <v>601</v>
      </c>
      <c r="E2" t="str">
        <f>_xlfn.CONCAT("module:TeachingForms_",B2," a schema:ItemList ; schema:identifier ",D2,"TeachingForms",D2," ; schema:name ",D2,"Lehr-Lernmethode ",B2,D2," .")</f>
        <v>module:TeachingForms_AlgoDat a schema:ItemList ; schema:identifier "TeachingForms" ; schema:name "Lehr-Lernmethode AlgoDat" .</v>
      </c>
      <c r="F2" t="s">
        <v>133</v>
      </c>
      <c r="G2" t="s">
        <v>3518</v>
      </c>
      <c r="H2" s="7" t="s">
        <v>3518</v>
      </c>
      <c r="J2" s="4">
        <f>IF(G2=H2,0,1)</f>
        <v>0</v>
      </c>
    </row>
    <row r="3" spans="1:10" x14ac:dyDescent="0.35">
      <c r="A3" t="s">
        <v>44</v>
      </c>
      <c r="B3" t="s">
        <v>163</v>
      </c>
      <c r="C3" t="str">
        <f t="shared" ref="C3:C66" si="0">_xlfn.CONCAT(A3," module:addProp_TeachingForms module:TeachingForms_",B3," .")</f>
        <v>module:BB110 module:addProp_TeachingForms module:TeachingForms_BB110 .</v>
      </c>
      <c r="D3" s="2" t="s">
        <v>601</v>
      </c>
      <c r="E3" t="str">
        <f t="shared" ref="E3:E66" si="1">_xlfn.CONCAT("module:TeachingForms_",B3," a schema:ItemList ; schema:identifier ",D3,"TeachingForms",D3," ; schema:name ",D3,"Lehr-Lernmethode ",B3,D3," .")</f>
        <v>module:TeachingForms_BB110 a schema:ItemList ; schema:identifier "TeachingForms" ; schema:name "Lehr-Lernmethode BB110" .</v>
      </c>
      <c r="G3" t="s">
        <v>3519</v>
      </c>
      <c r="H3" s="7" t="s">
        <v>3519</v>
      </c>
      <c r="J3" s="4">
        <f t="shared" ref="J3:J66" si="2">IF(G3=H3,0,1)</f>
        <v>0</v>
      </c>
    </row>
    <row r="4" spans="1:10" x14ac:dyDescent="0.35">
      <c r="A4" t="s">
        <v>45</v>
      </c>
      <c r="B4" t="s">
        <v>164</v>
      </c>
      <c r="C4" t="str">
        <f t="shared" si="0"/>
        <v>module:BB120 module:addProp_TeachingForms module:TeachingForms_BB120 .</v>
      </c>
      <c r="D4" s="2" t="s">
        <v>601</v>
      </c>
      <c r="E4" t="str">
        <f t="shared" si="1"/>
        <v>module:TeachingForms_BB120 a schema:ItemList ; schema:identifier "TeachingForms" ; schema:name "Lehr-Lernmethode BB120" .</v>
      </c>
      <c r="F4" t="s">
        <v>163</v>
      </c>
      <c r="G4" t="s">
        <v>3520</v>
      </c>
      <c r="H4" s="7" t="s">
        <v>3520</v>
      </c>
      <c r="J4" s="4">
        <f t="shared" si="2"/>
        <v>0</v>
      </c>
    </row>
    <row r="5" spans="1:10" x14ac:dyDescent="0.35">
      <c r="A5" t="s">
        <v>46</v>
      </c>
      <c r="B5" t="s">
        <v>165</v>
      </c>
      <c r="C5" t="str">
        <f t="shared" si="0"/>
        <v>module:BB130 module:addProp_TeachingForms module:TeachingForms_BB130 .</v>
      </c>
      <c r="D5" s="2" t="s">
        <v>601</v>
      </c>
      <c r="E5" t="str">
        <f t="shared" si="1"/>
        <v>module:TeachingForms_BB130 a schema:ItemList ; schema:identifier "TeachingForms" ; schema:name "Lehr-Lernmethode BB130" .</v>
      </c>
      <c r="G5" t="s">
        <v>3521</v>
      </c>
      <c r="H5" s="7" t="s">
        <v>3521</v>
      </c>
      <c r="J5" s="4">
        <f t="shared" si="2"/>
        <v>0</v>
      </c>
    </row>
    <row r="6" spans="1:10" x14ac:dyDescent="0.35">
      <c r="A6" t="s">
        <v>47</v>
      </c>
      <c r="B6" t="s">
        <v>166</v>
      </c>
      <c r="C6" t="str">
        <f t="shared" si="0"/>
        <v>module:BB140 module:addProp_TeachingForms module:TeachingForms_BB140 .</v>
      </c>
      <c r="D6" s="2" t="s">
        <v>601</v>
      </c>
      <c r="E6" t="str">
        <f t="shared" si="1"/>
        <v>module:TeachingForms_BB140 a schema:ItemList ; schema:identifier "TeachingForms" ; schema:name "Lehr-Lernmethode BB140" .</v>
      </c>
      <c r="G6" t="s">
        <v>3522</v>
      </c>
      <c r="H6" s="7" t="s">
        <v>3522</v>
      </c>
      <c r="J6" s="4">
        <f t="shared" si="2"/>
        <v>0</v>
      </c>
    </row>
    <row r="7" spans="1:10" x14ac:dyDescent="0.35">
      <c r="A7" t="s">
        <v>48</v>
      </c>
      <c r="B7" t="s">
        <v>167</v>
      </c>
      <c r="C7" t="str">
        <f t="shared" si="0"/>
        <v>module:BB150 module:addProp_TeachingForms module:TeachingForms_BB150 .</v>
      </c>
      <c r="D7" s="2" t="s">
        <v>601</v>
      </c>
      <c r="E7" t="str">
        <f t="shared" si="1"/>
        <v>module:TeachingForms_BB150 a schema:ItemList ; schema:identifier "TeachingForms" ; schema:name "Lehr-Lernmethode BB150" .</v>
      </c>
      <c r="F7" t="s">
        <v>164</v>
      </c>
      <c r="G7" t="s">
        <v>3523</v>
      </c>
      <c r="H7" s="7" t="s">
        <v>3523</v>
      </c>
      <c r="J7" s="4">
        <f t="shared" si="2"/>
        <v>0</v>
      </c>
    </row>
    <row r="8" spans="1:10" x14ac:dyDescent="0.35">
      <c r="A8" t="s">
        <v>49</v>
      </c>
      <c r="B8" t="s">
        <v>168</v>
      </c>
      <c r="C8" t="str">
        <f t="shared" si="0"/>
        <v>module:BB160 module:addProp_TeachingForms module:TeachingForms_BB160 .</v>
      </c>
      <c r="D8" s="2" t="s">
        <v>601</v>
      </c>
      <c r="E8" t="str">
        <f t="shared" si="1"/>
        <v>module:TeachingForms_BB160 a schema:ItemList ; schema:identifier "TeachingForms" ; schema:name "Lehr-Lernmethode BB160" .</v>
      </c>
      <c r="G8" t="s">
        <v>3524</v>
      </c>
      <c r="H8" s="7" t="s">
        <v>3524</v>
      </c>
      <c r="J8" s="4">
        <f t="shared" si="2"/>
        <v>0</v>
      </c>
    </row>
    <row r="9" spans="1:10" x14ac:dyDescent="0.35">
      <c r="A9" t="s">
        <v>50</v>
      </c>
      <c r="B9" t="s">
        <v>169</v>
      </c>
      <c r="C9" t="str">
        <f t="shared" si="0"/>
        <v>module:BB170 module:addProp_TeachingForms module:TeachingForms_BB170 .</v>
      </c>
      <c r="D9" s="2" t="s">
        <v>601</v>
      </c>
      <c r="E9" t="str">
        <f t="shared" si="1"/>
        <v>module:TeachingForms_BB170 a schema:ItemList ; schema:identifier "TeachingForms" ; schema:name "Lehr-Lernmethode BB170" .</v>
      </c>
      <c r="G9" t="s">
        <v>3525</v>
      </c>
      <c r="H9" s="7" t="s">
        <v>3525</v>
      </c>
      <c r="J9" s="4">
        <f t="shared" si="2"/>
        <v>0</v>
      </c>
    </row>
    <row r="10" spans="1:10" x14ac:dyDescent="0.35">
      <c r="A10" t="s">
        <v>51</v>
      </c>
      <c r="B10" t="s">
        <v>170</v>
      </c>
      <c r="C10" t="str">
        <f t="shared" si="0"/>
        <v>module:BB180 module:addProp_TeachingForms module:TeachingForms_BB180 .</v>
      </c>
      <c r="D10" s="2" t="s">
        <v>601</v>
      </c>
      <c r="E10" t="str">
        <f t="shared" si="1"/>
        <v>module:TeachingForms_BB180 a schema:ItemList ; schema:identifier "TeachingForms" ; schema:name "Lehr-Lernmethode BB180" .</v>
      </c>
      <c r="F10" t="s">
        <v>165</v>
      </c>
      <c r="G10" t="s">
        <v>3526</v>
      </c>
      <c r="H10" s="7" t="s">
        <v>3526</v>
      </c>
      <c r="J10" s="4">
        <f t="shared" si="2"/>
        <v>0</v>
      </c>
    </row>
    <row r="11" spans="1:10" x14ac:dyDescent="0.35">
      <c r="A11" t="s">
        <v>52</v>
      </c>
      <c r="B11" t="s">
        <v>171</v>
      </c>
      <c r="C11" t="str">
        <f t="shared" si="0"/>
        <v>module:BB210 module:addProp_TeachingForms module:TeachingForms_BB210 .</v>
      </c>
      <c r="D11" s="2" t="s">
        <v>601</v>
      </c>
      <c r="E11" t="str">
        <f t="shared" si="1"/>
        <v>module:TeachingForms_BB210 a schema:ItemList ; schema:identifier "TeachingForms" ; schema:name "Lehr-Lernmethode BB210" .</v>
      </c>
      <c r="G11" t="s">
        <v>3527</v>
      </c>
      <c r="H11" s="7" t="s">
        <v>3527</v>
      </c>
      <c r="J11" s="4">
        <f t="shared" si="2"/>
        <v>0</v>
      </c>
    </row>
    <row r="12" spans="1:10" x14ac:dyDescent="0.35">
      <c r="A12" t="s">
        <v>53</v>
      </c>
      <c r="B12" t="s">
        <v>172</v>
      </c>
      <c r="C12" t="str">
        <f t="shared" si="0"/>
        <v>module:BB220 module:addProp_TeachingForms module:TeachingForms_BB220 .</v>
      </c>
      <c r="D12" s="2" t="s">
        <v>601</v>
      </c>
      <c r="E12" t="str">
        <f t="shared" si="1"/>
        <v>module:TeachingForms_BB220 a schema:ItemList ; schema:identifier "TeachingForms" ; schema:name "Lehr-Lernmethode BB220" .</v>
      </c>
      <c r="G12" t="s">
        <v>3528</v>
      </c>
      <c r="H12" s="7" t="s">
        <v>3528</v>
      </c>
      <c r="J12" s="4">
        <f t="shared" si="2"/>
        <v>0</v>
      </c>
    </row>
    <row r="13" spans="1:10" x14ac:dyDescent="0.35">
      <c r="A13" t="s">
        <v>54</v>
      </c>
      <c r="B13" t="s">
        <v>173</v>
      </c>
      <c r="C13" t="str">
        <f t="shared" si="0"/>
        <v>module:BB310 module:addProp_TeachingForms module:TeachingForms_BB310 .</v>
      </c>
      <c r="D13" s="2" t="s">
        <v>601</v>
      </c>
      <c r="E13" t="str">
        <f t="shared" si="1"/>
        <v>module:TeachingForms_BB310 a schema:ItemList ; schema:identifier "TeachingForms" ; schema:name "Lehr-Lernmethode BB310" .</v>
      </c>
      <c r="F13" t="s">
        <v>166</v>
      </c>
      <c r="G13" t="s">
        <v>3529</v>
      </c>
      <c r="H13" s="7" t="s">
        <v>3529</v>
      </c>
      <c r="J13" s="4">
        <f t="shared" si="2"/>
        <v>0</v>
      </c>
    </row>
    <row r="14" spans="1:10" x14ac:dyDescent="0.35">
      <c r="A14" t="s">
        <v>55</v>
      </c>
      <c r="B14" t="s">
        <v>174</v>
      </c>
      <c r="C14" t="str">
        <f t="shared" si="0"/>
        <v>module:BB320 module:addProp_TeachingForms module:TeachingForms_BB320 .</v>
      </c>
      <c r="D14" s="2" t="s">
        <v>601</v>
      </c>
      <c r="E14" t="str">
        <f t="shared" si="1"/>
        <v>module:TeachingForms_BB320 a schema:ItemList ; schema:identifier "TeachingForms" ; schema:name "Lehr-Lernmethode BB320" .</v>
      </c>
      <c r="G14" t="s">
        <v>3530</v>
      </c>
      <c r="H14" s="7" t="s">
        <v>3530</v>
      </c>
      <c r="J14" s="4">
        <f t="shared" si="2"/>
        <v>0</v>
      </c>
    </row>
    <row r="15" spans="1:10" x14ac:dyDescent="0.35">
      <c r="A15" t="s">
        <v>56</v>
      </c>
      <c r="B15" t="s">
        <v>175</v>
      </c>
      <c r="C15" t="str">
        <f t="shared" si="0"/>
        <v>module:BB410 module:addProp_TeachingForms module:TeachingForms_BB410 .</v>
      </c>
      <c r="D15" s="2" t="s">
        <v>601</v>
      </c>
      <c r="E15" t="str">
        <f t="shared" si="1"/>
        <v>module:TeachingForms_BB410 a schema:ItemList ; schema:identifier "TeachingForms" ; schema:name "Lehr-Lernmethode BB410" .</v>
      </c>
      <c r="G15" t="s">
        <v>3531</v>
      </c>
      <c r="H15" s="7" t="s">
        <v>3531</v>
      </c>
      <c r="J15" s="4">
        <f t="shared" si="2"/>
        <v>0</v>
      </c>
    </row>
    <row r="16" spans="1:10" x14ac:dyDescent="0.35">
      <c r="A16" t="s">
        <v>57</v>
      </c>
      <c r="B16" t="s">
        <v>176</v>
      </c>
      <c r="C16" t="str">
        <f t="shared" si="0"/>
        <v>module:BB420 module:addProp_TeachingForms module:TeachingForms_BB420 .</v>
      </c>
      <c r="D16" s="2" t="s">
        <v>601</v>
      </c>
      <c r="E16" t="str">
        <f t="shared" si="1"/>
        <v>module:TeachingForms_BB420 a schema:ItemList ; schema:identifier "TeachingForms" ; schema:name "Lehr-Lernmethode BB420" .</v>
      </c>
      <c r="F16" t="s">
        <v>167</v>
      </c>
      <c r="G16" t="s">
        <v>3532</v>
      </c>
      <c r="H16" s="7" t="s">
        <v>3532</v>
      </c>
      <c r="J16" s="4">
        <f t="shared" si="2"/>
        <v>0</v>
      </c>
    </row>
    <row r="17" spans="1:10" x14ac:dyDescent="0.35">
      <c r="A17" t="s">
        <v>58</v>
      </c>
      <c r="B17" t="s">
        <v>177</v>
      </c>
      <c r="C17" t="str">
        <f t="shared" si="0"/>
        <v>module:BB511 module:addProp_TeachingForms module:TeachingForms_BB511 .</v>
      </c>
      <c r="D17" s="2" t="s">
        <v>601</v>
      </c>
      <c r="E17" t="str">
        <f t="shared" si="1"/>
        <v>module:TeachingForms_BB511 a schema:ItemList ; schema:identifier "TeachingForms" ; schema:name "Lehr-Lernmethode BB511" .</v>
      </c>
      <c r="G17" t="s">
        <v>3533</v>
      </c>
      <c r="H17" s="7" t="s">
        <v>3533</v>
      </c>
      <c r="J17" s="4">
        <f t="shared" si="2"/>
        <v>0</v>
      </c>
    </row>
    <row r="18" spans="1:10" x14ac:dyDescent="0.35">
      <c r="A18" t="s">
        <v>59</v>
      </c>
      <c r="B18" t="s">
        <v>178</v>
      </c>
      <c r="C18" t="str">
        <f t="shared" si="0"/>
        <v>module:BB512 module:addProp_TeachingForms module:TeachingForms_BB512 .</v>
      </c>
      <c r="D18" s="2" t="s">
        <v>601</v>
      </c>
      <c r="E18" t="str">
        <f t="shared" si="1"/>
        <v>module:TeachingForms_BB512 a schema:ItemList ; schema:identifier "TeachingForms" ; schema:name "Lehr-Lernmethode BB512" .</v>
      </c>
      <c r="G18" t="s">
        <v>3534</v>
      </c>
      <c r="H18" s="7" t="s">
        <v>3534</v>
      </c>
      <c r="J18" s="4">
        <f t="shared" si="2"/>
        <v>0</v>
      </c>
    </row>
    <row r="19" spans="1:10" x14ac:dyDescent="0.35">
      <c r="A19" t="s">
        <v>60</v>
      </c>
      <c r="B19" t="s">
        <v>179</v>
      </c>
      <c r="C19" t="str">
        <f t="shared" si="0"/>
        <v>module:BB521 module:addProp_TeachingForms module:TeachingForms_BB521 .</v>
      </c>
      <c r="D19" s="2" t="s">
        <v>601</v>
      </c>
      <c r="E19" t="str">
        <f t="shared" si="1"/>
        <v>module:TeachingForms_BB521 a schema:ItemList ; schema:identifier "TeachingForms" ; schema:name "Lehr-Lernmethode BB521" .</v>
      </c>
      <c r="F19" t="s">
        <v>168</v>
      </c>
      <c r="G19" t="s">
        <v>3535</v>
      </c>
      <c r="H19" s="7" t="s">
        <v>3535</v>
      </c>
      <c r="J19" s="4">
        <f t="shared" si="2"/>
        <v>0</v>
      </c>
    </row>
    <row r="20" spans="1:10" x14ac:dyDescent="0.35">
      <c r="A20" t="s">
        <v>61</v>
      </c>
      <c r="B20" t="s">
        <v>180</v>
      </c>
      <c r="C20" t="str">
        <f t="shared" si="0"/>
        <v>module:BB522 module:addProp_TeachingForms module:TeachingForms_BB522 .</v>
      </c>
      <c r="D20" s="2" t="s">
        <v>601</v>
      </c>
      <c r="E20" t="str">
        <f t="shared" si="1"/>
        <v>module:TeachingForms_BB522 a schema:ItemList ; schema:identifier "TeachingForms" ; schema:name "Lehr-Lernmethode BB522" .</v>
      </c>
      <c r="F20" t="s">
        <v>169</v>
      </c>
      <c r="G20" t="s">
        <v>3536</v>
      </c>
      <c r="H20" s="7" t="s">
        <v>3536</v>
      </c>
      <c r="J20" s="4">
        <f t="shared" si="2"/>
        <v>0</v>
      </c>
    </row>
    <row r="21" spans="1:10" x14ac:dyDescent="0.35">
      <c r="A21" t="s">
        <v>62</v>
      </c>
      <c r="B21" t="s">
        <v>181</v>
      </c>
      <c r="C21" t="str">
        <f t="shared" si="0"/>
        <v>module:BB531 module:addProp_TeachingForms module:TeachingForms_BB531 .</v>
      </c>
      <c r="D21" s="2" t="s">
        <v>601</v>
      </c>
      <c r="E21" t="str">
        <f t="shared" si="1"/>
        <v>module:TeachingForms_BB531 a schema:ItemList ; schema:identifier "TeachingForms" ; schema:name "Lehr-Lernmethode BB531" .</v>
      </c>
      <c r="G21" t="s">
        <v>3537</v>
      </c>
      <c r="H21" s="7" t="s">
        <v>3537</v>
      </c>
      <c r="J21" s="4">
        <f t="shared" si="2"/>
        <v>0</v>
      </c>
    </row>
    <row r="22" spans="1:10" x14ac:dyDescent="0.35">
      <c r="A22" t="s">
        <v>63</v>
      </c>
      <c r="B22" t="s">
        <v>182</v>
      </c>
      <c r="C22" t="str">
        <f t="shared" si="0"/>
        <v>module:BB532 module:addProp_TeachingForms module:TeachingForms_BB532 .</v>
      </c>
      <c r="D22" s="2" t="s">
        <v>601</v>
      </c>
      <c r="E22" t="str">
        <f t="shared" si="1"/>
        <v>module:TeachingForms_BB532 a schema:ItemList ; schema:identifier "TeachingForms" ; schema:name "Lehr-Lernmethode BB532" .</v>
      </c>
      <c r="G22" t="s">
        <v>3538</v>
      </c>
      <c r="H22" s="7" t="s">
        <v>3538</v>
      </c>
      <c r="J22" s="4">
        <f t="shared" si="2"/>
        <v>0</v>
      </c>
    </row>
    <row r="23" spans="1:10" x14ac:dyDescent="0.35">
      <c r="A23" t="s">
        <v>64</v>
      </c>
      <c r="B23" t="s">
        <v>183</v>
      </c>
      <c r="C23" t="str">
        <f t="shared" si="0"/>
        <v>module:BB541 module:addProp_TeachingForms module:TeachingForms_BB541 .</v>
      </c>
      <c r="D23" s="2" t="s">
        <v>601</v>
      </c>
      <c r="E23" t="str">
        <f t="shared" si="1"/>
        <v>module:TeachingForms_BB541 a schema:ItemList ; schema:identifier "TeachingForms" ; schema:name "Lehr-Lernmethode BB541" .</v>
      </c>
      <c r="G23" t="s">
        <v>3539</v>
      </c>
      <c r="H23" s="7" t="s">
        <v>3539</v>
      </c>
      <c r="J23" s="4">
        <f t="shared" si="2"/>
        <v>0</v>
      </c>
    </row>
    <row r="24" spans="1:10" x14ac:dyDescent="0.35">
      <c r="A24" t="s">
        <v>65</v>
      </c>
      <c r="B24" t="s">
        <v>184</v>
      </c>
      <c r="C24" t="str">
        <f t="shared" si="0"/>
        <v>module:BB542 module:addProp_TeachingForms module:TeachingForms_BB542 .</v>
      </c>
      <c r="D24" s="2" t="s">
        <v>601</v>
      </c>
      <c r="E24" t="str">
        <f t="shared" si="1"/>
        <v>module:TeachingForms_BB542 a schema:ItemList ; schema:identifier "TeachingForms" ; schema:name "Lehr-Lernmethode BB542" .</v>
      </c>
      <c r="G24" t="s">
        <v>3540</v>
      </c>
      <c r="H24" s="7" t="s">
        <v>3540</v>
      </c>
      <c r="J24" s="4">
        <f t="shared" si="2"/>
        <v>0</v>
      </c>
    </row>
    <row r="25" spans="1:10" x14ac:dyDescent="0.35">
      <c r="A25" t="s">
        <v>66</v>
      </c>
      <c r="B25" t="s">
        <v>185</v>
      </c>
      <c r="C25" t="str">
        <f t="shared" si="0"/>
        <v>module:BB551 module:addProp_TeachingForms module:TeachingForms_BB551 .</v>
      </c>
      <c r="D25" s="2" t="s">
        <v>601</v>
      </c>
      <c r="E25" t="str">
        <f t="shared" si="1"/>
        <v>module:TeachingForms_BB551 a schema:ItemList ; schema:identifier "TeachingForms" ; schema:name "Lehr-Lernmethode BB551" .</v>
      </c>
      <c r="F25" t="s">
        <v>170</v>
      </c>
      <c r="G25" t="s">
        <v>3541</v>
      </c>
      <c r="H25" s="7" t="s">
        <v>3541</v>
      </c>
      <c r="J25" s="4">
        <f t="shared" si="2"/>
        <v>0</v>
      </c>
    </row>
    <row r="26" spans="1:10" x14ac:dyDescent="0.35">
      <c r="A26" t="s">
        <v>67</v>
      </c>
      <c r="B26" t="s">
        <v>186</v>
      </c>
      <c r="C26" t="str">
        <f t="shared" si="0"/>
        <v>module:BB552 module:addProp_TeachingForms module:TeachingForms_BB552 .</v>
      </c>
      <c r="D26" s="2" t="s">
        <v>601</v>
      </c>
      <c r="E26" t="str">
        <f t="shared" si="1"/>
        <v>module:TeachingForms_BB552 a schema:ItemList ; schema:identifier "TeachingForms" ; schema:name "Lehr-Lernmethode BB552" .</v>
      </c>
      <c r="G26" t="s">
        <v>3542</v>
      </c>
      <c r="H26" s="7" t="s">
        <v>3542</v>
      </c>
      <c r="J26" s="4">
        <f t="shared" si="2"/>
        <v>0</v>
      </c>
    </row>
    <row r="27" spans="1:10" x14ac:dyDescent="0.35">
      <c r="A27" t="s">
        <v>68</v>
      </c>
      <c r="B27" t="s">
        <v>187</v>
      </c>
      <c r="C27" t="str">
        <f t="shared" si="0"/>
        <v>module:BB561 module:addProp_TeachingForms module:TeachingForms_BB561 .</v>
      </c>
      <c r="D27" s="2" t="s">
        <v>601</v>
      </c>
      <c r="E27" t="str">
        <f t="shared" si="1"/>
        <v>module:TeachingForms_BB561 a schema:ItemList ; schema:identifier "TeachingForms" ; schema:name "Lehr-Lernmethode BB561" .</v>
      </c>
      <c r="G27" t="s">
        <v>3543</v>
      </c>
      <c r="H27" s="7" t="s">
        <v>3543</v>
      </c>
      <c r="J27" s="4">
        <f t="shared" si="2"/>
        <v>0</v>
      </c>
    </row>
    <row r="28" spans="1:10" x14ac:dyDescent="0.35">
      <c r="A28" t="s">
        <v>69</v>
      </c>
      <c r="B28" t="s">
        <v>188</v>
      </c>
      <c r="C28" t="str">
        <f t="shared" si="0"/>
        <v>module:BB562 module:addProp_TeachingForms module:TeachingForms_BB562 .</v>
      </c>
      <c r="D28" s="2" t="s">
        <v>601</v>
      </c>
      <c r="E28" t="str">
        <f t="shared" si="1"/>
        <v>module:TeachingForms_BB562 a schema:ItemList ; schema:identifier "TeachingForms" ; schema:name "Lehr-Lernmethode BB562" .</v>
      </c>
      <c r="G28" t="s">
        <v>3544</v>
      </c>
      <c r="H28" s="7" t="s">
        <v>3544</v>
      </c>
      <c r="J28" s="4">
        <f t="shared" si="2"/>
        <v>0</v>
      </c>
    </row>
    <row r="29" spans="1:10" x14ac:dyDescent="0.35">
      <c r="A29" t="s">
        <v>70</v>
      </c>
      <c r="B29" t="s">
        <v>189</v>
      </c>
      <c r="C29" t="str">
        <f t="shared" si="0"/>
        <v>module:BB611 module:addProp_TeachingForms module:TeachingForms_BB611 .</v>
      </c>
      <c r="D29" s="2" t="s">
        <v>601</v>
      </c>
      <c r="E29" t="str">
        <f t="shared" si="1"/>
        <v>module:TeachingForms_BB611 a schema:ItemList ; schema:identifier "TeachingForms" ; schema:name "Lehr-Lernmethode BB611" .</v>
      </c>
      <c r="F29" t="s">
        <v>171</v>
      </c>
      <c r="G29" t="s">
        <v>3545</v>
      </c>
      <c r="H29" s="7" t="s">
        <v>3545</v>
      </c>
      <c r="J29" s="4">
        <f t="shared" si="2"/>
        <v>0</v>
      </c>
    </row>
    <row r="30" spans="1:10" x14ac:dyDescent="0.35">
      <c r="A30" t="s">
        <v>71</v>
      </c>
      <c r="B30" t="s">
        <v>190</v>
      </c>
      <c r="C30" t="str">
        <f t="shared" si="0"/>
        <v>module:BB612 module:addProp_TeachingForms module:TeachingForms_BB612 .</v>
      </c>
      <c r="D30" s="2" t="s">
        <v>601</v>
      </c>
      <c r="E30" t="str">
        <f t="shared" si="1"/>
        <v>module:TeachingForms_BB612 a schema:ItemList ; schema:identifier "TeachingForms" ; schema:name "Lehr-Lernmethode BB612" .</v>
      </c>
      <c r="F30" t="s">
        <v>172</v>
      </c>
      <c r="G30" t="s">
        <v>3546</v>
      </c>
      <c r="H30" s="7" t="s">
        <v>3546</v>
      </c>
      <c r="J30" s="4">
        <f t="shared" si="2"/>
        <v>0</v>
      </c>
    </row>
    <row r="31" spans="1:10" x14ac:dyDescent="0.35">
      <c r="A31" t="s">
        <v>72</v>
      </c>
      <c r="B31" t="s">
        <v>191</v>
      </c>
      <c r="C31" t="str">
        <f t="shared" si="0"/>
        <v>module:BB621 module:addProp_TeachingForms module:TeachingForms_BB621 .</v>
      </c>
      <c r="D31" s="2" t="s">
        <v>601</v>
      </c>
      <c r="E31" t="str">
        <f t="shared" si="1"/>
        <v>module:TeachingForms_BB621 a schema:ItemList ; schema:identifier "TeachingForms" ; schema:name "Lehr-Lernmethode BB621" .</v>
      </c>
      <c r="G31" t="s">
        <v>3547</v>
      </c>
      <c r="H31" s="7" t="s">
        <v>3547</v>
      </c>
      <c r="J31" s="4">
        <f t="shared" si="2"/>
        <v>0</v>
      </c>
    </row>
    <row r="32" spans="1:10" x14ac:dyDescent="0.35">
      <c r="A32" t="s">
        <v>73</v>
      </c>
      <c r="B32" t="s">
        <v>192</v>
      </c>
      <c r="C32" t="str">
        <f t="shared" si="0"/>
        <v>module:BB622 module:addProp_TeachingForms module:TeachingForms_BB622 .</v>
      </c>
      <c r="D32" s="2" t="s">
        <v>601</v>
      </c>
      <c r="E32" t="str">
        <f t="shared" si="1"/>
        <v>module:TeachingForms_BB622 a schema:ItemList ; schema:identifier "TeachingForms" ; schema:name "Lehr-Lernmethode BB622" .</v>
      </c>
      <c r="G32" t="s">
        <v>3548</v>
      </c>
      <c r="H32" s="7" t="s">
        <v>3548</v>
      </c>
      <c r="J32" s="4">
        <f t="shared" si="2"/>
        <v>0</v>
      </c>
    </row>
    <row r="33" spans="1:10" x14ac:dyDescent="0.35">
      <c r="A33" t="s">
        <v>121</v>
      </c>
      <c r="B33" t="s">
        <v>241</v>
      </c>
      <c r="C33" t="str">
        <f t="shared" si="0"/>
        <v>module:BB631 module:addProp_TeachingForms module:TeachingForms_BB631 .</v>
      </c>
      <c r="D33" s="2" t="s">
        <v>601</v>
      </c>
      <c r="E33" t="str">
        <f t="shared" si="1"/>
        <v>module:TeachingForms_BB631 a schema:ItemList ; schema:identifier "TeachingForms" ; schema:name "Lehr-Lernmethode BB631" .</v>
      </c>
      <c r="G33" t="s">
        <v>3549</v>
      </c>
      <c r="H33" s="7" t="s">
        <v>3549</v>
      </c>
      <c r="J33" s="4">
        <f t="shared" si="2"/>
        <v>0</v>
      </c>
    </row>
    <row r="34" spans="1:10" x14ac:dyDescent="0.35">
      <c r="A34" t="s">
        <v>122</v>
      </c>
      <c r="B34" t="s">
        <v>242</v>
      </c>
      <c r="C34" t="str">
        <f t="shared" si="0"/>
        <v>module:BB632 module:addProp_TeachingForms module:TeachingForms_BB632 .</v>
      </c>
      <c r="D34" s="2" t="s">
        <v>601</v>
      </c>
      <c r="E34" t="str">
        <f t="shared" si="1"/>
        <v>module:TeachingForms_BB632 a schema:ItemList ; schema:identifier "TeachingForms" ; schema:name "Lehr-Lernmethode BB632" .</v>
      </c>
      <c r="F34" t="s">
        <v>173</v>
      </c>
      <c r="G34" t="s">
        <v>3550</v>
      </c>
      <c r="H34" s="7" t="s">
        <v>3550</v>
      </c>
      <c r="J34" s="4">
        <f t="shared" si="2"/>
        <v>0</v>
      </c>
    </row>
    <row r="35" spans="1:10" x14ac:dyDescent="0.35">
      <c r="A35" t="s">
        <v>74</v>
      </c>
      <c r="B35" t="s">
        <v>193</v>
      </c>
      <c r="C35" t="str">
        <f t="shared" si="0"/>
        <v>module:BB710 module:addProp_TeachingForms module:TeachingForms_BB710 .</v>
      </c>
      <c r="D35" s="2" t="s">
        <v>601</v>
      </c>
      <c r="E35" t="str">
        <f t="shared" si="1"/>
        <v>module:TeachingForms_BB710 a schema:ItemList ; schema:identifier "TeachingForms" ; schema:name "Lehr-Lernmethode BB710" .</v>
      </c>
      <c r="G35" t="s">
        <v>3551</v>
      </c>
      <c r="H35" s="7" t="s">
        <v>3551</v>
      </c>
      <c r="J35" s="4">
        <f t="shared" si="2"/>
        <v>0</v>
      </c>
    </row>
    <row r="36" spans="1:10" x14ac:dyDescent="0.35">
      <c r="A36" t="s">
        <v>75</v>
      </c>
      <c r="B36" t="s">
        <v>194</v>
      </c>
      <c r="C36" t="str">
        <f t="shared" si="0"/>
        <v>module:BB720 module:addProp_TeachingForms module:TeachingForms_BB720 .</v>
      </c>
      <c r="D36" s="2" t="s">
        <v>601</v>
      </c>
      <c r="E36" t="str">
        <f t="shared" si="1"/>
        <v>module:TeachingForms_BB720 a schema:ItemList ; schema:identifier "TeachingForms" ; schema:name "Lehr-Lernmethode BB720" .</v>
      </c>
      <c r="F36" t="s">
        <v>174</v>
      </c>
      <c r="G36" t="s">
        <v>3552</v>
      </c>
      <c r="H36" s="7" t="s">
        <v>3552</v>
      </c>
      <c r="J36" s="4">
        <f t="shared" si="2"/>
        <v>0</v>
      </c>
    </row>
    <row r="37" spans="1:10" x14ac:dyDescent="0.35">
      <c r="A37" t="s">
        <v>76</v>
      </c>
      <c r="B37" t="s">
        <v>195</v>
      </c>
      <c r="C37" t="str">
        <f t="shared" si="0"/>
        <v>module:BB730 module:addProp_TeachingForms module:TeachingForms_BB730 .</v>
      </c>
      <c r="D37" s="2" t="s">
        <v>601</v>
      </c>
      <c r="E37" t="str">
        <f t="shared" si="1"/>
        <v>module:TeachingForms_BB730 a schema:ItemList ; schema:identifier "TeachingForms" ; schema:name "Lehr-Lernmethode BB730" .</v>
      </c>
      <c r="G37" t="s">
        <v>3553</v>
      </c>
      <c r="H37" s="7" t="s">
        <v>3553</v>
      </c>
      <c r="J37" s="4">
        <f t="shared" si="2"/>
        <v>0</v>
      </c>
    </row>
    <row r="38" spans="1:10" x14ac:dyDescent="0.35">
      <c r="A38" t="s">
        <v>77</v>
      </c>
      <c r="B38" t="s">
        <v>196</v>
      </c>
      <c r="C38" t="str">
        <f t="shared" si="0"/>
        <v>module:BB740 module:addProp_TeachingForms module:TeachingForms_BB740 .</v>
      </c>
      <c r="D38" s="2" t="s">
        <v>601</v>
      </c>
      <c r="E38" t="str">
        <f t="shared" si="1"/>
        <v>module:TeachingForms_BB740 a schema:ItemList ; schema:identifier "TeachingForms" ; schema:name "Lehr-Lernmethode BB740" .</v>
      </c>
      <c r="F38" t="s">
        <v>175</v>
      </c>
      <c r="G38" t="s">
        <v>3554</v>
      </c>
      <c r="H38" s="7" t="s">
        <v>3554</v>
      </c>
      <c r="J38" s="4">
        <f t="shared" si="2"/>
        <v>0</v>
      </c>
    </row>
    <row r="39" spans="1:10" x14ac:dyDescent="0.35">
      <c r="A39" t="s">
        <v>78</v>
      </c>
      <c r="B39" t="s">
        <v>197</v>
      </c>
      <c r="C39" t="str">
        <f t="shared" si="0"/>
        <v>module:BB810 module:addProp_TeachingForms module:TeachingForms_BB810 .</v>
      </c>
      <c r="D39" s="2" t="s">
        <v>601</v>
      </c>
      <c r="E39" t="str">
        <f t="shared" si="1"/>
        <v>module:TeachingForms_BB810 a schema:ItemList ; schema:identifier "TeachingForms" ; schema:name "Lehr-Lernmethode BB810" .</v>
      </c>
      <c r="G39" t="s">
        <v>3555</v>
      </c>
      <c r="H39" s="7" t="s">
        <v>3555</v>
      </c>
      <c r="J39" s="4">
        <f t="shared" si="2"/>
        <v>0</v>
      </c>
    </row>
    <row r="40" spans="1:10" x14ac:dyDescent="0.35">
      <c r="A40" t="s">
        <v>79</v>
      </c>
      <c r="B40" t="s">
        <v>198</v>
      </c>
      <c r="C40" t="str">
        <f t="shared" si="0"/>
        <v>module:BB820 module:addProp_TeachingForms module:TeachingForms_BB820 .</v>
      </c>
      <c r="D40" s="2" t="s">
        <v>601</v>
      </c>
      <c r="E40" t="str">
        <f t="shared" si="1"/>
        <v>module:TeachingForms_BB820 a schema:ItemList ; schema:identifier "TeachingForms" ; schema:name "Lehr-Lernmethode BB820" .</v>
      </c>
      <c r="F40" t="s">
        <v>176</v>
      </c>
      <c r="G40" t="s">
        <v>3556</v>
      </c>
      <c r="H40" s="7" t="s">
        <v>3556</v>
      </c>
      <c r="J40" s="4">
        <f t="shared" si="2"/>
        <v>0</v>
      </c>
    </row>
    <row r="41" spans="1:10" x14ac:dyDescent="0.35">
      <c r="A41" t="s">
        <v>80</v>
      </c>
      <c r="B41" t="s">
        <v>199</v>
      </c>
      <c r="C41" t="str">
        <f t="shared" si="0"/>
        <v>module:BB910 module:addProp_TeachingForms module:TeachingForms_BB910 .</v>
      </c>
      <c r="D41" s="2" t="s">
        <v>601</v>
      </c>
      <c r="E41" t="str">
        <f t="shared" si="1"/>
        <v>module:TeachingForms_BB910 a schema:ItemList ; schema:identifier "TeachingForms" ; schema:name "Lehr-Lernmethode BB910" .</v>
      </c>
      <c r="G41" t="s">
        <v>3557</v>
      </c>
      <c r="H41" s="7" t="s">
        <v>3557</v>
      </c>
      <c r="J41" s="4">
        <f t="shared" si="2"/>
        <v>0</v>
      </c>
    </row>
    <row r="42" spans="1:10" x14ac:dyDescent="0.35">
      <c r="A42" t="s">
        <v>81</v>
      </c>
      <c r="B42" t="s">
        <v>200</v>
      </c>
      <c r="C42" t="str">
        <f t="shared" si="0"/>
        <v>module:BB920 module:addProp_TeachingForms module:TeachingForms_BB920 .</v>
      </c>
      <c r="D42" s="2" t="s">
        <v>601</v>
      </c>
      <c r="E42" t="str">
        <f t="shared" si="1"/>
        <v>module:TeachingForms_BB920 a schema:ItemList ; schema:identifier "TeachingForms" ; schema:name "Lehr-Lernmethode BB920" .</v>
      </c>
      <c r="F42" t="s">
        <v>177</v>
      </c>
      <c r="G42" t="s">
        <v>3558</v>
      </c>
      <c r="H42" s="7" t="s">
        <v>3558</v>
      </c>
      <c r="J42" s="4">
        <f t="shared" si="2"/>
        <v>0</v>
      </c>
    </row>
    <row r="43" spans="1:10" x14ac:dyDescent="0.35">
      <c r="A43" t="s">
        <v>82</v>
      </c>
      <c r="B43" t="s">
        <v>201</v>
      </c>
      <c r="C43" t="str">
        <f t="shared" si="0"/>
        <v>module:BM110 module:addProp_TeachingForms module:TeachingForms_BM110 .</v>
      </c>
      <c r="D43" s="2" t="s">
        <v>601</v>
      </c>
      <c r="E43" t="str">
        <f t="shared" si="1"/>
        <v>module:TeachingForms_BM110 a schema:ItemList ; schema:identifier "TeachingForms" ; schema:name "Lehr-Lernmethode BM110" .</v>
      </c>
      <c r="G43" t="s">
        <v>3559</v>
      </c>
      <c r="H43" s="7" t="s">
        <v>3559</v>
      </c>
      <c r="J43" s="4">
        <f t="shared" si="2"/>
        <v>0</v>
      </c>
    </row>
    <row r="44" spans="1:10" x14ac:dyDescent="0.35">
      <c r="A44" t="s">
        <v>83</v>
      </c>
      <c r="B44" t="s">
        <v>202</v>
      </c>
      <c r="C44" t="str">
        <f t="shared" si="0"/>
        <v>module:BM210 module:addProp_TeachingForms module:TeachingForms_BM210 .</v>
      </c>
      <c r="D44" s="2" t="s">
        <v>601</v>
      </c>
      <c r="E44" t="str">
        <f t="shared" si="1"/>
        <v>module:TeachingForms_BM210 a schema:ItemList ; schema:identifier "TeachingForms" ; schema:name "Lehr-Lernmethode BM210" .</v>
      </c>
      <c r="G44" t="s">
        <v>3560</v>
      </c>
      <c r="H44" s="7" t="s">
        <v>3560</v>
      </c>
      <c r="J44" s="4">
        <f t="shared" si="2"/>
        <v>0</v>
      </c>
    </row>
    <row r="45" spans="1:10" x14ac:dyDescent="0.35">
      <c r="A45" t="s">
        <v>84</v>
      </c>
      <c r="B45" t="s">
        <v>203</v>
      </c>
      <c r="C45" t="str">
        <f t="shared" si="0"/>
        <v>module:BM310 module:addProp_TeachingForms module:TeachingForms_BM310 .</v>
      </c>
      <c r="D45" s="2" t="s">
        <v>601</v>
      </c>
      <c r="E45" t="str">
        <f t="shared" si="1"/>
        <v>module:TeachingForms_BM310 a schema:ItemList ; schema:identifier "TeachingForms" ; schema:name "Lehr-Lernmethode BM310" .</v>
      </c>
      <c r="G45" t="s">
        <v>3561</v>
      </c>
      <c r="H45" s="7" t="s">
        <v>3561</v>
      </c>
      <c r="J45" s="4">
        <f t="shared" si="2"/>
        <v>0</v>
      </c>
    </row>
    <row r="46" spans="1:10" x14ac:dyDescent="0.35">
      <c r="A46" t="s">
        <v>85</v>
      </c>
      <c r="B46" t="s">
        <v>204</v>
      </c>
      <c r="C46" t="str">
        <f t="shared" si="0"/>
        <v>module:BM320 module:addProp_TeachingForms module:TeachingForms_BM320 .</v>
      </c>
      <c r="D46" s="2" t="s">
        <v>601</v>
      </c>
      <c r="E46" t="str">
        <f t="shared" si="1"/>
        <v>module:TeachingForms_BM320 a schema:ItemList ; schema:identifier "TeachingForms" ; schema:name "Lehr-Lernmethode BM320" .</v>
      </c>
      <c r="G46" t="s">
        <v>3563</v>
      </c>
      <c r="H46" s="7" t="s">
        <v>3563</v>
      </c>
      <c r="J46" s="4">
        <f t="shared" si="2"/>
        <v>0</v>
      </c>
    </row>
    <row r="47" spans="1:10" x14ac:dyDescent="0.35">
      <c r="A47" t="s">
        <v>86</v>
      </c>
      <c r="B47" t="s">
        <v>205</v>
      </c>
      <c r="C47" t="str">
        <f t="shared" si="0"/>
        <v>module:BM410 module:addProp_TeachingForms module:TeachingForms_BM410 .</v>
      </c>
      <c r="D47" s="2" t="s">
        <v>601</v>
      </c>
      <c r="E47" t="str">
        <f t="shared" si="1"/>
        <v>module:TeachingForms_BM410 a schema:ItemList ; schema:identifier "TeachingForms" ; schema:name "Lehr-Lernmethode BM410" .</v>
      </c>
      <c r="G47" t="s">
        <v>3562</v>
      </c>
      <c r="H47" s="7" t="s">
        <v>3562</v>
      </c>
      <c r="J47" s="4">
        <f t="shared" si="2"/>
        <v>0</v>
      </c>
    </row>
    <row r="48" spans="1:10" x14ac:dyDescent="0.35">
      <c r="A48" t="s">
        <v>87</v>
      </c>
      <c r="B48" t="s">
        <v>206</v>
      </c>
      <c r="C48" t="str">
        <f t="shared" si="0"/>
        <v>module:BM420 module:addProp_TeachingForms module:TeachingForms_BM420 .</v>
      </c>
      <c r="D48" s="2" t="s">
        <v>601</v>
      </c>
      <c r="E48" t="str">
        <f t="shared" si="1"/>
        <v>module:TeachingForms_BM420 a schema:ItemList ; schema:identifier "TeachingForms" ; schema:name "Lehr-Lernmethode BM420" .</v>
      </c>
      <c r="G48" t="s">
        <v>3900</v>
      </c>
      <c r="H48" s="7" t="s">
        <v>3900</v>
      </c>
      <c r="J48" s="4">
        <f t="shared" si="2"/>
        <v>0</v>
      </c>
    </row>
    <row r="49" spans="1:10" x14ac:dyDescent="0.35">
      <c r="A49" t="s">
        <v>88</v>
      </c>
      <c r="B49" t="s">
        <v>207</v>
      </c>
      <c r="C49" t="str">
        <f t="shared" si="0"/>
        <v>module:BM430 module:addProp_TeachingForms module:TeachingForms_BM430 .</v>
      </c>
      <c r="D49" s="2" t="s">
        <v>601</v>
      </c>
      <c r="E49" t="str">
        <f t="shared" si="1"/>
        <v>module:TeachingForms_BM430 a schema:ItemList ; schema:identifier "TeachingForms" ; schema:name "Lehr-Lernmethode BM430" .</v>
      </c>
      <c r="G49" t="s">
        <v>3901</v>
      </c>
      <c r="H49" s="7" t="s">
        <v>3901</v>
      </c>
      <c r="J49" s="4">
        <f t="shared" si="2"/>
        <v>0</v>
      </c>
    </row>
    <row r="50" spans="1:10" x14ac:dyDescent="0.35">
      <c r="A50" t="s">
        <v>89</v>
      </c>
      <c r="B50" t="s">
        <v>208</v>
      </c>
      <c r="C50" t="str">
        <f t="shared" si="0"/>
        <v>module:BM440 module:addProp_TeachingForms module:TeachingForms_BM440 .</v>
      </c>
      <c r="D50" s="2" t="s">
        <v>601</v>
      </c>
      <c r="E50" t="str">
        <f t="shared" si="1"/>
        <v>module:TeachingForms_BM440 a schema:ItemList ; schema:identifier "TeachingForms" ; schema:name "Lehr-Lernmethode BM440" .</v>
      </c>
      <c r="F50" t="s">
        <v>178</v>
      </c>
      <c r="G50" t="s">
        <v>3564</v>
      </c>
      <c r="H50" s="7" t="s">
        <v>3564</v>
      </c>
      <c r="J50" s="4">
        <f t="shared" si="2"/>
        <v>0</v>
      </c>
    </row>
    <row r="51" spans="1:10" x14ac:dyDescent="0.35">
      <c r="A51" t="s">
        <v>90</v>
      </c>
      <c r="B51" t="s">
        <v>209</v>
      </c>
      <c r="C51" t="str">
        <f t="shared" si="0"/>
        <v>module:BM450 module:addProp_TeachingForms module:TeachingForms_BM450 .</v>
      </c>
      <c r="D51" s="2" t="s">
        <v>601</v>
      </c>
      <c r="E51" t="str">
        <f t="shared" si="1"/>
        <v>module:TeachingForms_BM450 a schema:ItemList ; schema:identifier "TeachingForms" ; schema:name "Lehr-Lernmethode BM450" .</v>
      </c>
      <c r="F51" t="s">
        <v>179</v>
      </c>
      <c r="G51" t="s">
        <v>3565</v>
      </c>
      <c r="H51" s="7" t="s">
        <v>3565</v>
      </c>
      <c r="J51" s="4">
        <f t="shared" si="2"/>
        <v>0</v>
      </c>
    </row>
    <row r="52" spans="1:10" x14ac:dyDescent="0.35">
      <c r="A52" t="s">
        <v>91</v>
      </c>
      <c r="B52" t="s">
        <v>210</v>
      </c>
      <c r="C52" t="str">
        <f t="shared" si="0"/>
        <v>module:BM460 module:addProp_TeachingForms module:TeachingForms_BM460 .</v>
      </c>
      <c r="D52" s="2" t="s">
        <v>601</v>
      </c>
      <c r="E52" t="str">
        <f t="shared" si="1"/>
        <v>module:TeachingForms_BM460 a schema:ItemList ; schema:identifier "TeachingForms" ; schema:name "Lehr-Lernmethode BM460" .</v>
      </c>
      <c r="G52" t="s">
        <v>3566</v>
      </c>
      <c r="H52" s="7" t="s">
        <v>3566</v>
      </c>
      <c r="J52" s="4">
        <f t="shared" si="2"/>
        <v>0</v>
      </c>
    </row>
    <row r="53" spans="1:10" x14ac:dyDescent="0.35">
      <c r="A53" t="s">
        <v>92</v>
      </c>
      <c r="B53" t="s">
        <v>211</v>
      </c>
      <c r="C53" t="str">
        <f t="shared" si="0"/>
        <v>module:BM510 module:addProp_TeachingForms module:TeachingForms_BM510 .</v>
      </c>
      <c r="D53" s="2" t="s">
        <v>601</v>
      </c>
      <c r="E53" t="str">
        <f t="shared" si="1"/>
        <v>module:TeachingForms_BM510 a schema:ItemList ; schema:identifier "TeachingForms" ; schema:name "Lehr-Lernmethode BM510" .</v>
      </c>
      <c r="F53" t="s">
        <v>180</v>
      </c>
      <c r="G53" t="s">
        <v>3567</v>
      </c>
      <c r="H53" s="7" t="s">
        <v>3567</v>
      </c>
      <c r="J53" s="4">
        <f t="shared" si="2"/>
        <v>0</v>
      </c>
    </row>
    <row r="54" spans="1:10" x14ac:dyDescent="0.35">
      <c r="A54" t="s">
        <v>93</v>
      </c>
      <c r="B54" t="s">
        <v>212</v>
      </c>
      <c r="C54" t="str">
        <f t="shared" si="0"/>
        <v>module:BM520 module:addProp_TeachingForms module:TeachingForms_BM520 .</v>
      </c>
      <c r="D54" s="2" t="s">
        <v>601</v>
      </c>
      <c r="E54" t="str">
        <f t="shared" si="1"/>
        <v>module:TeachingForms_BM520 a schema:ItemList ; schema:identifier "TeachingForms" ; schema:name "Lehr-Lernmethode BM520" .</v>
      </c>
      <c r="G54" t="s">
        <v>3568</v>
      </c>
      <c r="H54" s="7" t="s">
        <v>3568</v>
      </c>
      <c r="J54" s="4">
        <f t="shared" si="2"/>
        <v>0</v>
      </c>
    </row>
    <row r="55" spans="1:10" x14ac:dyDescent="0.35">
      <c r="A55" t="s">
        <v>94</v>
      </c>
      <c r="B55" t="s">
        <v>213</v>
      </c>
      <c r="C55" t="str">
        <f t="shared" si="0"/>
        <v>module:BM530 module:addProp_TeachingForms module:TeachingForms_BM530 .</v>
      </c>
      <c r="D55" s="2" t="s">
        <v>601</v>
      </c>
      <c r="E55" t="str">
        <f t="shared" si="1"/>
        <v>module:TeachingForms_BM530 a schema:ItemList ; schema:identifier "TeachingForms" ; schema:name "Lehr-Lernmethode BM530" .</v>
      </c>
      <c r="F55" t="s">
        <v>181</v>
      </c>
      <c r="G55" t="s">
        <v>3569</v>
      </c>
      <c r="H55" s="7" t="s">
        <v>3569</v>
      </c>
      <c r="J55" s="4">
        <f t="shared" si="2"/>
        <v>0</v>
      </c>
    </row>
    <row r="56" spans="1:10" x14ac:dyDescent="0.35">
      <c r="A56" t="s">
        <v>95</v>
      </c>
      <c r="B56" t="s">
        <v>214</v>
      </c>
      <c r="C56" t="str">
        <f t="shared" si="0"/>
        <v>module:BM540 module:addProp_TeachingForms module:TeachingForms_BM540 .</v>
      </c>
      <c r="D56" s="2" t="s">
        <v>601</v>
      </c>
      <c r="E56" t="str">
        <f t="shared" si="1"/>
        <v>module:TeachingForms_BM540 a schema:ItemList ; schema:identifier "TeachingForms" ; schema:name "Lehr-Lernmethode BM540" .</v>
      </c>
      <c r="G56" t="s">
        <v>3570</v>
      </c>
      <c r="H56" s="7" t="s">
        <v>3570</v>
      </c>
      <c r="J56" s="4">
        <f t="shared" si="2"/>
        <v>0</v>
      </c>
    </row>
    <row r="57" spans="1:10" x14ac:dyDescent="0.35">
      <c r="A57" t="s">
        <v>96</v>
      </c>
      <c r="B57" t="s">
        <v>215</v>
      </c>
      <c r="C57" t="str">
        <f t="shared" si="0"/>
        <v>module:BM550 module:addProp_TeachingForms module:TeachingForms_BM550 .</v>
      </c>
      <c r="D57" s="2" t="s">
        <v>601</v>
      </c>
      <c r="E57" t="str">
        <f t="shared" si="1"/>
        <v>module:TeachingForms_BM550 a schema:ItemList ; schema:identifier "TeachingForms" ; schema:name "Lehr-Lernmethode BM550" .</v>
      </c>
      <c r="G57" t="s">
        <v>3571</v>
      </c>
      <c r="H57" s="7" t="s">
        <v>3571</v>
      </c>
      <c r="J57" s="4">
        <f t="shared" si="2"/>
        <v>0</v>
      </c>
    </row>
    <row r="58" spans="1:10" x14ac:dyDescent="0.35">
      <c r="A58" t="s">
        <v>97</v>
      </c>
      <c r="B58" t="s">
        <v>216</v>
      </c>
      <c r="C58" t="str">
        <f t="shared" si="0"/>
        <v>module:BM560 module:addProp_TeachingForms module:TeachingForms_BM560 .</v>
      </c>
      <c r="D58" s="2" t="s">
        <v>601</v>
      </c>
      <c r="E58" t="str">
        <f t="shared" si="1"/>
        <v>module:TeachingForms_BM560 a schema:ItemList ; schema:identifier "TeachingForms" ; schema:name "Lehr-Lernmethode BM560" .</v>
      </c>
      <c r="G58" t="s">
        <v>3572</v>
      </c>
      <c r="H58" s="7" t="s">
        <v>3572</v>
      </c>
      <c r="J58" s="4">
        <f t="shared" si="2"/>
        <v>0</v>
      </c>
    </row>
    <row r="59" spans="1:10" x14ac:dyDescent="0.35">
      <c r="A59" t="s">
        <v>98</v>
      </c>
      <c r="B59" t="s">
        <v>217</v>
      </c>
      <c r="C59" t="str">
        <f t="shared" si="0"/>
        <v>module:BM610 module:addProp_TeachingForms module:TeachingForms_BM610 .</v>
      </c>
      <c r="D59" s="2" t="s">
        <v>601</v>
      </c>
      <c r="E59" t="str">
        <f t="shared" si="1"/>
        <v>module:TeachingForms_BM610 a schema:ItemList ; schema:identifier "TeachingForms" ; schema:name "Lehr-Lernmethode BM610" .</v>
      </c>
      <c r="F59" t="s">
        <v>182</v>
      </c>
      <c r="G59" t="s">
        <v>3573</v>
      </c>
      <c r="H59" s="7" t="s">
        <v>3573</v>
      </c>
      <c r="J59" s="4">
        <f t="shared" si="2"/>
        <v>0</v>
      </c>
    </row>
    <row r="60" spans="1:10" x14ac:dyDescent="0.35">
      <c r="A60" t="s">
        <v>99</v>
      </c>
      <c r="B60" t="s">
        <v>218</v>
      </c>
      <c r="C60" t="str">
        <f t="shared" si="0"/>
        <v>module:BM620 module:addProp_TeachingForms module:TeachingForms_BM620 .</v>
      </c>
      <c r="D60" s="2" t="s">
        <v>601</v>
      </c>
      <c r="E60" t="str">
        <f t="shared" si="1"/>
        <v>module:TeachingForms_BM620 a schema:ItemList ; schema:identifier "TeachingForms" ; schema:name "Lehr-Lernmethode BM620" .</v>
      </c>
      <c r="G60" t="s">
        <v>3574</v>
      </c>
      <c r="H60" s="7" t="s">
        <v>3574</v>
      </c>
      <c r="J60" s="4">
        <f t="shared" si="2"/>
        <v>0</v>
      </c>
    </row>
    <row r="61" spans="1:10" x14ac:dyDescent="0.35">
      <c r="A61" t="s">
        <v>100</v>
      </c>
      <c r="B61" t="s">
        <v>219</v>
      </c>
      <c r="C61" t="str">
        <f t="shared" si="0"/>
        <v>module:BM630 module:addProp_TeachingForms module:TeachingForms_BM630 .</v>
      </c>
      <c r="D61" s="2" t="s">
        <v>601</v>
      </c>
      <c r="E61" t="str">
        <f t="shared" si="1"/>
        <v>module:TeachingForms_BM630 a schema:ItemList ; schema:identifier "TeachingForms" ; schema:name "Lehr-Lernmethode BM630" .</v>
      </c>
      <c r="G61" t="s">
        <v>3575</v>
      </c>
      <c r="H61" s="7" t="s">
        <v>3575</v>
      </c>
      <c r="J61" s="4">
        <f t="shared" si="2"/>
        <v>0</v>
      </c>
    </row>
    <row r="62" spans="1:10" x14ac:dyDescent="0.35">
      <c r="A62" t="s">
        <v>101</v>
      </c>
      <c r="B62" t="s">
        <v>220</v>
      </c>
      <c r="C62" t="str">
        <f t="shared" si="0"/>
        <v>module:BM640 module:addProp_TeachingForms module:TeachingForms_BM640 .</v>
      </c>
      <c r="D62" s="2" t="s">
        <v>601</v>
      </c>
      <c r="E62" t="str">
        <f t="shared" si="1"/>
        <v>module:TeachingForms_BM640 a schema:ItemList ; schema:identifier "TeachingForms" ; schema:name "Lehr-Lernmethode BM640" .</v>
      </c>
      <c r="G62" t="s">
        <v>3576</v>
      </c>
      <c r="H62" s="7" t="s">
        <v>3576</v>
      </c>
      <c r="J62" s="4">
        <f t="shared" si="2"/>
        <v>0</v>
      </c>
    </row>
    <row r="63" spans="1:10" x14ac:dyDescent="0.35">
      <c r="A63" t="s">
        <v>102</v>
      </c>
      <c r="B63" t="s">
        <v>221</v>
      </c>
      <c r="C63" t="str">
        <f t="shared" si="0"/>
        <v>module:BM650 module:addProp_TeachingForms module:TeachingForms_BM650 .</v>
      </c>
      <c r="D63" s="2" t="s">
        <v>601</v>
      </c>
      <c r="E63" t="str">
        <f t="shared" si="1"/>
        <v>module:TeachingForms_BM650 a schema:ItemList ; schema:identifier "TeachingForms" ; schema:name "Lehr-Lernmethode BM650" .</v>
      </c>
      <c r="F63" t="s">
        <v>183</v>
      </c>
      <c r="G63" t="s">
        <v>3577</v>
      </c>
      <c r="H63" s="7" t="s">
        <v>3577</v>
      </c>
      <c r="J63" s="4">
        <f t="shared" si="2"/>
        <v>0</v>
      </c>
    </row>
    <row r="64" spans="1:10" x14ac:dyDescent="0.35">
      <c r="A64" t="s">
        <v>103</v>
      </c>
      <c r="B64" t="s">
        <v>222</v>
      </c>
      <c r="C64" t="str">
        <f t="shared" si="0"/>
        <v>module:BM660 module:addProp_TeachingForms module:TeachingForms_BM660 .</v>
      </c>
      <c r="D64" s="2" t="s">
        <v>601</v>
      </c>
      <c r="E64" t="str">
        <f t="shared" si="1"/>
        <v>module:TeachingForms_BM660 a schema:ItemList ; schema:identifier "TeachingForms" ; schema:name "Lehr-Lernmethode BM660" .</v>
      </c>
      <c r="G64" t="s">
        <v>3578</v>
      </c>
      <c r="H64" s="7" t="s">
        <v>3578</v>
      </c>
      <c r="J64" s="4">
        <f t="shared" si="2"/>
        <v>0</v>
      </c>
    </row>
    <row r="65" spans="1:10" x14ac:dyDescent="0.35">
      <c r="A65" t="s">
        <v>42</v>
      </c>
      <c r="B65" t="s">
        <v>161</v>
      </c>
      <c r="C65" t="str">
        <f t="shared" si="0"/>
        <v>module:BPWB module:addProp_TeachingForms module:TeachingForms_BPWB .</v>
      </c>
      <c r="D65" s="2" t="s">
        <v>601</v>
      </c>
      <c r="E65" t="str">
        <f t="shared" si="1"/>
        <v>module:TeachingForms_BPWB a schema:ItemList ; schema:identifier "TeachingForms" ; schema:name "Lehr-Lernmethode BPWB" .</v>
      </c>
      <c r="G65" t="s">
        <v>3579</v>
      </c>
      <c r="H65" s="7" t="s">
        <v>3579</v>
      </c>
      <c r="J65" s="4">
        <f t="shared" si="2"/>
        <v>0</v>
      </c>
    </row>
    <row r="66" spans="1:10" x14ac:dyDescent="0.35">
      <c r="A66" t="s">
        <v>20</v>
      </c>
      <c r="B66" t="s">
        <v>141</v>
      </c>
      <c r="C66" t="str">
        <f t="shared" si="0"/>
        <v>module:BSNW module:addProp_TeachingForms module:TeachingForms_BSNW .</v>
      </c>
      <c r="D66" s="2" t="s">
        <v>601</v>
      </c>
      <c r="E66" t="str">
        <f t="shared" si="1"/>
        <v>module:TeachingForms_BSNW a schema:ItemList ; schema:identifier "TeachingForms" ; schema:name "Lehr-Lernmethode BSNW" .</v>
      </c>
      <c r="G66" t="s">
        <v>3580</v>
      </c>
      <c r="H66" s="7" t="s">
        <v>3580</v>
      </c>
      <c r="J66" s="4">
        <f t="shared" si="2"/>
        <v>0</v>
      </c>
    </row>
    <row r="67" spans="1:10" x14ac:dyDescent="0.35">
      <c r="A67" t="s">
        <v>38</v>
      </c>
      <c r="B67" t="s">
        <v>157</v>
      </c>
      <c r="C67" t="str">
        <f t="shared" ref="C67:C124" si="3">_xlfn.CONCAT(A67," module:addProp_TeachingForms module:TeachingForms_",B67," .")</f>
        <v>module:BWL module:addProp_TeachingForms module:TeachingForms_BWL .</v>
      </c>
      <c r="D67" s="2" t="s">
        <v>601</v>
      </c>
      <c r="E67" t="str">
        <f t="shared" ref="E67:E124" si="4">_xlfn.CONCAT("module:TeachingForms_",B67," a schema:ItemList ; schema:identifier ",D67,"TeachingForms",D67," ; schema:name ",D67,"Lehr-Lernmethode ",B67,D67," .")</f>
        <v>module:TeachingForms_BWL a schema:ItemList ; schema:identifier "TeachingForms" ; schema:name "Lehr-Lernmethode BWL" .</v>
      </c>
      <c r="F67" t="s">
        <v>184</v>
      </c>
      <c r="G67" t="s">
        <v>3581</v>
      </c>
      <c r="H67" s="7" t="s">
        <v>3581</v>
      </c>
      <c r="J67" s="4">
        <f t="shared" ref="J67:J130" si="5">IF(G67=H67,0,1)</f>
        <v>0</v>
      </c>
    </row>
    <row r="68" spans="1:10" x14ac:dyDescent="0.35">
      <c r="A68" t="s">
        <v>111</v>
      </c>
      <c r="B68" t="s">
        <v>231</v>
      </c>
      <c r="C68" t="str">
        <f t="shared" si="3"/>
        <v>module:CDDO module:addProp_TeachingForms module:TeachingForms_CDDO .</v>
      </c>
      <c r="D68" s="2" t="s">
        <v>601</v>
      </c>
      <c r="E68" t="str">
        <f t="shared" si="4"/>
        <v>module:TeachingForms_CDDO a schema:ItemList ; schema:identifier "TeachingForms" ; schema:name "Lehr-Lernmethode CDDO" .</v>
      </c>
      <c r="G68" t="s">
        <v>3582</v>
      </c>
      <c r="H68" s="7" t="s">
        <v>3582</v>
      </c>
      <c r="J68" s="4">
        <f t="shared" si="5"/>
        <v>0</v>
      </c>
    </row>
    <row r="69" spans="1:10" x14ac:dyDescent="0.35">
      <c r="A69" t="s">
        <v>105</v>
      </c>
      <c r="B69" t="s">
        <v>224</v>
      </c>
      <c r="C69" t="str">
        <f t="shared" si="3"/>
        <v>module:CoAC module:addProp_TeachingForms module:TeachingForms_CoAC .</v>
      </c>
      <c r="D69" s="2" t="s">
        <v>601</v>
      </c>
      <c r="E69" t="str">
        <f t="shared" si="4"/>
        <v>module:TeachingForms_CoAC a schema:ItemList ; schema:identifier "TeachingForms" ; schema:name "Lehr-Lernmethode CoAC" .</v>
      </c>
      <c r="G69" t="s">
        <v>3583</v>
      </c>
      <c r="H69" s="7" t="s">
        <v>3583</v>
      </c>
      <c r="J69" s="4">
        <f t="shared" si="5"/>
        <v>0</v>
      </c>
    </row>
    <row r="70" spans="1:10" x14ac:dyDescent="0.35">
      <c r="A70" t="s">
        <v>120</v>
      </c>
      <c r="B70" t="s">
        <v>240</v>
      </c>
      <c r="C70" t="str">
        <f t="shared" si="3"/>
        <v>module:DADT module:addProp_TeachingForms module:TeachingForms_DADT .</v>
      </c>
      <c r="D70" s="2" t="s">
        <v>601</v>
      </c>
      <c r="E70" t="str">
        <f t="shared" si="4"/>
        <v>module:TeachingForms_DADT a schema:ItemList ; schema:identifier "TeachingForms" ; schema:name "Lehr-Lernmethode DADT" .</v>
      </c>
      <c r="F70" t="s">
        <v>185</v>
      </c>
      <c r="G70" t="s">
        <v>3584</v>
      </c>
      <c r="H70" s="7" t="s">
        <v>3584</v>
      </c>
      <c r="J70" s="4">
        <f t="shared" si="5"/>
        <v>0</v>
      </c>
    </row>
    <row r="71" spans="1:10" x14ac:dyDescent="0.35">
      <c r="A71" t="s">
        <v>33</v>
      </c>
      <c r="B71" t="s">
        <v>152</v>
      </c>
      <c r="C71" t="str">
        <f t="shared" si="3"/>
        <v>module:DB1 module:addProp_TeachingForms module:TeachingForms_DB1 .</v>
      </c>
      <c r="D71" s="2" t="s">
        <v>601</v>
      </c>
      <c r="E71" t="str">
        <f t="shared" si="4"/>
        <v>module:TeachingForms_DB1 a schema:ItemList ; schema:identifier "TeachingForms" ; schema:name "Lehr-Lernmethode DB1" .</v>
      </c>
      <c r="F71" t="s">
        <v>186</v>
      </c>
      <c r="G71" t="s">
        <v>3585</v>
      </c>
      <c r="H71" s="7" t="s">
        <v>3585</v>
      </c>
      <c r="J71" s="4">
        <f t="shared" si="5"/>
        <v>0</v>
      </c>
    </row>
    <row r="72" spans="1:10" x14ac:dyDescent="0.35">
      <c r="A72" t="s">
        <v>28</v>
      </c>
      <c r="B72" t="s">
        <v>147</v>
      </c>
      <c r="C72" t="str">
        <f t="shared" si="3"/>
        <v>module:DB2 module:addProp_TeachingForms module:TeachingForms_DB2 .</v>
      </c>
      <c r="D72" s="2" t="s">
        <v>601</v>
      </c>
      <c r="E72" t="str">
        <f t="shared" si="4"/>
        <v>module:TeachingForms_DB2 a schema:ItemList ; schema:identifier "TeachingForms" ; schema:name "Lehr-Lernmethode DB2" .</v>
      </c>
      <c r="F72" t="s">
        <v>187</v>
      </c>
      <c r="G72" t="s">
        <v>3586</v>
      </c>
      <c r="H72" s="7" t="s">
        <v>3586</v>
      </c>
      <c r="J72" s="4">
        <f t="shared" si="5"/>
        <v>0</v>
      </c>
    </row>
    <row r="73" spans="1:10" x14ac:dyDescent="0.35">
      <c r="A73" t="s">
        <v>18</v>
      </c>
      <c r="B73" t="s">
        <v>139</v>
      </c>
      <c r="C73" t="str">
        <f t="shared" si="3"/>
        <v>module:DSDS module:addProp_TeachingForms module:TeachingForms_DSDS .</v>
      </c>
      <c r="D73" s="2" t="s">
        <v>601</v>
      </c>
      <c r="E73" t="str">
        <f t="shared" si="4"/>
        <v>module:TeachingForms_DSDS a schema:ItemList ; schema:identifier "TeachingForms" ; schema:name "Lehr-Lernmethode DSDS" .</v>
      </c>
      <c r="G73" t="s">
        <v>3587</v>
      </c>
      <c r="H73" s="7" t="s">
        <v>3587</v>
      </c>
      <c r="J73" s="4">
        <f t="shared" si="5"/>
        <v>0</v>
      </c>
    </row>
    <row r="74" spans="1:10" x14ac:dyDescent="0.35">
      <c r="A74" t="s">
        <v>13</v>
      </c>
      <c r="B74" t="s">
        <v>135</v>
      </c>
      <c r="C74" t="str">
        <f t="shared" si="3"/>
        <v>module:DVWR module:addProp_TeachingForms module:TeachingForms_DVWR .</v>
      </c>
      <c r="D74" s="2" t="s">
        <v>601</v>
      </c>
      <c r="E74" t="str">
        <f t="shared" si="4"/>
        <v>module:TeachingForms_DVWR a schema:ItemList ; schema:identifier "TeachingForms" ; schema:name "Lehr-Lernmethode DVWR" .</v>
      </c>
      <c r="F74" t="s">
        <v>188</v>
      </c>
      <c r="G74" t="s">
        <v>3588</v>
      </c>
      <c r="H74" s="7" t="s">
        <v>3588</v>
      </c>
      <c r="J74" s="4">
        <f t="shared" si="5"/>
        <v>0</v>
      </c>
    </row>
    <row r="75" spans="1:10" x14ac:dyDescent="0.35">
      <c r="A75" t="s">
        <v>37</v>
      </c>
      <c r="B75" t="s">
        <v>156</v>
      </c>
      <c r="C75" t="str">
        <f t="shared" si="3"/>
        <v>module:Englisch module:addProp_TeachingForms module:TeachingForms_Englisch .</v>
      </c>
      <c r="D75" s="2" t="s">
        <v>601</v>
      </c>
      <c r="E75" t="str">
        <f t="shared" si="4"/>
        <v>module:TeachingForms_Englisch a schema:ItemList ; schema:identifier "TeachingForms" ; schema:name "Lehr-Lernmethode Englisch" .</v>
      </c>
      <c r="G75" t="s">
        <v>3589</v>
      </c>
      <c r="H75" s="7" t="s">
        <v>3589</v>
      </c>
      <c r="J75" s="4">
        <f t="shared" si="5"/>
        <v>0</v>
      </c>
    </row>
    <row r="76" spans="1:10" x14ac:dyDescent="0.35">
      <c r="A76" t="s">
        <v>104</v>
      </c>
      <c r="B76" t="s">
        <v>223</v>
      </c>
      <c r="C76" t="str">
        <f t="shared" si="3"/>
        <v>module:EOMa module:addProp_TeachingForms module:TeachingForms_EOMa .</v>
      </c>
      <c r="D76" s="2" t="s">
        <v>601</v>
      </c>
      <c r="E76" t="str">
        <f t="shared" si="4"/>
        <v>module:TeachingForms_EOMa a schema:ItemList ; schema:identifier "TeachingForms" ; schema:name "Lehr-Lernmethode EOMa" .</v>
      </c>
      <c r="F76" t="s">
        <v>189</v>
      </c>
      <c r="G76" t="s">
        <v>3590</v>
      </c>
      <c r="H76" s="7" t="s">
        <v>3590</v>
      </c>
      <c r="J76" s="4">
        <f t="shared" si="5"/>
        <v>0</v>
      </c>
    </row>
    <row r="77" spans="1:10" x14ac:dyDescent="0.35">
      <c r="A77" t="s">
        <v>109</v>
      </c>
      <c r="B77" t="s">
        <v>229</v>
      </c>
      <c r="C77" t="str">
        <f t="shared" si="3"/>
        <v>module:EOPJ module:addProp_TeachingForms module:TeachingForms_EOPJ .</v>
      </c>
      <c r="D77" s="2" t="s">
        <v>601</v>
      </c>
      <c r="E77" t="str">
        <f t="shared" si="4"/>
        <v>module:TeachingForms_EOPJ a schema:ItemList ; schema:identifier "TeachingForms" ; schema:name "Lehr-Lernmethode EOPJ" .</v>
      </c>
      <c r="G77" t="s">
        <v>3591</v>
      </c>
      <c r="H77" s="7" t="s">
        <v>3591</v>
      </c>
      <c r="J77" s="4">
        <f t="shared" si="5"/>
        <v>0</v>
      </c>
    </row>
    <row r="78" spans="1:10" x14ac:dyDescent="0.35">
      <c r="A78" t="s">
        <v>112</v>
      </c>
      <c r="B78" t="s">
        <v>232</v>
      </c>
      <c r="C78" t="str">
        <f t="shared" si="3"/>
        <v>module:EWAA module:addProp_TeachingForms module:TeachingForms_EWAA .</v>
      </c>
      <c r="D78" s="2" t="s">
        <v>601</v>
      </c>
      <c r="E78" t="str">
        <f t="shared" si="4"/>
        <v>module:TeachingForms_EWAA a schema:ItemList ; schema:identifier "TeachingForms" ; schema:name "Lehr-Lernmethode EWAA" .</v>
      </c>
      <c r="G78" t="s">
        <v>3592</v>
      </c>
      <c r="H78" s="7" t="s">
        <v>3592</v>
      </c>
      <c r="J78" s="4">
        <f t="shared" si="5"/>
        <v>0</v>
      </c>
    </row>
    <row r="79" spans="1:10" x14ac:dyDescent="0.35">
      <c r="A79" t="s">
        <v>36</v>
      </c>
      <c r="B79" t="s">
        <v>155</v>
      </c>
      <c r="C79" t="str">
        <f t="shared" si="3"/>
        <v>module:FAWI module:addProp_TeachingForms module:TeachingForms_FAWI .</v>
      </c>
      <c r="D79" s="2" t="s">
        <v>601</v>
      </c>
      <c r="E79" t="str">
        <f t="shared" si="4"/>
        <v>module:TeachingForms_FAWI a schema:ItemList ; schema:identifier "TeachingForms" ; schema:name "Lehr-Lernmethode FAWI" .</v>
      </c>
      <c r="G79" t="s">
        <v>3593</v>
      </c>
      <c r="H79" s="7" t="s">
        <v>3593</v>
      </c>
      <c r="J79" s="4">
        <f t="shared" si="5"/>
        <v>0</v>
      </c>
    </row>
    <row r="80" spans="1:10" x14ac:dyDescent="0.35">
      <c r="A80" t="s">
        <v>107</v>
      </c>
      <c r="B80" t="s">
        <v>227</v>
      </c>
      <c r="C80" t="str">
        <f t="shared" si="3"/>
        <v>module:FWAS module:addProp_TeachingForms module:TeachingForms_FWAS .</v>
      </c>
      <c r="D80" s="2" t="s">
        <v>601</v>
      </c>
      <c r="E80" t="str">
        <f t="shared" si="4"/>
        <v>module:TeachingForms_FWAS a schema:ItemList ; schema:identifier "TeachingForms" ; schema:name "Lehr-Lernmethode FWAS" .</v>
      </c>
      <c r="G80" t="s">
        <v>3594</v>
      </c>
      <c r="H80" s="7" t="s">
        <v>3594</v>
      </c>
      <c r="J80" s="4">
        <f t="shared" si="5"/>
        <v>0</v>
      </c>
    </row>
    <row r="81" spans="1:10" x14ac:dyDescent="0.35">
      <c r="A81" t="s">
        <v>106</v>
      </c>
      <c r="B81" t="s">
        <v>226</v>
      </c>
      <c r="C81" t="str">
        <f t="shared" si="3"/>
        <v>module:GFVR module:addProp_TeachingForms module:TeachingForms_GFVR .</v>
      </c>
      <c r="D81" s="2" t="s">
        <v>601</v>
      </c>
      <c r="E81" t="str">
        <f t="shared" si="4"/>
        <v>module:TeachingForms_GFVR a schema:ItemList ; schema:identifier "TeachingForms" ; schema:name "Lehr-Lernmethode GFVR" .</v>
      </c>
      <c r="F81" t="s">
        <v>190</v>
      </c>
      <c r="G81" t="s">
        <v>3595</v>
      </c>
      <c r="H81" s="7" t="s">
        <v>3595</v>
      </c>
      <c r="J81" s="4">
        <f t="shared" si="5"/>
        <v>0</v>
      </c>
    </row>
    <row r="82" spans="1:10" x14ac:dyDescent="0.35">
      <c r="A82" t="s">
        <v>108</v>
      </c>
      <c r="B82" t="s">
        <v>228</v>
      </c>
      <c r="C82" t="str">
        <f t="shared" si="3"/>
        <v>module:GNWT module:addProp_TeachingForms module:TeachingForms_GNWT .</v>
      </c>
      <c r="D82" s="2" t="s">
        <v>601</v>
      </c>
      <c r="E82" t="str">
        <f t="shared" si="4"/>
        <v>module:TeachingForms_GNWT a schema:ItemList ; schema:identifier "TeachingForms" ; schema:name "Lehr-Lernmethode GNWT" .</v>
      </c>
      <c r="G82" t="s">
        <v>3596</v>
      </c>
      <c r="H82" s="7" t="s">
        <v>3596</v>
      </c>
      <c r="J82" s="4">
        <f t="shared" si="5"/>
        <v>0</v>
      </c>
    </row>
    <row r="83" spans="1:10" x14ac:dyDescent="0.35">
      <c r="A83" t="s">
        <v>110</v>
      </c>
      <c r="B83" t="s">
        <v>230</v>
      </c>
      <c r="C83" t="str">
        <f t="shared" si="3"/>
        <v>module:IFAE module:addProp_TeachingForms module:TeachingForms_IFAE .</v>
      </c>
      <c r="D83" s="2" t="s">
        <v>601</v>
      </c>
      <c r="E83" t="str">
        <f t="shared" si="4"/>
        <v>module:TeachingForms_IFAE a schema:ItemList ; schema:identifier "TeachingForms" ; schema:name "Lehr-Lernmethode IFAE" .</v>
      </c>
      <c r="G83" t="s">
        <v>3597</v>
      </c>
      <c r="H83" s="7" t="s">
        <v>3597</v>
      </c>
      <c r="J83" s="4">
        <f t="shared" si="5"/>
        <v>0</v>
      </c>
    </row>
    <row r="84" spans="1:10" x14ac:dyDescent="0.35">
      <c r="A84" t="s">
        <v>19</v>
      </c>
      <c r="B84" t="s">
        <v>140</v>
      </c>
      <c r="C84" t="str">
        <f t="shared" si="3"/>
        <v>module:InfMan module:addProp_TeachingForms module:TeachingForms_InfMan .</v>
      </c>
      <c r="D84" s="2" t="s">
        <v>601</v>
      </c>
      <c r="E84" t="str">
        <f t="shared" si="4"/>
        <v>module:TeachingForms_InfMan a schema:ItemList ; schema:identifier "TeachingForms" ; schema:name "Lehr-Lernmethode InfMan" .</v>
      </c>
      <c r="G84" t="s">
        <v>3598</v>
      </c>
      <c r="H84" s="7" t="s">
        <v>3598</v>
      </c>
      <c r="J84" s="4">
        <f t="shared" si="5"/>
        <v>0</v>
      </c>
    </row>
    <row r="85" spans="1:10" x14ac:dyDescent="0.35">
      <c r="A85" t="s">
        <v>39</v>
      </c>
      <c r="B85" t="s">
        <v>158</v>
      </c>
      <c r="C85" t="str">
        <f t="shared" si="3"/>
        <v>module:Logistik module:addProp_TeachingForms module:TeachingForms_Logistik .</v>
      </c>
      <c r="D85" s="2" t="s">
        <v>601</v>
      </c>
      <c r="E85" t="str">
        <f t="shared" si="4"/>
        <v>module:TeachingForms_Logistik a schema:ItemList ; schema:identifier "TeachingForms" ; schema:name "Lehr-Lernmethode Logistik" .</v>
      </c>
      <c r="G85" t="s">
        <v>3599</v>
      </c>
      <c r="H85" s="7" t="s">
        <v>3599</v>
      </c>
      <c r="J85" s="4">
        <f t="shared" si="5"/>
        <v>0</v>
      </c>
    </row>
    <row r="86" spans="1:10" x14ac:dyDescent="0.35">
      <c r="A86" t="s">
        <v>113</v>
      </c>
      <c r="B86" t="s">
        <v>233</v>
      </c>
      <c r="C86" t="str">
        <f t="shared" si="3"/>
        <v>module:MaMF module:addProp_TeachingForms module:TeachingForms_MaMF .</v>
      </c>
      <c r="D86" s="2" t="s">
        <v>601</v>
      </c>
      <c r="E86" t="str">
        <f t="shared" si="4"/>
        <v>module:TeachingForms_MaMF a schema:ItemList ; schema:identifier "TeachingForms" ; schema:name "Lehr-Lernmethode MaMF" .</v>
      </c>
      <c r="F86" t="s">
        <v>191</v>
      </c>
      <c r="G86" t="s">
        <v>3600</v>
      </c>
      <c r="H86" s="7" t="s">
        <v>3600</v>
      </c>
      <c r="J86" s="4">
        <f t="shared" si="5"/>
        <v>0</v>
      </c>
    </row>
    <row r="87" spans="1:10" x14ac:dyDescent="0.35">
      <c r="A87" t="s">
        <v>32</v>
      </c>
      <c r="B87" t="s">
        <v>151</v>
      </c>
      <c r="C87" t="str">
        <f t="shared" si="3"/>
        <v>module:ManOrg module:addProp_TeachingForms module:TeachingForms_ManOrg .</v>
      </c>
      <c r="D87" s="2" t="s">
        <v>601</v>
      </c>
      <c r="E87" t="str">
        <f t="shared" si="4"/>
        <v>module:TeachingForms_ManOrg a schema:ItemList ; schema:identifier "TeachingForms" ; schema:name "Lehr-Lernmethode ManOrg" .</v>
      </c>
      <c r="G87" t="s">
        <v>3601</v>
      </c>
      <c r="H87" s="7" t="s">
        <v>3601</v>
      </c>
      <c r="J87" s="4">
        <f t="shared" si="5"/>
        <v>0</v>
      </c>
    </row>
    <row r="88" spans="1:10" x14ac:dyDescent="0.35">
      <c r="A88" t="s">
        <v>26</v>
      </c>
      <c r="B88" t="s">
        <v>145</v>
      </c>
      <c r="C88" t="str">
        <f t="shared" si="3"/>
        <v>module:MathBasis module:addProp_TeachingForms module:TeachingForms_MathBasis .</v>
      </c>
      <c r="D88" s="2" t="s">
        <v>601</v>
      </c>
      <c r="E88" t="str">
        <f t="shared" si="4"/>
        <v>module:TeachingForms_MathBasis a schema:ItemList ; schema:identifier "TeachingForms" ; schema:name "Lehr-Lernmethode MathBasis" .</v>
      </c>
      <c r="F88" t="s">
        <v>192</v>
      </c>
      <c r="G88" t="s">
        <v>3602</v>
      </c>
      <c r="H88" s="7" t="s">
        <v>3602</v>
      </c>
      <c r="J88" s="4">
        <f t="shared" si="5"/>
        <v>0</v>
      </c>
    </row>
    <row r="89" spans="1:10" x14ac:dyDescent="0.35">
      <c r="A89" t="s">
        <v>15</v>
      </c>
      <c r="B89" t="s">
        <v>136</v>
      </c>
      <c r="C89" t="str">
        <f t="shared" si="3"/>
        <v>module:OOSE module:addProp_TeachingForms module:TeachingForms_OOSE .</v>
      </c>
      <c r="D89" s="2" t="s">
        <v>601</v>
      </c>
      <c r="E89" t="str">
        <f t="shared" si="4"/>
        <v>module:TeachingForms_OOSE a schema:ItemList ; schema:identifier "TeachingForms" ; schema:name "Lehr-Lernmethode OOSE" .</v>
      </c>
      <c r="G89" t="s">
        <v>3603</v>
      </c>
      <c r="H89" s="7" t="s">
        <v>3603</v>
      </c>
      <c r="J89" s="4">
        <f t="shared" si="5"/>
        <v>0</v>
      </c>
    </row>
    <row r="90" spans="1:10" x14ac:dyDescent="0.35">
      <c r="A90" t="s">
        <v>34</v>
      </c>
      <c r="B90" t="s">
        <v>153</v>
      </c>
      <c r="C90" t="str">
        <f t="shared" si="3"/>
        <v>module:PABD module:addProp_TeachingForms module:TeachingForms_PABD .</v>
      </c>
      <c r="D90" s="2" t="s">
        <v>601</v>
      </c>
      <c r="E90" t="str">
        <f t="shared" si="4"/>
        <v>module:TeachingForms_PABD a schema:ItemList ; schema:identifier "TeachingForms" ; schema:name "Lehr-Lernmethode PABD" .</v>
      </c>
      <c r="F90" t="s">
        <v>241</v>
      </c>
      <c r="G90" t="s">
        <v>3604</v>
      </c>
      <c r="H90" s="7" t="s">
        <v>3604</v>
      </c>
      <c r="J90" s="4">
        <f t="shared" si="5"/>
        <v>0</v>
      </c>
    </row>
    <row r="91" spans="1:10" x14ac:dyDescent="0.35">
      <c r="A91" t="s">
        <v>43</v>
      </c>
      <c r="B91" t="s">
        <v>162</v>
      </c>
      <c r="C91" t="str">
        <f t="shared" si="3"/>
        <v>module:PLVt module:addProp_TeachingForms module:TeachingForms_PLVt .</v>
      </c>
      <c r="D91" s="2" t="s">
        <v>601</v>
      </c>
      <c r="E91" t="str">
        <f t="shared" si="4"/>
        <v>module:TeachingForms_PLVt a schema:ItemList ; schema:identifier "TeachingForms" ; schema:name "Lehr-Lernmethode PLVt" .</v>
      </c>
      <c r="G91" t="s">
        <v>3605</v>
      </c>
      <c r="H91" s="7" t="s">
        <v>3605</v>
      </c>
      <c r="J91" s="4">
        <f t="shared" si="5"/>
        <v>0</v>
      </c>
    </row>
    <row r="92" spans="1:10" x14ac:dyDescent="0.35">
      <c r="A92" t="s">
        <v>1</v>
      </c>
      <c r="B92" t="s">
        <v>125</v>
      </c>
      <c r="C92" t="str">
        <f t="shared" si="3"/>
        <v>module:PST module:addProp_TeachingForms module:TeachingForms_PST .</v>
      </c>
      <c r="D92" s="2" t="s">
        <v>601</v>
      </c>
      <c r="E92" t="str">
        <f t="shared" si="4"/>
        <v>module:TeachingForms_PST a schema:ItemList ; schema:identifier "TeachingForms" ; schema:name "Lehr-Lernmethode PST" .</v>
      </c>
      <c r="F92" t="s">
        <v>242</v>
      </c>
      <c r="G92" t="s">
        <v>3606</v>
      </c>
      <c r="H92" s="7" t="s">
        <v>3606</v>
      </c>
      <c r="J92" s="4">
        <f t="shared" si="5"/>
        <v>0</v>
      </c>
    </row>
    <row r="93" spans="1:10" x14ac:dyDescent="0.35">
      <c r="A93" t="s">
        <v>3</v>
      </c>
      <c r="B93" t="s">
        <v>126</v>
      </c>
      <c r="C93" t="str">
        <f t="shared" si="3"/>
        <v>module:RWCO module:addProp_TeachingForms module:TeachingForms_RWCO .</v>
      </c>
      <c r="D93" s="2" t="s">
        <v>601</v>
      </c>
      <c r="E93" t="str">
        <f t="shared" si="4"/>
        <v>module:TeachingForms_RWCO a schema:ItemList ; schema:identifier "TeachingForms" ; schema:name "Lehr-Lernmethode RWCO" .</v>
      </c>
      <c r="G93" t="s">
        <v>3607</v>
      </c>
      <c r="H93" s="7" t="s">
        <v>3607</v>
      </c>
      <c r="J93" s="4">
        <f t="shared" si="5"/>
        <v>0</v>
      </c>
    </row>
    <row r="94" spans="1:10" x14ac:dyDescent="0.35">
      <c r="A94" t="s">
        <v>21</v>
      </c>
      <c r="B94" t="s">
        <v>142</v>
      </c>
      <c r="C94" t="str">
        <f t="shared" si="3"/>
        <v>module:SaSi module:addProp_TeachingForms module:TeachingForms_SaSi .</v>
      </c>
      <c r="D94" s="2" t="s">
        <v>601</v>
      </c>
      <c r="E94" t="str">
        <f t="shared" si="4"/>
        <v>module:TeachingForms_SaSi a schema:ItemList ; schema:identifier "TeachingForms" ; schema:name "Lehr-Lernmethode SaSi" .</v>
      </c>
      <c r="G94" t="s">
        <v>3608</v>
      </c>
      <c r="H94" s="7" t="s">
        <v>3608</v>
      </c>
      <c r="J94" s="4">
        <f t="shared" si="5"/>
        <v>0</v>
      </c>
    </row>
    <row r="95" spans="1:10" x14ac:dyDescent="0.35">
      <c r="A95" t="s">
        <v>29</v>
      </c>
      <c r="B95" t="s">
        <v>148</v>
      </c>
      <c r="C95" t="str">
        <f t="shared" si="3"/>
        <v>module:Statistik module:addProp_TeachingForms module:TeachingForms_Statistik .</v>
      </c>
      <c r="D95" s="2" t="s">
        <v>601</v>
      </c>
      <c r="E95" t="str">
        <f t="shared" si="4"/>
        <v>module:TeachingForms_Statistik a schema:ItemList ; schema:identifier "TeachingForms" ; schema:name "Lehr-Lernmethode Statistik" .</v>
      </c>
      <c r="F95" t="s">
        <v>193</v>
      </c>
      <c r="G95" t="s">
        <v>3609</v>
      </c>
      <c r="H95" s="7" t="s">
        <v>3609</v>
      </c>
      <c r="J95" s="4">
        <f t="shared" si="5"/>
        <v>0</v>
      </c>
    </row>
    <row r="96" spans="1:10" x14ac:dyDescent="0.35">
      <c r="A96" t="s">
        <v>8</v>
      </c>
      <c r="B96" t="s">
        <v>130</v>
      </c>
      <c r="C96" t="str">
        <f t="shared" si="3"/>
        <v>module:SWEN module:addProp_TeachingForms module:TeachingForms_SWEN .</v>
      </c>
      <c r="D96" s="2" t="s">
        <v>601</v>
      </c>
      <c r="E96" t="str">
        <f t="shared" si="4"/>
        <v>module:TeachingForms_SWEN a schema:ItemList ; schema:identifier "TeachingForms" ; schema:name "Lehr-Lernmethode SWEN" .</v>
      </c>
      <c r="G96" t="s">
        <v>3610</v>
      </c>
      <c r="H96" s="7" t="s">
        <v>3610</v>
      </c>
      <c r="J96" s="4">
        <f t="shared" si="5"/>
        <v>0</v>
      </c>
    </row>
    <row r="97" spans="1:10" x14ac:dyDescent="0.35">
      <c r="A97" t="s">
        <v>7</v>
      </c>
      <c r="B97" t="s">
        <v>129</v>
      </c>
      <c r="C97" t="str">
        <f t="shared" si="3"/>
        <v>module:USWE module:addProp_TeachingForms module:TeachingForms_USWE .</v>
      </c>
      <c r="D97" s="2" t="s">
        <v>601</v>
      </c>
      <c r="E97" t="str">
        <f t="shared" si="4"/>
        <v>module:TeachingForms_USWE a schema:ItemList ; schema:identifier "TeachingForms" ; schema:name "Lehr-Lernmethode USWE" .</v>
      </c>
      <c r="F97" t="s">
        <v>194</v>
      </c>
      <c r="G97" t="s">
        <v>3611</v>
      </c>
      <c r="H97" s="7" t="s">
        <v>3611</v>
      </c>
      <c r="J97" s="4">
        <f t="shared" si="5"/>
        <v>0</v>
      </c>
    </row>
    <row r="98" spans="1:10" x14ac:dyDescent="0.35">
      <c r="A98" t="s">
        <v>243</v>
      </c>
      <c r="B98" t="s">
        <v>248</v>
      </c>
      <c r="C98" t="str">
        <f t="shared" si="3"/>
        <v>module:AAIT module:addProp_TeachingForms module:TeachingForms_AAIT .</v>
      </c>
      <c r="D98" s="2" t="s">
        <v>601</v>
      </c>
      <c r="E98" t="str">
        <f t="shared" si="4"/>
        <v>module:TeachingForms_AAIT a schema:ItemList ; schema:identifier "TeachingForms" ; schema:name "Lehr-Lernmethode AAIT" .</v>
      </c>
      <c r="G98" t="s">
        <v>3612</v>
      </c>
      <c r="H98" s="7" t="s">
        <v>3612</v>
      </c>
      <c r="J98" s="4">
        <f t="shared" si="5"/>
        <v>0</v>
      </c>
    </row>
    <row r="99" spans="1:10" x14ac:dyDescent="0.35">
      <c r="A99" t="s">
        <v>244</v>
      </c>
      <c r="B99" t="s">
        <v>249</v>
      </c>
      <c r="C99" t="str">
        <f t="shared" si="3"/>
        <v>module:AWIM module:addProp_TeachingForms module:TeachingForms_AWIM .</v>
      </c>
      <c r="D99" s="2" t="s">
        <v>601</v>
      </c>
      <c r="E99" t="str">
        <f t="shared" si="4"/>
        <v>module:TeachingForms_AWIM a schema:ItemList ; schema:identifier "TeachingForms" ; schema:name "Lehr-Lernmethode AWIM" .</v>
      </c>
      <c r="F99" t="s">
        <v>195</v>
      </c>
      <c r="G99" t="s">
        <v>3613</v>
      </c>
      <c r="H99" s="7" t="s">
        <v>3613</v>
      </c>
      <c r="J99" s="4">
        <f t="shared" si="5"/>
        <v>0</v>
      </c>
    </row>
    <row r="100" spans="1:10" x14ac:dyDescent="0.35">
      <c r="A100" t="s">
        <v>245</v>
      </c>
      <c r="B100" t="s">
        <v>250</v>
      </c>
      <c r="C100" t="str">
        <f t="shared" si="3"/>
        <v>module:GPMO module:addProp_TeachingForms module:TeachingForms_GPMO .</v>
      </c>
      <c r="D100" s="2" t="s">
        <v>601</v>
      </c>
      <c r="E100" t="str">
        <f t="shared" si="4"/>
        <v>module:TeachingForms_GPMO a schema:ItemList ; schema:identifier "TeachingForms" ; schema:name "Lehr-Lernmethode GPMO" .</v>
      </c>
      <c r="G100" t="s">
        <v>3614</v>
      </c>
      <c r="H100" s="7" t="s">
        <v>3614</v>
      </c>
      <c r="J100" s="4">
        <f t="shared" si="5"/>
        <v>0</v>
      </c>
    </row>
    <row r="101" spans="1:10" x14ac:dyDescent="0.35">
      <c r="A101" t="s">
        <v>246</v>
      </c>
      <c r="B101" t="s">
        <v>251</v>
      </c>
      <c r="C101" t="str">
        <f t="shared" si="3"/>
        <v>module:PMSK module:addProp_TeachingForms module:TeachingForms_PMSK .</v>
      </c>
      <c r="D101" s="2" t="s">
        <v>601</v>
      </c>
      <c r="E101" t="str">
        <f t="shared" si="4"/>
        <v>module:TeachingForms_PMSK a schema:ItemList ; schema:identifier "TeachingForms" ; schema:name "Lehr-Lernmethode PMSK" .</v>
      </c>
      <c r="F101" t="s">
        <v>196</v>
      </c>
      <c r="G101" t="s">
        <v>3615</v>
      </c>
      <c r="H101" s="7" t="s">
        <v>3615</v>
      </c>
      <c r="J101" s="4">
        <f t="shared" si="5"/>
        <v>0</v>
      </c>
    </row>
    <row r="102" spans="1:10" x14ac:dyDescent="0.35">
      <c r="A102" t="s">
        <v>247</v>
      </c>
      <c r="B102" t="s">
        <v>252</v>
      </c>
      <c r="C102" t="str">
        <f t="shared" si="3"/>
        <v>module:SYSA module:addProp_TeachingForms module:TeachingForms_SYSA .</v>
      </c>
      <c r="D102" s="2" t="s">
        <v>601</v>
      </c>
      <c r="E102" t="str">
        <f t="shared" si="4"/>
        <v>module:TeachingForms_SYSA a schema:ItemList ; schema:identifier "TeachingForms" ; schema:name "Lehr-Lernmethode SYSA" .</v>
      </c>
      <c r="G102" t="s">
        <v>3616</v>
      </c>
      <c r="H102" s="7" t="s">
        <v>3616</v>
      </c>
      <c r="J102" s="4">
        <f t="shared" si="5"/>
        <v>0</v>
      </c>
    </row>
    <row r="103" spans="1:10" x14ac:dyDescent="0.35">
      <c r="A103" t="s">
        <v>12</v>
      </c>
      <c r="B103" t="s">
        <v>134</v>
      </c>
      <c r="C103" t="str">
        <f t="shared" si="3"/>
        <v>module:WIGundW module:addProp_TeachingForms module:TeachingForms_WIGundW .</v>
      </c>
      <c r="D103" s="2" t="s">
        <v>601</v>
      </c>
      <c r="E103" t="str">
        <f t="shared" si="4"/>
        <v>module:TeachingForms_WIGundW a schema:ItemList ; schema:identifier "TeachingForms" ; schema:name "Lehr-Lernmethode WIGundW" .</v>
      </c>
      <c r="G103" t="s">
        <v>3617</v>
      </c>
      <c r="H103" s="7" t="s">
        <v>3617</v>
      </c>
      <c r="J103" s="4">
        <f t="shared" si="5"/>
        <v>0</v>
      </c>
    </row>
    <row r="104" spans="1:10" x14ac:dyDescent="0.35">
      <c r="A104" t="s">
        <v>27</v>
      </c>
      <c r="B104" t="s">
        <v>146</v>
      </c>
      <c r="C104" t="str">
        <f t="shared" si="3"/>
        <v>module:WM110 module:addProp_TeachingForms module:TeachingForms_WM110 .</v>
      </c>
      <c r="D104" s="2" t="s">
        <v>601</v>
      </c>
      <c r="E104" t="str">
        <f t="shared" si="4"/>
        <v>module:TeachingForms_WM110 a schema:ItemList ; schema:identifier "TeachingForms" ; schema:name "Lehr-Lernmethode WM110" .</v>
      </c>
      <c r="F104" t="s">
        <v>197</v>
      </c>
      <c r="G104" t="s">
        <v>3618</v>
      </c>
      <c r="H104" s="7" t="s">
        <v>3618</v>
      </c>
      <c r="J104" s="4">
        <f t="shared" si="5"/>
        <v>0</v>
      </c>
    </row>
    <row r="105" spans="1:10" x14ac:dyDescent="0.35">
      <c r="A105" t="s">
        <v>30</v>
      </c>
      <c r="B105" t="s">
        <v>149</v>
      </c>
      <c r="C105" t="str">
        <f t="shared" si="3"/>
        <v>module:WM120 module:addProp_TeachingForms module:TeachingForms_WM120 .</v>
      </c>
      <c r="D105" s="2" t="s">
        <v>601</v>
      </c>
      <c r="E105" t="str">
        <f t="shared" si="4"/>
        <v>module:TeachingForms_WM120 a schema:ItemList ; schema:identifier "TeachingForms" ; schema:name "Lehr-Lernmethode WM120" .</v>
      </c>
      <c r="G105" t="s">
        <v>3619</v>
      </c>
      <c r="H105" s="7" t="s">
        <v>3619</v>
      </c>
      <c r="J105" s="4">
        <f t="shared" si="5"/>
        <v>0</v>
      </c>
    </row>
    <row r="106" spans="1:10" x14ac:dyDescent="0.35">
      <c r="A106" t="s">
        <v>16</v>
      </c>
      <c r="B106" t="s">
        <v>137</v>
      </c>
      <c r="C106" t="str">
        <f t="shared" si="3"/>
        <v>module:WM130 module:addProp_TeachingForms module:TeachingForms_WM130 .</v>
      </c>
      <c r="D106" s="2" t="s">
        <v>601</v>
      </c>
      <c r="E106" t="str">
        <f t="shared" si="4"/>
        <v>module:TeachingForms_WM130 a schema:ItemList ; schema:identifier "TeachingForms" ; schema:name "Lehr-Lernmethode WM130" .</v>
      </c>
      <c r="F106" t="s">
        <v>198</v>
      </c>
      <c r="G106" t="s">
        <v>3620</v>
      </c>
      <c r="H106" s="7" t="s">
        <v>3620</v>
      </c>
      <c r="J106" s="4">
        <f t="shared" si="5"/>
        <v>0</v>
      </c>
    </row>
    <row r="107" spans="1:10" x14ac:dyDescent="0.35">
      <c r="A107" t="s">
        <v>4</v>
      </c>
      <c r="B107" t="s">
        <v>127</v>
      </c>
      <c r="C107" t="str">
        <f t="shared" si="3"/>
        <v>module:WM210 module:addProp_TeachingForms module:TeachingForms_WM210 .</v>
      </c>
      <c r="D107" s="2" t="s">
        <v>601</v>
      </c>
      <c r="E107" t="str">
        <f t="shared" si="4"/>
        <v>module:TeachingForms_WM210 a schema:ItemList ; schema:identifier "TeachingForms" ; schema:name "Lehr-Lernmethode WM210" .</v>
      </c>
      <c r="G107" t="s">
        <v>3621</v>
      </c>
      <c r="H107" s="7" t="s">
        <v>3621</v>
      </c>
      <c r="J107" s="4">
        <f t="shared" si="5"/>
        <v>0</v>
      </c>
    </row>
    <row r="108" spans="1:10" x14ac:dyDescent="0.35">
      <c r="A108" t="s">
        <v>9</v>
      </c>
      <c r="B108" t="s">
        <v>131</v>
      </c>
      <c r="C108" t="str">
        <f t="shared" si="3"/>
        <v>module:WM220 module:addProp_TeachingForms module:TeachingForms_WM220 .</v>
      </c>
      <c r="D108" s="2" t="s">
        <v>601</v>
      </c>
      <c r="E108" t="str">
        <f t="shared" si="4"/>
        <v>module:TeachingForms_WM220 a schema:ItemList ; schema:identifier "TeachingForms" ; schema:name "Lehr-Lernmethode WM220" .</v>
      </c>
      <c r="F108" t="s">
        <v>199</v>
      </c>
      <c r="G108" t="s">
        <v>3622</v>
      </c>
      <c r="H108" s="7" t="s">
        <v>3622</v>
      </c>
      <c r="J108" s="4">
        <f t="shared" si="5"/>
        <v>0</v>
      </c>
    </row>
    <row r="109" spans="1:10" x14ac:dyDescent="0.35">
      <c r="A109" t="s">
        <v>40</v>
      </c>
      <c r="B109" t="s">
        <v>159</v>
      </c>
      <c r="C109" t="str">
        <f t="shared" si="3"/>
        <v>module:WM230 module:addProp_TeachingForms module:TeachingForms_WM230 .</v>
      </c>
      <c r="D109" s="2" t="s">
        <v>601</v>
      </c>
      <c r="E109" t="str">
        <f t="shared" si="4"/>
        <v>module:TeachingForms_WM230 a schema:ItemList ; schema:identifier "TeachingForms" ; schema:name "Lehr-Lernmethode WM230" .</v>
      </c>
      <c r="G109" t="s">
        <v>3623</v>
      </c>
      <c r="H109" s="7" t="s">
        <v>3623</v>
      </c>
      <c r="J109" s="4">
        <f t="shared" si="5"/>
        <v>0</v>
      </c>
    </row>
    <row r="110" spans="1:10" x14ac:dyDescent="0.35">
      <c r="A110" t="s">
        <v>17</v>
      </c>
      <c r="B110" t="s">
        <v>138</v>
      </c>
      <c r="C110" t="str">
        <f t="shared" si="3"/>
        <v>module:WM310 module:addProp_TeachingForms module:TeachingForms_WM310 .</v>
      </c>
      <c r="D110" s="2" t="s">
        <v>601</v>
      </c>
      <c r="E110" t="str">
        <f t="shared" si="4"/>
        <v>module:TeachingForms_WM310 a schema:ItemList ; schema:identifier "TeachingForms" ; schema:name "Lehr-Lernmethode WM310" .</v>
      </c>
      <c r="G110" t="s">
        <v>3624</v>
      </c>
      <c r="H110" s="7" t="s">
        <v>3624</v>
      </c>
      <c r="J110" s="4">
        <f t="shared" si="5"/>
        <v>0</v>
      </c>
    </row>
    <row r="111" spans="1:10" x14ac:dyDescent="0.35">
      <c r="A111" t="s">
        <v>35</v>
      </c>
      <c r="B111" t="s">
        <v>154</v>
      </c>
      <c r="C111" t="str">
        <f t="shared" si="3"/>
        <v>module:WM320 module:addProp_TeachingForms module:TeachingForms_WM320 .</v>
      </c>
      <c r="D111" s="2" t="s">
        <v>601</v>
      </c>
      <c r="E111" t="str">
        <f t="shared" si="4"/>
        <v>module:TeachingForms_WM320 a schema:ItemList ; schema:identifier "TeachingForms" ; schema:name "Lehr-Lernmethode WM320" .</v>
      </c>
      <c r="F111" t="s">
        <v>200</v>
      </c>
      <c r="G111" t="s">
        <v>3625</v>
      </c>
      <c r="H111" s="7" t="s">
        <v>3625</v>
      </c>
      <c r="J111" s="4">
        <f t="shared" si="5"/>
        <v>0</v>
      </c>
    </row>
    <row r="112" spans="1:10" x14ac:dyDescent="0.35">
      <c r="A112" t="s">
        <v>41</v>
      </c>
      <c r="B112" t="s">
        <v>160</v>
      </c>
      <c r="C112" t="str">
        <f t="shared" si="3"/>
        <v>module:WM330 module:addProp_TeachingForms module:TeachingForms_WM330 .</v>
      </c>
      <c r="D112" s="2" t="s">
        <v>601</v>
      </c>
      <c r="E112" t="str">
        <f t="shared" si="4"/>
        <v>module:TeachingForms_WM330 a schema:ItemList ; schema:identifier "TeachingForms" ; schema:name "Lehr-Lernmethode WM330" .</v>
      </c>
      <c r="G112" t="s">
        <v>3626</v>
      </c>
      <c r="H112" s="7" t="s">
        <v>3626</v>
      </c>
      <c r="J112" s="4">
        <f t="shared" si="5"/>
        <v>0</v>
      </c>
    </row>
    <row r="113" spans="1:10" x14ac:dyDescent="0.35">
      <c r="A113" t="s">
        <v>0</v>
      </c>
      <c r="B113" t="s">
        <v>124</v>
      </c>
      <c r="C113" t="str">
        <f t="shared" si="3"/>
        <v>module:WM340 module:addProp_TeachingForms module:TeachingForms_WM340 .</v>
      </c>
      <c r="D113" s="2" t="s">
        <v>601</v>
      </c>
      <c r="E113" t="str">
        <f t="shared" si="4"/>
        <v>module:TeachingForms_WM340 a schema:ItemList ; schema:identifier "TeachingForms" ; schema:name "Lehr-Lernmethode WM340" .</v>
      </c>
      <c r="F113" t="s">
        <v>201</v>
      </c>
      <c r="G113" t="s">
        <v>3627</v>
      </c>
      <c r="H113" s="7" t="s">
        <v>3627</v>
      </c>
      <c r="J113" s="4">
        <f t="shared" si="5"/>
        <v>0</v>
      </c>
    </row>
    <row r="114" spans="1:10" x14ac:dyDescent="0.35">
      <c r="A114" t="s">
        <v>31</v>
      </c>
      <c r="B114" t="s">
        <v>150</v>
      </c>
      <c r="C114" t="str">
        <f t="shared" si="3"/>
        <v>module:WM501 module:addProp_TeachingForms module:TeachingForms_WM501 .</v>
      </c>
      <c r="D114" s="2" t="s">
        <v>601</v>
      </c>
      <c r="E114" t="str">
        <f t="shared" si="4"/>
        <v>module:TeachingForms_WM501 a schema:ItemList ; schema:identifier "TeachingForms" ; schema:name "Lehr-Lernmethode WM501" .</v>
      </c>
      <c r="G114" t="s">
        <v>3628</v>
      </c>
      <c r="H114" s="7" t="s">
        <v>3628</v>
      </c>
      <c r="J114" s="4">
        <f t="shared" si="5"/>
        <v>0</v>
      </c>
    </row>
    <row r="115" spans="1:10" x14ac:dyDescent="0.35">
      <c r="A115" t="s">
        <v>116</v>
      </c>
      <c r="B115" t="s">
        <v>236</v>
      </c>
      <c r="C115" t="str">
        <f t="shared" si="3"/>
        <v>module:WM508 module:addProp_TeachingForms module:TeachingForms_WM508 .</v>
      </c>
      <c r="D115" s="2" t="s">
        <v>601</v>
      </c>
      <c r="E115" t="str">
        <f t="shared" si="4"/>
        <v>module:TeachingForms_WM508 a schema:ItemList ; schema:identifier "TeachingForms" ; schema:name "Lehr-Lernmethode WM508" .</v>
      </c>
      <c r="G115" t="s">
        <v>3629</v>
      </c>
      <c r="H115" s="7" t="s">
        <v>3629</v>
      </c>
      <c r="J115" s="4">
        <f t="shared" si="5"/>
        <v>0</v>
      </c>
    </row>
    <row r="116" spans="1:10" x14ac:dyDescent="0.35">
      <c r="A116" t="s">
        <v>10</v>
      </c>
      <c r="B116" t="s">
        <v>132</v>
      </c>
      <c r="C116" t="str">
        <f t="shared" si="3"/>
        <v>module:WM524 module:addProp_TeachingForms module:TeachingForms_WM524 .</v>
      </c>
      <c r="D116" s="2" t="s">
        <v>601</v>
      </c>
      <c r="E116" t="str">
        <f t="shared" si="4"/>
        <v>module:TeachingForms_WM524 a schema:ItemList ; schema:identifier "TeachingForms" ; schema:name "Lehr-Lernmethode WM524" .</v>
      </c>
      <c r="G116" t="s">
        <v>3630</v>
      </c>
      <c r="H116" s="7" t="s">
        <v>3630</v>
      </c>
      <c r="J116" s="4">
        <f t="shared" si="5"/>
        <v>0</v>
      </c>
    </row>
    <row r="117" spans="1:10" x14ac:dyDescent="0.35">
      <c r="A117" t="s">
        <v>114</v>
      </c>
      <c r="B117" t="s">
        <v>234</v>
      </c>
      <c r="C117" t="str">
        <f t="shared" si="3"/>
        <v>module:WM527 module:addProp_TeachingForms module:TeachingForms_WM527 .</v>
      </c>
      <c r="D117" s="2" t="s">
        <v>601</v>
      </c>
      <c r="E117" t="str">
        <f t="shared" si="4"/>
        <v>module:TeachingForms_WM527 a schema:ItemList ; schema:identifier "TeachingForms" ; schema:name "Lehr-Lernmethode WM527" .</v>
      </c>
      <c r="G117" t="s">
        <v>3631</v>
      </c>
      <c r="H117" s="7" t="s">
        <v>3631</v>
      </c>
      <c r="J117" s="4">
        <f t="shared" si="5"/>
        <v>0</v>
      </c>
    </row>
    <row r="118" spans="1:10" x14ac:dyDescent="0.35">
      <c r="A118" t="s">
        <v>119</v>
      </c>
      <c r="B118" t="s">
        <v>239</v>
      </c>
      <c r="C118" t="str">
        <f t="shared" si="3"/>
        <v>module:WM536 module:addProp_TeachingForms module:TeachingForms_WM536 .</v>
      </c>
      <c r="D118" s="2" t="s">
        <v>601</v>
      </c>
      <c r="E118" t="str">
        <f t="shared" si="4"/>
        <v>module:TeachingForms_WM536 a schema:ItemList ; schema:identifier "TeachingForms" ; schema:name "Lehr-Lernmethode WM536" .</v>
      </c>
      <c r="F118" t="s">
        <v>202</v>
      </c>
      <c r="G118" t="s">
        <v>3632</v>
      </c>
      <c r="H118" s="7" t="s">
        <v>3632</v>
      </c>
      <c r="J118" s="4">
        <f t="shared" si="5"/>
        <v>0</v>
      </c>
    </row>
    <row r="119" spans="1:10" x14ac:dyDescent="0.35">
      <c r="A119" t="s">
        <v>117</v>
      </c>
      <c r="B119" t="s">
        <v>237</v>
      </c>
      <c r="C119" t="str">
        <f t="shared" si="3"/>
        <v>module:WM544 module:addProp_TeachingForms module:TeachingForms_WM544 .</v>
      </c>
      <c r="D119" s="2" t="s">
        <v>601</v>
      </c>
      <c r="E119" t="str">
        <f t="shared" si="4"/>
        <v>module:TeachingForms_WM544 a schema:ItemList ; schema:identifier "TeachingForms" ; schema:name "Lehr-Lernmethode WM544" .</v>
      </c>
      <c r="G119" t="s">
        <v>3633</v>
      </c>
      <c r="H119" s="7" t="s">
        <v>3633</v>
      </c>
      <c r="J119" s="4">
        <f t="shared" si="5"/>
        <v>0</v>
      </c>
    </row>
    <row r="120" spans="1:10" x14ac:dyDescent="0.35">
      <c r="A120" t="s">
        <v>115</v>
      </c>
      <c r="B120" t="s">
        <v>235</v>
      </c>
      <c r="C120" t="str">
        <f t="shared" si="3"/>
        <v>module:WM545 module:addProp_TeachingForms module:TeachingForms_WM545 .</v>
      </c>
      <c r="D120" s="2" t="s">
        <v>601</v>
      </c>
      <c r="E120" t="str">
        <f t="shared" si="4"/>
        <v>module:TeachingForms_WM545 a schema:ItemList ; schema:identifier "TeachingForms" ; schema:name "Lehr-Lernmethode WM545" .</v>
      </c>
      <c r="G120" t="s">
        <v>3634</v>
      </c>
      <c r="H120" s="7" t="s">
        <v>3634</v>
      </c>
      <c r="J120" s="4">
        <f t="shared" si="5"/>
        <v>0</v>
      </c>
    </row>
    <row r="121" spans="1:10" x14ac:dyDescent="0.35">
      <c r="A121" t="s">
        <v>118</v>
      </c>
      <c r="B121" t="s">
        <v>238</v>
      </c>
      <c r="C121" t="str">
        <f t="shared" si="3"/>
        <v>module:WM555 module:addProp_TeachingForms module:TeachingForms_WM555 .</v>
      </c>
      <c r="D121" s="2" t="s">
        <v>601</v>
      </c>
      <c r="E121" t="str">
        <f t="shared" si="4"/>
        <v>module:TeachingForms_WM555 a schema:ItemList ; schema:identifier "TeachingForms" ; schema:name "Lehr-Lernmethode WM555" .</v>
      </c>
      <c r="F121" t="s">
        <v>203</v>
      </c>
      <c r="G121" t="s">
        <v>3635</v>
      </c>
      <c r="H121" s="7" t="s">
        <v>3635</v>
      </c>
      <c r="J121" s="4">
        <f t="shared" si="5"/>
        <v>0</v>
      </c>
    </row>
    <row r="122" spans="1:10" x14ac:dyDescent="0.35">
      <c r="A122" t="s">
        <v>22</v>
      </c>
      <c r="B122" t="s">
        <v>143</v>
      </c>
      <c r="C122" t="str">
        <f t="shared" si="3"/>
        <v>module:WM556 module:addProp_TeachingForms module:TeachingForms_WM556 .</v>
      </c>
      <c r="D122" s="2" t="s">
        <v>601</v>
      </c>
      <c r="E122" t="str">
        <f t="shared" si="4"/>
        <v>module:TeachingForms_WM556 a schema:ItemList ; schema:identifier "TeachingForms" ; schema:name "Lehr-Lernmethode WM556" .</v>
      </c>
      <c r="F122" t="s">
        <v>204</v>
      </c>
      <c r="G122" t="s">
        <v>3636</v>
      </c>
      <c r="H122" s="7" t="s">
        <v>3636</v>
      </c>
      <c r="J122" s="4">
        <f t="shared" si="5"/>
        <v>0</v>
      </c>
    </row>
    <row r="123" spans="1:10" x14ac:dyDescent="0.35">
      <c r="A123" t="s">
        <v>25</v>
      </c>
      <c r="B123" t="s">
        <v>144</v>
      </c>
      <c r="C123" t="str">
        <f t="shared" si="3"/>
        <v>module:WM568 module:addProp_TeachingForms module:TeachingForms_WM568 .</v>
      </c>
      <c r="D123" s="2" t="s">
        <v>601</v>
      </c>
      <c r="E123" t="str">
        <f t="shared" si="4"/>
        <v>module:TeachingForms_WM568 a schema:ItemList ; schema:identifier "TeachingForms" ; schema:name "Lehr-Lernmethode WM568" .</v>
      </c>
      <c r="G123" t="s">
        <v>3637</v>
      </c>
      <c r="H123" s="7" t="s">
        <v>3637</v>
      </c>
      <c r="J123" s="4">
        <f t="shared" si="5"/>
        <v>0</v>
      </c>
    </row>
    <row r="124" spans="1:10" x14ac:dyDescent="0.35">
      <c r="A124" t="s">
        <v>6</v>
      </c>
      <c r="B124" t="s">
        <v>128</v>
      </c>
      <c r="C124" t="str">
        <f t="shared" si="3"/>
        <v>module:WM595 module:addProp_TeachingForms module:TeachingForms_WM595 .</v>
      </c>
      <c r="D124" s="2" t="s">
        <v>601</v>
      </c>
      <c r="E124" t="str">
        <f t="shared" si="4"/>
        <v>module:TeachingForms_WM595 a schema:ItemList ; schema:identifier "TeachingForms" ; schema:name "Lehr-Lernmethode WM595" .</v>
      </c>
      <c r="G124" t="s">
        <v>3638</v>
      </c>
      <c r="H124" s="7" t="s">
        <v>3638</v>
      </c>
      <c r="J124" s="4">
        <f t="shared" si="5"/>
        <v>0</v>
      </c>
    </row>
    <row r="125" spans="1:10" x14ac:dyDescent="0.35">
      <c r="G125" t="s">
        <v>3639</v>
      </c>
      <c r="H125" s="7" t="s">
        <v>3639</v>
      </c>
      <c r="J125" s="4">
        <f t="shared" si="5"/>
        <v>0</v>
      </c>
    </row>
    <row r="126" spans="1:10" x14ac:dyDescent="0.35">
      <c r="G126" t="s">
        <v>3640</v>
      </c>
      <c r="H126" s="7" t="s">
        <v>3640</v>
      </c>
      <c r="J126" s="4">
        <f t="shared" si="5"/>
        <v>0</v>
      </c>
    </row>
    <row r="127" spans="1:10" x14ac:dyDescent="0.35">
      <c r="F127" t="s">
        <v>205</v>
      </c>
      <c r="G127" t="s">
        <v>3641</v>
      </c>
      <c r="H127" s="7" t="s">
        <v>3641</v>
      </c>
      <c r="J127" s="4">
        <f t="shared" si="5"/>
        <v>0</v>
      </c>
    </row>
    <row r="128" spans="1:10" x14ac:dyDescent="0.35">
      <c r="G128" t="s">
        <v>3642</v>
      </c>
      <c r="H128" s="7" t="s">
        <v>3642</v>
      </c>
      <c r="J128" s="4">
        <f t="shared" si="5"/>
        <v>0</v>
      </c>
    </row>
    <row r="129" spans="6:10" x14ac:dyDescent="0.35">
      <c r="G129" t="s">
        <v>3643</v>
      </c>
      <c r="H129" s="7" t="s">
        <v>3643</v>
      </c>
      <c r="J129" s="4">
        <f t="shared" si="5"/>
        <v>0</v>
      </c>
    </row>
    <row r="130" spans="6:10" x14ac:dyDescent="0.35">
      <c r="F130" t="s">
        <v>206</v>
      </c>
      <c r="G130" t="s">
        <v>3644</v>
      </c>
      <c r="H130" s="7" t="s">
        <v>3644</v>
      </c>
      <c r="J130" s="4">
        <f t="shared" si="5"/>
        <v>0</v>
      </c>
    </row>
    <row r="131" spans="6:10" x14ac:dyDescent="0.35">
      <c r="G131" t="s">
        <v>3645</v>
      </c>
      <c r="H131" s="7" t="s">
        <v>3645</v>
      </c>
      <c r="J131" s="4">
        <f t="shared" ref="J131:J194" si="6">IF(G131=H131,0,1)</f>
        <v>0</v>
      </c>
    </row>
    <row r="132" spans="6:10" x14ac:dyDescent="0.35">
      <c r="G132" t="s">
        <v>3646</v>
      </c>
      <c r="H132" s="7" t="s">
        <v>3646</v>
      </c>
      <c r="J132" s="4">
        <f t="shared" si="6"/>
        <v>0</v>
      </c>
    </row>
    <row r="133" spans="6:10" x14ac:dyDescent="0.35">
      <c r="G133" t="s">
        <v>3647</v>
      </c>
      <c r="H133" s="7" t="s">
        <v>3647</v>
      </c>
      <c r="J133" s="4">
        <f t="shared" si="6"/>
        <v>0</v>
      </c>
    </row>
    <row r="134" spans="6:10" x14ac:dyDescent="0.35">
      <c r="F134" t="s">
        <v>207</v>
      </c>
      <c r="G134" t="s">
        <v>3648</v>
      </c>
      <c r="H134" s="7" t="s">
        <v>3648</v>
      </c>
      <c r="J134" s="4">
        <f t="shared" si="6"/>
        <v>0</v>
      </c>
    </row>
    <row r="135" spans="6:10" x14ac:dyDescent="0.35">
      <c r="G135" t="s">
        <v>3649</v>
      </c>
      <c r="H135" s="7" t="s">
        <v>3649</v>
      </c>
      <c r="J135" s="4">
        <f t="shared" si="6"/>
        <v>0</v>
      </c>
    </row>
    <row r="136" spans="6:10" x14ac:dyDescent="0.35">
      <c r="G136" t="s">
        <v>3650</v>
      </c>
      <c r="H136" s="7" t="s">
        <v>3650</v>
      </c>
      <c r="J136" s="4">
        <f t="shared" si="6"/>
        <v>0</v>
      </c>
    </row>
    <row r="137" spans="6:10" x14ac:dyDescent="0.35">
      <c r="F137" t="s">
        <v>208</v>
      </c>
      <c r="G137" t="s">
        <v>3651</v>
      </c>
      <c r="H137" s="7" t="s">
        <v>3651</v>
      </c>
      <c r="J137" s="4">
        <f t="shared" si="6"/>
        <v>0</v>
      </c>
    </row>
    <row r="138" spans="6:10" x14ac:dyDescent="0.35">
      <c r="G138" t="s">
        <v>3652</v>
      </c>
      <c r="H138" s="7" t="s">
        <v>3652</v>
      </c>
      <c r="J138" s="4">
        <f t="shared" si="6"/>
        <v>0</v>
      </c>
    </row>
    <row r="139" spans="6:10" x14ac:dyDescent="0.35">
      <c r="F139" t="s">
        <v>209</v>
      </c>
      <c r="G139" t="s">
        <v>3653</v>
      </c>
      <c r="H139" s="7" t="s">
        <v>3653</v>
      </c>
      <c r="J139" s="4">
        <f t="shared" si="6"/>
        <v>0</v>
      </c>
    </row>
    <row r="140" spans="6:10" x14ac:dyDescent="0.35">
      <c r="G140" t="s">
        <v>3654</v>
      </c>
      <c r="H140" s="7" t="s">
        <v>3654</v>
      </c>
      <c r="J140" s="4">
        <f t="shared" si="6"/>
        <v>0</v>
      </c>
    </row>
    <row r="141" spans="6:10" x14ac:dyDescent="0.35">
      <c r="G141" t="s">
        <v>3655</v>
      </c>
      <c r="H141" s="7" t="s">
        <v>3655</v>
      </c>
      <c r="J141" s="4">
        <f t="shared" si="6"/>
        <v>0</v>
      </c>
    </row>
    <row r="142" spans="6:10" x14ac:dyDescent="0.35">
      <c r="F142" t="s">
        <v>210</v>
      </c>
      <c r="G142" t="s">
        <v>3656</v>
      </c>
      <c r="H142" s="7" t="s">
        <v>3656</v>
      </c>
      <c r="J142" s="4">
        <f t="shared" si="6"/>
        <v>0</v>
      </c>
    </row>
    <row r="143" spans="6:10" x14ac:dyDescent="0.35">
      <c r="G143" t="s">
        <v>3657</v>
      </c>
      <c r="H143" s="7" t="s">
        <v>3657</v>
      </c>
      <c r="J143" s="4">
        <f t="shared" si="6"/>
        <v>0</v>
      </c>
    </row>
    <row r="144" spans="6:10" x14ac:dyDescent="0.35">
      <c r="G144" t="s">
        <v>3658</v>
      </c>
      <c r="H144" s="7" t="s">
        <v>3658</v>
      </c>
      <c r="J144" s="4">
        <f t="shared" si="6"/>
        <v>0</v>
      </c>
    </row>
    <row r="145" spans="6:10" x14ac:dyDescent="0.35">
      <c r="F145" t="s">
        <v>211</v>
      </c>
      <c r="G145" t="s">
        <v>3659</v>
      </c>
      <c r="H145" s="7" t="s">
        <v>3659</v>
      </c>
      <c r="J145" s="4">
        <f t="shared" si="6"/>
        <v>0</v>
      </c>
    </row>
    <row r="146" spans="6:10" x14ac:dyDescent="0.35">
      <c r="G146" t="s">
        <v>3660</v>
      </c>
      <c r="H146" s="7" t="s">
        <v>3660</v>
      </c>
      <c r="J146" s="4">
        <f t="shared" si="6"/>
        <v>0</v>
      </c>
    </row>
    <row r="147" spans="6:10" x14ac:dyDescent="0.35">
      <c r="G147" t="s">
        <v>3661</v>
      </c>
      <c r="H147" s="7" t="s">
        <v>3661</v>
      </c>
      <c r="J147" s="4">
        <f t="shared" si="6"/>
        <v>0</v>
      </c>
    </row>
    <row r="148" spans="6:10" x14ac:dyDescent="0.35">
      <c r="G148" t="s">
        <v>3662</v>
      </c>
      <c r="H148" s="7" t="s">
        <v>3662</v>
      </c>
      <c r="J148" s="4">
        <f t="shared" si="6"/>
        <v>0</v>
      </c>
    </row>
    <row r="149" spans="6:10" x14ac:dyDescent="0.35">
      <c r="F149" t="s">
        <v>212</v>
      </c>
      <c r="G149" t="s">
        <v>3663</v>
      </c>
      <c r="H149" s="7" t="s">
        <v>3663</v>
      </c>
      <c r="J149" s="4">
        <f t="shared" si="6"/>
        <v>0</v>
      </c>
    </row>
    <row r="150" spans="6:10" x14ac:dyDescent="0.35">
      <c r="G150" t="s">
        <v>3664</v>
      </c>
      <c r="H150" s="7" t="s">
        <v>3664</v>
      </c>
      <c r="J150" s="4">
        <f t="shared" si="6"/>
        <v>0</v>
      </c>
    </row>
    <row r="151" spans="6:10" x14ac:dyDescent="0.35">
      <c r="F151" t="s">
        <v>213</v>
      </c>
      <c r="G151" t="s">
        <v>3665</v>
      </c>
      <c r="H151" s="7" t="s">
        <v>3665</v>
      </c>
      <c r="J151" s="4">
        <f t="shared" si="6"/>
        <v>0</v>
      </c>
    </row>
    <row r="152" spans="6:10" x14ac:dyDescent="0.35">
      <c r="G152" t="s">
        <v>3666</v>
      </c>
      <c r="H152" s="7" t="s">
        <v>3666</v>
      </c>
      <c r="J152" s="4">
        <f t="shared" si="6"/>
        <v>0</v>
      </c>
    </row>
    <row r="153" spans="6:10" x14ac:dyDescent="0.35">
      <c r="G153" t="s">
        <v>3667</v>
      </c>
      <c r="H153" s="7" t="s">
        <v>3667</v>
      </c>
      <c r="J153" s="4">
        <f t="shared" si="6"/>
        <v>0</v>
      </c>
    </row>
    <row r="154" spans="6:10" x14ac:dyDescent="0.35">
      <c r="G154" t="s">
        <v>3668</v>
      </c>
      <c r="H154" s="7" t="s">
        <v>3668</v>
      </c>
      <c r="J154" s="4">
        <f t="shared" si="6"/>
        <v>0</v>
      </c>
    </row>
    <row r="155" spans="6:10" x14ac:dyDescent="0.35">
      <c r="G155" t="s">
        <v>3669</v>
      </c>
      <c r="H155" s="7" t="s">
        <v>3669</v>
      </c>
      <c r="J155" s="4">
        <f t="shared" si="6"/>
        <v>0</v>
      </c>
    </row>
    <row r="156" spans="6:10" x14ac:dyDescent="0.35">
      <c r="F156" t="s">
        <v>214</v>
      </c>
      <c r="G156" t="s">
        <v>3670</v>
      </c>
      <c r="H156" s="7" t="s">
        <v>3670</v>
      </c>
      <c r="J156" s="4">
        <f t="shared" si="6"/>
        <v>0</v>
      </c>
    </row>
    <row r="157" spans="6:10" x14ac:dyDescent="0.35">
      <c r="G157" t="s">
        <v>3671</v>
      </c>
      <c r="H157" s="7" t="s">
        <v>3671</v>
      </c>
      <c r="J157" s="4">
        <f t="shared" si="6"/>
        <v>0</v>
      </c>
    </row>
    <row r="158" spans="6:10" x14ac:dyDescent="0.35">
      <c r="G158" t="s">
        <v>3672</v>
      </c>
      <c r="H158" s="7" t="s">
        <v>3672</v>
      </c>
      <c r="J158" s="4">
        <f t="shared" si="6"/>
        <v>0</v>
      </c>
    </row>
    <row r="159" spans="6:10" x14ac:dyDescent="0.35">
      <c r="G159" t="s">
        <v>3673</v>
      </c>
      <c r="H159" s="7" t="s">
        <v>3673</v>
      </c>
      <c r="J159" s="4">
        <f t="shared" si="6"/>
        <v>0</v>
      </c>
    </row>
    <row r="160" spans="6:10" x14ac:dyDescent="0.35">
      <c r="F160" t="s">
        <v>215</v>
      </c>
      <c r="G160" t="s">
        <v>3674</v>
      </c>
      <c r="H160" s="7" t="s">
        <v>3674</v>
      </c>
      <c r="J160" s="4">
        <f t="shared" si="6"/>
        <v>0</v>
      </c>
    </row>
    <row r="161" spans="6:10" x14ac:dyDescent="0.35">
      <c r="G161" t="s">
        <v>3675</v>
      </c>
      <c r="H161" s="7" t="s">
        <v>3675</v>
      </c>
      <c r="J161" s="4">
        <f t="shared" si="6"/>
        <v>0</v>
      </c>
    </row>
    <row r="162" spans="6:10" x14ac:dyDescent="0.35">
      <c r="G162" t="s">
        <v>3676</v>
      </c>
      <c r="H162" s="7" t="s">
        <v>3676</v>
      </c>
      <c r="J162" s="4">
        <f t="shared" si="6"/>
        <v>0</v>
      </c>
    </row>
    <row r="163" spans="6:10" x14ac:dyDescent="0.35">
      <c r="G163" t="s">
        <v>3677</v>
      </c>
      <c r="H163" s="7" t="s">
        <v>3677</v>
      </c>
      <c r="J163" s="4">
        <f t="shared" si="6"/>
        <v>0</v>
      </c>
    </row>
    <row r="164" spans="6:10" x14ac:dyDescent="0.35">
      <c r="G164" t="s">
        <v>3678</v>
      </c>
      <c r="H164" s="7" t="s">
        <v>3678</v>
      </c>
      <c r="J164" s="4">
        <f t="shared" si="6"/>
        <v>0</v>
      </c>
    </row>
    <row r="165" spans="6:10" x14ac:dyDescent="0.35">
      <c r="G165" t="s">
        <v>3679</v>
      </c>
      <c r="H165" s="7" t="s">
        <v>3679</v>
      </c>
      <c r="J165" s="4">
        <f t="shared" si="6"/>
        <v>0</v>
      </c>
    </row>
    <row r="166" spans="6:10" x14ac:dyDescent="0.35">
      <c r="F166" t="s">
        <v>216</v>
      </c>
      <c r="G166" t="s">
        <v>3680</v>
      </c>
      <c r="H166" s="7" t="s">
        <v>3680</v>
      </c>
      <c r="J166" s="4">
        <f t="shared" si="6"/>
        <v>0</v>
      </c>
    </row>
    <row r="167" spans="6:10" x14ac:dyDescent="0.35">
      <c r="G167" t="s">
        <v>3681</v>
      </c>
      <c r="H167" s="7" t="s">
        <v>3681</v>
      </c>
      <c r="J167" s="4">
        <f t="shared" si="6"/>
        <v>0</v>
      </c>
    </row>
    <row r="168" spans="6:10" x14ac:dyDescent="0.35">
      <c r="G168" t="s">
        <v>3682</v>
      </c>
      <c r="H168" s="7" t="s">
        <v>3682</v>
      </c>
      <c r="J168" s="4">
        <f t="shared" si="6"/>
        <v>0</v>
      </c>
    </row>
    <row r="169" spans="6:10" x14ac:dyDescent="0.35">
      <c r="G169" t="s">
        <v>3683</v>
      </c>
      <c r="H169" s="7" t="s">
        <v>3683</v>
      </c>
      <c r="J169" s="4">
        <f t="shared" si="6"/>
        <v>0</v>
      </c>
    </row>
    <row r="170" spans="6:10" x14ac:dyDescent="0.35">
      <c r="G170" t="s">
        <v>3684</v>
      </c>
      <c r="H170" s="7" t="s">
        <v>3684</v>
      </c>
      <c r="J170" s="4">
        <f t="shared" si="6"/>
        <v>0</v>
      </c>
    </row>
    <row r="171" spans="6:10" x14ac:dyDescent="0.35">
      <c r="F171" t="s">
        <v>217</v>
      </c>
      <c r="G171" t="s">
        <v>3685</v>
      </c>
      <c r="H171" s="7" t="s">
        <v>3685</v>
      </c>
      <c r="J171" s="4">
        <f t="shared" si="6"/>
        <v>0</v>
      </c>
    </row>
    <row r="172" spans="6:10" x14ac:dyDescent="0.35">
      <c r="F172" t="s">
        <v>218</v>
      </c>
      <c r="G172" t="s">
        <v>3686</v>
      </c>
      <c r="H172" s="7" t="s">
        <v>3686</v>
      </c>
      <c r="J172" s="4">
        <f t="shared" si="6"/>
        <v>0</v>
      </c>
    </row>
    <row r="173" spans="6:10" x14ac:dyDescent="0.35">
      <c r="G173" t="s">
        <v>3687</v>
      </c>
      <c r="H173" s="7" t="s">
        <v>3687</v>
      </c>
      <c r="J173" s="4">
        <f t="shared" si="6"/>
        <v>0</v>
      </c>
    </row>
    <row r="174" spans="6:10" x14ac:dyDescent="0.35">
      <c r="F174" t="s">
        <v>219</v>
      </c>
      <c r="G174" t="s">
        <v>3688</v>
      </c>
      <c r="H174" s="7" t="s">
        <v>3688</v>
      </c>
      <c r="J174" s="4">
        <f t="shared" si="6"/>
        <v>0</v>
      </c>
    </row>
    <row r="175" spans="6:10" x14ac:dyDescent="0.35">
      <c r="G175" t="s">
        <v>3689</v>
      </c>
      <c r="H175" s="7" t="s">
        <v>3689</v>
      </c>
      <c r="J175" s="4">
        <f t="shared" si="6"/>
        <v>0</v>
      </c>
    </row>
    <row r="176" spans="6:10" x14ac:dyDescent="0.35">
      <c r="G176" t="s">
        <v>3690</v>
      </c>
      <c r="H176" s="7" t="s">
        <v>3690</v>
      </c>
      <c r="J176" s="4">
        <f t="shared" si="6"/>
        <v>0</v>
      </c>
    </row>
    <row r="177" spans="6:10" x14ac:dyDescent="0.35">
      <c r="F177" t="s">
        <v>220</v>
      </c>
      <c r="G177" t="s">
        <v>3691</v>
      </c>
      <c r="H177" s="7" t="s">
        <v>3691</v>
      </c>
      <c r="J177" s="4">
        <f t="shared" si="6"/>
        <v>0</v>
      </c>
    </row>
    <row r="178" spans="6:10" x14ac:dyDescent="0.35">
      <c r="G178" t="s">
        <v>3692</v>
      </c>
      <c r="H178" s="7" t="s">
        <v>3692</v>
      </c>
      <c r="J178" s="4">
        <f t="shared" si="6"/>
        <v>0</v>
      </c>
    </row>
    <row r="179" spans="6:10" x14ac:dyDescent="0.35">
      <c r="F179" t="s">
        <v>221</v>
      </c>
      <c r="G179" t="s">
        <v>3693</v>
      </c>
      <c r="H179" s="7" t="s">
        <v>3693</v>
      </c>
      <c r="J179" s="4">
        <f t="shared" si="6"/>
        <v>0</v>
      </c>
    </row>
    <row r="180" spans="6:10" x14ac:dyDescent="0.35">
      <c r="G180" t="s">
        <v>3694</v>
      </c>
      <c r="H180" s="7" t="s">
        <v>3694</v>
      </c>
      <c r="J180" s="4">
        <f t="shared" si="6"/>
        <v>0</v>
      </c>
    </row>
    <row r="181" spans="6:10" x14ac:dyDescent="0.35">
      <c r="F181" t="s">
        <v>222</v>
      </c>
      <c r="G181" t="s">
        <v>3695</v>
      </c>
      <c r="H181" s="7" t="s">
        <v>3695</v>
      </c>
      <c r="J181" s="4">
        <f t="shared" si="6"/>
        <v>0</v>
      </c>
    </row>
    <row r="182" spans="6:10" x14ac:dyDescent="0.35">
      <c r="G182" t="s">
        <v>3696</v>
      </c>
      <c r="H182" s="7" t="s">
        <v>3696</v>
      </c>
      <c r="J182" s="4">
        <f t="shared" si="6"/>
        <v>0</v>
      </c>
    </row>
    <row r="183" spans="6:10" x14ac:dyDescent="0.35">
      <c r="F183" t="s">
        <v>161</v>
      </c>
      <c r="G183" t="s">
        <v>3697</v>
      </c>
      <c r="H183" s="7" t="s">
        <v>3697</v>
      </c>
      <c r="J183" s="4">
        <f t="shared" si="6"/>
        <v>0</v>
      </c>
    </row>
    <row r="184" spans="6:10" x14ac:dyDescent="0.35">
      <c r="G184" t="s">
        <v>3698</v>
      </c>
      <c r="H184" s="7" t="s">
        <v>3698</v>
      </c>
      <c r="J184" s="4">
        <f t="shared" si="6"/>
        <v>0</v>
      </c>
    </row>
    <row r="185" spans="6:10" x14ac:dyDescent="0.35">
      <c r="G185" t="s">
        <v>3699</v>
      </c>
      <c r="H185" s="7" t="s">
        <v>3699</v>
      </c>
      <c r="J185" s="4">
        <f t="shared" si="6"/>
        <v>0</v>
      </c>
    </row>
    <row r="186" spans="6:10" x14ac:dyDescent="0.35">
      <c r="G186" t="s">
        <v>3700</v>
      </c>
      <c r="H186" s="7" t="s">
        <v>3700</v>
      </c>
      <c r="J186" s="4">
        <f t="shared" si="6"/>
        <v>0</v>
      </c>
    </row>
    <row r="187" spans="6:10" x14ac:dyDescent="0.35">
      <c r="G187" t="s">
        <v>3701</v>
      </c>
      <c r="H187" s="7" t="s">
        <v>3701</v>
      </c>
      <c r="J187" s="4">
        <f t="shared" si="6"/>
        <v>0</v>
      </c>
    </row>
    <row r="188" spans="6:10" x14ac:dyDescent="0.35">
      <c r="F188" t="s">
        <v>141</v>
      </c>
      <c r="G188" t="s">
        <v>3702</v>
      </c>
      <c r="H188" s="7" t="s">
        <v>3702</v>
      </c>
      <c r="J188" s="4">
        <f t="shared" si="6"/>
        <v>0</v>
      </c>
    </row>
    <row r="189" spans="6:10" x14ac:dyDescent="0.35">
      <c r="G189" t="s">
        <v>3703</v>
      </c>
      <c r="H189" s="7" t="s">
        <v>3703</v>
      </c>
      <c r="J189" s="4">
        <f t="shared" si="6"/>
        <v>0</v>
      </c>
    </row>
    <row r="190" spans="6:10" x14ac:dyDescent="0.35">
      <c r="G190" t="s">
        <v>3704</v>
      </c>
      <c r="H190" s="7" t="s">
        <v>3704</v>
      </c>
      <c r="J190" s="4">
        <f t="shared" si="6"/>
        <v>0</v>
      </c>
    </row>
    <row r="191" spans="6:10" x14ac:dyDescent="0.35">
      <c r="F191" t="s">
        <v>157</v>
      </c>
      <c r="G191" t="s">
        <v>3705</v>
      </c>
      <c r="H191" s="7" t="s">
        <v>3705</v>
      </c>
      <c r="J191" s="4">
        <f t="shared" si="6"/>
        <v>0</v>
      </c>
    </row>
    <row r="192" spans="6:10" x14ac:dyDescent="0.35">
      <c r="G192" t="s">
        <v>3706</v>
      </c>
      <c r="H192" s="7" t="s">
        <v>3706</v>
      </c>
      <c r="J192" s="4">
        <f t="shared" si="6"/>
        <v>0</v>
      </c>
    </row>
    <row r="193" spans="6:10" x14ac:dyDescent="0.35">
      <c r="F193" t="s">
        <v>231</v>
      </c>
      <c r="G193" t="s">
        <v>3707</v>
      </c>
      <c r="H193" s="7" t="s">
        <v>3707</v>
      </c>
      <c r="J193" s="4">
        <f t="shared" si="6"/>
        <v>0</v>
      </c>
    </row>
    <row r="194" spans="6:10" x14ac:dyDescent="0.35">
      <c r="G194" t="s">
        <v>3708</v>
      </c>
      <c r="H194" s="7" t="s">
        <v>3708</v>
      </c>
      <c r="J194" s="4">
        <f t="shared" si="6"/>
        <v>0</v>
      </c>
    </row>
    <row r="195" spans="6:10" x14ac:dyDescent="0.35">
      <c r="G195" t="s">
        <v>3709</v>
      </c>
      <c r="H195" s="7" t="s">
        <v>3709</v>
      </c>
      <c r="J195" s="4">
        <f t="shared" ref="J195:J234" si="7">IF(G195=H195,0,1)</f>
        <v>0</v>
      </c>
    </row>
    <row r="196" spans="6:10" x14ac:dyDescent="0.35">
      <c r="F196" t="s">
        <v>224</v>
      </c>
      <c r="G196" t="s">
        <v>3710</v>
      </c>
      <c r="H196" s="7" t="s">
        <v>3710</v>
      </c>
      <c r="J196" s="4">
        <f t="shared" si="7"/>
        <v>0</v>
      </c>
    </row>
    <row r="197" spans="6:10" x14ac:dyDescent="0.35">
      <c r="G197" t="s">
        <v>3711</v>
      </c>
      <c r="H197" s="7" t="s">
        <v>3711</v>
      </c>
      <c r="J197" s="4">
        <f t="shared" si="7"/>
        <v>0</v>
      </c>
    </row>
    <row r="198" spans="6:10" x14ac:dyDescent="0.35">
      <c r="G198" t="s">
        <v>3712</v>
      </c>
      <c r="H198" s="7" t="s">
        <v>3712</v>
      </c>
      <c r="J198" s="4">
        <f t="shared" si="7"/>
        <v>0</v>
      </c>
    </row>
    <row r="199" spans="6:10" x14ac:dyDescent="0.35">
      <c r="F199" t="s">
        <v>240</v>
      </c>
      <c r="G199" t="s">
        <v>3713</v>
      </c>
      <c r="H199" s="7" t="s">
        <v>3713</v>
      </c>
      <c r="J199" s="4">
        <f t="shared" si="7"/>
        <v>0</v>
      </c>
    </row>
    <row r="200" spans="6:10" x14ac:dyDescent="0.35">
      <c r="G200" t="s">
        <v>3714</v>
      </c>
      <c r="H200" s="7" t="s">
        <v>3714</v>
      </c>
      <c r="J200" s="4">
        <f t="shared" si="7"/>
        <v>0</v>
      </c>
    </row>
    <row r="201" spans="6:10" x14ac:dyDescent="0.35">
      <c r="G201" t="s">
        <v>3715</v>
      </c>
      <c r="H201" s="7" t="s">
        <v>3715</v>
      </c>
      <c r="J201" s="4">
        <f t="shared" si="7"/>
        <v>0</v>
      </c>
    </row>
    <row r="202" spans="6:10" x14ac:dyDescent="0.35">
      <c r="G202" t="s">
        <v>3716</v>
      </c>
      <c r="H202" s="7" t="s">
        <v>3716</v>
      </c>
      <c r="J202" s="4">
        <f t="shared" si="7"/>
        <v>0</v>
      </c>
    </row>
    <row r="203" spans="6:10" x14ac:dyDescent="0.35">
      <c r="G203" t="s">
        <v>3717</v>
      </c>
      <c r="H203" s="7" t="s">
        <v>3717</v>
      </c>
      <c r="J203" s="4">
        <f t="shared" si="7"/>
        <v>0</v>
      </c>
    </row>
    <row r="204" spans="6:10" x14ac:dyDescent="0.35">
      <c r="G204" t="s">
        <v>3718</v>
      </c>
      <c r="H204" s="7" t="s">
        <v>3718</v>
      </c>
      <c r="J204" s="4">
        <f t="shared" si="7"/>
        <v>0</v>
      </c>
    </row>
    <row r="205" spans="6:10" x14ac:dyDescent="0.35">
      <c r="F205" t="s">
        <v>152</v>
      </c>
      <c r="G205" t="s">
        <v>3719</v>
      </c>
      <c r="H205" s="7" t="s">
        <v>3719</v>
      </c>
      <c r="J205" s="4">
        <f t="shared" si="7"/>
        <v>0</v>
      </c>
    </row>
    <row r="206" spans="6:10" x14ac:dyDescent="0.35">
      <c r="G206" t="s">
        <v>3720</v>
      </c>
      <c r="H206" s="7" t="s">
        <v>3720</v>
      </c>
      <c r="J206" s="4">
        <f t="shared" si="7"/>
        <v>0</v>
      </c>
    </row>
    <row r="207" spans="6:10" x14ac:dyDescent="0.35">
      <c r="G207" t="s">
        <v>3721</v>
      </c>
      <c r="H207" s="7" t="s">
        <v>3721</v>
      </c>
      <c r="J207" s="4">
        <f t="shared" si="7"/>
        <v>0</v>
      </c>
    </row>
    <row r="208" spans="6:10" x14ac:dyDescent="0.35">
      <c r="F208" t="s">
        <v>147</v>
      </c>
      <c r="G208" t="s">
        <v>3722</v>
      </c>
      <c r="H208" s="7" t="s">
        <v>3722</v>
      </c>
      <c r="J208" s="4">
        <f t="shared" si="7"/>
        <v>0</v>
      </c>
    </row>
    <row r="209" spans="6:10" x14ac:dyDescent="0.35">
      <c r="G209" t="s">
        <v>3723</v>
      </c>
      <c r="H209" s="7" t="s">
        <v>3723</v>
      </c>
      <c r="J209" s="4">
        <f t="shared" si="7"/>
        <v>0</v>
      </c>
    </row>
    <row r="210" spans="6:10" x14ac:dyDescent="0.35">
      <c r="G210" t="s">
        <v>3724</v>
      </c>
      <c r="H210" s="7" t="s">
        <v>3724</v>
      </c>
      <c r="J210" s="4">
        <f t="shared" si="7"/>
        <v>0</v>
      </c>
    </row>
    <row r="211" spans="6:10" x14ac:dyDescent="0.35">
      <c r="F211" t="s">
        <v>139</v>
      </c>
      <c r="G211" t="s">
        <v>3725</v>
      </c>
      <c r="H211" s="7" t="s">
        <v>3725</v>
      </c>
      <c r="J211" s="4">
        <f t="shared" si="7"/>
        <v>0</v>
      </c>
    </row>
    <row r="212" spans="6:10" x14ac:dyDescent="0.35">
      <c r="G212" t="s">
        <v>3726</v>
      </c>
      <c r="H212" s="7" t="s">
        <v>3726</v>
      </c>
      <c r="J212" s="4">
        <f t="shared" si="7"/>
        <v>0</v>
      </c>
    </row>
    <row r="213" spans="6:10" x14ac:dyDescent="0.35">
      <c r="F213" t="s">
        <v>135</v>
      </c>
      <c r="G213" t="s">
        <v>3727</v>
      </c>
      <c r="H213" s="7" t="s">
        <v>3727</v>
      </c>
      <c r="J213" s="4">
        <f t="shared" si="7"/>
        <v>0</v>
      </c>
    </row>
    <row r="214" spans="6:10" x14ac:dyDescent="0.35">
      <c r="G214" t="s">
        <v>3728</v>
      </c>
      <c r="H214" s="7" t="s">
        <v>3728</v>
      </c>
      <c r="J214" s="4">
        <f t="shared" si="7"/>
        <v>0</v>
      </c>
    </row>
    <row r="215" spans="6:10" x14ac:dyDescent="0.35">
      <c r="G215" t="s">
        <v>3729</v>
      </c>
      <c r="H215" s="7" t="s">
        <v>3729</v>
      </c>
      <c r="J215" s="4">
        <f t="shared" si="7"/>
        <v>0</v>
      </c>
    </row>
    <row r="216" spans="6:10" x14ac:dyDescent="0.35">
      <c r="G216" t="s">
        <v>3730</v>
      </c>
      <c r="H216" s="7" t="s">
        <v>3730</v>
      </c>
      <c r="J216" s="4">
        <f t="shared" si="7"/>
        <v>0</v>
      </c>
    </row>
    <row r="217" spans="6:10" x14ac:dyDescent="0.35">
      <c r="G217" t="s">
        <v>3731</v>
      </c>
      <c r="H217" s="7" t="s">
        <v>3731</v>
      </c>
      <c r="J217" s="4">
        <f t="shared" si="7"/>
        <v>0</v>
      </c>
    </row>
    <row r="218" spans="6:10" x14ac:dyDescent="0.35">
      <c r="F218" t="s">
        <v>156</v>
      </c>
      <c r="G218" t="s">
        <v>3732</v>
      </c>
      <c r="H218" s="7" t="s">
        <v>3732</v>
      </c>
      <c r="J218" s="4">
        <f t="shared" si="7"/>
        <v>0</v>
      </c>
    </row>
    <row r="219" spans="6:10" x14ac:dyDescent="0.35">
      <c r="G219" t="s">
        <v>3733</v>
      </c>
      <c r="H219" s="7" t="s">
        <v>3733</v>
      </c>
      <c r="J219" s="4">
        <f t="shared" si="7"/>
        <v>0</v>
      </c>
    </row>
    <row r="220" spans="6:10" x14ac:dyDescent="0.35">
      <c r="F220" t="s">
        <v>223</v>
      </c>
      <c r="G220" t="s">
        <v>3734</v>
      </c>
      <c r="H220" s="7" t="s">
        <v>3734</v>
      </c>
      <c r="J220" s="4">
        <f t="shared" si="7"/>
        <v>0</v>
      </c>
    </row>
    <row r="221" spans="6:10" x14ac:dyDescent="0.35">
      <c r="G221" t="s">
        <v>3735</v>
      </c>
      <c r="H221" s="7" t="s">
        <v>3735</v>
      </c>
      <c r="J221" s="4">
        <f t="shared" si="7"/>
        <v>0</v>
      </c>
    </row>
    <row r="222" spans="6:10" x14ac:dyDescent="0.35">
      <c r="G222" t="s">
        <v>3736</v>
      </c>
      <c r="H222" s="7" t="s">
        <v>3736</v>
      </c>
      <c r="J222" s="4">
        <f t="shared" si="7"/>
        <v>0</v>
      </c>
    </row>
    <row r="223" spans="6:10" x14ac:dyDescent="0.35">
      <c r="G223" t="s">
        <v>3737</v>
      </c>
      <c r="H223" s="7" t="s">
        <v>3737</v>
      </c>
      <c r="J223" s="4">
        <f t="shared" si="7"/>
        <v>0</v>
      </c>
    </row>
    <row r="224" spans="6:10" x14ac:dyDescent="0.35">
      <c r="G224" t="s">
        <v>3738</v>
      </c>
      <c r="H224" s="7" t="s">
        <v>3738</v>
      </c>
      <c r="J224" s="4">
        <f t="shared" si="7"/>
        <v>0</v>
      </c>
    </row>
    <row r="225" spans="6:10" x14ac:dyDescent="0.35">
      <c r="G225" t="s">
        <v>3739</v>
      </c>
      <c r="H225" s="7" t="s">
        <v>3739</v>
      </c>
      <c r="J225" s="4">
        <f t="shared" si="7"/>
        <v>0</v>
      </c>
    </row>
    <row r="226" spans="6:10" x14ac:dyDescent="0.35">
      <c r="F226" t="s">
        <v>229</v>
      </c>
      <c r="G226" t="s">
        <v>3740</v>
      </c>
      <c r="H226" s="7" t="s">
        <v>3740</v>
      </c>
      <c r="J226" s="4">
        <f t="shared" si="7"/>
        <v>0</v>
      </c>
    </row>
    <row r="227" spans="6:10" x14ac:dyDescent="0.35">
      <c r="G227" t="s">
        <v>3741</v>
      </c>
      <c r="H227" s="7" t="s">
        <v>3741</v>
      </c>
      <c r="J227" s="4">
        <f t="shared" si="7"/>
        <v>0</v>
      </c>
    </row>
    <row r="228" spans="6:10" x14ac:dyDescent="0.35">
      <c r="F228" t="s">
        <v>232</v>
      </c>
      <c r="G228" t="s">
        <v>3742</v>
      </c>
      <c r="H228" s="7" t="s">
        <v>3742</v>
      </c>
      <c r="J228" s="4">
        <f t="shared" si="7"/>
        <v>0</v>
      </c>
    </row>
    <row r="229" spans="6:10" x14ac:dyDescent="0.35">
      <c r="G229" t="s">
        <v>3743</v>
      </c>
      <c r="H229" s="7" t="s">
        <v>3743</v>
      </c>
      <c r="J229" s="4">
        <f t="shared" si="7"/>
        <v>0</v>
      </c>
    </row>
    <row r="230" spans="6:10" x14ac:dyDescent="0.35">
      <c r="G230" t="s">
        <v>3744</v>
      </c>
      <c r="H230" s="7" t="s">
        <v>3744</v>
      </c>
      <c r="J230" s="4">
        <f t="shared" si="7"/>
        <v>0</v>
      </c>
    </row>
    <row r="231" spans="6:10" x14ac:dyDescent="0.35">
      <c r="F231" t="s">
        <v>3867</v>
      </c>
      <c r="G231" t="s">
        <v>3745</v>
      </c>
      <c r="H231" s="7" t="s">
        <v>3745</v>
      </c>
      <c r="J231" s="4">
        <f t="shared" si="7"/>
        <v>0</v>
      </c>
    </row>
    <row r="232" spans="6:10" x14ac:dyDescent="0.35">
      <c r="G232" t="s">
        <v>3746</v>
      </c>
      <c r="H232" s="7" t="s">
        <v>3746</v>
      </c>
      <c r="J232" s="4">
        <f t="shared" si="7"/>
        <v>0</v>
      </c>
    </row>
    <row r="233" spans="6:10" x14ac:dyDescent="0.35">
      <c r="G233" t="s">
        <v>3747</v>
      </c>
      <c r="H233" s="7" t="s">
        <v>3747</v>
      </c>
      <c r="J233" s="4">
        <f t="shared" si="7"/>
        <v>0</v>
      </c>
    </row>
    <row r="234" spans="6:10" x14ac:dyDescent="0.35">
      <c r="G234" t="s">
        <v>3748</v>
      </c>
      <c r="H234" s="7" t="s">
        <v>3748</v>
      </c>
      <c r="J234" s="4">
        <f t="shared" si="7"/>
        <v>0</v>
      </c>
    </row>
    <row r="235" spans="6:10" x14ac:dyDescent="0.35">
      <c r="F235" t="s">
        <v>227</v>
      </c>
      <c r="G235" t="s">
        <v>3749</v>
      </c>
      <c r="H235" s="7" t="s">
        <v>3749</v>
      </c>
      <c r="J235" s="4">
        <f>IF(G235=H235,0,1)</f>
        <v>0</v>
      </c>
    </row>
    <row r="236" spans="6:10" x14ac:dyDescent="0.35">
      <c r="G236" t="s">
        <v>3750</v>
      </c>
      <c r="H236" s="7" t="s">
        <v>3750</v>
      </c>
      <c r="J236" s="4">
        <f t="shared" ref="J236:J299" si="8">IF(G236=H236,0,1)</f>
        <v>0</v>
      </c>
    </row>
    <row r="237" spans="6:10" x14ac:dyDescent="0.35">
      <c r="G237" t="s">
        <v>3751</v>
      </c>
      <c r="H237" s="7" t="s">
        <v>3751</v>
      </c>
      <c r="J237" s="4">
        <f t="shared" si="8"/>
        <v>0</v>
      </c>
    </row>
    <row r="238" spans="6:10" x14ac:dyDescent="0.35">
      <c r="F238" t="s">
        <v>226</v>
      </c>
      <c r="G238" t="s">
        <v>3752</v>
      </c>
      <c r="H238" s="7" t="s">
        <v>3752</v>
      </c>
      <c r="J238" s="4">
        <f t="shared" si="8"/>
        <v>0</v>
      </c>
    </row>
    <row r="239" spans="6:10" x14ac:dyDescent="0.35">
      <c r="G239" t="s">
        <v>3753</v>
      </c>
      <c r="H239" s="7" t="s">
        <v>3753</v>
      </c>
      <c r="J239" s="4">
        <f t="shared" si="8"/>
        <v>0</v>
      </c>
    </row>
    <row r="240" spans="6:10" x14ac:dyDescent="0.35">
      <c r="G240" t="s">
        <v>3754</v>
      </c>
      <c r="H240" s="7" t="s">
        <v>3754</v>
      </c>
      <c r="J240" s="4">
        <f t="shared" si="8"/>
        <v>0</v>
      </c>
    </row>
    <row r="241" spans="6:10" x14ac:dyDescent="0.35">
      <c r="F241" t="s">
        <v>228</v>
      </c>
      <c r="G241" t="s">
        <v>3755</v>
      </c>
      <c r="H241" s="7" t="s">
        <v>3755</v>
      </c>
      <c r="J241" s="4">
        <f t="shared" si="8"/>
        <v>0</v>
      </c>
    </row>
    <row r="242" spans="6:10" x14ac:dyDescent="0.35">
      <c r="G242" t="s">
        <v>3756</v>
      </c>
      <c r="H242" s="7" t="s">
        <v>3756</v>
      </c>
      <c r="J242" s="4">
        <f t="shared" si="8"/>
        <v>0</v>
      </c>
    </row>
    <row r="243" spans="6:10" x14ac:dyDescent="0.35">
      <c r="G243" t="s">
        <v>3757</v>
      </c>
      <c r="H243" s="7" t="s">
        <v>3757</v>
      </c>
      <c r="J243" s="4">
        <f t="shared" si="8"/>
        <v>0</v>
      </c>
    </row>
    <row r="244" spans="6:10" x14ac:dyDescent="0.35">
      <c r="F244" t="s">
        <v>230</v>
      </c>
      <c r="G244" t="s">
        <v>3758</v>
      </c>
      <c r="H244" s="7" t="s">
        <v>3758</v>
      </c>
      <c r="J244" s="4">
        <f t="shared" si="8"/>
        <v>0</v>
      </c>
    </row>
    <row r="245" spans="6:10" x14ac:dyDescent="0.35">
      <c r="G245" t="s">
        <v>3759</v>
      </c>
      <c r="H245" s="7" t="s">
        <v>3759</v>
      </c>
      <c r="J245" s="4">
        <f t="shared" si="8"/>
        <v>0</v>
      </c>
    </row>
    <row r="246" spans="6:10" x14ac:dyDescent="0.35">
      <c r="F246" t="s">
        <v>140</v>
      </c>
      <c r="G246" t="s">
        <v>3760</v>
      </c>
      <c r="H246" s="7" t="s">
        <v>3760</v>
      </c>
      <c r="J246" s="4">
        <f t="shared" si="8"/>
        <v>0</v>
      </c>
    </row>
    <row r="247" spans="6:10" x14ac:dyDescent="0.35">
      <c r="G247" t="s">
        <v>3761</v>
      </c>
      <c r="H247" s="7" t="s">
        <v>3761</v>
      </c>
      <c r="J247" s="4">
        <f t="shared" si="8"/>
        <v>0</v>
      </c>
    </row>
    <row r="248" spans="6:10" x14ac:dyDescent="0.35">
      <c r="F248" t="s">
        <v>158</v>
      </c>
      <c r="G248" t="s">
        <v>3762</v>
      </c>
      <c r="H248" s="7" t="s">
        <v>3762</v>
      </c>
      <c r="J248" s="4">
        <f t="shared" si="8"/>
        <v>0</v>
      </c>
    </row>
    <row r="249" spans="6:10" x14ac:dyDescent="0.35">
      <c r="G249" t="s">
        <v>3899</v>
      </c>
      <c r="H249" s="7" t="s">
        <v>3899</v>
      </c>
      <c r="J249" s="4">
        <f t="shared" si="8"/>
        <v>0</v>
      </c>
    </row>
    <row r="250" spans="6:10" x14ac:dyDescent="0.35">
      <c r="F250" t="s">
        <v>233</v>
      </c>
      <c r="G250" t="s">
        <v>3763</v>
      </c>
      <c r="H250" s="7" t="s">
        <v>3763</v>
      </c>
      <c r="J250" s="4">
        <f t="shared" si="8"/>
        <v>0</v>
      </c>
    </row>
    <row r="251" spans="6:10" x14ac:dyDescent="0.35">
      <c r="G251" t="s">
        <v>3764</v>
      </c>
      <c r="H251" s="7" t="s">
        <v>3764</v>
      </c>
      <c r="J251" s="4">
        <f t="shared" si="8"/>
        <v>0</v>
      </c>
    </row>
    <row r="252" spans="6:10" x14ac:dyDescent="0.35">
      <c r="G252" t="s">
        <v>3765</v>
      </c>
      <c r="H252" s="7" t="s">
        <v>3765</v>
      </c>
      <c r="J252" s="4">
        <f t="shared" si="8"/>
        <v>0</v>
      </c>
    </row>
    <row r="253" spans="6:10" x14ac:dyDescent="0.35">
      <c r="G253" t="s">
        <v>3766</v>
      </c>
      <c r="H253" s="7" t="s">
        <v>3766</v>
      </c>
      <c r="J253" s="4">
        <f t="shared" si="8"/>
        <v>0</v>
      </c>
    </row>
    <row r="254" spans="6:10" x14ac:dyDescent="0.35">
      <c r="F254" t="s">
        <v>151</v>
      </c>
      <c r="G254" t="s">
        <v>3767</v>
      </c>
      <c r="H254" s="7" t="s">
        <v>3767</v>
      </c>
      <c r="J254" s="4">
        <f t="shared" si="8"/>
        <v>0</v>
      </c>
    </row>
    <row r="255" spans="6:10" x14ac:dyDescent="0.35">
      <c r="G255" t="s">
        <v>3768</v>
      </c>
      <c r="H255" s="7" t="s">
        <v>3768</v>
      </c>
      <c r="J255" s="4">
        <f t="shared" si="8"/>
        <v>0</v>
      </c>
    </row>
    <row r="256" spans="6:10" x14ac:dyDescent="0.35">
      <c r="G256" t="s">
        <v>3769</v>
      </c>
      <c r="H256" s="7" t="s">
        <v>3769</v>
      </c>
      <c r="J256" s="4">
        <f t="shared" si="8"/>
        <v>0</v>
      </c>
    </row>
    <row r="257" spans="6:10" x14ac:dyDescent="0.35">
      <c r="G257" t="s">
        <v>3770</v>
      </c>
      <c r="H257" s="7" t="s">
        <v>3770</v>
      </c>
      <c r="J257" s="4">
        <f t="shared" si="8"/>
        <v>0</v>
      </c>
    </row>
    <row r="258" spans="6:10" x14ac:dyDescent="0.35">
      <c r="F258" t="s">
        <v>145</v>
      </c>
      <c r="G258" t="s">
        <v>3771</v>
      </c>
      <c r="H258" s="7" t="s">
        <v>3771</v>
      </c>
      <c r="J258" s="4">
        <f t="shared" si="8"/>
        <v>0</v>
      </c>
    </row>
    <row r="259" spans="6:10" x14ac:dyDescent="0.35">
      <c r="G259" t="s">
        <v>3772</v>
      </c>
      <c r="H259" s="7" t="s">
        <v>3772</v>
      </c>
      <c r="J259" s="4">
        <f t="shared" si="8"/>
        <v>0</v>
      </c>
    </row>
    <row r="260" spans="6:10" x14ac:dyDescent="0.35">
      <c r="F260" t="s">
        <v>136</v>
      </c>
      <c r="G260" t="s">
        <v>3773</v>
      </c>
      <c r="H260" s="7" t="s">
        <v>3773</v>
      </c>
      <c r="J260" s="4">
        <f t="shared" si="8"/>
        <v>0</v>
      </c>
    </row>
    <row r="261" spans="6:10" x14ac:dyDescent="0.35">
      <c r="G261" t="s">
        <v>3774</v>
      </c>
      <c r="H261" s="7" t="s">
        <v>3774</v>
      </c>
      <c r="J261" s="4">
        <f t="shared" si="8"/>
        <v>0</v>
      </c>
    </row>
    <row r="262" spans="6:10" x14ac:dyDescent="0.35">
      <c r="F262" t="s">
        <v>153</v>
      </c>
      <c r="G262" t="s">
        <v>3775</v>
      </c>
      <c r="H262" s="7" t="s">
        <v>3775</v>
      </c>
      <c r="J262" s="4">
        <f t="shared" si="8"/>
        <v>0</v>
      </c>
    </row>
    <row r="263" spans="6:10" x14ac:dyDescent="0.35">
      <c r="G263" t="s">
        <v>3776</v>
      </c>
      <c r="H263" s="7" t="s">
        <v>3776</v>
      </c>
      <c r="J263" s="4">
        <f t="shared" si="8"/>
        <v>0</v>
      </c>
    </row>
    <row r="264" spans="6:10" x14ac:dyDescent="0.35">
      <c r="F264" t="s">
        <v>162</v>
      </c>
      <c r="G264" t="s">
        <v>3777</v>
      </c>
      <c r="H264" s="7" t="s">
        <v>3777</v>
      </c>
      <c r="J264" s="4">
        <f t="shared" si="8"/>
        <v>0</v>
      </c>
    </row>
    <row r="265" spans="6:10" x14ac:dyDescent="0.35">
      <c r="G265" t="s">
        <v>3778</v>
      </c>
      <c r="H265" s="7" t="s">
        <v>3778</v>
      </c>
      <c r="J265" s="4">
        <f t="shared" si="8"/>
        <v>0</v>
      </c>
    </row>
    <row r="266" spans="6:10" x14ac:dyDescent="0.35">
      <c r="G266" t="s">
        <v>3779</v>
      </c>
      <c r="H266" s="7" t="s">
        <v>3779</v>
      </c>
      <c r="J266" s="4">
        <f t="shared" si="8"/>
        <v>0</v>
      </c>
    </row>
    <row r="267" spans="6:10" x14ac:dyDescent="0.35">
      <c r="F267" t="s">
        <v>125</v>
      </c>
      <c r="G267" t="s">
        <v>3780</v>
      </c>
      <c r="H267" s="7" t="s">
        <v>3780</v>
      </c>
      <c r="J267" s="4">
        <f t="shared" si="8"/>
        <v>0</v>
      </c>
    </row>
    <row r="268" spans="6:10" x14ac:dyDescent="0.35">
      <c r="F268" t="s">
        <v>126</v>
      </c>
      <c r="G268" t="s">
        <v>3781</v>
      </c>
      <c r="H268" s="7" t="s">
        <v>3781</v>
      </c>
      <c r="J268" s="4">
        <f t="shared" si="8"/>
        <v>0</v>
      </c>
    </row>
    <row r="269" spans="6:10" x14ac:dyDescent="0.35">
      <c r="G269" t="s">
        <v>3782</v>
      </c>
      <c r="H269" s="7" t="s">
        <v>3782</v>
      </c>
      <c r="J269" s="4">
        <f t="shared" si="8"/>
        <v>0</v>
      </c>
    </row>
    <row r="270" spans="6:10" x14ac:dyDescent="0.35">
      <c r="F270" t="s">
        <v>3868</v>
      </c>
      <c r="G270" t="s">
        <v>3783</v>
      </c>
      <c r="H270" s="7" t="s">
        <v>3783</v>
      </c>
      <c r="J270" s="4">
        <f t="shared" si="8"/>
        <v>0</v>
      </c>
    </row>
    <row r="271" spans="6:10" x14ac:dyDescent="0.35">
      <c r="G271" t="s">
        <v>3784</v>
      </c>
      <c r="H271" s="7" t="s">
        <v>3784</v>
      </c>
      <c r="J271" s="4">
        <f t="shared" si="8"/>
        <v>0</v>
      </c>
    </row>
    <row r="272" spans="6:10" x14ac:dyDescent="0.35">
      <c r="F272" t="s">
        <v>148</v>
      </c>
      <c r="G272" t="s">
        <v>3785</v>
      </c>
      <c r="H272" s="7" t="s">
        <v>3785</v>
      </c>
      <c r="J272" s="4">
        <f t="shared" si="8"/>
        <v>0</v>
      </c>
    </row>
    <row r="273" spans="6:10" x14ac:dyDescent="0.35">
      <c r="G273" t="s">
        <v>3786</v>
      </c>
      <c r="H273" s="7" t="s">
        <v>3786</v>
      </c>
      <c r="J273" s="4">
        <f t="shared" si="8"/>
        <v>0</v>
      </c>
    </row>
    <row r="274" spans="6:10" x14ac:dyDescent="0.35">
      <c r="F274" t="s">
        <v>130</v>
      </c>
      <c r="G274" t="s">
        <v>3787</v>
      </c>
      <c r="H274" s="7" t="s">
        <v>3787</v>
      </c>
      <c r="J274" s="4">
        <f t="shared" si="8"/>
        <v>0</v>
      </c>
    </row>
    <row r="275" spans="6:10" x14ac:dyDescent="0.35">
      <c r="G275" t="s">
        <v>3788</v>
      </c>
      <c r="H275" s="7" t="s">
        <v>3788</v>
      </c>
      <c r="J275" s="4">
        <f t="shared" si="8"/>
        <v>0</v>
      </c>
    </row>
    <row r="276" spans="6:10" x14ac:dyDescent="0.35">
      <c r="F276" t="s">
        <v>129</v>
      </c>
      <c r="G276" t="s">
        <v>3789</v>
      </c>
      <c r="H276" s="7" t="s">
        <v>3789</v>
      </c>
      <c r="J276" s="4">
        <f t="shared" si="8"/>
        <v>0</v>
      </c>
    </row>
    <row r="277" spans="6:10" x14ac:dyDescent="0.35">
      <c r="G277" t="s">
        <v>3790</v>
      </c>
      <c r="H277" s="7" t="s">
        <v>3790</v>
      </c>
      <c r="J277" s="4">
        <f t="shared" si="8"/>
        <v>0</v>
      </c>
    </row>
    <row r="278" spans="6:10" x14ac:dyDescent="0.35">
      <c r="G278" t="s">
        <v>3791</v>
      </c>
      <c r="H278" s="7" t="s">
        <v>3791</v>
      </c>
      <c r="I278" s="11"/>
      <c r="J278" s="4">
        <f t="shared" si="8"/>
        <v>0</v>
      </c>
    </row>
    <row r="279" spans="6:10" x14ac:dyDescent="0.35">
      <c r="F279" t="s">
        <v>248</v>
      </c>
      <c r="G279" t="s">
        <v>3869</v>
      </c>
      <c r="H279" s="7" t="s">
        <v>3869</v>
      </c>
      <c r="I279" s="11"/>
      <c r="J279" s="4">
        <f t="shared" si="8"/>
        <v>0</v>
      </c>
    </row>
    <row r="280" spans="6:10" x14ac:dyDescent="0.35">
      <c r="G280" t="s">
        <v>3870</v>
      </c>
      <c r="H280" s="7" t="s">
        <v>3870</v>
      </c>
      <c r="I280" s="11"/>
      <c r="J280" s="4">
        <f t="shared" si="8"/>
        <v>0</v>
      </c>
    </row>
    <row r="281" spans="6:10" x14ac:dyDescent="0.35">
      <c r="G281" t="s">
        <v>3871</v>
      </c>
      <c r="H281" s="7" t="s">
        <v>3871</v>
      </c>
      <c r="I281" s="11"/>
      <c r="J281" s="4">
        <f t="shared" si="8"/>
        <v>0</v>
      </c>
    </row>
    <row r="282" spans="6:10" x14ac:dyDescent="0.35">
      <c r="G282" t="s">
        <v>3872</v>
      </c>
      <c r="H282" s="7" t="s">
        <v>3872</v>
      </c>
      <c r="I282" s="11"/>
      <c r="J282" s="4">
        <f t="shared" si="8"/>
        <v>0</v>
      </c>
    </row>
    <row r="283" spans="6:10" x14ac:dyDescent="0.35">
      <c r="G283" t="s">
        <v>3873</v>
      </c>
      <c r="H283" s="7" t="s">
        <v>3873</v>
      </c>
      <c r="I283" s="11"/>
      <c r="J283" s="4">
        <f t="shared" si="8"/>
        <v>0</v>
      </c>
    </row>
    <row r="284" spans="6:10" x14ac:dyDescent="0.35">
      <c r="G284" t="s">
        <v>3874</v>
      </c>
      <c r="H284" s="7" t="s">
        <v>3874</v>
      </c>
      <c r="I284" s="11"/>
      <c r="J284" s="4">
        <f t="shared" si="8"/>
        <v>0</v>
      </c>
    </row>
    <row r="285" spans="6:10" x14ac:dyDescent="0.35">
      <c r="G285" t="s">
        <v>3875</v>
      </c>
      <c r="H285" s="7" t="s">
        <v>3875</v>
      </c>
      <c r="I285" s="11"/>
      <c r="J285" s="4">
        <f t="shared" si="8"/>
        <v>0</v>
      </c>
    </row>
    <row r="286" spans="6:10" x14ac:dyDescent="0.35">
      <c r="F286" t="s">
        <v>249</v>
      </c>
      <c r="G286" t="s">
        <v>3876</v>
      </c>
      <c r="H286" s="7" t="s">
        <v>3876</v>
      </c>
      <c r="I286" s="11"/>
      <c r="J286" s="4">
        <f t="shared" si="8"/>
        <v>0</v>
      </c>
    </row>
    <row r="287" spans="6:10" x14ac:dyDescent="0.35">
      <c r="G287" t="s">
        <v>3877</v>
      </c>
      <c r="H287" s="7" t="s">
        <v>3877</v>
      </c>
      <c r="I287" s="11"/>
      <c r="J287" s="4">
        <f t="shared" si="8"/>
        <v>0</v>
      </c>
    </row>
    <row r="288" spans="6:10" x14ac:dyDescent="0.35">
      <c r="G288" t="s">
        <v>3878</v>
      </c>
      <c r="H288" s="7" t="s">
        <v>3878</v>
      </c>
      <c r="I288" s="11"/>
      <c r="J288" s="4">
        <f t="shared" si="8"/>
        <v>0</v>
      </c>
    </row>
    <row r="289" spans="6:10" x14ac:dyDescent="0.35">
      <c r="G289" t="s">
        <v>3879</v>
      </c>
      <c r="H289" s="7" t="s">
        <v>3879</v>
      </c>
      <c r="I289" s="11"/>
      <c r="J289" s="4">
        <f t="shared" si="8"/>
        <v>0</v>
      </c>
    </row>
    <row r="290" spans="6:10" x14ac:dyDescent="0.35">
      <c r="G290" t="s">
        <v>3880</v>
      </c>
      <c r="H290" s="7" t="s">
        <v>3880</v>
      </c>
      <c r="I290" s="11"/>
      <c r="J290" s="4">
        <f t="shared" si="8"/>
        <v>0</v>
      </c>
    </row>
    <row r="291" spans="6:10" x14ac:dyDescent="0.35">
      <c r="G291" t="s">
        <v>3881</v>
      </c>
      <c r="H291" s="7" t="s">
        <v>3881</v>
      </c>
      <c r="I291" s="11"/>
      <c r="J291" s="4">
        <f t="shared" si="8"/>
        <v>0</v>
      </c>
    </row>
    <row r="292" spans="6:10" x14ac:dyDescent="0.35">
      <c r="F292" t="s">
        <v>250</v>
      </c>
      <c r="G292" t="s">
        <v>3882</v>
      </c>
      <c r="H292" s="7" t="s">
        <v>3882</v>
      </c>
      <c r="I292" s="11"/>
      <c r="J292" s="4">
        <f t="shared" si="8"/>
        <v>0</v>
      </c>
    </row>
    <row r="293" spans="6:10" x14ac:dyDescent="0.35">
      <c r="G293" t="s">
        <v>3883</v>
      </c>
      <c r="H293" s="7" t="s">
        <v>3883</v>
      </c>
      <c r="I293" s="11"/>
      <c r="J293" s="4">
        <f t="shared" si="8"/>
        <v>0</v>
      </c>
    </row>
    <row r="294" spans="6:10" x14ac:dyDescent="0.35">
      <c r="G294" t="s">
        <v>3884</v>
      </c>
      <c r="H294" s="7" t="s">
        <v>3884</v>
      </c>
      <c r="I294" s="11"/>
      <c r="J294" s="4">
        <f t="shared" si="8"/>
        <v>0</v>
      </c>
    </row>
    <row r="295" spans="6:10" x14ac:dyDescent="0.35">
      <c r="G295" t="s">
        <v>3885</v>
      </c>
      <c r="H295" s="7" t="s">
        <v>3885</v>
      </c>
      <c r="I295" s="11"/>
      <c r="J295" s="4">
        <f t="shared" si="8"/>
        <v>0</v>
      </c>
    </row>
    <row r="296" spans="6:10" x14ac:dyDescent="0.35">
      <c r="G296" t="s">
        <v>3886</v>
      </c>
      <c r="H296" s="7" t="s">
        <v>3886</v>
      </c>
      <c r="I296" s="11"/>
      <c r="J296" s="4">
        <f t="shared" si="8"/>
        <v>0</v>
      </c>
    </row>
    <row r="297" spans="6:10" x14ac:dyDescent="0.35">
      <c r="G297" t="s">
        <v>3887</v>
      </c>
      <c r="H297" s="7" t="s">
        <v>3887</v>
      </c>
      <c r="I297" s="11"/>
      <c r="J297" s="4">
        <f t="shared" si="8"/>
        <v>0</v>
      </c>
    </row>
    <row r="298" spans="6:10" x14ac:dyDescent="0.35">
      <c r="G298" t="s">
        <v>3888</v>
      </c>
      <c r="H298" s="7" t="s">
        <v>3888</v>
      </c>
      <c r="I298" s="11"/>
      <c r="J298" s="4">
        <f t="shared" si="8"/>
        <v>0</v>
      </c>
    </row>
    <row r="299" spans="6:10" x14ac:dyDescent="0.35">
      <c r="F299" t="s">
        <v>251</v>
      </c>
      <c r="G299" t="s">
        <v>3889</v>
      </c>
      <c r="H299" s="7" t="s">
        <v>3889</v>
      </c>
      <c r="I299" s="11"/>
      <c r="J299" s="4">
        <f t="shared" si="8"/>
        <v>0</v>
      </c>
    </row>
    <row r="300" spans="6:10" x14ac:dyDescent="0.35">
      <c r="G300" t="s">
        <v>3890</v>
      </c>
      <c r="H300" s="7" t="s">
        <v>3890</v>
      </c>
      <c r="I300" s="11"/>
      <c r="J300" s="4">
        <f t="shared" ref="J300:J363" si="9">IF(G300=H300,0,1)</f>
        <v>0</v>
      </c>
    </row>
    <row r="301" spans="6:10" x14ac:dyDescent="0.35">
      <c r="G301" t="s">
        <v>3891</v>
      </c>
      <c r="H301" s="7" t="s">
        <v>3891</v>
      </c>
      <c r="I301" s="11"/>
      <c r="J301" s="4">
        <f t="shared" si="9"/>
        <v>0</v>
      </c>
    </row>
    <row r="302" spans="6:10" x14ac:dyDescent="0.35">
      <c r="G302" t="s">
        <v>3892</v>
      </c>
      <c r="H302" s="7" t="s">
        <v>3892</v>
      </c>
      <c r="I302" s="11"/>
      <c r="J302" s="4">
        <f t="shared" si="9"/>
        <v>0</v>
      </c>
    </row>
    <row r="303" spans="6:10" x14ac:dyDescent="0.35">
      <c r="G303" t="s">
        <v>3893</v>
      </c>
      <c r="H303" s="7" t="s">
        <v>3893</v>
      </c>
      <c r="I303" s="11"/>
      <c r="J303" s="4">
        <f t="shared" si="9"/>
        <v>0</v>
      </c>
    </row>
    <row r="304" spans="6:10" x14ac:dyDescent="0.35">
      <c r="F304" t="s">
        <v>252</v>
      </c>
      <c r="G304" t="s">
        <v>3894</v>
      </c>
      <c r="H304" s="7" t="s">
        <v>3894</v>
      </c>
      <c r="I304" s="11"/>
      <c r="J304" s="4">
        <f t="shared" si="9"/>
        <v>0</v>
      </c>
    </row>
    <row r="305" spans="6:10" x14ac:dyDescent="0.35">
      <c r="G305" t="s">
        <v>3895</v>
      </c>
      <c r="H305" s="7" t="s">
        <v>3895</v>
      </c>
      <c r="I305" s="11"/>
      <c r="J305" s="4">
        <f t="shared" si="9"/>
        <v>0</v>
      </c>
    </row>
    <row r="306" spans="6:10" x14ac:dyDescent="0.35">
      <c r="G306" t="s">
        <v>3896</v>
      </c>
      <c r="H306" s="7" t="s">
        <v>3896</v>
      </c>
      <c r="J306" s="4">
        <f t="shared" si="9"/>
        <v>0</v>
      </c>
    </row>
    <row r="307" spans="6:10" x14ac:dyDescent="0.35">
      <c r="F307" t="s">
        <v>134</v>
      </c>
      <c r="G307" t="s">
        <v>3792</v>
      </c>
      <c r="H307" s="7" t="s">
        <v>3792</v>
      </c>
      <c r="J307" s="4">
        <f t="shared" si="9"/>
        <v>0</v>
      </c>
    </row>
    <row r="308" spans="6:10" x14ac:dyDescent="0.35">
      <c r="G308" t="s">
        <v>3793</v>
      </c>
      <c r="H308" s="7" t="s">
        <v>3793</v>
      </c>
      <c r="J308" s="4">
        <f t="shared" si="9"/>
        <v>0</v>
      </c>
    </row>
    <row r="309" spans="6:10" x14ac:dyDescent="0.35">
      <c r="G309" t="s">
        <v>3794</v>
      </c>
      <c r="H309" s="7" t="s">
        <v>3794</v>
      </c>
      <c r="J309" s="4">
        <f t="shared" si="9"/>
        <v>0</v>
      </c>
    </row>
    <row r="310" spans="6:10" x14ac:dyDescent="0.35">
      <c r="F310" t="s">
        <v>146</v>
      </c>
      <c r="G310" t="s">
        <v>3795</v>
      </c>
      <c r="H310" s="7" t="s">
        <v>3795</v>
      </c>
      <c r="J310" s="4">
        <f t="shared" si="9"/>
        <v>0</v>
      </c>
    </row>
    <row r="311" spans="6:10" x14ac:dyDescent="0.35">
      <c r="G311" t="s">
        <v>3796</v>
      </c>
      <c r="H311" s="7" t="s">
        <v>3796</v>
      </c>
      <c r="J311" s="4">
        <f t="shared" si="9"/>
        <v>0</v>
      </c>
    </row>
    <row r="312" spans="6:10" x14ac:dyDescent="0.35">
      <c r="G312" t="s">
        <v>3797</v>
      </c>
      <c r="H312" s="7" t="s">
        <v>3797</v>
      </c>
      <c r="J312" s="4">
        <f t="shared" si="9"/>
        <v>0</v>
      </c>
    </row>
    <row r="313" spans="6:10" x14ac:dyDescent="0.35">
      <c r="G313" t="s">
        <v>3798</v>
      </c>
      <c r="H313" s="7" t="s">
        <v>3798</v>
      </c>
      <c r="J313" s="4">
        <f t="shared" si="9"/>
        <v>0</v>
      </c>
    </row>
    <row r="314" spans="6:10" x14ac:dyDescent="0.35">
      <c r="G314" t="s">
        <v>3799</v>
      </c>
      <c r="H314" s="7" t="s">
        <v>3799</v>
      </c>
      <c r="J314" s="4">
        <f t="shared" si="9"/>
        <v>0</v>
      </c>
    </row>
    <row r="315" spans="6:10" x14ac:dyDescent="0.35">
      <c r="F315" t="s">
        <v>149</v>
      </c>
      <c r="G315" t="s">
        <v>3800</v>
      </c>
      <c r="H315" s="7" t="s">
        <v>3800</v>
      </c>
      <c r="J315" s="4">
        <f t="shared" si="9"/>
        <v>0</v>
      </c>
    </row>
    <row r="316" spans="6:10" x14ac:dyDescent="0.35">
      <c r="G316" t="s">
        <v>3801</v>
      </c>
      <c r="H316" s="7" t="s">
        <v>3801</v>
      </c>
      <c r="J316" s="4">
        <f t="shared" si="9"/>
        <v>0</v>
      </c>
    </row>
    <row r="317" spans="6:10" x14ac:dyDescent="0.35">
      <c r="G317" t="s">
        <v>3802</v>
      </c>
      <c r="H317" s="7" t="s">
        <v>3802</v>
      </c>
      <c r="J317" s="4">
        <f t="shared" si="9"/>
        <v>0</v>
      </c>
    </row>
    <row r="318" spans="6:10" x14ac:dyDescent="0.35">
      <c r="G318" t="s">
        <v>3803</v>
      </c>
      <c r="H318" s="7" t="s">
        <v>3803</v>
      </c>
      <c r="J318" s="4">
        <f t="shared" si="9"/>
        <v>0</v>
      </c>
    </row>
    <row r="319" spans="6:10" x14ac:dyDescent="0.35">
      <c r="F319" t="s">
        <v>137</v>
      </c>
      <c r="G319" t="s">
        <v>3804</v>
      </c>
      <c r="H319" s="7" t="s">
        <v>3804</v>
      </c>
      <c r="J319" s="4">
        <f t="shared" si="9"/>
        <v>0</v>
      </c>
    </row>
    <row r="320" spans="6:10" x14ac:dyDescent="0.35">
      <c r="G320" t="s">
        <v>3805</v>
      </c>
      <c r="H320" s="7" t="s">
        <v>3805</v>
      </c>
      <c r="J320" s="4">
        <f t="shared" si="9"/>
        <v>0</v>
      </c>
    </row>
    <row r="321" spans="6:10" x14ac:dyDescent="0.35">
      <c r="F321" t="s">
        <v>127</v>
      </c>
      <c r="G321" t="s">
        <v>3806</v>
      </c>
      <c r="H321" s="7" t="s">
        <v>3806</v>
      </c>
      <c r="J321" s="4">
        <f t="shared" si="9"/>
        <v>0</v>
      </c>
    </row>
    <row r="322" spans="6:10" x14ac:dyDescent="0.35">
      <c r="G322" t="s">
        <v>3807</v>
      </c>
      <c r="H322" s="7" t="s">
        <v>3807</v>
      </c>
      <c r="J322" s="4">
        <f t="shared" si="9"/>
        <v>0</v>
      </c>
    </row>
    <row r="323" spans="6:10" x14ac:dyDescent="0.35">
      <c r="G323" t="s">
        <v>3808</v>
      </c>
      <c r="H323" s="7" t="s">
        <v>3808</v>
      </c>
      <c r="J323" s="4">
        <f t="shared" si="9"/>
        <v>0</v>
      </c>
    </row>
    <row r="324" spans="6:10" x14ac:dyDescent="0.35">
      <c r="F324" t="s">
        <v>131</v>
      </c>
      <c r="G324" t="s">
        <v>3809</v>
      </c>
      <c r="H324" s="7" t="s">
        <v>3809</v>
      </c>
      <c r="J324" s="4">
        <f t="shared" si="9"/>
        <v>0</v>
      </c>
    </row>
    <row r="325" spans="6:10" x14ac:dyDescent="0.35">
      <c r="G325" t="s">
        <v>3810</v>
      </c>
      <c r="H325" s="7" t="s">
        <v>3810</v>
      </c>
      <c r="J325" s="4">
        <f t="shared" si="9"/>
        <v>0</v>
      </c>
    </row>
    <row r="326" spans="6:10" x14ac:dyDescent="0.35">
      <c r="F326" t="s">
        <v>159</v>
      </c>
      <c r="G326" t="s">
        <v>3811</v>
      </c>
      <c r="H326" s="7" t="s">
        <v>3811</v>
      </c>
      <c r="J326" s="4">
        <f t="shared" si="9"/>
        <v>0</v>
      </c>
    </row>
    <row r="327" spans="6:10" x14ac:dyDescent="0.35">
      <c r="G327" t="s">
        <v>3812</v>
      </c>
      <c r="H327" s="7" t="s">
        <v>3812</v>
      </c>
      <c r="J327" s="4">
        <f t="shared" si="9"/>
        <v>0</v>
      </c>
    </row>
    <row r="328" spans="6:10" x14ac:dyDescent="0.35">
      <c r="G328" t="s">
        <v>3813</v>
      </c>
      <c r="H328" s="7" t="s">
        <v>3813</v>
      </c>
      <c r="J328" s="4">
        <f t="shared" si="9"/>
        <v>0</v>
      </c>
    </row>
    <row r="329" spans="6:10" x14ac:dyDescent="0.35">
      <c r="G329" t="s">
        <v>3814</v>
      </c>
      <c r="H329" s="7" t="s">
        <v>3814</v>
      </c>
      <c r="J329" s="4">
        <f t="shared" si="9"/>
        <v>0</v>
      </c>
    </row>
    <row r="330" spans="6:10" x14ac:dyDescent="0.35">
      <c r="G330" t="s">
        <v>3815</v>
      </c>
      <c r="H330" s="7" t="s">
        <v>3815</v>
      </c>
      <c r="J330" s="4">
        <f t="shared" si="9"/>
        <v>0</v>
      </c>
    </row>
    <row r="331" spans="6:10" x14ac:dyDescent="0.35">
      <c r="F331" t="s">
        <v>138</v>
      </c>
      <c r="G331" t="s">
        <v>3816</v>
      </c>
      <c r="H331" s="7" t="s">
        <v>3816</v>
      </c>
      <c r="J331" s="4">
        <f t="shared" si="9"/>
        <v>0</v>
      </c>
    </row>
    <row r="332" spans="6:10" x14ac:dyDescent="0.35">
      <c r="F332" t="s">
        <v>154</v>
      </c>
      <c r="G332" t="s">
        <v>3817</v>
      </c>
      <c r="H332" s="7" t="s">
        <v>3817</v>
      </c>
      <c r="J332" s="4">
        <f t="shared" si="9"/>
        <v>0</v>
      </c>
    </row>
    <row r="333" spans="6:10" x14ac:dyDescent="0.35">
      <c r="G333" t="s">
        <v>3818</v>
      </c>
      <c r="H333" s="7" t="s">
        <v>3818</v>
      </c>
      <c r="J333" s="4">
        <f t="shared" si="9"/>
        <v>0</v>
      </c>
    </row>
    <row r="334" spans="6:10" x14ac:dyDescent="0.35">
      <c r="G334" t="s">
        <v>3819</v>
      </c>
      <c r="H334" s="7" t="s">
        <v>3819</v>
      </c>
      <c r="J334" s="4">
        <f t="shared" si="9"/>
        <v>0</v>
      </c>
    </row>
    <row r="335" spans="6:10" x14ac:dyDescent="0.35">
      <c r="G335" t="s">
        <v>3820</v>
      </c>
      <c r="H335" s="7" t="s">
        <v>3820</v>
      </c>
      <c r="J335" s="4">
        <f t="shared" si="9"/>
        <v>0</v>
      </c>
    </row>
    <row r="336" spans="6:10" x14ac:dyDescent="0.35">
      <c r="F336" t="s">
        <v>160</v>
      </c>
      <c r="G336" t="s">
        <v>3821</v>
      </c>
      <c r="H336" s="7" t="s">
        <v>3821</v>
      </c>
      <c r="J336" s="4">
        <f t="shared" si="9"/>
        <v>0</v>
      </c>
    </row>
    <row r="337" spans="6:10" x14ac:dyDescent="0.35">
      <c r="G337" t="s">
        <v>3822</v>
      </c>
      <c r="H337" s="7" t="s">
        <v>3822</v>
      </c>
      <c r="J337" s="4">
        <f t="shared" si="9"/>
        <v>0</v>
      </c>
    </row>
    <row r="338" spans="6:10" x14ac:dyDescent="0.35">
      <c r="G338" t="s">
        <v>3823</v>
      </c>
      <c r="H338" s="7" t="s">
        <v>3823</v>
      </c>
      <c r="J338" s="4">
        <f t="shared" si="9"/>
        <v>0</v>
      </c>
    </row>
    <row r="339" spans="6:10" x14ac:dyDescent="0.35">
      <c r="G339" t="s">
        <v>3824</v>
      </c>
      <c r="H339" s="7" t="s">
        <v>3824</v>
      </c>
      <c r="J339" s="4">
        <f t="shared" si="9"/>
        <v>0</v>
      </c>
    </row>
    <row r="340" spans="6:10" x14ac:dyDescent="0.35">
      <c r="G340" t="s">
        <v>3825</v>
      </c>
      <c r="H340" s="7" t="s">
        <v>3825</v>
      </c>
      <c r="J340" s="4">
        <f t="shared" si="9"/>
        <v>0</v>
      </c>
    </row>
    <row r="341" spans="6:10" x14ac:dyDescent="0.35">
      <c r="G341" t="s">
        <v>3826</v>
      </c>
      <c r="H341" s="7" t="s">
        <v>3826</v>
      </c>
      <c r="J341" s="4">
        <f t="shared" si="9"/>
        <v>0</v>
      </c>
    </row>
    <row r="342" spans="6:10" x14ac:dyDescent="0.35">
      <c r="G342" t="s">
        <v>3827</v>
      </c>
      <c r="H342" s="7" t="s">
        <v>3827</v>
      </c>
      <c r="J342" s="4">
        <f t="shared" si="9"/>
        <v>0</v>
      </c>
    </row>
    <row r="343" spans="6:10" x14ac:dyDescent="0.35">
      <c r="G343" t="s">
        <v>3828</v>
      </c>
      <c r="H343" s="7" t="s">
        <v>3828</v>
      </c>
      <c r="J343" s="4">
        <f t="shared" si="9"/>
        <v>0</v>
      </c>
    </row>
    <row r="344" spans="6:10" x14ac:dyDescent="0.35">
      <c r="G344" t="s">
        <v>3829</v>
      </c>
      <c r="H344" s="7" t="s">
        <v>3829</v>
      </c>
      <c r="J344" s="4">
        <f t="shared" si="9"/>
        <v>0</v>
      </c>
    </row>
    <row r="345" spans="6:10" x14ac:dyDescent="0.35">
      <c r="F345" t="s">
        <v>124</v>
      </c>
      <c r="G345" t="s">
        <v>3830</v>
      </c>
      <c r="H345" s="7" t="s">
        <v>3830</v>
      </c>
      <c r="J345" s="4">
        <f t="shared" si="9"/>
        <v>0</v>
      </c>
    </row>
    <row r="346" spans="6:10" x14ac:dyDescent="0.35">
      <c r="G346" t="s">
        <v>3831</v>
      </c>
      <c r="H346" s="7" t="s">
        <v>3831</v>
      </c>
      <c r="J346" s="4">
        <f t="shared" si="9"/>
        <v>0</v>
      </c>
    </row>
    <row r="347" spans="6:10" x14ac:dyDescent="0.35">
      <c r="F347" t="s">
        <v>150</v>
      </c>
      <c r="G347" t="s">
        <v>3832</v>
      </c>
      <c r="H347" s="7" t="s">
        <v>3832</v>
      </c>
      <c r="J347" s="4">
        <f t="shared" si="9"/>
        <v>0</v>
      </c>
    </row>
    <row r="348" spans="6:10" x14ac:dyDescent="0.35">
      <c r="G348" t="s">
        <v>3833</v>
      </c>
      <c r="H348" s="7" t="s">
        <v>3833</v>
      </c>
      <c r="J348" s="4">
        <f t="shared" si="9"/>
        <v>0</v>
      </c>
    </row>
    <row r="349" spans="6:10" x14ac:dyDescent="0.35">
      <c r="G349" t="s">
        <v>3834</v>
      </c>
      <c r="H349" s="7" t="s">
        <v>3834</v>
      </c>
      <c r="J349" s="4">
        <f t="shared" si="9"/>
        <v>0</v>
      </c>
    </row>
    <row r="350" spans="6:10" x14ac:dyDescent="0.35">
      <c r="F350" t="s">
        <v>236</v>
      </c>
      <c r="G350" t="s">
        <v>3835</v>
      </c>
      <c r="H350" s="7" t="s">
        <v>3835</v>
      </c>
      <c r="J350" s="4">
        <f t="shared" si="9"/>
        <v>0</v>
      </c>
    </row>
    <row r="351" spans="6:10" x14ac:dyDescent="0.35">
      <c r="F351" t="s">
        <v>132</v>
      </c>
      <c r="G351" t="s">
        <v>3836</v>
      </c>
      <c r="H351" s="7" t="s">
        <v>3836</v>
      </c>
      <c r="J351" s="4">
        <f t="shared" si="9"/>
        <v>0</v>
      </c>
    </row>
    <row r="352" spans="6:10" x14ac:dyDescent="0.35">
      <c r="G352" t="s">
        <v>3837</v>
      </c>
      <c r="H352" s="7" t="s">
        <v>3837</v>
      </c>
      <c r="J352" s="4">
        <f t="shared" si="9"/>
        <v>0</v>
      </c>
    </row>
    <row r="353" spans="6:10" x14ac:dyDescent="0.35">
      <c r="G353" t="s">
        <v>3838</v>
      </c>
      <c r="H353" s="7" t="s">
        <v>3838</v>
      </c>
      <c r="J353" s="4">
        <f t="shared" si="9"/>
        <v>0</v>
      </c>
    </row>
    <row r="354" spans="6:10" x14ac:dyDescent="0.35">
      <c r="G354" t="s">
        <v>3839</v>
      </c>
      <c r="H354" s="7" t="s">
        <v>3839</v>
      </c>
      <c r="J354" s="4">
        <f t="shared" si="9"/>
        <v>0</v>
      </c>
    </row>
    <row r="355" spans="6:10" x14ac:dyDescent="0.35">
      <c r="G355" t="s">
        <v>3840</v>
      </c>
      <c r="H355" s="7" t="s">
        <v>3840</v>
      </c>
      <c r="J355" s="4">
        <f t="shared" si="9"/>
        <v>0</v>
      </c>
    </row>
    <row r="356" spans="6:10" x14ac:dyDescent="0.35">
      <c r="G356" t="s">
        <v>3841</v>
      </c>
      <c r="H356" s="7" t="s">
        <v>3841</v>
      </c>
      <c r="J356" s="4">
        <f t="shared" si="9"/>
        <v>0</v>
      </c>
    </row>
    <row r="357" spans="6:10" x14ac:dyDescent="0.35">
      <c r="F357" t="s">
        <v>234</v>
      </c>
      <c r="G357" t="s">
        <v>3842</v>
      </c>
      <c r="H357" s="7" t="s">
        <v>3842</v>
      </c>
      <c r="J357" s="4">
        <f t="shared" si="9"/>
        <v>0</v>
      </c>
    </row>
    <row r="358" spans="6:10" x14ac:dyDescent="0.35">
      <c r="G358" t="s">
        <v>3843</v>
      </c>
      <c r="H358" s="7" t="s">
        <v>3843</v>
      </c>
      <c r="J358" s="4">
        <f t="shared" si="9"/>
        <v>0</v>
      </c>
    </row>
    <row r="359" spans="6:10" x14ac:dyDescent="0.35">
      <c r="G359" t="s">
        <v>3844</v>
      </c>
      <c r="H359" s="7" t="s">
        <v>3844</v>
      </c>
      <c r="J359" s="4">
        <f t="shared" si="9"/>
        <v>0</v>
      </c>
    </row>
    <row r="360" spans="6:10" x14ac:dyDescent="0.35">
      <c r="G360" t="s">
        <v>3845</v>
      </c>
      <c r="H360" s="7" t="s">
        <v>3845</v>
      </c>
      <c r="J360" s="4">
        <f t="shared" si="9"/>
        <v>0</v>
      </c>
    </row>
    <row r="361" spans="6:10" x14ac:dyDescent="0.35">
      <c r="F361" t="s">
        <v>239</v>
      </c>
      <c r="G361" t="s">
        <v>3846</v>
      </c>
      <c r="H361" s="7" t="s">
        <v>3846</v>
      </c>
      <c r="J361" s="4">
        <f t="shared" si="9"/>
        <v>0</v>
      </c>
    </row>
    <row r="362" spans="6:10" x14ac:dyDescent="0.35">
      <c r="G362" t="s">
        <v>3847</v>
      </c>
      <c r="H362" s="7" t="s">
        <v>3847</v>
      </c>
      <c r="J362" s="4">
        <f t="shared" si="9"/>
        <v>0</v>
      </c>
    </row>
    <row r="363" spans="6:10" x14ac:dyDescent="0.35">
      <c r="F363" t="s">
        <v>237</v>
      </c>
      <c r="G363" t="s">
        <v>3848</v>
      </c>
      <c r="H363" s="7" t="s">
        <v>3848</v>
      </c>
      <c r="J363" s="4">
        <f t="shared" si="9"/>
        <v>0</v>
      </c>
    </row>
    <row r="364" spans="6:10" x14ac:dyDescent="0.35">
      <c r="G364" t="s">
        <v>3849</v>
      </c>
      <c r="H364" s="7" t="s">
        <v>3849</v>
      </c>
      <c r="J364" s="4">
        <f t="shared" ref="J364:J383" si="10">IF(G364=H364,0,1)</f>
        <v>0</v>
      </c>
    </row>
    <row r="365" spans="6:10" x14ac:dyDescent="0.35">
      <c r="F365" t="s">
        <v>235</v>
      </c>
      <c r="G365" t="s">
        <v>3850</v>
      </c>
      <c r="H365" s="7" t="s">
        <v>3850</v>
      </c>
      <c r="J365" s="4">
        <f t="shared" si="10"/>
        <v>0</v>
      </c>
    </row>
    <row r="366" spans="6:10" x14ac:dyDescent="0.35">
      <c r="G366" t="s">
        <v>3851</v>
      </c>
      <c r="H366" s="7" t="s">
        <v>3851</v>
      </c>
      <c r="J366" s="4">
        <f t="shared" si="10"/>
        <v>0</v>
      </c>
    </row>
    <row r="367" spans="6:10" x14ac:dyDescent="0.35">
      <c r="G367" t="s">
        <v>3852</v>
      </c>
      <c r="H367" s="7" t="s">
        <v>3852</v>
      </c>
      <c r="J367" s="4">
        <f t="shared" si="10"/>
        <v>0</v>
      </c>
    </row>
    <row r="368" spans="6:10" x14ac:dyDescent="0.35">
      <c r="G368" t="s">
        <v>3853</v>
      </c>
      <c r="H368" s="7" t="s">
        <v>3853</v>
      </c>
      <c r="J368" s="4">
        <f t="shared" si="10"/>
        <v>0</v>
      </c>
    </row>
    <row r="369" spans="6:10" x14ac:dyDescent="0.35">
      <c r="G369" t="s">
        <v>3854</v>
      </c>
      <c r="H369" s="7" t="s">
        <v>3854</v>
      </c>
      <c r="J369" s="4">
        <f t="shared" si="10"/>
        <v>0</v>
      </c>
    </row>
    <row r="370" spans="6:10" x14ac:dyDescent="0.35">
      <c r="G370" t="s">
        <v>3855</v>
      </c>
      <c r="H370" s="7" t="s">
        <v>3855</v>
      </c>
      <c r="J370" s="4">
        <f t="shared" si="10"/>
        <v>0</v>
      </c>
    </row>
    <row r="371" spans="6:10" x14ac:dyDescent="0.35">
      <c r="F371" t="s">
        <v>238</v>
      </c>
      <c r="G371" t="s">
        <v>3856</v>
      </c>
      <c r="H371" s="7" t="s">
        <v>3856</v>
      </c>
      <c r="J371" s="4">
        <f t="shared" si="10"/>
        <v>0</v>
      </c>
    </row>
    <row r="372" spans="6:10" x14ac:dyDescent="0.35">
      <c r="G372" t="s">
        <v>3857</v>
      </c>
      <c r="H372" s="7" t="s">
        <v>3857</v>
      </c>
      <c r="J372" s="4">
        <f t="shared" si="10"/>
        <v>0</v>
      </c>
    </row>
    <row r="373" spans="6:10" x14ac:dyDescent="0.35">
      <c r="F373" t="s">
        <v>143</v>
      </c>
      <c r="G373" t="s">
        <v>3858</v>
      </c>
      <c r="H373" s="7" t="s">
        <v>3858</v>
      </c>
      <c r="J373" s="4">
        <f t="shared" si="10"/>
        <v>0</v>
      </c>
    </row>
    <row r="374" spans="6:10" x14ac:dyDescent="0.35">
      <c r="G374" t="s">
        <v>3859</v>
      </c>
      <c r="H374" s="7" t="s">
        <v>3859</v>
      </c>
      <c r="J374" s="4">
        <f t="shared" si="10"/>
        <v>0</v>
      </c>
    </row>
    <row r="375" spans="6:10" x14ac:dyDescent="0.35">
      <c r="G375" t="s">
        <v>3860</v>
      </c>
      <c r="H375" s="7" t="s">
        <v>3860</v>
      </c>
      <c r="I375" s="11"/>
      <c r="J375" s="4">
        <f t="shared" si="10"/>
        <v>0</v>
      </c>
    </row>
    <row r="376" spans="6:10" x14ac:dyDescent="0.35">
      <c r="F376" t="s">
        <v>144</v>
      </c>
      <c r="G376" t="s">
        <v>3897</v>
      </c>
      <c r="H376" s="7" t="s">
        <v>3897</v>
      </c>
      <c r="I376" s="11"/>
      <c r="J376" s="4">
        <f t="shared" si="10"/>
        <v>0</v>
      </c>
    </row>
    <row r="377" spans="6:10" x14ac:dyDescent="0.35">
      <c r="G377" t="s">
        <v>3898</v>
      </c>
      <c r="H377" s="7" t="s">
        <v>3898</v>
      </c>
      <c r="J377" s="4">
        <f t="shared" si="10"/>
        <v>0</v>
      </c>
    </row>
    <row r="378" spans="6:10" x14ac:dyDescent="0.35">
      <c r="F378" t="s">
        <v>128</v>
      </c>
      <c r="G378" t="s">
        <v>3861</v>
      </c>
      <c r="H378" s="7" t="s">
        <v>3861</v>
      </c>
      <c r="J378" s="4">
        <f t="shared" si="10"/>
        <v>0</v>
      </c>
    </row>
    <row r="379" spans="6:10" x14ac:dyDescent="0.35">
      <c r="G379" t="s">
        <v>3862</v>
      </c>
      <c r="H379" s="7" t="s">
        <v>3862</v>
      </c>
      <c r="J379" s="4">
        <f t="shared" si="10"/>
        <v>0</v>
      </c>
    </row>
    <row r="380" spans="6:10" x14ac:dyDescent="0.35">
      <c r="G380" t="s">
        <v>3863</v>
      </c>
      <c r="H380" s="7" t="s">
        <v>3863</v>
      </c>
      <c r="J380" s="4">
        <f t="shared" si="10"/>
        <v>0</v>
      </c>
    </row>
    <row r="381" spans="6:10" x14ac:dyDescent="0.35">
      <c r="G381" t="s">
        <v>3864</v>
      </c>
      <c r="H381" s="7" t="s">
        <v>3864</v>
      </c>
      <c r="J381" s="4">
        <f t="shared" si="10"/>
        <v>0</v>
      </c>
    </row>
    <row r="382" spans="6:10" x14ac:dyDescent="0.35">
      <c r="G382" t="s">
        <v>3865</v>
      </c>
      <c r="H382" s="7" t="s">
        <v>3865</v>
      </c>
      <c r="J382" s="4">
        <f t="shared" si="10"/>
        <v>0</v>
      </c>
    </row>
    <row r="383" spans="6:10" x14ac:dyDescent="0.35">
      <c r="G383" t="s">
        <v>3866</v>
      </c>
      <c r="H383" s="7" t="s">
        <v>3866</v>
      </c>
      <c r="J383" s="4">
        <f t="shared" si="10"/>
        <v>0</v>
      </c>
    </row>
  </sheetData>
  <autoFilter ref="J1:J421" xr:uid="{4CF0F7EB-757F-4AD7-BC94-09314B38E14B}"/>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7EA10-C0AB-46ED-A1FC-A4249C9BE2FF}">
  <dimension ref="A1:D124"/>
  <sheetViews>
    <sheetView workbookViewId="0">
      <selection sqref="A1:B1048576"/>
    </sheetView>
  </sheetViews>
  <sheetFormatPr baseColWidth="10" defaultRowHeight="14.5" x14ac:dyDescent="0.35"/>
  <cols>
    <col min="1" max="1" width="17.54296875" customWidth="1"/>
    <col min="2" max="2" width="17.6328125" customWidth="1"/>
    <col min="3" max="3" width="34.6328125" customWidth="1"/>
  </cols>
  <sheetData>
    <row r="1" spans="1:4" x14ac:dyDescent="0.35">
      <c r="A1" s="1" t="s">
        <v>960</v>
      </c>
      <c r="B1" s="1" t="s">
        <v>257</v>
      </c>
      <c r="C1" s="1" t="s">
        <v>602</v>
      </c>
      <c r="D1" s="2"/>
    </row>
    <row r="2" spans="1:4" x14ac:dyDescent="0.35">
      <c r="A2" t="s">
        <v>11</v>
      </c>
      <c r="B2" t="s">
        <v>133</v>
      </c>
      <c r="C2" t="str">
        <f>_xlfn.CONCAT(A2," module:addProp_CompWL module:CompWL_",B2," .")</f>
        <v>module:AlgoDat module:addProp_CompWL module:CompWL_AlgoDat .</v>
      </c>
      <c r="D2" s="2"/>
    </row>
    <row r="3" spans="1:4" x14ac:dyDescent="0.35">
      <c r="A3" t="s">
        <v>44</v>
      </c>
      <c r="B3" t="s">
        <v>163</v>
      </c>
      <c r="C3" t="str">
        <f t="shared" ref="C3:C66" si="0">_xlfn.CONCAT(A3," module:addProp_CompWL module:CompWL_",B3," .")</f>
        <v>module:BB110 module:addProp_CompWL module:CompWL_BB110 .</v>
      </c>
      <c r="D3" s="2"/>
    </row>
    <row r="4" spans="1:4" x14ac:dyDescent="0.35">
      <c r="A4" t="s">
        <v>45</v>
      </c>
      <c r="B4" t="s">
        <v>164</v>
      </c>
      <c r="C4" t="str">
        <f t="shared" si="0"/>
        <v>module:BB120 module:addProp_CompWL module:CompWL_BB120 .</v>
      </c>
      <c r="D4" s="2"/>
    </row>
    <row r="5" spans="1:4" x14ac:dyDescent="0.35">
      <c r="A5" t="s">
        <v>46</v>
      </c>
      <c r="B5" t="s">
        <v>165</v>
      </c>
      <c r="C5" t="str">
        <f t="shared" si="0"/>
        <v>module:BB130 module:addProp_CompWL module:CompWL_BB130 .</v>
      </c>
      <c r="D5" s="2"/>
    </row>
    <row r="6" spans="1:4" x14ac:dyDescent="0.35">
      <c r="A6" t="s">
        <v>47</v>
      </c>
      <c r="B6" t="s">
        <v>166</v>
      </c>
      <c r="C6" t="str">
        <f t="shared" si="0"/>
        <v>module:BB140 module:addProp_CompWL module:CompWL_BB140 .</v>
      </c>
      <c r="D6" s="2"/>
    </row>
    <row r="7" spans="1:4" x14ac:dyDescent="0.35">
      <c r="A7" t="s">
        <v>48</v>
      </c>
      <c r="B7" t="s">
        <v>167</v>
      </c>
      <c r="C7" t="str">
        <f t="shared" si="0"/>
        <v>module:BB150 module:addProp_CompWL module:CompWL_BB150 .</v>
      </c>
      <c r="D7" s="2"/>
    </row>
    <row r="8" spans="1:4" x14ac:dyDescent="0.35">
      <c r="A8" t="s">
        <v>49</v>
      </c>
      <c r="B8" t="s">
        <v>168</v>
      </c>
      <c r="C8" t="str">
        <f t="shared" si="0"/>
        <v>module:BB160 module:addProp_CompWL module:CompWL_BB160 .</v>
      </c>
      <c r="D8" s="2"/>
    </row>
    <row r="9" spans="1:4" x14ac:dyDescent="0.35">
      <c r="A9" t="s">
        <v>50</v>
      </c>
      <c r="B9" t="s">
        <v>169</v>
      </c>
      <c r="C9" t="str">
        <f t="shared" si="0"/>
        <v>module:BB170 module:addProp_CompWL module:CompWL_BB170 .</v>
      </c>
      <c r="D9" s="2"/>
    </row>
    <row r="10" spans="1:4" x14ac:dyDescent="0.35">
      <c r="A10" t="s">
        <v>51</v>
      </c>
      <c r="B10" t="s">
        <v>170</v>
      </c>
      <c r="C10" t="str">
        <f t="shared" si="0"/>
        <v>module:BB180 module:addProp_CompWL module:CompWL_BB180 .</v>
      </c>
      <c r="D10" s="2"/>
    </row>
    <row r="11" spans="1:4" x14ac:dyDescent="0.35">
      <c r="A11" t="s">
        <v>52</v>
      </c>
      <c r="B11" t="s">
        <v>171</v>
      </c>
      <c r="C11" t="str">
        <f t="shared" si="0"/>
        <v>module:BB210 module:addProp_CompWL module:CompWL_BB210 .</v>
      </c>
      <c r="D11" s="2"/>
    </row>
    <row r="12" spans="1:4" x14ac:dyDescent="0.35">
      <c r="A12" t="s">
        <v>53</v>
      </c>
      <c r="B12" t="s">
        <v>172</v>
      </c>
      <c r="C12" t="str">
        <f t="shared" si="0"/>
        <v>module:BB220 module:addProp_CompWL module:CompWL_BB220 .</v>
      </c>
      <c r="D12" s="2"/>
    </row>
    <row r="13" spans="1:4" x14ac:dyDescent="0.35">
      <c r="A13" t="s">
        <v>54</v>
      </c>
      <c r="B13" t="s">
        <v>173</v>
      </c>
      <c r="C13" t="str">
        <f t="shared" si="0"/>
        <v>module:BB310 module:addProp_CompWL module:CompWL_BB310 .</v>
      </c>
      <c r="D13" s="2"/>
    </row>
    <row r="14" spans="1:4" x14ac:dyDescent="0.35">
      <c r="A14" t="s">
        <v>55</v>
      </c>
      <c r="B14" t="s">
        <v>174</v>
      </c>
      <c r="C14" t="str">
        <f t="shared" si="0"/>
        <v>module:BB320 module:addProp_CompWL module:CompWL_BB320 .</v>
      </c>
      <c r="D14" s="2"/>
    </row>
    <row r="15" spans="1:4" x14ac:dyDescent="0.35">
      <c r="A15" t="s">
        <v>56</v>
      </c>
      <c r="B15" t="s">
        <v>175</v>
      </c>
      <c r="C15" t="str">
        <f t="shared" si="0"/>
        <v>module:BB410 module:addProp_CompWL module:CompWL_BB410 .</v>
      </c>
      <c r="D15" s="2"/>
    </row>
    <row r="16" spans="1:4" x14ac:dyDescent="0.35">
      <c r="A16" t="s">
        <v>57</v>
      </c>
      <c r="B16" t="s">
        <v>176</v>
      </c>
      <c r="C16" t="str">
        <f t="shared" si="0"/>
        <v>module:BB420 module:addProp_CompWL module:CompWL_BB420 .</v>
      </c>
      <c r="D16" s="2"/>
    </row>
    <row r="17" spans="1:4" x14ac:dyDescent="0.35">
      <c r="A17" t="s">
        <v>58</v>
      </c>
      <c r="B17" t="s">
        <v>177</v>
      </c>
      <c r="C17" t="str">
        <f t="shared" si="0"/>
        <v>module:BB511 module:addProp_CompWL module:CompWL_BB511 .</v>
      </c>
      <c r="D17" s="2"/>
    </row>
    <row r="18" spans="1:4" x14ac:dyDescent="0.35">
      <c r="A18" t="s">
        <v>59</v>
      </c>
      <c r="B18" t="s">
        <v>178</v>
      </c>
      <c r="C18" t="str">
        <f t="shared" si="0"/>
        <v>module:BB512 module:addProp_CompWL module:CompWL_BB512 .</v>
      </c>
      <c r="D18" s="2"/>
    </row>
    <row r="19" spans="1:4" x14ac:dyDescent="0.35">
      <c r="A19" t="s">
        <v>60</v>
      </c>
      <c r="B19" t="s">
        <v>179</v>
      </c>
      <c r="C19" t="str">
        <f t="shared" si="0"/>
        <v>module:BB521 module:addProp_CompWL module:CompWL_BB521 .</v>
      </c>
      <c r="D19" s="2"/>
    </row>
    <row r="20" spans="1:4" x14ac:dyDescent="0.35">
      <c r="A20" t="s">
        <v>61</v>
      </c>
      <c r="B20" t="s">
        <v>180</v>
      </c>
      <c r="C20" t="str">
        <f t="shared" si="0"/>
        <v>module:BB522 module:addProp_CompWL module:CompWL_BB522 .</v>
      </c>
      <c r="D20" s="2"/>
    </row>
    <row r="21" spans="1:4" x14ac:dyDescent="0.35">
      <c r="A21" t="s">
        <v>62</v>
      </c>
      <c r="B21" t="s">
        <v>181</v>
      </c>
      <c r="C21" t="str">
        <f t="shared" si="0"/>
        <v>module:BB531 module:addProp_CompWL module:CompWL_BB531 .</v>
      </c>
      <c r="D21" s="2"/>
    </row>
    <row r="22" spans="1:4" x14ac:dyDescent="0.35">
      <c r="A22" t="s">
        <v>63</v>
      </c>
      <c r="B22" t="s">
        <v>182</v>
      </c>
      <c r="C22" t="str">
        <f t="shared" si="0"/>
        <v>module:BB532 module:addProp_CompWL module:CompWL_BB532 .</v>
      </c>
      <c r="D22" s="2"/>
    </row>
    <row r="23" spans="1:4" x14ac:dyDescent="0.35">
      <c r="A23" t="s">
        <v>64</v>
      </c>
      <c r="B23" t="s">
        <v>183</v>
      </c>
      <c r="C23" t="str">
        <f t="shared" si="0"/>
        <v>module:BB541 module:addProp_CompWL module:CompWL_BB541 .</v>
      </c>
      <c r="D23" s="2"/>
    </row>
    <row r="24" spans="1:4" x14ac:dyDescent="0.35">
      <c r="A24" t="s">
        <v>65</v>
      </c>
      <c r="B24" t="s">
        <v>184</v>
      </c>
      <c r="C24" t="str">
        <f t="shared" si="0"/>
        <v>module:BB542 module:addProp_CompWL module:CompWL_BB542 .</v>
      </c>
      <c r="D24" s="2"/>
    </row>
    <row r="25" spans="1:4" x14ac:dyDescent="0.35">
      <c r="A25" t="s">
        <v>66</v>
      </c>
      <c r="B25" t="s">
        <v>185</v>
      </c>
      <c r="C25" t="str">
        <f t="shared" si="0"/>
        <v>module:BB551 module:addProp_CompWL module:CompWL_BB551 .</v>
      </c>
      <c r="D25" s="2"/>
    </row>
    <row r="26" spans="1:4" x14ac:dyDescent="0.35">
      <c r="A26" t="s">
        <v>67</v>
      </c>
      <c r="B26" t="s">
        <v>186</v>
      </c>
      <c r="C26" t="str">
        <f t="shared" si="0"/>
        <v>module:BB552 module:addProp_CompWL module:CompWL_BB552 .</v>
      </c>
      <c r="D26" s="2"/>
    </row>
    <row r="27" spans="1:4" x14ac:dyDescent="0.35">
      <c r="A27" t="s">
        <v>68</v>
      </c>
      <c r="B27" t="s">
        <v>187</v>
      </c>
      <c r="C27" t="str">
        <f t="shared" si="0"/>
        <v>module:BB561 module:addProp_CompWL module:CompWL_BB561 .</v>
      </c>
      <c r="D27" s="2"/>
    </row>
    <row r="28" spans="1:4" x14ac:dyDescent="0.35">
      <c r="A28" t="s">
        <v>69</v>
      </c>
      <c r="B28" t="s">
        <v>188</v>
      </c>
      <c r="C28" t="str">
        <f t="shared" si="0"/>
        <v>module:BB562 module:addProp_CompWL module:CompWL_BB562 .</v>
      </c>
      <c r="D28" s="2"/>
    </row>
    <row r="29" spans="1:4" x14ac:dyDescent="0.35">
      <c r="A29" t="s">
        <v>70</v>
      </c>
      <c r="B29" t="s">
        <v>189</v>
      </c>
      <c r="C29" t="str">
        <f t="shared" si="0"/>
        <v>module:BB611 module:addProp_CompWL module:CompWL_BB611 .</v>
      </c>
      <c r="D29" s="2"/>
    </row>
    <row r="30" spans="1:4" x14ac:dyDescent="0.35">
      <c r="A30" t="s">
        <v>71</v>
      </c>
      <c r="B30" t="s">
        <v>190</v>
      </c>
      <c r="C30" t="str">
        <f t="shared" si="0"/>
        <v>module:BB612 module:addProp_CompWL module:CompWL_BB612 .</v>
      </c>
      <c r="D30" s="2"/>
    </row>
    <row r="31" spans="1:4" x14ac:dyDescent="0.35">
      <c r="A31" t="s">
        <v>72</v>
      </c>
      <c r="B31" t="s">
        <v>191</v>
      </c>
      <c r="C31" t="str">
        <f t="shared" si="0"/>
        <v>module:BB621 module:addProp_CompWL module:CompWL_BB621 .</v>
      </c>
      <c r="D31" s="2"/>
    </row>
    <row r="32" spans="1:4" x14ac:dyDescent="0.35">
      <c r="A32" t="s">
        <v>73</v>
      </c>
      <c r="B32" t="s">
        <v>192</v>
      </c>
      <c r="C32" t="str">
        <f t="shared" si="0"/>
        <v>module:BB622 module:addProp_CompWL module:CompWL_BB622 .</v>
      </c>
      <c r="D32" s="2"/>
    </row>
    <row r="33" spans="1:4" x14ac:dyDescent="0.35">
      <c r="A33" t="s">
        <v>121</v>
      </c>
      <c r="B33" t="s">
        <v>241</v>
      </c>
      <c r="C33" t="str">
        <f t="shared" si="0"/>
        <v>module:BB631 module:addProp_CompWL module:CompWL_BB631 .</v>
      </c>
      <c r="D33" s="2"/>
    </row>
    <row r="34" spans="1:4" x14ac:dyDescent="0.35">
      <c r="A34" t="s">
        <v>122</v>
      </c>
      <c r="B34" t="s">
        <v>242</v>
      </c>
      <c r="C34" t="str">
        <f t="shared" si="0"/>
        <v>module:BB632 module:addProp_CompWL module:CompWL_BB632 .</v>
      </c>
      <c r="D34" s="2"/>
    </row>
    <row r="35" spans="1:4" x14ac:dyDescent="0.35">
      <c r="A35" t="s">
        <v>74</v>
      </c>
      <c r="B35" t="s">
        <v>193</v>
      </c>
      <c r="C35" t="str">
        <f t="shared" si="0"/>
        <v>module:BB710 module:addProp_CompWL module:CompWL_BB710 .</v>
      </c>
      <c r="D35" s="2"/>
    </row>
    <row r="36" spans="1:4" x14ac:dyDescent="0.35">
      <c r="A36" t="s">
        <v>75</v>
      </c>
      <c r="B36" t="s">
        <v>194</v>
      </c>
      <c r="C36" t="str">
        <f t="shared" si="0"/>
        <v>module:BB720 module:addProp_CompWL module:CompWL_BB720 .</v>
      </c>
      <c r="D36" s="2"/>
    </row>
    <row r="37" spans="1:4" x14ac:dyDescent="0.35">
      <c r="A37" t="s">
        <v>76</v>
      </c>
      <c r="B37" t="s">
        <v>195</v>
      </c>
      <c r="C37" t="str">
        <f t="shared" si="0"/>
        <v>module:BB730 module:addProp_CompWL module:CompWL_BB730 .</v>
      </c>
      <c r="D37" s="2"/>
    </row>
    <row r="38" spans="1:4" x14ac:dyDescent="0.35">
      <c r="A38" t="s">
        <v>77</v>
      </c>
      <c r="B38" t="s">
        <v>196</v>
      </c>
      <c r="C38" t="str">
        <f t="shared" si="0"/>
        <v>module:BB740 module:addProp_CompWL module:CompWL_BB740 .</v>
      </c>
      <c r="D38" s="2"/>
    </row>
    <row r="39" spans="1:4" x14ac:dyDescent="0.35">
      <c r="A39" t="s">
        <v>78</v>
      </c>
      <c r="B39" t="s">
        <v>197</v>
      </c>
      <c r="C39" t="str">
        <f t="shared" si="0"/>
        <v>module:BB810 module:addProp_CompWL module:CompWL_BB810 .</v>
      </c>
      <c r="D39" s="2"/>
    </row>
    <row r="40" spans="1:4" x14ac:dyDescent="0.35">
      <c r="A40" t="s">
        <v>79</v>
      </c>
      <c r="B40" t="s">
        <v>198</v>
      </c>
      <c r="C40" t="str">
        <f t="shared" si="0"/>
        <v>module:BB820 module:addProp_CompWL module:CompWL_BB820 .</v>
      </c>
      <c r="D40" s="2"/>
    </row>
    <row r="41" spans="1:4" x14ac:dyDescent="0.35">
      <c r="A41" t="s">
        <v>80</v>
      </c>
      <c r="B41" t="s">
        <v>199</v>
      </c>
      <c r="C41" t="str">
        <f t="shared" si="0"/>
        <v>module:BB910 module:addProp_CompWL module:CompWL_BB910 .</v>
      </c>
      <c r="D41" s="2"/>
    </row>
    <row r="42" spans="1:4" x14ac:dyDescent="0.35">
      <c r="A42" t="s">
        <v>81</v>
      </c>
      <c r="B42" t="s">
        <v>200</v>
      </c>
      <c r="C42" t="str">
        <f t="shared" si="0"/>
        <v>module:BB920 module:addProp_CompWL module:CompWL_BB920 .</v>
      </c>
      <c r="D42" s="2"/>
    </row>
    <row r="43" spans="1:4" x14ac:dyDescent="0.35">
      <c r="A43" t="s">
        <v>82</v>
      </c>
      <c r="B43" t="s">
        <v>201</v>
      </c>
      <c r="C43" t="str">
        <f t="shared" si="0"/>
        <v>module:BM110 module:addProp_CompWL module:CompWL_BM110 .</v>
      </c>
      <c r="D43" s="2"/>
    </row>
    <row r="44" spans="1:4" x14ac:dyDescent="0.35">
      <c r="A44" t="s">
        <v>83</v>
      </c>
      <c r="B44" t="s">
        <v>202</v>
      </c>
      <c r="C44" t="str">
        <f t="shared" si="0"/>
        <v>module:BM210 module:addProp_CompWL module:CompWL_BM210 .</v>
      </c>
      <c r="D44" s="2"/>
    </row>
    <row r="45" spans="1:4" x14ac:dyDescent="0.35">
      <c r="A45" t="s">
        <v>84</v>
      </c>
      <c r="B45" t="s">
        <v>203</v>
      </c>
      <c r="C45" t="str">
        <f t="shared" si="0"/>
        <v>module:BM310 module:addProp_CompWL module:CompWL_BM310 .</v>
      </c>
      <c r="D45" s="2"/>
    </row>
    <row r="46" spans="1:4" x14ac:dyDescent="0.35">
      <c r="A46" t="s">
        <v>85</v>
      </c>
      <c r="B46" t="s">
        <v>204</v>
      </c>
      <c r="C46" t="str">
        <f t="shared" si="0"/>
        <v>module:BM320 module:addProp_CompWL module:CompWL_BM320 .</v>
      </c>
      <c r="D46" s="2"/>
    </row>
    <row r="47" spans="1:4" x14ac:dyDescent="0.35">
      <c r="A47" t="s">
        <v>86</v>
      </c>
      <c r="B47" t="s">
        <v>205</v>
      </c>
      <c r="C47" t="str">
        <f t="shared" si="0"/>
        <v>module:BM410 module:addProp_CompWL module:CompWL_BM410 .</v>
      </c>
      <c r="D47" s="2"/>
    </row>
    <row r="48" spans="1:4" x14ac:dyDescent="0.35">
      <c r="A48" t="s">
        <v>87</v>
      </c>
      <c r="B48" t="s">
        <v>206</v>
      </c>
      <c r="C48" t="str">
        <f t="shared" si="0"/>
        <v>module:BM420 module:addProp_CompWL module:CompWL_BM420 .</v>
      </c>
      <c r="D48" s="2"/>
    </row>
    <row r="49" spans="1:4" x14ac:dyDescent="0.35">
      <c r="A49" t="s">
        <v>88</v>
      </c>
      <c r="B49" t="s">
        <v>207</v>
      </c>
      <c r="C49" t="str">
        <f t="shared" si="0"/>
        <v>module:BM430 module:addProp_CompWL module:CompWL_BM430 .</v>
      </c>
      <c r="D49" s="2"/>
    </row>
    <row r="50" spans="1:4" x14ac:dyDescent="0.35">
      <c r="A50" t="s">
        <v>89</v>
      </c>
      <c r="B50" t="s">
        <v>208</v>
      </c>
      <c r="C50" t="str">
        <f t="shared" si="0"/>
        <v>module:BM440 module:addProp_CompWL module:CompWL_BM440 .</v>
      </c>
      <c r="D50" s="2"/>
    </row>
    <row r="51" spans="1:4" x14ac:dyDescent="0.35">
      <c r="A51" t="s">
        <v>90</v>
      </c>
      <c r="B51" t="s">
        <v>209</v>
      </c>
      <c r="C51" t="str">
        <f t="shared" si="0"/>
        <v>module:BM450 module:addProp_CompWL module:CompWL_BM450 .</v>
      </c>
      <c r="D51" s="2"/>
    </row>
    <row r="52" spans="1:4" x14ac:dyDescent="0.35">
      <c r="A52" t="s">
        <v>91</v>
      </c>
      <c r="B52" t="s">
        <v>210</v>
      </c>
      <c r="C52" t="str">
        <f t="shared" si="0"/>
        <v>module:BM460 module:addProp_CompWL module:CompWL_BM460 .</v>
      </c>
      <c r="D52" s="2"/>
    </row>
    <row r="53" spans="1:4" x14ac:dyDescent="0.35">
      <c r="A53" t="s">
        <v>92</v>
      </c>
      <c r="B53" t="s">
        <v>211</v>
      </c>
      <c r="C53" t="str">
        <f t="shared" si="0"/>
        <v>module:BM510 module:addProp_CompWL module:CompWL_BM510 .</v>
      </c>
      <c r="D53" s="2"/>
    </row>
    <row r="54" spans="1:4" x14ac:dyDescent="0.35">
      <c r="A54" t="s">
        <v>93</v>
      </c>
      <c r="B54" t="s">
        <v>212</v>
      </c>
      <c r="C54" t="str">
        <f t="shared" si="0"/>
        <v>module:BM520 module:addProp_CompWL module:CompWL_BM520 .</v>
      </c>
      <c r="D54" s="2"/>
    </row>
    <row r="55" spans="1:4" x14ac:dyDescent="0.35">
      <c r="A55" t="s">
        <v>94</v>
      </c>
      <c r="B55" t="s">
        <v>213</v>
      </c>
      <c r="C55" t="str">
        <f t="shared" si="0"/>
        <v>module:BM530 module:addProp_CompWL module:CompWL_BM530 .</v>
      </c>
      <c r="D55" s="2"/>
    </row>
    <row r="56" spans="1:4" x14ac:dyDescent="0.35">
      <c r="A56" t="s">
        <v>95</v>
      </c>
      <c r="B56" t="s">
        <v>214</v>
      </c>
      <c r="C56" t="str">
        <f t="shared" si="0"/>
        <v>module:BM540 module:addProp_CompWL module:CompWL_BM540 .</v>
      </c>
      <c r="D56" s="2"/>
    </row>
    <row r="57" spans="1:4" x14ac:dyDescent="0.35">
      <c r="A57" t="s">
        <v>96</v>
      </c>
      <c r="B57" t="s">
        <v>215</v>
      </c>
      <c r="C57" t="str">
        <f t="shared" si="0"/>
        <v>module:BM550 module:addProp_CompWL module:CompWL_BM550 .</v>
      </c>
      <c r="D57" s="2"/>
    </row>
    <row r="58" spans="1:4" x14ac:dyDescent="0.35">
      <c r="A58" t="s">
        <v>97</v>
      </c>
      <c r="B58" t="s">
        <v>216</v>
      </c>
      <c r="C58" t="str">
        <f t="shared" si="0"/>
        <v>module:BM560 module:addProp_CompWL module:CompWL_BM560 .</v>
      </c>
      <c r="D58" s="2"/>
    </row>
    <row r="59" spans="1:4" x14ac:dyDescent="0.35">
      <c r="A59" t="s">
        <v>98</v>
      </c>
      <c r="B59" t="s">
        <v>217</v>
      </c>
      <c r="C59" t="str">
        <f t="shared" si="0"/>
        <v>module:BM610 module:addProp_CompWL module:CompWL_BM610 .</v>
      </c>
      <c r="D59" s="2"/>
    </row>
    <row r="60" spans="1:4" x14ac:dyDescent="0.35">
      <c r="A60" t="s">
        <v>99</v>
      </c>
      <c r="B60" t="s">
        <v>218</v>
      </c>
      <c r="C60" t="str">
        <f t="shared" si="0"/>
        <v>module:BM620 module:addProp_CompWL module:CompWL_BM620 .</v>
      </c>
      <c r="D60" s="2"/>
    </row>
    <row r="61" spans="1:4" x14ac:dyDescent="0.35">
      <c r="A61" t="s">
        <v>100</v>
      </c>
      <c r="B61" t="s">
        <v>219</v>
      </c>
      <c r="C61" t="str">
        <f t="shared" si="0"/>
        <v>module:BM630 module:addProp_CompWL module:CompWL_BM630 .</v>
      </c>
      <c r="D61" s="2"/>
    </row>
    <row r="62" spans="1:4" x14ac:dyDescent="0.35">
      <c r="A62" t="s">
        <v>101</v>
      </c>
      <c r="B62" t="s">
        <v>220</v>
      </c>
      <c r="C62" t="str">
        <f t="shared" si="0"/>
        <v>module:BM640 module:addProp_CompWL module:CompWL_BM640 .</v>
      </c>
      <c r="D62" s="2"/>
    </row>
    <row r="63" spans="1:4" x14ac:dyDescent="0.35">
      <c r="A63" t="s">
        <v>102</v>
      </c>
      <c r="B63" t="s">
        <v>221</v>
      </c>
      <c r="C63" t="str">
        <f t="shared" si="0"/>
        <v>module:BM650 module:addProp_CompWL module:CompWL_BM650 .</v>
      </c>
      <c r="D63" s="2"/>
    </row>
    <row r="64" spans="1:4" x14ac:dyDescent="0.35">
      <c r="A64" t="s">
        <v>103</v>
      </c>
      <c r="B64" t="s">
        <v>222</v>
      </c>
      <c r="C64" t="str">
        <f t="shared" si="0"/>
        <v>module:BM660 module:addProp_CompWL module:CompWL_BM660 .</v>
      </c>
      <c r="D64" s="2"/>
    </row>
    <row r="65" spans="1:4" x14ac:dyDescent="0.35">
      <c r="A65" t="s">
        <v>42</v>
      </c>
      <c r="B65" t="s">
        <v>161</v>
      </c>
      <c r="C65" t="str">
        <f t="shared" si="0"/>
        <v>module:BPWB module:addProp_CompWL module:CompWL_BPWB .</v>
      </c>
      <c r="D65" s="2"/>
    </row>
    <row r="66" spans="1:4" x14ac:dyDescent="0.35">
      <c r="A66" t="s">
        <v>20</v>
      </c>
      <c r="B66" t="s">
        <v>141</v>
      </c>
      <c r="C66" t="str">
        <f t="shared" si="0"/>
        <v>module:BSNW module:addProp_CompWL module:CompWL_BSNW .</v>
      </c>
      <c r="D66" s="2"/>
    </row>
    <row r="67" spans="1:4" x14ac:dyDescent="0.35">
      <c r="A67" t="s">
        <v>38</v>
      </c>
      <c r="B67" t="s">
        <v>157</v>
      </c>
      <c r="C67" t="str">
        <f t="shared" ref="C67:C124" si="1">_xlfn.CONCAT(A67," module:addProp_CompWL module:CompWL_",B67," .")</f>
        <v>module:BWL module:addProp_CompWL module:CompWL_BWL .</v>
      </c>
      <c r="D67" s="2"/>
    </row>
    <row r="68" spans="1:4" x14ac:dyDescent="0.35">
      <c r="A68" t="s">
        <v>111</v>
      </c>
      <c r="B68" t="s">
        <v>231</v>
      </c>
      <c r="C68" t="str">
        <f t="shared" si="1"/>
        <v>module:CDDO module:addProp_CompWL module:CompWL_CDDO .</v>
      </c>
      <c r="D68" s="2"/>
    </row>
    <row r="69" spans="1:4" x14ac:dyDescent="0.35">
      <c r="A69" t="s">
        <v>105</v>
      </c>
      <c r="B69" t="s">
        <v>224</v>
      </c>
      <c r="C69" t="str">
        <f t="shared" si="1"/>
        <v>module:CoAC module:addProp_CompWL module:CompWL_CoAC .</v>
      </c>
      <c r="D69" s="2"/>
    </row>
    <row r="70" spans="1:4" x14ac:dyDescent="0.35">
      <c r="A70" t="s">
        <v>120</v>
      </c>
      <c r="B70" t="s">
        <v>240</v>
      </c>
      <c r="C70" t="str">
        <f t="shared" si="1"/>
        <v>module:DADT module:addProp_CompWL module:CompWL_DADT .</v>
      </c>
      <c r="D70" s="2"/>
    </row>
    <row r="71" spans="1:4" x14ac:dyDescent="0.35">
      <c r="A71" t="s">
        <v>33</v>
      </c>
      <c r="B71" t="s">
        <v>152</v>
      </c>
      <c r="C71" t="str">
        <f t="shared" si="1"/>
        <v>module:DB1 module:addProp_CompWL module:CompWL_DB1 .</v>
      </c>
      <c r="D71" s="2"/>
    </row>
    <row r="72" spans="1:4" x14ac:dyDescent="0.35">
      <c r="A72" t="s">
        <v>28</v>
      </c>
      <c r="B72" t="s">
        <v>147</v>
      </c>
      <c r="C72" t="str">
        <f t="shared" si="1"/>
        <v>module:DB2 module:addProp_CompWL module:CompWL_DB2 .</v>
      </c>
      <c r="D72" s="2"/>
    </row>
    <row r="73" spans="1:4" x14ac:dyDescent="0.35">
      <c r="A73" t="s">
        <v>18</v>
      </c>
      <c r="B73" t="s">
        <v>139</v>
      </c>
      <c r="C73" t="str">
        <f t="shared" si="1"/>
        <v>module:DSDS module:addProp_CompWL module:CompWL_DSDS .</v>
      </c>
      <c r="D73" s="2"/>
    </row>
    <row r="74" spans="1:4" x14ac:dyDescent="0.35">
      <c r="A74" t="s">
        <v>13</v>
      </c>
      <c r="B74" t="s">
        <v>135</v>
      </c>
      <c r="C74" t="str">
        <f t="shared" si="1"/>
        <v>module:DVWR module:addProp_CompWL module:CompWL_DVWR .</v>
      </c>
      <c r="D74" s="2"/>
    </row>
    <row r="75" spans="1:4" x14ac:dyDescent="0.35">
      <c r="A75" t="s">
        <v>37</v>
      </c>
      <c r="B75" t="s">
        <v>156</v>
      </c>
      <c r="C75" t="str">
        <f t="shared" si="1"/>
        <v>module:Englisch module:addProp_CompWL module:CompWL_Englisch .</v>
      </c>
      <c r="D75" s="2"/>
    </row>
    <row r="76" spans="1:4" x14ac:dyDescent="0.35">
      <c r="A76" t="s">
        <v>104</v>
      </c>
      <c r="B76" t="s">
        <v>223</v>
      </c>
      <c r="C76" t="str">
        <f t="shared" si="1"/>
        <v>module:EOMa module:addProp_CompWL module:CompWL_EOMa .</v>
      </c>
      <c r="D76" s="2"/>
    </row>
    <row r="77" spans="1:4" x14ac:dyDescent="0.35">
      <c r="A77" t="s">
        <v>109</v>
      </c>
      <c r="B77" t="s">
        <v>229</v>
      </c>
      <c r="C77" t="str">
        <f t="shared" si="1"/>
        <v>module:EOPJ module:addProp_CompWL module:CompWL_EOPJ .</v>
      </c>
      <c r="D77" s="2"/>
    </row>
    <row r="78" spans="1:4" x14ac:dyDescent="0.35">
      <c r="A78" t="s">
        <v>112</v>
      </c>
      <c r="B78" t="s">
        <v>232</v>
      </c>
      <c r="C78" t="str">
        <f t="shared" si="1"/>
        <v>module:EWAA module:addProp_CompWL module:CompWL_EWAA .</v>
      </c>
      <c r="D78" s="2"/>
    </row>
    <row r="79" spans="1:4" x14ac:dyDescent="0.35">
      <c r="A79" t="s">
        <v>36</v>
      </c>
      <c r="B79" t="s">
        <v>155</v>
      </c>
      <c r="C79" t="str">
        <f t="shared" si="1"/>
        <v>module:FAWI module:addProp_CompWL module:CompWL_FAWI .</v>
      </c>
      <c r="D79" s="2"/>
    </row>
    <row r="80" spans="1:4" x14ac:dyDescent="0.35">
      <c r="A80" t="s">
        <v>107</v>
      </c>
      <c r="B80" t="s">
        <v>227</v>
      </c>
      <c r="C80" t="str">
        <f t="shared" si="1"/>
        <v>module:FWAS module:addProp_CompWL module:CompWL_FWAS .</v>
      </c>
      <c r="D80" s="2"/>
    </row>
    <row r="81" spans="1:4" x14ac:dyDescent="0.35">
      <c r="A81" t="s">
        <v>106</v>
      </c>
      <c r="B81" t="s">
        <v>226</v>
      </c>
      <c r="C81" t="str">
        <f t="shared" si="1"/>
        <v>module:GFVR module:addProp_CompWL module:CompWL_GFVR .</v>
      </c>
      <c r="D81" s="2"/>
    </row>
    <row r="82" spans="1:4" x14ac:dyDescent="0.35">
      <c r="A82" t="s">
        <v>108</v>
      </c>
      <c r="B82" t="s">
        <v>228</v>
      </c>
      <c r="C82" t="str">
        <f t="shared" si="1"/>
        <v>module:GNWT module:addProp_CompWL module:CompWL_GNWT .</v>
      </c>
      <c r="D82" s="2"/>
    </row>
    <row r="83" spans="1:4" x14ac:dyDescent="0.35">
      <c r="A83" t="s">
        <v>110</v>
      </c>
      <c r="B83" t="s">
        <v>230</v>
      </c>
      <c r="C83" t="str">
        <f t="shared" si="1"/>
        <v>module:IFAE module:addProp_CompWL module:CompWL_IFAE .</v>
      </c>
      <c r="D83" s="2"/>
    </row>
    <row r="84" spans="1:4" x14ac:dyDescent="0.35">
      <c r="A84" t="s">
        <v>19</v>
      </c>
      <c r="B84" t="s">
        <v>140</v>
      </c>
      <c r="C84" t="str">
        <f t="shared" si="1"/>
        <v>module:InfMan module:addProp_CompWL module:CompWL_InfMan .</v>
      </c>
      <c r="D84" s="2"/>
    </row>
    <row r="85" spans="1:4" x14ac:dyDescent="0.35">
      <c r="A85" t="s">
        <v>39</v>
      </c>
      <c r="B85" t="s">
        <v>158</v>
      </c>
      <c r="C85" t="str">
        <f t="shared" si="1"/>
        <v>module:Logistik module:addProp_CompWL module:CompWL_Logistik .</v>
      </c>
      <c r="D85" s="2"/>
    </row>
    <row r="86" spans="1:4" x14ac:dyDescent="0.35">
      <c r="A86" t="s">
        <v>113</v>
      </c>
      <c r="B86" t="s">
        <v>233</v>
      </c>
      <c r="C86" t="str">
        <f t="shared" si="1"/>
        <v>module:MaMF module:addProp_CompWL module:CompWL_MaMF .</v>
      </c>
      <c r="D86" s="2"/>
    </row>
    <row r="87" spans="1:4" x14ac:dyDescent="0.35">
      <c r="A87" t="s">
        <v>32</v>
      </c>
      <c r="B87" t="s">
        <v>151</v>
      </c>
      <c r="C87" t="str">
        <f t="shared" si="1"/>
        <v>module:ManOrg module:addProp_CompWL module:CompWL_ManOrg .</v>
      </c>
      <c r="D87" s="2"/>
    </row>
    <row r="88" spans="1:4" x14ac:dyDescent="0.35">
      <c r="A88" t="s">
        <v>26</v>
      </c>
      <c r="B88" t="s">
        <v>145</v>
      </c>
      <c r="C88" t="str">
        <f t="shared" si="1"/>
        <v>module:MathBasis module:addProp_CompWL module:CompWL_MathBasis .</v>
      </c>
      <c r="D88" s="2"/>
    </row>
    <row r="89" spans="1:4" x14ac:dyDescent="0.35">
      <c r="A89" t="s">
        <v>15</v>
      </c>
      <c r="B89" t="s">
        <v>136</v>
      </c>
      <c r="C89" t="str">
        <f t="shared" si="1"/>
        <v>module:OOSE module:addProp_CompWL module:CompWL_OOSE .</v>
      </c>
      <c r="D89" s="2"/>
    </row>
    <row r="90" spans="1:4" x14ac:dyDescent="0.35">
      <c r="A90" t="s">
        <v>34</v>
      </c>
      <c r="B90" t="s">
        <v>153</v>
      </c>
      <c r="C90" t="str">
        <f t="shared" si="1"/>
        <v>module:PABD module:addProp_CompWL module:CompWL_PABD .</v>
      </c>
      <c r="D90" s="2"/>
    </row>
    <row r="91" spans="1:4" x14ac:dyDescent="0.35">
      <c r="A91" t="s">
        <v>43</v>
      </c>
      <c r="B91" t="s">
        <v>162</v>
      </c>
      <c r="C91" t="str">
        <f t="shared" si="1"/>
        <v>module:PLVt module:addProp_CompWL module:CompWL_PLVt .</v>
      </c>
      <c r="D91" s="2"/>
    </row>
    <row r="92" spans="1:4" x14ac:dyDescent="0.35">
      <c r="A92" t="s">
        <v>1</v>
      </c>
      <c r="B92" t="s">
        <v>125</v>
      </c>
      <c r="C92" t="str">
        <f t="shared" si="1"/>
        <v>module:PST module:addProp_CompWL module:CompWL_PST .</v>
      </c>
      <c r="D92" s="2"/>
    </row>
    <row r="93" spans="1:4" x14ac:dyDescent="0.35">
      <c r="A93" t="s">
        <v>3</v>
      </c>
      <c r="B93" t="s">
        <v>126</v>
      </c>
      <c r="C93" t="str">
        <f t="shared" si="1"/>
        <v>module:RWCO module:addProp_CompWL module:CompWL_RWCO .</v>
      </c>
      <c r="D93" s="2"/>
    </row>
    <row r="94" spans="1:4" x14ac:dyDescent="0.35">
      <c r="A94" t="s">
        <v>21</v>
      </c>
      <c r="B94" t="s">
        <v>142</v>
      </c>
      <c r="C94" t="str">
        <f t="shared" si="1"/>
        <v>module:SaSi module:addProp_CompWL module:CompWL_SaSi .</v>
      </c>
      <c r="D94" s="2"/>
    </row>
    <row r="95" spans="1:4" x14ac:dyDescent="0.35">
      <c r="A95" t="s">
        <v>29</v>
      </c>
      <c r="B95" t="s">
        <v>148</v>
      </c>
      <c r="C95" t="str">
        <f t="shared" si="1"/>
        <v>module:Statistik module:addProp_CompWL module:CompWL_Statistik .</v>
      </c>
      <c r="D95" s="2"/>
    </row>
    <row r="96" spans="1:4" x14ac:dyDescent="0.35">
      <c r="A96" t="s">
        <v>8</v>
      </c>
      <c r="B96" t="s">
        <v>130</v>
      </c>
      <c r="C96" t="str">
        <f t="shared" si="1"/>
        <v>module:SWEN module:addProp_CompWL module:CompWL_SWEN .</v>
      </c>
      <c r="D96" s="2"/>
    </row>
    <row r="97" spans="1:4" x14ac:dyDescent="0.35">
      <c r="A97" t="s">
        <v>7</v>
      </c>
      <c r="B97" t="s">
        <v>129</v>
      </c>
      <c r="C97" t="str">
        <f t="shared" si="1"/>
        <v>module:USWE module:addProp_CompWL module:CompWL_USWE .</v>
      </c>
      <c r="D97" s="2"/>
    </row>
    <row r="98" spans="1:4" x14ac:dyDescent="0.35">
      <c r="A98" t="s">
        <v>243</v>
      </c>
      <c r="B98" t="s">
        <v>248</v>
      </c>
      <c r="C98" t="str">
        <f t="shared" si="1"/>
        <v>module:AAIT module:addProp_CompWL module:CompWL_AAIT .</v>
      </c>
      <c r="D98" s="2"/>
    </row>
    <row r="99" spans="1:4" x14ac:dyDescent="0.35">
      <c r="A99" t="s">
        <v>244</v>
      </c>
      <c r="B99" t="s">
        <v>249</v>
      </c>
      <c r="C99" t="str">
        <f t="shared" si="1"/>
        <v>module:AWIM module:addProp_CompWL module:CompWL_AWIM .</v>
      </c>
      <c r="D99" s="2"/>
    </row>
    <row r="100" spans="1:4" x14ac:dyDescent="0.35">
      <c r="A100" t="s">
        <v>245</v>
      </c>
      <c r="B100" t="s">
        <v>250</v>
      </c>
      <c r="C100" t="str">
        <f t="shared" si="1"/>
        <v>module:GPMO module:addProp_CompWL module:CompWL_GPMO .</v>
      </c>
      <c r="D100" s="2"/>
    </row>
    <row r="101" spans="1:4" x14ac:dyDescent="0.35">
      <c r="A101" t="s">
        <v>246</v>
      </c>
      <c r="B101" t="s">
        <v>251</v>
      </c>
      <c r="C101" t="str">
        <f t="shared" si="1"/>
        <v>module:PMSK module:addProp_CompWL module:CompWL_PMSK .</v>
      </c>
      <c r="D101" s="2"/>
    </row>
    <row r="102" spans="1:4" x14ac:dyDescent="0.35">
      <c r="A102" t="s">
        <v>247</v>
      </c>
      <c r="B102" t="s">
        <v>252</v>
      </c>
      <c r="C102" t="str">
        <f t="shared" si="1"/>
        <v>module:SYSA module:addProp_CompWL module:CompWL_SYSA .</v>
      </c>
      <c r="D102" s="2"/>
    </row>
    <row r="103" spans="1:4" x14ac:dyDescent="0.35">
      <c r="A103" t="s">
        <v>12</v>
      </c>
      <c r="B103" t="s">
        <v>134</v>
      </c>
      <c r="C103" t="str">
        <f t="shared" si="1"/>
        <v>module:WIGundW module:addProp_CompWL module:CompWL_WIGundW .</v>
      </c>
      <c r="D103" s="2"/>
    </row>
    <row r="104" spans="1:4" x14ac:dyDescent="0.35">
      <c r="A104" t="s">
        <v>27</v>
      </c>
      <c r="B104" t="s">
        <v>146</v>
      </c>
      <c r="C104" t="str">
        <f t="shared" si="1"/>
        <v>module:WM110 module:addProp_CompWL module:CompWL_WM110 .</v>
      </c>
      <c r="D104" s="2"/>
    </row>
    <row r="105" spans="1:4" x14ac:dyDescent="0.35">
      <c r="A105" t="s">
        <v>30</v>
      </c>
      <c r="B105" t="s">
        <v>149</v>
      </c>
      <c r="C105" t="str">
        <f t="shared" si="1"/>
        <v>module:WM120 module:addProp_CompWL module:CompWL_WM120 .</v>
      </c>
      <c r="D105" s="2"/>
    </row>
    <row r="106" spans="1:4" x14ac:dyDescent="0.35">
      <c r="A106" t="s">
        <v>16</v>
      </c>
      <c r="B106" t="s">
        <v>137</v>
      </c>
      <c r="C106" t="str">
        <f t="shared" si="1"/>
        <v>module:WM130 module:addProp_CompWL module:CompWL_WM130 .</v>
      </c>
      <c r="D106" s="2"/>
    </row>
    <row r="107" spans="1:4" x14ac:dyDescent="0.35">
      <c r="A107" t="s">
        <v>4</v>
      </c>
      <c r="B107" t="s">
        <v>127</v>
      </c>
      <c r="C107" t="str">
        <f t="shared" si="1"/>
        <v>module:WM210 module:addProp_CompWL module:CompWL_WM210 .</v>
      </c>
      <c r="D107" s="2"/>
    </row>
    <row r="108" spans="1:4" x14ac:dyDescent="0.35">
      <c r="A108" t="s">
        <v>9</v>
      </c>
      <c r="B108" t="s">
        <v>131</v>
      </c>
      <c r="C108" t="str">
        <f t="shared" si="1"/>
        <v>module:WM220 module:addProp_CompWL module:CompWL_WM220 .</v>
      </c>
      <c r="D108" s="2"/>
    </row>
    <row r="109" spans="1:4" x14ac:dyDescent="0.35">
      <c r="A109" t="s">
        <v>40</v>
      </c>
      <c r="B109" t="s">
        <v>159</v>
      </c>
      <c r="C109" t="str">
        <f t="shared" si="1"/>
        <v>module:WM230 module:addProp_CompWL module:CompWL_WM230 .</v>
      </c>
      <c r="D109" s="2"/>
    </row>
    <row r="110" spans="1:4" x14ac:dyDescent="0.35">
      <c r="A110" t="s">
        <v>17</v>
      </c>
      <c r="B110" t="s">
        <v>138</v>
      </c>
      <c r="C110" t="str">
        <f t="shared" si="1"/>
        <v>module:WM310 module:addProp_CompWL module:CompWL_WM310 .</v>
      </c>
      <c r="D110" s="2"/>
    </row>
    <row r="111" spans="1:4" x14ac:dyDescent="0.35">
      <c r="A111" t="s">
        <v>35</v>
      </c>
      <c r="B111" t="s">
        <v>154</v>
      </c>
      <c r="C111" t="str">
        <f t="shared" si="1"/>
        <v>module:WM320 module:addProp_CompWL module:CompWL_WM320 .</v>
      </c>
      <c r="D111" s="2"/>
    </row>
    <row r="112" spans="1:4" x14ac:dyDescent="0.35">
      <c r="A112" t="s">
        <v>41</v>
      </c>
      <c r="B112" t="s">
        <v>160</v>
      </c>
      <c r="C112" t="str">
        <f t="shared" si="1"/>
        <v>module:WM330 module:addProp_CompWL module:CompWL_WM330 .</v>
      </c>
      <c r="D112" s="2"/>
    </row>
    <row r="113" spans="1:4" x14ac:dyDescent="0.35">
      <c r="A113" t="s">
        <v>0</v>
      </c>
      <c r="B113" t="s">
        <v>124</v>
      </c>
      <c r="C113" t="str">
        <f t="shared" si="1"/>
        <v>module:WM340 module:addProp_CompWL module:CompWL_WM340 .</v>
      </c>
      <c r="D113" s="2"/>
    </row>
    <row r="114" spans="1:4" x14ac:dyDescent="0.35">
      <c r="A114" t="s">
        <v>31</v>
      </c>
      <c r="B114" t="s">
        <v>150</v>
      </c>
      <c r="C114" t="str">
        <f t="shared" si="1"/>
        <v>module:WM501 module:addProp_CompWL module:CompWL_WM501 .</v>
      </c>
      <c r="D114" s="2"/>
    </row>
    <row r="115" spans="1:4" x14ac:dyDescent="0.35">
      <c r="A115" t="s">
        <v>116</v>
      </c>
      <c r="B115" t="s">
        <v>236</v>
      </c>
      <c r="C115" t="str">
        <f t="shared" si="1"/>
        <v>module:WM508 module:addProp_CompWL module:CompWL_WM508 .</v>
      </c>
      <c r="D115" s="2"/>
    </row>
    <row r="116" spans="1:4" x14ac:dyDescent="0.35">
      <c r="A116" t="s">
        <v>10</v>
      </c>
      <c r="B116" t="s">
        <v>132</v>
      </c>
      <c r="C116" t="str">
        <f t="shared" si="1"/>
        <v>module:WM524 module:addProp_CompWL module:CompWL_WM524 .</v>
      </c>
      <c r="D116" s="2"/>
    </row>
    <row r="117" spans="1:4" x14ac:dyDescent="0.35">
      <c r="A117" t="s">
        <v>114</v>
      </c>
      <c r="B117" t="s">
        <v>234</v>
      </c>
      <c r="C117" t="str">
        <f t="shared" si="1"/>
        <v>module:WM527 module:addProp_CompWL module:CompWL_WM527 .</v>
      </c>
      <c r="D117" s="2"/>
    </row>
    <row r="118" spans="1:4" x14ac:dyDescent="0.35">
      <c r="A118" t="s">
        <v>119</v>
      </c>
      <c r="B118" t="s">
        <v>239</v>
      </c>
      <c r="C118" t="str">
        <f t="shared" si="1"/>
        <v>module:WM536 module:addProp_CompWL module:CompWL_WM536 .</v>
      </c>
      <c r="D118" s="2"/>
    </row>
    <row r="119" spans="1:4" x14ac:dyDescent="0.35">
      <c r="A119" t="s">
        <v>117</v>
      </c>
      <c r="B119" t="s">
        <v>237</v>
      </c>
      <c r="C119" t="str">
        <f t="shared" si="1"/>
        <v>module:WM544 module:addProp_CompWL module:CompWL_WM544 .</v>
      </c>
      <c r="D119" s="2"/>
    </row>
    <row r="120" spans="1:4" x14ac:dyDescent="0.35">
      <c r="A120" t="s">
        <v>115</v>
      </c>
      <c r="B120" t="s">
        <v>235</v>
      </c>
      <c r="C120" t="str">
        <f t="shared" si="1"/>
        <v>module:WM545 module:addProp_CompWL module:CompWL_WM545 .</v>
      </c>
      <c r="D120" s="2"/>
    </row>
    <row r="121" spans="1:4" x14ac:dyDescent="0.35">
      <c r="A121" t="s">
        <v>118</v>
      </c>
      <c r="B121" t="s">
        <v>238</v>
      </c>
      <c r="C121" t="str">
        <f t="shared" si="1"/>
        <v>module:WM555 module:addProp_CompWL module:CompWL_WM555 .</v>
      </c>
      <c r="D121" s="2"/>
    </row>
    <row r="122" spans="1:4" x14ac:dyDescent="0.35">
      <c r="A122" t="s">
        <v>22</v>
      </c>
      <c r="B122" t="s">
        <v>143</v>
      </c>
      <c r="C122" t="str">
        <f t="shared" si="1"/>
        <v>module:WM556 module:addProp_CompWL module:CompWL_WM556 .</v>
      </c>
      <c r="D122" s="2"/>
    </row>
    <row r="123" spans="1:4" x14ac:dyDescent="0.35">
      <c r="A123" t="s">
        <v>25</v>
      </c>
      <c r="B123" t="s">
        <v>144</v>
      </c>
      <c r="C123" t="str">
        <f t="shared" si="1"/>
        <v>module:WM568 module:addProp_CompWL module:CompWL_WM568 .</v>
      </c>
      <c r="D123" s="2"/>
    </row>
    <row r="124" spans="1:4" x14ac:dyDescent="0.35">
      <c r="A124" t="s">
        <v>6</v>
      </c>
      <c r="B124" t="s">
        <v>128</v>
      </c>
      <c r="C124" t="str">
        <f t="shared" si="1"/>
        <v>module:WM595 module:addProp_CompWL module:CompWL_WM595 .</v>
      </c>
      <c r="D124" s="2"/>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FCE26-FB11-4E4F-822C-FFD68A8F95BA}">
  <dimension ref="A1:K287"/>
  <sheetViews>
    <sheetView workbookViewId="0">
      <selection activeCell="G2" sqref="G2"/>
    </sheetView>
  </sheetViews>
  <sheetFormatPr baseColWidth="10" defaultRowHeight="14.5" x14ac:dyDescent="0.35"/>
  <cols>
    <col min="1" max="1" width="25.1796875" bestFit="1" customWidth="1"/>
    <col min="2" max="2" width="6.08984375" style="4" customWidth="1"/>
    <col min="3" max="3" width="10.90625" bestFit="1" customWidth="1"/>
    <col min="4" max="4" width="21.26953125" bestFit="1" customWidth="1"/>
    <col min="5" max="5" width="42.81640625" customWidth="1"/>
    <col min="6" max="6" width="5.26953125" style="4" bestFit="1" customWidth="1"/>
    <col min="7" max="7" width="255.6328125" bestFit="1" customWidth="1"/>
    <col min="9" max="9" width="13.453125" customWidth="1"/>
    <col min="10" max="10" width="14.1796875" bestFit="1" customWidth="1"/>
  </cols>
  <sheetData>
    <row r="1" spans="1:11" x14ac:dyDescent="0.35">
      <c r="A1" s="1" t="s">
        <v>3902</v>
      </c>
      <c r="B1" s="2" t="s">
        <v>601</v>
      </c>
      <c r="C1" s="1" t="s">
        <v>257</v>
      </c>
      <c r="D1" s="1" t="s">
        <v>1412</v>
      </c>
      <c r="E1" s="1" t="s">
        <v>260</v>
      </c>
      <c r="F1" s="3" t="s">
        <v>4352</v>
      </c>
      <c r="G1" s="1" t="s">
        <v>602</v>
      </c>
      <c r="H1" s="1" t="s">
        <v>123</v>
      </c>
      <c r="I1" s="1" t="s">
        <v>4639</v>
      </c>
      <c r="J1" t="s">
        <v>1412</v>
      </c>
    </row>
    <row r="2" spans="1:11" x14ac:dyDescent="0.35">
      <c r="A2" t="s">
        <v>3903</v>
      </c>
      <c r="B2" s="13" t="s">
        <v>601</v>
      </c>
      <c r="C2" t="str">
        <f>MID(A2,15,10)</f>
        <v>AlgoDat</v>
      </c>
      <c r="D2" t="s">
        <v>4026</v>
      </c>
      <c r="E2" t="s">
        <v>4312</v>
      </c>
      <c r="F2" s="4">
        <v>90</v>
      </c>
      <c r="G2" t="str">
        <f>_xlfn.CONCAT(A2," a schema:PropertyValue ; schema:identifier ",B2,"Workload",B2," ; schema:name ",B2,"Aufteilung der Workload in Stunden ",C2,B2," ; schema:valueReference ",D2," . ",D2," a schema:PropertyValue ; schema:name ",B2,E2,B2," ; schema:value ",F2," .")</f>
        <v>module:CompWL_AlgoDat a schema:PropertyValue ; schema:identifier "Workload" ; schema:name "Aufteilung der Workload in Stunden AlgoDat" ; schema:valueReference module:WL1_AlgoDat . module:WL1_AlgoDat a schema:PropertyValue ; schema:name "Eigenstudium" ; schema:value 90 .</v>
      </c>
      <c r="H2" s="1" t="s">
        <v>123</v>
      </c>
      <c r="I2" t="str">
        <f>MID(D2,8,16)</f>
        <v>WL1_AlgoDat</v>
      </c>
      <c r="J2" t="s">
        <v>4363</v>
      </c>
      <c r="K2" s="4">
        <f>IF(I2=J2,0,1)</f>
        <v>0</v>
      </c>
    </row>
    <row r="3" spans="1:11" x14ac:dyDescent="0.35">
      <c r="A3" t="s">
        <v>3903</v>
      </c>
      <c r="B3" s="13" t="s">
        <v>601</v>
      </c>
      <c r="C3" t="str">
        <f t="shared" ref="C3:C66" si="0">MID(A3,15,10)</f>
        <v>AlgoDat</v>
      </c>
      <c r="D3" t="s">
        <v>4027</v>
      </c>
      <c r="E3" t="s">
        <v>4313</v>
      </c>
      <c r="F3" s="4">
        <v>60</v>
      </c>
      <c r="G3" t="str">
        <f t="shared" ref="G3:G66" si="1">_xlfn.CONCAT(A3," a schema:PropertyValue ; schema:identifier ",B3,"Workload",B3," ; schema:name ",B3,"Aufteilung der Workload in Stunden ",C3,B3," ; schema:valueReference ",D3," . ",D3," a schema:PropertyValue ; schema:name ",B3,E3,B3," ; schema:value ",F3," .")</f>
        <v>module:CompWL_AlgoDat a schema:PropertyValue ; schema:identifier "Workload" ; schema:name "Aufteilung der Workload in Stunden AlgoDat" ; schema:valueReference module:WL2_AlgoDat . module:WL2_AlgoDat a schema:PropertyValue ; schema:name "Präsenz" ; schema:value 60 .</v>
      </c>
      <c r="H3" s="1" t="s">
        <v>123</v>
      </c>
      <c r="I3" t="str">
        <f t="shared" ref="I3:I66" si="2">MID(D3,8,16)</f>
        <v>WL2_AlgoDat</v>
      </c>
      <c r="J3" t="s">
        <v>4364</v>
      </c>
      <c r="K3" s="4">
        <f t="shared" ref="K3:K66" si="3">IF(I3=J3,0,1)</f>
        <v>0</v>
      </c>
    </row>
    <row r="4" spans="1:11" x14ac:dyDescent="0.35">
      <c r="A4" t="s">
        <v>3904</v>
      </c>
      <c r="B4" s="13" t="s">
        <v>601</v>
      </c>
      <c r="C4" t="str">
        <f t="shared" si="0"/>
        <v>BB110</v>
      </c>
      <c r="D4" t="s">
        <v>4028</v>
      </c>
      <c r="E4" t="s">
        <v>4314</v>
      </c>
      <c r="F4" s="4">
        <v>50</v>
      </c>
      <c r="G4" t="str">
        <f t="shared" si="1"/>
        <v>module:CompWL_BB110 a schema:PropertyValue ; schema:identifier "Workload" ; schema:name "Aufteilung der Workload in Stunden BB110" ; schema:valueReference module:WL1_BB110 . module:WL1_BB110 a schema:PropertyValue ; schema:name "Präsenzzeit" ; schema:value 50 .</v>
      </c>
      <c r="H4" s="1" t="s">
        <v>123</v>
      </c>
      <c r="I4" t="str">
        <f t="shared" si="2"/>
        <v>WL1_BB110</v>
      </c>
      <c r="J4" t="s">
        <v>4365</v>
      </c>
      <c r="K4" s="4">
        <f t="shared" si="3"/>
        <v>0</v>
      </c>
    </row>
    <row r="5" spans="1:11" x14ac:dyDescent="0.35">
      <c r="A5" t="s">
        <v>3904</v>
      </c>
      <c r="B5" s="13" t="s">
        <v>601</v>
      </c>
      <c r="C5" t="str">
        <f t="shared" si="0"/>
        <v>BB110</v>
      </c>
      <c r="D5" t="s">
        <v>4029</v>
      </c>
      <c r="E5" t="s">
        <v>4315</v>
      </c>
      <c r="F5" s="4">
        <v>40</v>
      </c>
      <c r="G5" t="str">
        <f t="shared" si="1"/>
        <v>module:CompWL_BB110 a schema:PropertyValue ; schema:identifier "Workload" ; schema:name "Aufteilung der Workload in Stunden BB110" ; schema:valueReference module:WL2_BB110 . module:WL2_BB110 a schema:PropertyValue ; schema:name "Vor- und Nachbereitung" ; schema:value 40 .</v>
      </c>
      <c r="H5" s="1" t="s">
        <v>123</v>
      </c>
      <c r="I5" t="str">
        <f t="shared" si="2"/>
        <v>WL2_BB110</v>
      </c>
      <c r="J5" t="s">
        <v>4366</v>
      </c>
      <c r="K5" s="4">
        <f t="shared" si="3"/>
        <v>0</v>
      </c>
    </row>
    <row r="6" spans="1:11" x14ac:dyDescent="0.35">
      <c r="A6" t="s">
        <v>3904</v>
      </c>
      <c r="B6" s="13" t="s">
        <v>601</v>
      </c>
      <c r="C6" t="str">
        <f t="shared" si="0"/>
        <v>BB110</v>
      </c>
      <c r="D6" t="s">
        <v>4030</v>
      </c>
      <c r="E6" t="s">
        <v>4316</v>
      </c>
      <c r="F6" s="4">
        <v>60</v>
      </c>
      <c r="G6" t="str">
        <f t="shared" si="1"/>
        <v>module:CompWL_BB110 a schema:PropertyValue ; schema:identifier "Workload" ; schema:name "Aufteilung der Workload in Stunden BB110" ; schema:valueReference module:WL3_BB110 . module:WL3_BB110 a schema:PropertyValue ; schema:name "Prüfungsvorbereitung" ; schema:value 60 .</v>
      </c>
      <c r="H6" s="1" t="s">
        <v>123</v>
      </c>
      <c r="I6" t="str">
        <f t="shared" si="2"/>
        <v>WL3_BB110</v>
      </c>
      <c r="J6" t="s">
        <v>4367</v>
      </c>
      <c r="K6" s="4">
        <f t="shared" si="3"/>
        <v>0</v>
      </c>
    </row>
    <row r="7" spans="1:11" x14ac:dyDescent="0.35">
      <c r="A7" t="s">
        <v>3905</v>
      </c>
      <c r="B7" s="13" t="s">
        <v>601</v>
      </c>
      <c r="C7" t="str">
        <f t="shared" si="0"/>
        <v>BB120</v>
      </c>
      <c r="D7" t="s">
        <v>4031</v>
      </c>
      <c r="E7" t="s">
        <v>4317</v>
      </c>
      <c r="F7" s="4">
        <v>60</v>
      </c>
      <c r="G7" t="str">
        <f t="shared" si="1"/>
        <v>module:CompWL_BB120 a schema:PropertyValue ; schema:identifier "Workload" ; schema:name "Aufteilung der Workload in Stunden BB120" ; schema:valueReference module:WL1_BB120 . module:WL1_BB120 a schema:PropertyValue ; schema:name "Kontaktzeit" ; schema:value 60 .</v>
      </c>
      <c r="H7" s="1" t="s">
        <v>123</v>
      </c>
      <c r="I7" t="str">
        <f t="shared" si="2"/>
        <v>WL1_BB120</v>
      </c>
      <c r="J7" t="s">
        <v>4368</v>
      </c>
      <c r="K7" s="4">
        <f t="shared" si="3"/>
        <v>0</v>
      </c>
    </row>
    <row r="8" spans="1:11" x14ac:dyDescent="0.35">
      <c r="A8" t="s">
        <v>3905</v>
      </c>
      <c r="B8" s="13" t="s">
        <v>601</v>
      </c>
      <c r="C8" t="str">
        <f t="shared" si="0"/>
        <v>BB120</v>
      </c>
      <c r="D8" t="s">
        <v>4032</v>
      </c>
      <c r="E8" t="s">
        <v>4312</v>
      </c>
      <c r="F8" s="4">
        <v>90</v>
      </c>
      <c r="G8" t="str">
        <f t="shared" si="1"/>
        <v>module:CompWL_BB120 a schema:PropertyValue ; schema:identifier "Workload" ; schema:name "Aufteilung der Workload in Stunden BB120" ; schema:valueReference module:WL2_BB120 . module:WL2_BB120 a schema:PropertyValue ; schema:name "Eigenstudium" ; schema:value 90 .</v>
      </c>
      <c r="H8" s="1" t="s">
        <v>123</v>
      </c>
      <c r="I8" t="str">
        <f t="shared" si="2"/>
        <v>WL2_BB120</v>
      </c>
      <c r="J8" t="s">
        <v>4369</v>
      </c>
      <c r="K8" s="4">
        <f t="shared" si="3"/>
        <v>0</v>
      </c>
    </row>
    <row r="9" spans="1:11" x14ac:dyDescent="0.35">
      <c r="A9" t="s">
        <v>3906</v>
      </c>
      <c r="B9" s="13" t="s">
        <v>601</v>
      </c>
      <c r="C9" t="str">
        <f t="shared" si="0"/>
        <v>BB130</v>
      </c>
      <c r="D9" t="s">
        <v>4033</v>
      </c>
      <c r="E9" t="s">
        <v>4315</v>
      </c>
      <c r="F9" s="4">
        <v>40</v>
      </c>
      <c r="G9" t="str">
        <f t="shared" si="1"/>
        <v>module:CompWL_BB130 a schema:PropertyValue ; schema:identifier "Workload" ; schema:name "Aufteilung der Workload in Stunden BB130" ; schema:valueReference module:WL1_BB130 . module:WL1_BB130 a schema:PropertyValue ; schema:name "Vor- und Nachbereitung" ; schema:value 40 .</v>
      </c>
      <c r="H9" s="1" t="s">
        <v>123</v>
      </c>
      <c r="I9" t="str">
        <f t="shared" si="2"/>
        <v>WL1_BB130</v>
      </c>
      <c r="J9" t="s">
        <v>4370</v>
      </c>
      <c r="K9" s="4">
        <f t="shared" si="3"/>
        <v>0</v>
      </c>
    </row>
    <row r="10" spans="1:11" x14ac:dyDescent="0.35">
      <c r="A10" t="s">
        <v>3906</v>
      </c>
      <c r="B10" s="13" t="s">
        <v>601</v>
      </c>
      <c r="C10" t="str">
        <f t="shared" si="0"/>
        <v>BB130</v>
      </c>
      <c r="D10" t="s">
        <v>4034</v>
      </c>
      <c r="E10" t="s">
        <v>4314</v>
      </c>
      <c r="F10" s="4">
        <v>50</v>
      </c>
      <c r="G10" t="str">
        <f t="shared" si="1"/>
        <v>module:CompWL_BB130 a schema:PropertyValue ; schema:identifier "Workload" ; schema:name "Aufteilung der Workload in Stunden BB130" ; schema:valueReference module:WL2_BB130 . module:WL2_BB130 a schema:PropertyValue ; schema:name "Präsenzzeit" ; schema:value 50 .</v>
      </c>
      <c r="H10" s="1" t="s">
        <v>123</v>
      </c>
      <c r="I10" t="str">
        <f t="shared" si="2"/>
        <v>WL2_BB130</v>
      </c>
      <c r="J10" t="s">
        <v>4371</v>
      </c>
      <c r="K10" s="4">
        <f t="shared" si="3"/>
        <v>0</v>
      </c>
    </row>
    <row r="11" spans="1:11" x14ac:dyDescent="0.35">
      <c r="A11" t="s">
        <v>3906</v>
      </c>
      <c r="B11" s="13" t="s">
        <v>601</v>
      </c>
      <c r="C11" t="str">
        <f t="shared" si="0"/>
        <v>BB130</v>
      </c>
      <c r="D11" t="s">
        <v>4035</v>
      </c>
      <c r="E11" t="s">
        <v>4316</v>
      </c>
      <c r="F11" s="4">
        <v>60</v>
      </c>
      <c r="G11" t="str">
        <f t="shared" si="1"/>
        <v>module:CompWL_BB130 a schema:PropertyValue ; schema:identifier "Workload" ; schema:name "Aufteilung der Workload in Stunden BB130" ; schema:valueReference module:WL3_BB130 . module:WL3_BB130 a schema:PropertyValue ; schema:name "Prüfungsvorbereitung" ; schema:value 60 .</v>
      </c>
      <c r="H11" s="1" t="s">
        <v>123</v>
      </c>
      <c r="I11" t="str">
        <f t="shared" si="2"/>
        <v>WL3_BB130</v>
      </c>
      <c r="J11" t="s">
        <v>4372</v>
      </c>
      <c r="K11" s="4">
        <f t="shared" si="3"/>
        <v>0</v>
      </c>
    </row>
    <row r="12" spans="1:11" x14ac:dyDescent="0.35">
      <c r="A12" t="s">
        <v>3907</v>
      </c>
      <c r="B12" s="13" t="s">
        <v>601</v>
      </c>
      <c r="C12" t="str">
        <f t="shared" si="0"/>
        <v>BB140</v>
      </c>
      <c r="D12" t="s">
        <v>4036</v>
      </c>
      <c r="E12" t="s">
        <v>4314</v>
      </c>
      <c r="F12" s="4">
        <v>50</v>
      </c>
      <c r="G12" t="str">
        <f t="shared" si="1"/>
        <v>module:CompWL_BB140 a schema:PropertyValue ; schema:identifier "Workload" ; schema:name "Aufteilung der Workload in Stunden BB140" ; schema:valueReference module:WL1_BB140 . module:WL1_BB140 a schema:PropertyValue ; schema:name "Präsenzzeit" ; schema:value 50 .</v>
      </c>
      <c r="H12" s="1" t="s">
        <v>123</v>
      </c>
      <c r="I12" t="str">
        <f t="shared" si="2"/>
        <v>WL1_BB140</v>
      </c>
      <c r="J12" t="s">
        <v>4373</v>
      </c>
      <c r="K12" s="4">
        <f t="shared" si="3"/>
        <v>0</v>
      </c>
    </row>
    <row r="13" spans="1:11" x14ac:dyDescent="0.35">
      <c r="A13" t="s">
        <v>3907</v>
      </c>
      <c r="B13" s="13" t="s">
        <v>601</v>
      </c>
      <c r="C13" t="str">
        <f t="shared" si="0"/>
        <v>BB140</v>
      </c>
      <c r="D13" t="s">
        <v>4037</v>
      </c>
      <c r="E13" t="s">
        <v>4315</v>
      </c>
      <c r="F13" s="4">
        <v>40</v>
      </c>
      <c r="G13" t="str">
        <f t="shared" si="1"/>
        <v>module:CompWL_BB140 a schema:PropertyValue ; schema:identifier "Workload" ; schema:name "Aufteilung der Workload in Stunden BB140" ; schema:valueReference module:WL2_BB140 . module:WL2_BB140 a schema:PropertyValue ; schema:name "Vor- und Nachbereitung" ; schema:value 40 .</v>
      </c>
      <c r="H13" s="1" t="s">
        <v>123</v>
      </c>
      <c r="I13" t="str">
        <f t="shared" si="2"/>
        <v>WL2_BB140</v>
      </c>
      <c r="J13" t="s">
        <v>4374</v>
      </c>
      <c r="K13" s="4">
        <f t="shared" si="3"/>
        <v>0</v>
      </c>
    </row>
    <row r="14" spans="1:11" x14ac:dyDescent="0.35">
      <c r="A14" t="s">
        <v>3907</v>
      </c>
      <c r="B14" s="13" t="s">
        <v>601</v>
      </c>
      <c r="C14" t="str">
        <f t="shared" si="0"/>
        <v>BB140</v>
      </c>
      <c r="D14" t="s">
        <v>4038</v>
      </c>
      <c r="E14" t="s">
        <v>4316</v>
      </c>
      <c r="F14" s="4">
        <v>60</v>
      </c>
      <c r="G14" t="str">
        <f t="shared" si="1"/>
        <v>module:CompWL_BB140 a schema:PropertyValue ; schema:identifier "Workload" ; schema:name "Aufteilung der Workload in Stunden BB140" ; schema:valueReference module:WL3_BB140 . module:WL3_BB140 a schema:PropertyValue ; schema:name "Prüfungsvorbereitung" ; schema:value 60 .</v>
      </c>
      <c r="H14" s="1" t="s">
        <v>123</v>
      </c>
      <c r="I14" t="str">
        <f t="shared" si="2"/>
        <v>WL3_BB140</v>
      </c>
      <c r="J14" t="s">
        <v>4375</v>
      </c>
      <c r="K14" s="4">
        <f t="shared" si="3"/>
        <v>0</v>
      </c>
    </row>
    <row r="15" spans="1:11" x14ac:dyDescent="0.35">
      <c r="A15" t="s">
        <v>3908</v>
      </c>
      <c r="B15" s="13" t="s">
        <v>601</v>
      </c>
      <c r="C15" t="str">
        <f t="shared" si="0"/>
        <v>BB150</v>
      </c>
      <c r="D15" t="s">
        <v>4039</v>
      </c>
      <c r="E15" t="s">
        <v>4314</v>
      </c>
      <c r="F15" s="4">
        <v>50</v>
      </c>
      <c r="G15" t="str">
        <f t="shared" si="1"/>
        <v>module:CompWL_BB150 a schema:PropertyValue ; schema:identifier "Workload" ; schema:name "Aufteilung der Workload in Stunden BB150" ; schema:valueReference module:WL1_BB150 . module:WL1_BB150 a schema:PropertyValue ; schema:name "Präsenzzeit" ; schema:value 50 .</v>
      </c>
      <c r="H15" s="1" t="s">
        <v>123</v>
      </c>
      <c r="I15" t="str">
        <f t="shared" si="2"/>
        <v>WL1_BB150</v>
      </c>
      <c r="J15" t="s">
        <v>4376</v>
      </c>
      <c r="K15" s="4">
        <f t="shared" si="3"/>
        <v>0</v>
      </c>
    </row>
    <row r="16" spans="1:11" x14ac:dyDescent="0.35">
      <c r="A16" t="s">
        <v>3908</v>
      </c>
      <c r="B16" s="13" t="s">
        <v>601</v>
      </c>
      <c r="C16" t="str">
        <f t="shared" si="0"/>
        <v>BB150</v>
      </c>
      <c r="D16" t="s">
        <v>4040</v>
      </c>
      <c r="E16" t="s">
        <v>4315</v>
      </c>
      <c r="F16" s="4">
        <v>40</v>
      </c>
      <c r="G16" t="str">
        <f t="shared" si="1"/>
        <v>module:CompWL_BB150 a schema:PropertyValue ; schema:identifier "Workload" ; schema:name "Aufteilung der Workload in Stunden BB150" ; schema:valueReference module:WL2_BB150 . module:WL2_BB150 a schema:PropertyValue ; schema:name "Vor- und Nachbereitung" ; schema:value 40 .</v>
      </c>
      <c r="H16" s="1" t="s">
        <v>123</v>
      </c>
      <c r="I16" t="str">
        <f t="shared" si="2"/>
        <v>WL2_BB150</v>
      </c>
      <c r="J16" t="s">
        <v>4377</v>
      </c>
      <c r="K16" s="4">
        <f t="shared" si="3"/>
        <v>0</v>
      </c>
    </row>
    <row r="17" spans="1:11" x14ac:dyDescent="0.35">
      <c r="A17" t="s">
        <v>3908</v>
      </c>
      <c r="B17" s="13" t="s">
        <v>601</v>
      </c>
      <c r="C17" t="str">
        <f t="shared" si="0"/>
        <v>BB150</v>
      </c>
      <c r="D17" t="s">
        <v>4041</v>
      </c>
      <c r="E17" t="s">
        <v>4316</v>
      </c>
      <c r="F17" s="4">
        <v>60</v>
      </c>
      <c r="G17" t="str">
        <f t="shared" si="1"/>
        <v>module:CompWL_BB150 a schema:PropertyValue ; schema:identifier "Workload" ; schema:name "Aufteilung der Workload in Stunden BB150" ; schema:valueReference module:WL3_BB150 . module:WL3_BB150 a schema:PropertyValue ; schema:name "Prüfungsvorbereitung" ; schema:value 60 .</v>
      </c>
      <c r="H17" s="1" t="s">
        <v>123</v>
      </c>
      <c r="I17" t="str">
        <f t="shared" si="2"/>
        <v>WL3_BB150</v>
      </c>
      <c r="J17" t="s">
        <v>4378</v>
      </c>
      <c r="K17" s="4">
        <f t="shared" si="3"/>
        <v>0</v>
      </c>
    </row>
    <row r="18" spans="1:11" x14ac:dyDescent="0.35">
      <c r="A18" t="s">
        <v>3909</v>
      </c>
      <c r="B18" s="13" t="s">
        <v>601</v>
      </c>
      <c r="C18" t="str">
        <f t="shared" si="0"/>
        <v>BB160</v>
      </c>
      <c r="D18" t="s">
        <v>4042</v>
      </c>
      <c r="E18" t="s">
        <v>4318</v>
      </c>
      <c r="F18" s="4">
        <v>100</v>
      </c>
      <c r="G18" t="str">
        <f t="shared" si="1"/>
        <v>module:CompWL_BB160 a schema:PropertyValue ; schema:identifier "Workload" ; schema:name "Aufteilung der Workload in Stunden BB160" ; schema:valueReference module:WL1_BB160 . module:WL1_BB160 a schema:PropertyValue ; schema:name "Projektumsetzung" ; schema:value 100 .</v>
      </c>
      <c r="H18" s="1" t="s">
        <v>123</v>
      </c>
      <c r="I18" t="str">
        <f t="shared" si="2"/>
        <v>WL1_BB160</v>
      </c>
      <c r="J18" t="s">
        <v>4379</v>
      </c>
      <c r="K18" s="4">
        <f t="shared" si="3"/>
        <v>0</v>
      </c>
    </row>
    <row r="19" spans="1:11" x14ac:dyDescent="0.35">
      <c r="A19" t="s">
        <v>3909</v>
      </c>
      <c r="B19" s="13" t="s">
        <v>601</v>
      </c>
      <c r="C19" t="str">
        <f t="shared" si="0"/>
        <v>BB160</v>
      </c>
      <c r="D19" t="s">
        <v>4043</v>
      </c>
      <c r="E19" t="s">
        <v>4319</v>
      </c>
      <c r="F19" s="4">
        <v>50</v>
      </c>
      <c r="G19" t="str">
        <f t="shared" si="1"/>
        <v>module:CompWL_BB160 a schema:PropertyValue ; schema:identifier "Workload" ; schema:name "Aufteilung der Workload in Stunden BB160" ; schema:valueReference module:WL2_BB160 . module:WL2_BB160 a schema:PropertyValue ; schema:name "begleitende Präsenzveranstaltungen" ; schema:value 50 .</v>
      </c>
      <c r="H19" s="1" t="s">
        <v>123</v>
      </c>
      <c r="I19" t="str">
        <f t="shared" si="2"/>
        <v>WL2_BB160</v>
      </c>
      <c r="J19" t="s">
        <v>4380</v>
      </c>
      <c r="K19" s="4">
        <f t="shared" si="3"/>
        <v>0</v>
      </c>
    </row>
    <row r="20" spans="1:11" x14ac:dyDescent="0.35">
      <c r="A20" t="s">
        <v>3910</v>
      </c>
      <c r="B20" s="13" t="s">
        <v>601</v>
      </c>
      <c r="C20" t="str">
        <f t="shared" si="0"/>
        <v>BB170</v>
      </c>
      <c r="D20" t="s">
        <v>4044</v>
      </c>
      <c r="E20" t="s">
        <v>4320</v>
      </c>
      <c r="F20" s="4">
        <v>100</v>
      </c>
      <c r="G20" t="str">
        <f t="shared" si="1"/>
        <v>module:CompWL_BB170 a schema:PropertyValue ; schema:identifier "Workload" ; schema:name "Aufteilung der Workload in Stunden BB170" ; schema:valueReference module:WL1_BB170 . module:WL1_BB170 a schema:PropertyValue ; schema:name "selbstgesteuerte Projektentwicklung in Teams" ; schema:value 100 .</v>
      </c>
      <c r="H20" s="1" t="s">
        <v>123</v>
      </c>
      <c r="I20" t="str">
        <f t="shared" si="2"/>
        <v>WL1_BB170</v>
      </c>
      <c r="J20" t="s">
        <v>4381</v>
      </c>
      <c r="K20" s="4">
        <f t="shared" si="3"/>
        <v>0</v>
      </c>
    </row>
    <row r="21" spans="1:11" x14ac:dyDescent="0.35">
      <c r="A21" t="s">
        <v>3910</v>
      </c>
      <c r="B21" s="13" t="s">
        <v>601</v>
      </c>
      <c r="C21" t="str">
        <f t="shared" si="0"/>
        <v>BB170</v>
      </c>
      <c r="D21" t="s">
        <v>4045</v>
      </c>
      <c r="E21" t="s">
        <v>4321</v>
      </c>
      <c r="F21" s="4">
        <v>50</v>
      </c>
      <c r="G21" t="str">
        <f t="shared" si="1"/>
        <v>module:CompWL_BB170 a schema:PropertyValue ; schema:identifier "Workload" ; schema:name "Aufteilung der Workload in Stunden BB170" ; schema:valueReference module:WL2_BB170 . module:WL2_BB170 a schema:PropertyValue ; schema:name "begleitenden Präsenzveranstaltungen" ; schema:value 50 .</v>
      </c>
      <c r="H21" s="1" t="s">
        <v>123</v>
      </c>
      <c r="I21" t="str">
        <f t="shared" si="2"/>
        <v>WL2_BB170</v>
      </c>
      <c r="J21" t="s">
        <v>4382</v>
      </c>
      <c r="K21" s="4">
        <f t="shared" si="3"/>
        <v>0</v>
      </c>
    </row>
    <row r="22" spans="1:11" x14ac:dyDescent="0.35">
      <c r="A22" t="s">
        <v>3911</v>
      </c>
      <c r="B22" s="13" t="s">
        <v>601</v>
      </c>
      <c r="C22" t="str">
        <f t="shared" si="0"/>
        <v>BB180</v>
      </c>
      <c r="D22" t="s">
        <v>4046</v>
      </c>
      <c r="E22" t="s">
        <v>4322</v>
      </c>
      <c r="F22" s="4">
        <v>60</v>
      </c>
      <c r="G22" t="str">
        <f t="shared" si="1"/>
        <v>module:CompWL_BB180 a schema:PropertyValue ; schema:identifier "Workload" ; schema:name "Aufteilung der Workload in Stunden BB180" ; schema:valueReference module:WL1_BB180 . module:WL1_BB180 a schema:PropertyValue ; schema:name "Kontakt bzw. Training von Softskills" ; schema:value 60 .</v>
      </c>
      <c r="H22" s="1" t="s">
        <v>123</v>
      </c>
      <c r="I22" t="str">
        <f t="shared" si="2"/>
        <v>WL1_BB180</v>
      </c>
      <c r="J22" t="s">
        <v>4383</v>
      </c>
      <c r="K22" s="4">
        <f t="shared" si="3"/>
        <v>0</v>
      </c>
    </row>
    <row r="23" spans="1:11" x14ac:dyDescent="0.35">
      <c r="A23" t="s">
        <v>3911</v>
      </c>
      <c r="B23" s="13" t="s">
        <v>601</v>
      </c>
      <c r="C23" t="str">
        <f t="shared" si="0"/>
        <v>BB180</v>
      </c>
      <c r="D23" t="s">
        <v>4047</v>
      </c>
      <c r="E23" t="s">
        <v>4323</v>
      </c>
      <c r="F23" s="4">
        <v>90</v>
      </c>
      <c r="G23" t="str">
        <f t="shared" si="1"/>
        <v>module:CompWL_BB180 a schema:PropertyValue ; schema:identifier "Workload" ; schema:name "Aufteilung der Workload in Stunden BB180" ; schema:valueReference module:WL2_BB180 . module:WL2_BB180 a schema:PropertyValue ; schema:name "Selbststudium" ; schema:value 90 .</v>
      </c>
      <c r="H23" s="1" t="s">
        <v>123</v>
      </c>
      <c r="I23" t="str">
        <f t="shared" si="2"/>
        <v>WL2_BB180</v>
      </c>
      <c r="J23" t="s">
        <v>4384</v>
      </c>
      <c r="K23" s="4">
        <f t="shared" si="3"/>
        <v>0</v>
      </c>
    </row>
    <row r="24" spans="1:11" x14ac:dyDescent="0.35">
      <c r="A24" t="s">
        <v>3912</v>
      </c>
      <c r="B24" s="13" t="s">
        <v>601</v>
      </c>
      <c r="C24" t="str">
        <f t="shared" si="0"/>
        <v>BB210</v>
      </c>
      <c r="D24" t="s">
        <v>4048</v>
      </c>
      <c r="E24" t="s">
        <v>4324</v>
      </c>
      <c r="F24" s="4">
        <v>50</v>
      </c>
      <c r="G24" t="str">
        <f t="shared" si="1"/>
        <v>module:CompWL_BB210 a schema:PropertyValue ; schema:identifier "Workload" ; schema:name "Aufteilung der Workload in Stunden BB210" ; schema:valueReference module:WL1_BB210 . module:WL1_BB210 a schema:PropertyValue ; schema:name "Präsenzveranstaltungen" ; schema:value 50 .</v>
      </c>
      <c r="H24" s="1" t="s">
        <v>123</v>
      </c>
      <c r="I24" t="str">
        <f t="shared" si="2"/>
        <v>WL1_BB210</v>
      </c>
      <c r="J24" t="s">
        <v>4385</v>
      </c>
      <c r="K24" s="4">
        <f t="shared" si="3"/>
        <v>0</v>
      </c>
    </row>
    <row r="25" spans="1:11" x14ac:dyDescent="0.35">
      <c r="A25" t="s">
        <v>3912</v>
      </c>
      <c r="B25" s="13" t="s">
        <v>601</v>
      </c>
      <c r="C25" t="str">
        <f t="shared" si="0"/>
        <v>BB210</v>
      </c>
      <c r="D25" t="s">
        <v>4049</v>
      </c>
      <c r="E25" t="s">
        <v>4315</v>
      </c>
      <c r="F25" s="4">
        <v>50</v>
      </c>
      <c r="G25" t="str">
        <f t="shared" si="1"/>
        <v>module:CompWL_BB210 a schema:PropertyValue ; schema:identifier "Workload" ; schema:name "Aufteilung der Workload in Stunden BB210" ; schema:valueReference module:WL2_BB210 . module:WL2_BB210 a schema:PropertyValue ; schema:name "Vor- und Nachbereitung" ; schema:value 50 .</v>
      </c>
      <c r="H25" s="1" t="s">
        <v>123</v>
      </c>
      <c r="I25" t="str">
        <f t="shared" si="2"/>
        <v>WL2_BB210</v>
      </c>
      <c r="J25" t="s">
        <v>4386</v>
      </c>
      <c r="K25" s="4">
        <f t="shared" si="3"/>
        <v>0</v>
      </c>
    </row>
    <row r="26" spans="1:11" x14ac:dyDescent="0.35">
      <c r="A26" t="s">
        <v>3912</v>
      </c>
      <c r="B26" s="13" t="s">
        <v>601</v>
      </c>
      <c r="C26" t="str">
        <f t="shared" si="0"/>
        <v>BB210</v>
      </c>
      <c r="D26" t="s">
        <v>4050</v>
      </c>
      <c r="E26" t="s">
        <v>4316</v>
      </c>
      <c r="F26" s="4">
        <v>50</v>
      </c>
      <c r="G26" t="str">
        <f t="shared" si="1"/>
        <v>module:CompWL_BB210 a schema:PropertyValue ; schema:identifier "Workload" ; schema:name "Aufteilung der Workload in Stunden BB210" ; schema:valueReference module:WL3_BB210 . module:WL3_BB210 a schema:PropertyValue ; schema:name "Prüfungsvorbereitung" ; schema:value 50 .</v>
      </c>
      <c r="H26" s="1" t="s">
        <v>123</v>
      </c>
      <c r="I26" t="str">
        <f t="shared" si="2"/>
        <v>WL3_BB210</v>
      </c>
      <c r="J26" t="s">
        <v>4387</v>
      </c>
      <c r="K26" s="4">
        <f t="shared" si="3"/>
        <v>0</v>
      </c>
    </row>
    <row r="27" spans="1:11" x14ac:dyDescent="0.35">
      <c r="A27" t="s">
        <v>3913</v>
      </c>
      <c r="B27" s="13" t="s">
        <v>601</v>
      </c>
      <c r="C27" t="str">
        <f t="shared" si="0"/>
        <v>BB220</v>
      </c>
      <c r="D27" t="s">
        <v>4051</v>
      </c>
      <c r="E27" t="s">
        <v>4314</v>
      </c>
      <c r="F27" s="4">
        <v>50</v>
      </c>
      <c r="G27" t="str">
        <f t="shared" si="1"/>
        <v>module:CompWL_BB220 a schema:PropertyValue ; schema:identifier "Workload" ; schema:name "Aufteilung der Workload in Stunden BB220" ; schema:valueReference module:WL1_BB220 . module:WL1_BB220 a schema:PropertyValue ; schema:name "Präsenzzeit" ; schema:value 50 .</v>
      </c>
      <c r="H27" s="1" t="s">
        <v>123</v>
      </c>
      <c r="I27" t="str">
        <f t="shared" si="2"/>
        <v>WL1_BB220</v>
      </c>
      <c r="J27" t="s">
        <v>4388</v>
      </c>
      <c r="K27" s="4">
        <f t="shared" si="3"/>
        <v>0</v>
      </c>
    </row>
    <row r="28" spans="1:11" x14ac:dyDescent="0.35">
      <c r="A28" t="s">
        <v>3913</v>
      </c>
      <c r="B28" s="13" t="s">
        <v>601</v>
      </c>
      <c r="C28" t="str">
        <f t="shared" si="0"/>
        <v>BB220</v>
      </c>
      <c r="D28" t="s">
        <v>4052</v>
      </c>
      <c r="E28" t="s">
        <v>4315</v>
      </c>
      <c r="F28" s="4">
        <v>40</v>
      </c>
      <c r="G28" t="str">
        <f t="shared" si="1"/>
        <v>module:CompWL_BB220 a schema:PropertyValue ; schema:identifier "Workload" ; schema:name "Aufteilung der Workload in Stunden BB220" ; schema:valueReference module:WL2_BB220 . module:WL2_BB220 a schema:PropertyValue ; schema:name "Vor- und Nachbereitung" ; schema:value 40 .</v>
      </c>
      <c r="H28" s="1" t="s">
        <v>123</v>
      </c>
      <c r="I28" t="str">
        <f t="shared" si="2"/>
        <v>WL2_BB220</v>
      </c>
      <c r="J28" t="s">
        <v>4389</v>
      </c>
      <c r="K28" s="4">
        <f t="shared" si="3"/>
        <v>0</v>
      </c>
    </row>
    <row r="29" spans="1:11" x14ac:dyDescent="0.35">
      <c r="A29" t="s">
        <v>3913</v>
      </c>
      <c r="B29" s="13" t="s">
        <v>601</v>
      </c>
      <c r="C29" t="str">
        <f t="shared" si="0"/>
        <v>BB220</v>
      </c>
      <c r="D29" t="s">
        <v>4053</v>
      </c>
      <c r="E29" t="s">
        <v>4316</v>
      </c>
      <c r="F29" s="4">
        <v>60</v>
      </c>
      <c r="G29" t="str">
        <f t="shared" si="1"/>
        <v>module:CompWL_BB220 a schema:PropertyValue ; schema:identifier "Workload" ; schema:name "Aufteilung der Workload in Stunden BB220" ; schema:valueReference module:WL3_BB220 . module:WL3_BB220 a schema:PropertyValue ; schema:name "Prüfungsvorbereitung" ; schema:value 60 .</v>
      </c>
      <c r="H29" s="1" t="s">
        <v>123</v>
      </c>
      <c r="I29" t="str">
        <f t="shared" si="2"/>
        <v>WL3_BB220</v>
      </c>
      <c r="J29" t="s">
        <v>4390</v>
      </c>
      <c r="K29" s="4">
        <f t="shared" si="3"/>
        <v>0</v>
      </c>
    </row>
    <row r="30" spans="1:11" x14ac:dyDescent="0.35">
      <c r="A30" t="s">
        <v>3914</v>
      </c>
      <c r="B30" s="13" t="s">
        <v>601</v>
      </c>
      <c r="C30" t="str">
        <f t="shared" si="0"/>
        <v>BB310</v>
      </c>
      <c r="D30" t="s">
        <v>4054</v>
      </c>
      <c r="E30" t="s">
        <v>4312</v>
      </c>
      <c r="F30" s="4">
        <v>100</v>
      </c>
      <c r="G30" t="str">
        <f t="shared" si="1"/>
        <v>module:CompWL_BB310 a schema:PropertyValue ; schema:identifier "Workload" ; schema:name "Aufteilung der Workload in Stunden BB310" ; schema:valueReference module:WL1_BB310 . module:WL1_BB310 a schema:PropertyValue ; schema:name "Eigenstudium" ; schema:value 100 .</v>
      </c>
      <c r="H30" s="1" t="s">
        <v>123</v>
      </c>
      <c r="I30" t="str">
        <f t="shared" si="2"/>
        <v>WL1_BB310</v>
      </c>
      <c r="J30" t="s">
        <v>4391</v>
      </c>
      <c r="K30" s="4">
        <f t="shared" si="3"/>
        <v>0</v>
      </c>
    </row>
    <row r="31" spans="1:11" x14ac:dyDescent="0.35">
      <c r="A31" t="s">
        <v>3914</v>
      </c>
      <c r="B31" s="13" t="s">
        <v>601</v>
      </c>
      <c r="C31" t="str">
        <f t="shared" si="0"/>
        <v>BB310</v>
      </c>
      <c r="D31" t="s">
        <v>4055</v>
      </c>
      <c r="E31" t="s">
        <v>4317</v>
      </c>
      <c r="F31" s="4">
        <v>50</v>
      </c>
      <c r="G31" t="str">
        <f t="shared" si="1"/>
        <v>module:CompWL_BB310 a schema:PropertyValue ; schema:identifier "Workload" ; schema:name "Aufteilung der Workload in Stunden BB310" ; schema:valueReference module:WL2_BB310 . module:WL2_BB310 a schema:PropertyValue ; schema:name "Kontaktzeit" ; schema:value 50 .</v>
      </c>
      <c r="H31" s="1" t="s">
        <v>123</v>
      </c>
      <c r="I31" t="str">
        <f t="shared" si="2"/>
        <v>WL2_BB310</v>
      </c>
      <c r="J31" t="s">
        <v>4392</v>
      </c>
      <c r="K31" s="4">
        <f t="shared" si="3"/>
        <v>0</v>
      </c>
    </row>
    <row r="32" spans="1:11" x14ac:dyDescent="0.35">
      <c r="A32" t="s">
        <v>3915</v>
      </c>
      <c r="B32" s="13" t="s">
        <v>601</v>
      </c>
      <c r="C32" t="str">
        <f t="shared" si="0"/>
        <v>BB320</v>
      </c>
      <c r="D32" t="s">
        <v>4056</v>
      </c>
      <c r="E32" t="s">
        <v>4317</v>
      </c>
      <c r="F32" s="4">
        <v>50</v>
      </c>
      <c r="G32" t="str">
        <f t="shared" si="1"/>
        <v>module:CompWL_BB320 a schema:PropertyValue ; schema:identifier "Workload" ; schema:name "Aufteilung der Workload in Stunden BB320" ; schema:valueReference module:WL1_BB320 . module:WL1_BB320 a schema:PropertyValue ; schema:name "Kontaktzeit" ; schema:value 50 .</v>
      </c>
      <c r="H32" s="1" t="s">
        <v>123</v>
      </c>
      <c r="I32" t="str">
        <f t="shared" si="2"/>
        <v>WL1_BB320</v>
      </c>
      <c r="J32" t="s">
        <v>4393</v>
      </c>
      <c r="K32" s="4">
        <f t="shared" si="3"/>
        <v>0</v>
      </c>
    </row>
    <row r="33" spans="1:11" x14ac:dyDescent="0.35">
      <c r="A33" t="s">
        <v>3915</v>
      </c>
      <c r="B33" s="13" t="s">
        <v>601</v>
      </c>
      <c r="C33" t="str">
        <f t="shared" si="0"/>
        <v>BB320</v>
      </c>
      <c r="D33" t="s">
        <v>4057</v>
      </c>
      <c r="E33" t="s">
        <v>4312</v>
      </c>
      <c r="F33" s="4">
        <v>50</v>
      </c>
      <c r="G33" t="str">
        <f t="shared" si="1"/>
        <v>module:CompWL_BB320 a schema:PropertyValue ; schema:identifier "Workload" ; schema:name "Aufteilung der Workload in Stunden BB320" ; schema:valueReference module:WL2_BB320 . module:WL2_BB320 a schema:PropertyValue ; schema:name "Eigenstudium" ; schema:value 50 .</v>
      </c>
      <c r="H33" s="1" t="s">
        <v>123</v>
      </c>
      <c r="I33" t="str">
        <f t="shared" si="2"/>
        <v>WL2_BB320</v>
      </c>
      <c r="J33" t="s">
        <v>4394</v>
      </c>
      <c r="K33" s="4">
        <f t="shared" si="3"/>
        <v>0</v>
      </c>
    </row>
    <row r="34" spans="1:11" x14ac:dyDescent="0.35">
      <c r="A34" t="s">
        <v>3916</v>
      </c>
      <c r="B34" s="13" t="s">
        <v>601</v>
      </c>
      <c r="C34" t="str">
        <f t="shared" si="0"/>
        <v>BB410</v>
      </c>
      <c r="D34" t="s">
        <v>4058</v>
      </c>
      <c r="E34" t="s">
        <v>4325</v>
      </c>
      <c r="F34" s="4">
        <v>60</v>
      </c>
      <c r="G34" t="str">
        <f t="shared" si="1"/>
        <v>module:CompWL_BB410 a schema:PropertyValue ; schema:identifier "Workload" ; schema:name "Aufteilung der Workload in Stunden BB410" ; schema:valueReference module:WL1_BB410 . module:WL1_BB410 a schema:PropertyValue ; schema:name "Problem-based Learning Präsenz" ; schema:value 60 .</v>
      </c>
      <c r="H34" s="1" t="s">
        <v>123</v>
      </c>
      <c r="I34" t="str">
        <f t="shared" si="2"/>
        <v>WL1_BB410</v>
      </c>
      <c r="J34" t="s">
        <v>4395</v>
      </c>
      <c r="K34" s="4">
        <f t="shared" si="3"/>
        <v>0</v>
      </c>
    </row>
    <row r="35" spans="1:11" x14ac:dyDescent="0.35">
      <c r="A35" t="s">
        <v>3916</v>
      </c>
      <c r="B35" s="13" t="s">
        <v>601</v>
      </c>
      <c r="C35" t="str">
        <f t="shared" si="0"/>
        <v>BB410</v>
      </c>
      <c r="D35" t="s">
        <v>4059</v>
      </c>
      <c r="E35" t="s">
        <v>4326</v>
      </c>
      <c r="F35" s="4">
        <v>50</v>
      </c>
      <c r="G35" t="str">
        <f t="shared" si="1"/>
        <v>module:CompWL_BB410 a schema:PropertyValue ; schema:identifier "Workload" ; schema:name "Aufteilung der Workload in Stunden BB410" ; schema:valueReference module:WL2_BB410 . module:WL2_BB410 a schema:PropertyValue ; schema:name "Selbststudium und Teamarbeit" ; schema:value 50 .</v>
      </c>
      <c r="H35" s="1" t="s">
        <v>123</v>
      </c>
      <c r="I35" t="str">
        <f t="shared" si="2"/>
        <v>WL2_BB410</v>
      </c>
      <c r="J35" t="s">
        <v>4396</v>
      </c>
      <c r="K35" s="4">
        <f t="shared" si="3"/>
        <v>0</v>
      </c>
    </row>
    <row r="36" spans="1:11" x14ac:dyDescent="0.35">
      <c r="A36" t="s">
        <v>3916</v>
      </c>
      <c r="B36" s="13" t="s">
        <v>601</v>
      </c>
      <c r="C36" t="str">
        <f t="shared" si="0"/>
        <v>BB410</v>
      </c>
      <c r="D36" t="s">
        <v>4060</v>
      </c>
      <c r="E36" t="s">
        <v>4316</v>
      </c>
      <c r="F36" s="4">
        <v>40</v>
      </c>
      <c r="G36" t="str">
        <f t="shared" si="1"/>
        <v>module:CompWL_BB410 a schema:PropertyValue ; schema:identifier "Workload" ; schema:name "Aufteilung der Workload in Stunden BB410" ; schema:valueReference module:WL3_BB410 . module:WL3_BB410 a schema:PropertyValue ; schema:name "Prüfungsvorbereitung" ; schema:value 40 .</v>
      </c>
      <c r="H36" s="1" t="s">
        <v>123</v>
      </c>
      <c r="I36" t="str">
        <f t="shared" si="2"/>
        <v>WL3_BB410</v>
      </c>
      <c r="J36" t="s">
        <v>4397</v>
      </c>
      <c r="K36" s="4">
        <f t="shared" si="3"/>
        <v>0</v>
      </c>
    </row>
    <row r="37" spans="1:11" x14ac:dyDescent="0.35">
      <c r="A37" t="s">
        <v>3917</v>
      </c>
      <c r="B37" s="13" t="s">
        <v>601</v>
      </c>
      <c r="C37" t="str">
        <f t="shared" si="0"/>
        <v>BB420</v>
      </c>
      <c r="D37" t="s">
        <v>4061</v>
      </c>
      <c r="E37" t="s">
        <v>4327</v>
      </c>
      <c r="F37" s="4">
        <v>50</v>
      </c>
      <c r="G37" t="str">
        <f t="shared" si="1"/>
        <v>module:CompWL_BB420 a schema:PropertyValue ; schema:identifier "Workload" ; schema:name "Aufteilung der Workload in Stunden BB420" ; schema:valueReference module:WL1_BB420 . module:WL1_BB420 a schema:PropertyValue ; schema:name "Vorlesungen mit begleitenden Übungen" ; schema:value 50 .</v>
      </c>
      <c r="H37" s="1" t="s">
        <v>123</v>
      </c>
      <c r="I37" t="str">
        <f t="shared" si="2"/>
        <v>WL1_BB420</v>
      </c>
      <c r="J37" t="s">
        <v>4398</v>
      </c>
      <c r="K37" s="4">
        <f t="shared" si="3"/>
        <v>0</v>
      </c>
    </row>
    <row r="38" spans="1:11" x14ac:dyDescent="0.35">
      <c r="A38" t="s">
        <v>3917</v>
      </c>
      <c r="B38" s="13" t="s">
        <v>601</v>
      </c>
      <c r="C38" t="str">
        <f t="shared" si="0"/>
        <v>BB420</v>
      </c>
      <c r="D38" t="s">
        <v>4062</v>
      </c>
      <c r="E38" t="s">
        <v>4328</v>
      </c>
      <c r="F38" s="4">
        <v>50</v>
      </c>
      <c r="G38" t="str">
        <f t="shared" si="1"/>
        <v>module:CompWL_BB420 a schema:PropertyValue ; schema:identifier "Workload" ; schema:name "Aufteilung der Workload in Stunden BB420" ; schema:valueReference module:WL2_BB420 . module:WL2_BB420 a schema:PropertyValue ; schema:name "Vor- und Nachbereitung, selbständige Vertiefung im EDV-Labor" ; schema:value 50 .</v>
      </c>
      <c r="H38" s="1" t="s">
        <v>123</v>
      </c>
      <c r="I38" t="str">
        <f t="shared" si="2"/>
        <v>WL2_BB420</v>
      </c>
      <c r="J38" t="s">
        <v>4399</v>
      </c>
      <c r="K38" s="4">
        <f t="shared" si="3"/>
        <v>0</v>
      </c>
    </row>
    <row r="39" spans="1:11" x14ac:dyDescent="0.35">
      <c r="A39" t="s">
        <v>3917</v>
      </c>
      <c r="B39" s="13" t="s">
        <v>601</v>
      </c>
      <c r="C39" t="str">
        <f t="shared" si="0"/>
        <v>BB420</v>
      </c>
      <c r="D39" t="s">
        <v>4063</v>
      </c>
      <c r="E39" t="s">
        <v>4316</v>
      </c>
      <c r="F39" s="4">
        <v>50</v>
      </c>
      <c r="G39" t="str">
        <f t="shared" si="1"/>
        <v>module:CompWL_BB420 a schema:PropertyValue ; schema:identifier "Workload" ; schema:name "Aufteilung der Workload in Stunden BB420" ; schema:valueReference module:WL3_BB420 . module:WL3_BB420 a schema:PropertyValue ; schema:name "Prüfungsvorbereitung" ; schema:value 50 .</v>
      </c>
      <c r="H39" s="1" t="s">
        <v>123</v>
      </c>
      <c r="I39" t="str">
        <f t="shared" si="2"/>
        <v>WL3_BB420</v>
      </c>
      <c r="J39" t="s">
        <v>4400</v>
      </c>
      <c r="K39" s="4">
        <f t="shared" si="3"/>
        <v>0</v>
      </c>
    </row>
    <row r="40" spans="1:11" x14ac:dyDescent="0.35">
      <c r="A40" t="s">
        <v>3918</v>
      </c>
      <c r="B40" s="13" t="s">
        <v>601</v>
      </c>
      <c r="C40" t="str">
        <f t="shared" si="0"/>
        <v>BB511</v>
      </c>
      <c r="D40" t="s">
        <v>4064</v>
      </c>
      <c r="E40" t="s">
        <v>4317</v>
      </c>
      <c r="F40" s="4">
        <v>45</v>
      </c>
      <c r="G40" t="str">
        <f t="shared" si="1"/>
        <v>module:CompWL_BB511 a schema:PropertyValue ; schema:identifier "Workload" ; schema:name "Aufteilung der Workload in Stunden BB511" ; schema:valueReference module:WL1_BB511 . module:WL1_BB511 a schema:PropertyValue ; schema:name "Kontaktzeit" ; schema:value 45 .</v>
      </c>
      <c r="H40" s="1" t="s">
        <v>123</v>
      </c>
      <c r="I40" t="str">
        <f t="shared" si="2"/>
        <v>WL1_BB511</v>
      </c>
      <c r="J40" t="s">
        <v>4401</v>
      </c>
      <c r="K40" s="4">
        <f t="shared" si="3"/>
        <v>0</v>
      </c>
    </row>
    <row r="41" spans="1:11" x14ac:dyDescent="0.35">
      <c r="A41" t="s">
        <v>3918</v>
      </c>
      <c r="B41" s="13" t="s">
        <v>601</v>
      </c>
      <c r="C41" t="str">
        <f t="shared" si="0"/>
        <v>BB511</v>
      </c>
      <c r="D41" t="s">
        <v>4065</v>
      </c>
      <c r="E41" t="s">
        <v>4329</v>
      </c>
      <c r="F41" s="4">
        <v>45</v>
      </c>
      <c r="G41" t="str">
        <f t="shared" si="1"/>
        <v>module:CompWL_BB511 a schema:PropertyValue ; schema:identifier "Workload" ; schema:name "Aufteilung der Workload in Stunden BB511" ; schema:valueReference module:WL2_BB511 . module:WL2_BB511 a schema:PropertyValue ; schema:name "Nachbereitung" ; schema:value 45 .</v>
      </c>
      <c r="H41" s="1" t="s">
        <v>123</v>
      </c>
      <c r="I41" t="str">
        <f t="shared" si="2"/>
        <v>WL2_BB511</v>
      </c>
      <c r="J41" t="s">
        <v>4402</v>
      </c>
      <c r="K41" s="4">
        <f t="shared" si="3"/>
        <v>0</v>
      </c>
    </row>
    <row r="42" spans="1:11" x14ac:dyDescent="0.35">
      <c r="A42" t="s">
        <v>3918</v>
      </c>
      <c r="B42" s="13" t="s">
        <v>601</v>
      </c>
      <c r="C42" t="str">
        <f t="shared" si="0"/>
        <v>BB511</v>
      </c>
      <c r="D42" t="s">
        <v>4066</v>
      </c>
      <c r="E42" t="s">
        <v>4316</v>
      </c>
      <c r="F42" s="4">
        <v>60</v>
      </c>
      <c r="G42" t="str">
        <f t="shared" si="1"/>
        <v>module:CompWL_BB511 a schema:PropertyValue ; schema:identifier "Workload" ; schema:name "Aufteilung der Workload in Stunden BB511" ; schema:valueReference module:WL3_BB511 . module:WL3_BB511 a schema:PropertyValue ; schema:name "Prüfungsvorbereitung" ; schema:value 60 .</v>
      </c>
      <c r="H42" s="1" t="s">
        <v>123</v>
      </c>
      <c r="I42" t="str">
        <f t="shared" si="2"/>
        <v>WL3_BB511</v>
      </c>
      <c r="J42" t="s">
        <v>4403</v>
      </c>
      <c r="K42" s="4">
        <f t="shared" si="3"/>
        <v>0</v>
      </c>
    </row>
    <row r="43" spans="1:11" x14ac:dyDescent="0.35">
      <c r="A43" t="s">
        <v>3919</v>
      </c>
      <c r="B43" s="13" t="s">
        <v>601</v>
      </c>
      <c r="C43" t="str">
        <f t="shared" si="0"/>
        <v>BB512</v>
      </c>
      <c r="D43" t="s">
        <v>4067</v>
      </c>
      <c r="E43" t="s">
        <v>4316</v>
      </c>
      <c r="F43" s="4">
        <v>50</v>
      </c>
      <c r="G43" t="str">
        <f t="shared" si="1"/>
        <v>module:CompWL_BB512 a schema:PropertyValue ; schema:identifier "Workload" ; schema:name "Aufteilung der Workload in Stunden BB512" ; schema:valueReference module:WL1_BB512 . module:WL1_BB512 a schema:PropertyValue ; schema:name "Prüfungsvorbereitung" ; schema:value 50 .</v>
      </c>
      <c r="H43" s="1" t="s">
        <v>123</v>
      </c>
      <c r="I43" t="str">
        <f t="shared" si="2"/>
        <v>WL1_BB512</v>
      </c>
      <c r="J43" t="s">
        <v>4404</v>
      </c>
      <c r="K43" s="4">
        <f t="shared" si="3"/>
        <v>0</v>
      </c>
    </row>
    <row r="44" spans="1:11" x14ac:dyDescent="0.35">
      <c r="A44" t="s">
        <v>3919</v>
      </c>
      <c r="B44" s="13" t="s">
        <v>601</v>
      </c>
      <c r="C44" t="str">
        <f t="shared" si="0"/>
        <v>BB512</v>
      </c>
      <c r="D44" t="s">
        <v>4068</v>
      </c>
      <c r="E44" t="s">
        <v>4330</v>
      </c>
      <c r="F44" s="4">
        <v>100</v>
      </c>
      <c r="G44" t="str">
        <f t="shared" si="1"/>
        <v>module:CompWL_BB512 a schema:PropertyValue ; schema:identifier "Workload" ; schema:name "Aufteilung der Workload in Stunden BB512" ; schema:valueReference module:WL2_BB512 . module:WL2_BB512 a schema:PropertyValue ; schema:name "Kontaktzeit und empirisches Projekt" ; schema:value 100 .</v>
      </c>
      <c r="H44" s="1" t="s">
        <v>123</v>
      </c>
      <c r="I44" t="str">
        <f t="shared" si="2"/>
        <v>WL2_BB512</v>
      </c>
      <c r="J44" t="s">
        <v>4405</v>
      </c>
      <c r="K44" s="4">
        <f t="shared" si="3"/>
        <v>0</v>
      </c>
    </row>
    <row r="45" spans="1:11" x14ac:dyDescent="0.35">
      <c r="A45" t="s">
        <v>3920</v>
      </c>
      <c r="B45" s="13" t="s">
        <v>601</v>
      </c>
      <c r="C45" t="str">
        <f t="shared" si="0"/>
        <v>BB521</v>
      </c>
      <c r="D45" t="s">
        <v>4069</v>
      </c>
      <c r="E45" t="s">
        <v>4314</v>
      </c>
      <c r="F45" s="4">
        <v>50</v>
      </c>
      <c r="G45" t="str">
        <f t="shared" si="1"/>
        <v>module:CompWL_BB521 a schema:PropertyValue ; schema:identifier "Workload" ; schema:name "Aufteilung der Workload in Stunden BB521" ; schema:valueReference module:WL1_BB521 . module:WL1_BB521 a schema:PropertyValue ; schema:name "Präsenzzeit" ; schema:value 50 .</v>
      </c>
      <c r="H45" s="1" t="s">
        <v>123</v>
      </c>
      <c r="I45" t="str">
        <f t="shared" si="2"/>
        <v>WL1_BB521</v>
      </c>
      <c r="J45" t="s">
        <v>4406</v>
      </c>
      <c r="K45" s="4">
        <f t="shared" si="3"/>
        <v>0</v>
      </c>
    </row>
    <row r="46" spans="1:11" x14ac:dyDescent="0.35">
      <c r="A46" t="s">
        <v>3920</v>
      </c>
      <c r="B46" s="13" t="s">
        <v>601</v>
      </c>
      <c r="C46" t="str">
        <f t="shared" si="0"/>
        <v>BB521</v>
      </c>
      <c r="D46" t="s">
        <v>4070</v>
      </c>
      <c r="E46" t="s">
        <v>4331</v>
      </c>
      <c r="F46" s="4">
        <v>100</v>
      </c>
      <c r="G46" t="str">
        <f t="shared" si="1"/>
        <v>module:CompWL_BB521 a schema:PropertyValue ; schema:identifier "Workload" ; schema:name "Aufteilung der Workload in Stunden BB521" ; schema:valueReference module:WL2_BB521 . module:WL2_BB521 a schema:PropertyValue ; schema:name "Vor- und Nachbereitung sowie Prüfungsvorbereitung" ; schema:value 100 .</v>
      </c>
      <c r="H46" s="1" t="s">
        <v>123</v>
      </c>
      <c r="I46" t="str">
        <f t="shared" si="2"/>
        <v>WL2_BB521</v>
      </c>
      <c r="J46" t="s">
        <v>4407</v>
      </c>
      <c r="K46" s="4">
        <f t="shared" si="3"/>
        <v>0</v>
      </c>
    </row>
    <row r="47" spans="1:11" x14ac:dyDescent="0.35">
      <c r="A47" t="s">
        <v>3921</v>
      </c>
      <c r="B47" s="13" t="s">
        <v>601</v>
      </c>
      <c r="C47" t="str">
        <f t="shared" si="0"/>
        <v>BB522</v>
      </c>
      <c r="D47" t="s">
        <v>4071</v>
      </c>
      <c r="E47" t="s">
        <v>4314</v>
      </c>
      <c r="F47" s="4">
        <v>50</v>
      </c>
      <c r="G47" t="str">
        <f t="shared" si="1"/>
        <v>module:CompWL_BB522 a schema:PropertyValue ; schema:identifier "Workload" ; schema:name "Aufteilung der Workload in Stunden BB522" ; schema:valueReference module:WL1_BB522 . module:WL1_BB522 a schema:PropertyValue ; schema:name "Präsenzzeit" ; schema:value 50 .</v>
      </c>
      <c r="H47" s="1" t="s">
        <v>123</v>
      </c>
      <c r="I47" t="str">
        <f t="shared" si="2"/>
        <v>WL1_BB522</v>
      </c>
      <c r="J47" t="s">
        <v>4408</v>
      </c>
      <c r="K47" s="4">
        <f t="shared" si="3"/>
        <v>0</v>
      </c>
    </row>
    <row r="48" spans="1:11" x14ac:dyDescent="0.35">
      <c r="A48" t="s">
        <v>3921</v>
      </c>
      <c r="B48" s="13" t="s">
        <v>601</v>
      </c>
      <c r="C48" t="str">
        <f t="shared" si="0"/>
        <v>BB522</v>
      </c>
      <c r="D48" t="s">
        <v>4072</v>
      </c>
      <c r="E48" t="s">
        <v>4315</v>
      </c>
      <c r="F48" s="4">
        <v>40</v>
      </c>
      <c r="G48" t="str">
        <f t="shared" si="1"/>
        <v>module:CompWL_BB522 a schema:PropertyValue ; schema:identifier "Workload" ; schema:name "Aufteilung der Workload in Stunden BB522" ; schema:valueReference module:WL2_BB522 . module:WL2_BB522 a schema:PropertyValue ; schema:name "Vor- und Nachbereitung" ; schema:value 40 .</v>
      </c>
      <c r="H48" s="1" t="s">
        <v>123</v>
      </c>
      <c r="I48" t="str">
        <f t="shared" si="2"/>
        <v>WL2_BB522</v>
      </c>
      <c r="J48" t="s">
        <v>4409</v>
      </c>
      <c r="K48" s="4">
        <f t="shared" si="3"/>
        <v>0</v>
      </c>
    </row>
    <row r="49" spans="1:11" x14ac:dyDescent="0.35">
      <c r="A49" t="s">
        <v>3921</v>
      </c>
      <c r="B49" s="13" t="s">
        <v>601</v>
      </c>
      <c r="C49" t="str">
        <f t="shared" si="0"/>
        <v>BB522</v>
      </c>
      <c r="D49" t="s">
        <v>4073</v>
      </c>
      <c r="E49" t="s">
        <v>4316</v>
      </c>
      <c r="F49" s="4">
        <v>60</v>
      </c>
      <c r="G49" t="str">
        <f t="shared" si="1"/>
        <v>module:CompWL_BB522 a schema:PropertyValue ; schema:identifier "Workload" ; schema:name "Aufteilung der Workload in Stunden BB522" ; schema:valueReference module:WL3_BB522 . module:WL3_BB522 a schema:PropertyValue ; schema:name "Prüfungsvorbereitung" ; schema:value 60 .</v>
      </c>
      <c r="H49" s="1" t="s">
        <v>123</v>
      </c>
      <c r="I49" t="str">
        <f t="shared" si="2"/>
        <v>WL3_BB522</v>
      </c>
      <c r="J49" t="s">
        <v>4410</v>
      </c>
      <c r="K49" s="4">
        <f t="shared" si="3"/>
        <v>0</v>
      </c>
    </row>
    <row r="50" spans="1:11" x14ac:dyDescent="0.35">
      <c r="A50" t="s">
        <v>3922</v>
      </c>
      <c r="B50" s="13" t="s">
        <v>601</v>
      </c>
      <c r="C50" t="str">
        <f t="shared" si="0"/>
        <v>BB531</v>
      </c>
      <c r="D50" t="s">
        <v>4074</v>
      </c>
      <c r="E50" t="s">
        <v>4317</v>
      </c>
      <c r="F50" s="4">
        <v>60</v>
      </c>
      <c r="G50" t="str">
        <f t="shared" si="1"/>
        <v>module:CompWL_BB531 a schema:PropertyValue ; schema:identifier "Workload" ; schema:name "Aufteilung der Workload in Stunden BB531" ; schema:valueReference module:WL1_BB531 . module:WL1_BB531 a schema:PropertyValue ; schema:name "Kontaktzeit" ; schema:value 60 .</v>
      </c>
      <c r="H50" s="1" t="s">
        <v>123</v>
      </c>
      <c r="I50" t="str">
        <f t="shared" si="2"/>
        <v>WL1_BB531</v>
      </c>
      <c r="J50" t="s">
        <v>4411</v>
      </c>
      <c r="K50" s="4">
        <f t="shared" si="3"/>
        <v>0</v>
      </c>
    </row>
    <row r="51" spans="1:11" x14ac:dyDescent="0.35">
      <c r="A51" t="s">
        <v>3922</v>
      </c>
      <c r="B51" s="13" t="s">
        <v>601</v>
      </c>
      <c r="C51" t="str">
        <f t="shared" si="0"/>
        <v>BB531</v>
      </c>
      <c r="D51" t="s">
        <v>4075</v>
      </c>
      <c r="E51" t="s">
        <v>4312</v>
      </c>
      <c r="F51" s="4">
        <v>90</v>
      </c>
      <c r="G51" t="str">
        <f t="shared" si="1"/>
        <v>module:CompWL_BB531 a schema:PropertyValue ; schema:identifier "Workload" ; schema:name "Aufteilung der Workload in Stunden BB531" ; schema:valueReference module:WL2_BB531 . module:WL2_BB531 a schema:PropertyValue ; schema:name "Eigenstudium" ; schema:value 90 .</v>
      </c>
      <c r="H51" s="1" t="s">
        <v>123</v>
      </c>
      <c r="I51" t="str">
        <f t="shared" si="2"/>
        <v>WL2_BB531</v>
      </c>
      <c r="J51" t="s">
        <v>4412</v>
      </c>
      <c r="K51" s="4">
        <f t="shared" si="3"/>
        <v>0</v>
      </c>
    </row>
    <row r="52" spans="1:11" x14ac:dyDescent="0.35">
      <c r="A52" t="s">
        <v>3923</v>
      </c>
      <c r="B52" s="13" t="s">
        <v>601</v>
      </c>
      <c r="C52" t="str">
        <f t="shared" si="0"/>
        <v>BB532</v>
      </c>
      <c r="D52" t="s">
        <v>4076</v>
      </c>
      <c r="E52" t="s">
        <v>4317</v>
      </c>
      <c r="F52" s="4">
        <v>60</v>
      </c>
      <c r="G52" t="str">
        <f t="shared" si="1"/>
        <v>module:CompWL_BB532 a schema:PropertyValue ; schema:identifier "Workload" ; schema:name "Aufteilung der Workload in Stunden BB532" ; schema:valueReference module:WL1_BB532 . module:WL1_BB532 a schema:PropertyValue ; schema:name "Kontaktzeit" ; schema:value 60 .</v>
      </c>
      <c r="H52" s="1" t="s">
        <v>123</v>
      </c>
      <c r="I52" t="str">
        <f t="shared" si="2"/>
        <v>WL1_BB532</v>
      </c>
      <c r="J52" t="s">
        <v>4413</v>
      </c>
      <c r="K52" s="4">
        <f t="shared" si="3"/>
        <v>0</v>
      </c>
    </row>
    <row r="53" spans="1:11" x14ac:dyDescent="0.35">
      <c r="A53" t="s">
        <v>3923</v>
      </c>
      <c r="B53" s="13" t="s">
        <v>601</v>
      </c>
      <c r="C53" t="str">
        <f t="shared" si="0"/>
        <v>BB532</v>
      </c>
      <c r="D53" t="s">
        <v>4077</v>
      </c>
      <c r="E53" t="s">
        <v>4312</v>
      </c>
      <c r="F53" s="4">
        <v>90</v>
      </c>
      <c r="G53" t="str">
        <f t="shared" si="1"/>
        <v>module:CompWL_BB532 a schema:PropertyValue ; schema:identifier "Workload" ; schema:name "Aufteilung der Workload in Stunden BB532" ; schema:valueReference module:WL2_BB532 . module:WL2_BB532 a schema:PropertyValue ; schema:name "Eigenstudium" ; schema:value 90 .</v>
      </c>
      <c r="H53" s="1" t="s">
        <v>123</v>
      </c>
      <c r="I53" t="str">
        <f t="shared" si="2"/>
        <v>WL2_BB532</v>
      </c>
      <c r="J53" t="s">
        <v>4414</v>
      </c>
      <c r="K53" s="4">
        <f t="shared" si="3"/>
        <v>0</v>
      </c>
    </row>
    <row r="54" spans="1:11" x14ac:dyDescent="0.35">
      <c r="A54" t="s">
        <v>3924</v>
      </c>
      <c r="B54" s="13" t="s">
        <v>601</v>
      </c>
      <c r="C54" t="str">
        <f t="shared" si="0"/>
        <v>BB541</v>
      </c>
      <c r="D54" t="s">
        <v>4078</v>
      </c>
      <c r="E54" t="s">
        <v>4314</v>
      </c>
      <c r="F54" s="4">
        <v>50</v>
      </c>
      <c r="G54" t="str">
        <f t="shared" si="1"/>
        <v>module:CompWL_BB541 a schema:PropertyValue ; schema:identifier "Workload" ; schema:name "Aufteilung der Workload in Stunden BB541" ; schema:valueReference module:WL1_BB541 . module:WL1_BB541 a schema:PropertyValue ; schema:name "Präsenzzeit" ; schema:value 50 .</v>
      </c>
      <c r="H54" s="1" t="s">
        <v>123</v>
      </c>
      <c r="I54" t="str">
        <f t="shared" si="2"/>
        <v>WL1_BB541</v>
      </c>
      <c r="J54" t="s">
        <v>4415</v>
      </c>
      <c r="K54" s="4">
        <f t="shared" si="3"/>
        <v>0</v>
      </c>
    </row>
    <row r="55" spans="1:11" x14ac:dyDescent="0.35">
      <c r="A55" t="s">
        <v>3924</v>
      </c>
      <c r="B55" s="13" t="s">
        <v>601</v>
      </c>
      <c r="C55" t="str">
        <f t="shared" si="0"/>
        <v>BB541</v>
      </c>
      <c r="D55" t="s">
        <v>4079</v>
      </c>
      <c r="E55" t="s">
        <v>4315</v>
      </c>
      <c r="F55" s="4">
        <v>40</v>
      </c>
      <c r="G55" t="str">
        <f t="shared" si="1"/>
        <v>module:CompWL_BB541 a schema:PropertyValue ; schema:identifier "Workload" ; schema:name "Aufteilung der Workload in Stunden BB541" ; schema:valueReference module:WL2_BB541 . module:WL2_BB541 a schema:PropertyValue ; schema:name "Vor- und Nachbereitung" ; schema:value 40 .</v>
      </c>
      <c r="H55" s="1" t="s">
        <v>123</v>
      </c>
      <c r="I55" t="str">
        <f t="shared" si="2"/>
        <v>WL2_BB541</v>
      </c>
      <c r="J55" t="s">
        <v>4416</v>
      </c>
      <c r="K55" s="4">
        <f t="shared" si="3"/>
        <v>0</v>
      </c>
    </row>
    <row r="56" spans="1:11" x14ac:dyDescent="0.35">
      <c r="A56" t="s">
        <v>3924</v>
      </c>
      <c r="B56" s="13" t="s">
        <v>601</v>
      </c>
      <c r="C56" t="str">
        <f t="shared" si="0"/>
        <v>BB541</v>
      </c>
      <c r="D56" t="s">
        <v>4080</v>
      </c>
      <c r="E56" t="s">
        <v>4316</v>
      </c>
      <c r="F56" s="4">
        <v>60</v>
      </c>
      <c r="G56" t="str">
        <f t="shared" si="1"/>
        <v>module:CompWL_BB541 a schema:PropertyValue ; schema:identifier "Workload" ; schema:name "Aufteilung der Workload in Stunden BB541" ; schema:valueReference module:WL3_BB541 . module:WL3_BB541 a schema:PropertyValue ; schema:name "Prüfungsvorbereitung" ; schema:value 60 .</v>
      </c>
      <c r="H56" s="1" t="s">
        <v>123</v>
      </c>
      <c r="I56" t="str">
        <f t="shared" si="2"/>
        <v>WL3_BB541</v>
      </c>
      <c r="J56" t="s">
        <v>4417</v>
      </c>
      <c r="K56" s="4">
        <f t="shared" si="3"/>
        <v>0</v>
      </c>
    </row>
    <row r="57" spans="1:11" x14ac:dyDescent="0.35">
      <c r="A57" t="s">
        <v>3925</v>
      </c>
      <c r="B57" s="13" t="s">
        <v>601</v>
      </c>
      <c r="C57" t="str">
        <f t="shared" si="0"/>
        <v>BB542</v>
      </c>
      <c r="D57" t="s">
        <v>4081</v>
      </c>
      <c r="E57" t="s">
        <v>4314</v>
      </c>
      <c r="F57" s="4">
        <v>50</v>
      </c>
      <c r="G57" t="str">
        <f t="shared" si="1"/>
        <v>module:CompWL_BB542 a schema:PropertyValue ; schema:identifier "Workload" ; schema:name "Aufteilung der Workload in Stunden BB542" ; schema:valueReference module:WL1_BB542 . module:WL1_BB542 a schema:PropertyValue ; schema:name "Präsenzzeit" ; schema:value 50 .</v>
      </c>
      <c r="H57" s="1" t="s">
        <v>123</v>
      </c>
      <c r="I57" t="str">
        <f t="shared" si="2"/>
        <v>WL1_BB542</v>
      </c>
      <c r="J57" t="s">
        <v>4418</v>
      </c>
      <c r="K57" s="4">
        <f t="shared" si="3"/>
        <v>0</v>
      </c>
    </row>
    <row r="58" spans="1:11" x14ac:dyDescent="0.35">
      <c r="A58" t="s">
        <v>3925</v>
      </c>
      <c r="B58" s="13" t="s">
        <v>601</v>
      </c>
      <c r="C58" t="str">
        <f t="shared" si="0"/>
        <v>BB542</v>
      </c>
      <c r="D58" t="s">
        <v>4082</v>
      </c>
      <c r="E58" t="s">
        <v>4315</v>
      </c>
      <c r="F58" s="4">
        <v>40</v>
      </c>
      <c r="G58" t="str">
        <f t="shared" si="1"/>
        <v>module:CompWL_BB542 a schema:PropertyValue ; schema:identifier "Workload" ; schema:name "Aufteilung der Workload in Stunden BB542" ; schema:valueReference module:WL2_BB542 . module:WL2_BB542 a schema:PropertyValue ; schema:name "Vor- und Nachbereitung" ; schema:value 40 .</v>
      </c>
      <c r="H58" s="1" t="s">
        <v>123</v>
      </c>
      <c r="I58" t="str">
        <f t="shared" si="2"/>
        <v>WL2_BB542</v>
      </c>
      <c r="J58" t="s">
        <v>4419</v>
      </c>
      <c r="K58" s="4">
        <f t="shared" si="3"/>
        <v>0</v>
      </c>
    </row>
    <row r="59" spans="1:11" x14ac:dyDescent="0.35">
      <c r="A59" t="s">
        <v>3925</v>
      </c>
      <c r="B59" s="13" t="s">
        <v>601</v>
      </c>
      <c r="C59" t="str">
        <f t="shared" si="0"/>
        <v>BB542</v>
      </c>
      <c r="D59" t="s">
        <v>4083</v>
      </c>
      <c r="E59" t="s">
        <v>4316</v>
      </c>
      <c r="F59" s="4">
        <v>60</v>
      </c>
      <c r="G59" t="str">
        <f t="shared" si="1"/>
        <v>module:CompWL_BB542 a schema:PropertyValue ; schema:identifier "Workload" ; schema:name "Aufteilung der Workload in Stunden BB542" ; schema:valueReference module:WL3_BB542 . module:WL3_BB542 a schema:PropertyValue ; schema:name "Prüfungsvorbereitung" ; schema:value 60 .</v>
      </c>
      <c r="H59" s="1" t="s">
        <v>123</v>
      </c>
      <c r="I59" t="str">
        <f t="shared" si="2"/>
        <v>WL3_BB542</v>
      </c>
      <c r="J59" t="s">
        <v>4420</v>
      </c>
      <c r="K59" s="4">
        <f t="shared" si="3"/>
        <v>0</v>
      </c>
    </row>
    <row r="60" spans="1:11" x14ac:dyDescent="0.35">
      <c r="A60" t="s">
        <v>3926</v>
      </c>
      <c r="B60" s="13" t="s">
        <v>601</v>
      </c>
      <c r="C60" t="str">
        <f t="shared" si="0"/>
        <v>BB551</v>
      </c>
      <c r="D60" t="s">
        <v>4084</v>
      </c>
      <c r="E60" t="s">
        <v>4317</v>
      </c>
      <c r="F60" s="4">
        <v>50</v>
      </c>
      <c r="G60" t="str">
        <f t="shared" si="1"/>
        <v>module:CompWL_BB551 a schema:PropertyValue ; schema:identifier "Workload" ; schema:name "Aufteilung der Workload in Stunden BB551" ; schema:valueReference module:WL1_BB551 . module:WL1_BB551 a schema:PropertyValue ; schema:name "Kontaktzeit" ; schema:value 50 .</v>
      </c>
      <c r="H60" s="1" t="s">
        <v>123</v>
      </c>
      <c r="I60" t="str">
        <f t="shared" si="2"/>
        <v>WL1_BB551</v>
      </c>
      <c r="J60" t="s">
        <v>4421</v>
      </c>
      <c r="K60" s="4">
        <f t="shared" si="3"/>
        <v>0</v>
      </c>
    </row>
    <row r="61" spans="1:11" x14ac:dyDescent="0.35">
      <c r="A61" t="s">
        <v>3926</v>
      </c>
      <c r="B61" s="13" t="s">
        <v>601</v>
      </c>
      <c r="C61" t="str">
        <f t="shared" si="0"/>
        <v>BB551</v>
      </c>
      <c r="D61" t="s">
        <v>4085</v>
      </c>
      <c r="E61" t="s">
        <v>4315</v>
      </c>
      <c r="F61" s="4">
        <v>40</v>
      </c>
      <c r="G61" t="str">
        <f t="shared" si="1"/>
        <v>module:CompWL_BB551 a schema:PropertyValue ; schema:identifier "Workload" ; schema:name "Aufteilung der Workload in Stunden BB551" ; schema:valueReference module:WL2_BB551 . module:WL2_BB551 a schema:PropertyValue ; schema:name "Vor- und Nachbereitung" ; schema:value 40 .</v>
      </c>
      <c r="H61" s="1" t="s">
        <v>123</v>
      </c>
      <c r="I61" t="str">
        <f t="shared" si="2"/>
        <v>WL2_BB551</v>
      </c>
      <c r="J61" t="s">
        <v>4422</v>
      </c>
      <c r="K61" s="4">
        <f t="shared" si="3"/>
        <v>0</v>
      </c>
    </row>
    <row r="62" spans="1:11" x14ac:dyDescent="0.35">
      <c r="A62" t="s">
        <v>3926</v>
      </c>
      <c r="B62" s="13" t="s">
        <v>601</v>
      </c>
      <c r="C62" t="str">
        <f t="shared" si="0"/>
        <v>BB551</v>
      </c>
      <c r="D62" t="s">
        <v>4086</v>
      </c>
      <c r="E62" t="s">
        <v>4316</v>
      </c>
      <c r="F62" s="4">
        <v>60</v>
      </c>
      <c r="G62" t="str">
        <f t="shared" si="1"/>
        <v>module:CompWL_BB551 a schema:PropertyValue ; schema:identifier "Workload" ; schema:name "Aufteilung der Workload in Stunden BB551" ; schema:valueReference module:WL3_BB551 . module:WL3_BB551 a schema:PropertyValue ; schema:name "Prüfungsvorbereitung" ; schema:value 60 .</v>
      </c>
      <c r="H62" s="1" t="s">
        <v>123</v>
      </c>
      <c r="I62" t="str">
        <f t="shared" si="2"/>
        <v>WL3_BB551</v>
      </c>
      <c r="J62" t="s">
        <v>4423</v>
      </c>
      <c r="K62" s="4">
        <f t="shared" si="3"/>
        <v>0</v>
      </c>
    </row>
    <row r="63" spans="1:11" x14ac:dyDescent="0.35">
      <c r="A63" t="s">
        <v>3927</v>
      </c>
      <c r="B63" s="13" t="s">
        <v>601</v>
      </c>
      <c r="C63" t="str">
        <f t="shared" si="0"/>
        <v>BB552</v>
      </c>
      <c r="D63" t="s">
        <v>4087</v>
      </c>
      <c r="E63" t="s">
        <v>4317</v>
      </c>
      <c r="F63" s="4">
        <v>50</v>
      </c>
      <c r="G63" t="str">
        <f t="shared" si="1"/>
        <v>module:CompWL_BB552 a schema:PropertyValue ; schema:identifier "Workload" ; schema:name "Aufteilung der Workload in Stunden BB552" ; schema:valueReference module:WL1_BB552 . module:WL1_BB552 a schema:PropertyValue ; schema:name "Kontaktzeit" ; schema:value 50 .</v>
      </c>
      <c r="H63" s="1" t="s">
        <v>123</v>
      </c>
      <c r="I63" t="str">
        <f t="shared" si="2"/>
        <v>WL1_BB552</v>
      </c>
      <c r="J63" t="s">
        <v>4424</v>
      </c>
      <c r="K63" s="4">
        <f t="shared" si="3"/>
        <v>0</v>
      </c>
    </row>
    <row r="64" spans="1:11" x14ac:dyDescent="0.35">
      <c r="A64" t="s">
        <v>3927</v>
      </c>
      <c r="B64" s="13" t="s">
        <v>601</v>
      </c>
      <c r="C64" t="str">
        <f t="shared" si="0"/>
        <v>BB552</v>
      </c>
      <c r="D64" t="s">
        <v>4088</v>
      </c>
      <c r="E64" t="s">
        <v>4315</v>
      </c>
      <c r="F64" s="4">
        <v>40</v>
      </c>
      <c r="G64" t="str">
        <f t="shared" si="1"/>
        <v>module:CompWL_BB552 a schema:PropertyValue ; schema:identifier "Workload" ; schema:name "Aufteilung der Workload in Stunden BB552" ; schema:valueReference module:WL2_BB552 . module:WL2_BB552 a schema:PropertyValue ; schema:name "Vor- und Nachbereitung" ; schema:value 40 .</v>
      </c>
      <c r="H64" s="1" t="s">
        <v>123</v>
      </c>
      <c r="I64" t="str">
        <f t="shared" si="2"/>
        <v>WL2_BB552</v>
      </c>
      <c r="J64" t="s">
        <v>4425</v>
      </c>
      <c r="K64" s="4">
        <f t="shared" si="3"/>
        <v>0</v>
      </c>
    </row>
    <row r="65" spans="1:11" x14ac:dyDescent="0.35">
      <c r="A65" t="s">
        <v>3927</v>
      </c>
      <c r="B65" s="13" t="s">
        <v>601</v>
      </c>
      <c r="C65" t="str">
        <f t="shared" si="0"/>
        <v>BB552</v>
      </c>
      <c r="D65" t="s">
        <v>4089</v>
      </c>
      <c r="E65" t="s">
        <v>4316</v>
      </c>
      <c r="F65" s="4">
        <v>60</v>
      </c>
      <c r="G65" t="str">
        <f t="shared" si="1"/>
        <v>module:CompWL_BB552 a schema:PropertyValue ; schema:identifier "Workload" ; schema:name "Aufteilung der Workload in Stunden BB552" ; schema:valueReference module:WL3_BB552 . module:WL3_BB552 a schema:PropertyValue ; schema:name "Prüfungsvorbereitung" ; schema:value 60 .</v>
      </c>
      <c r="H65" s="1" t="s">
        <v>123</v>
      </c>
      <c r="I65" t="str">
        <f t="shared" si="2"/>
        <v>WL3_BB552</v>
      </c>
      <c r="J65" t="s">
        <v>4426</v>
      </c>
      <c r="K65" s="4">
        <f t="shared" si="3"/>
        <v>0</v>
      </c>
    </row>
    <row r="66" spans="1:11" x14ac:dyDescent="0.35">
      <c r="A66" t="s">
        <v>3928</v>
      </c>
      <c r="B66" s="13" t="s">
        <v>601</v>
      </c>
      <c r="C66" t="str">
        <f t="shared" si="0"/>
        <v>BB561</v>
      </c>
      <c r="D66" t="s">
        <v>4090</v>
      </c>
      <c r="E66" t="s">
        <v>4314</v>
      </c>
      <c r="F66" s="4">
        <v>45</v>
      </c>
      <c r="G66" t="str">
        <f t="shared" si="1"/>
        <v>module:CompWL_BB561 a schema:PropertyValue ; schema:identifier "Workload" ; schema:name "Aufteilung der Workload in Stunden BB561" ; schema:valueReference module:WL1_BB561 . module:WL1_BB561 a schema:PropertyValue ; schema:name "Präsenzzeit" ; schema:value 45 .</v>
      </c>
      <c r="H66" s="1" t="s">
        <v>123</v>
      </c>
      <c r="I66" t="str">
        <f t="shared" si="2"/>
        <v>WL1_BB561</v>
      </c>
      <c r="J66" t="s">
        <v>4427</v>
      </c>
      <c r="K66" s="4">
        <f t="shared" si="3"/>
        <v>0</v>
      </c>
    </row>
    <row r="67" spans="1:11" x14ac:dyDescent="0.35">
      <c r="A67" t="s">
        <v>3928</v>
      </c>
      <c r="B67" s="13" t="s">
        <v>601</v>
      </c>
      <c r="C67" t="str">
        <f t="shared" ref="C67:C130" si="4">MID(A67,15,10)</f>
        <v>BB561</v>
      </c>
      <c r="D67" t="s">
        <v>4091</v>
      </c>
      <c r="E67" t="s">
        <v>4332</v>
      </c>
      <c r="F67" s="4">
        <v>80</v>
      </c>
      <c r="G67" t="str">
        <f t="shared" ref="G67:G130" si="5">_xlfn.CONCAT(A67," a schema:PropertyValue ; schema:identifier ",B67,"Workload",B67," ; schema:name ",B67,"Aufteilung der Workload in Stunden ",C67,B67," ; schema:valueReference ",D67," . ",D67," a schema:PropertyValue ; schema:name ",B67,E67,B67," ; schema:value ",F67," .")</f>
        <v>module:CompWL_BB561 a schema:PropertyValue ; schema:identifier "Workload" ; schema:name "Aufteilung der Workload in Stunden BB561" ; schema:valueReference module:WL2_BB561 . module:WL2_BB561 a schema:PropertyValue ; schema:name "Fallstudienbearbeitung/Projekte" ; schema:value 80 .</v>
      </c>
      <c r="H67" s="1" t="s">
        <v>123</v>
      </c>
      <c r="I67" t="str">
        <f t="shared" ref="I67:I130" si="6">MID(D67,8,16)</f>
        <v>WL2_BB561</v>
      </c>
      <c r="J67" t="s">
        <v>4428</v>
      </c>
      <c r="K67" s="4">
        <f t="shared" ref="K67:K130" si="7">IF(I67=J67,0,1)</f>
        <v>0</v>
      </c>
    </row>
    <row r="68" spans="1:11" x14ac:dyDescent="0.35">
      <c r="A68" t="s">
        <v>3928</v>
      </c>
      <c r="B68" s="13" t="s">
        <v>601</v>
      </c>
      <c r="C68" t="str">
        <f t="shared" si="4"/>
        <v>BB561</v>
      </c>
      <c r="D68" t="s">
        <v>4092</v>
      </c>
      <c r="E68" t="s">
        <v>4316</v>
      </c>
      <c r="F68" s="4">
        <v>25</v>
      </c>
      <c r="G68" t="str">
        <f t="shared" si="5"/>
        <v>module:CompWL_BB561 a schema:PropertyValue ; schema:identifier "Workload" ; schema:name "Aufteilung der Workload in Stunden BB561" ; schema:valueReference module:WL3_BB561 . module:WL3_BB561 a schema:PropertyValue ; schema:name "Prüfungsvorbereitung" ; schema:value 25 .</v>
      </c>
      <c r="H68" s="1" t="s">
        <v>123</v>
      </c>
      <c r="I68" t="str">
        <f t="shared" si="6"/>
        <v>WL3_BB561</v>
      </c>
      <c r="J68" t="s">
        <v>4429</v>
      </c>
      <c r="K68" s="4">
        <f t="shared" si="7"/>
        <v>0</v>
      </c>
    </row>
    <row r="69" spans="1:11" x14ac:dyDescent="0.35">
      <c r="A69" t="s">
        <v>3929</v>
      </c>
      <c r="B69" s="13" t="s">
        <v>601</v>
      </c>
      <c r="C69" t="str">
        <f t="shared" si="4"/>
        <v>BB562</v>
      </c>
      <c r="D69" t="s">
        <v>4093</v>
      </c>
      <c r="E69" t="s">
        <v>4314</v>
      </c>
      <c r="F69" s="4">
        <v>45</v>
      </c>
      <c r="G69" t="str">
        <f t="shared" si="5"/>
        <v>module:CompWL_BB562 a schema:PropertyValue ; schema:identifier "Workload" ; schema:name "Aufteilung der Workload in Stunden BB562" ; schema:valueReference module:WL1_BB562 . module:WL1_BB562 a schema:PropertyValue ; schema:name "Präsenzzeit" ; schema:value 45 .</v>
      </c>
      <c r="H69" s="1" t="s">
        <v>123</v>
      </c>
      <c r="I69" t="str">
        <f t="shared" si="6"/>
        <v>WL1_BB562</v>
      </c>
      <c r="J69" t="s">
        <v>4430</v>
      </c>
      <c r="K69" s="4">
        <f t="shared" si="7"/>
        <v>0</v>
      </c>
    </row>
    <row r="70" spans="1:11" x14ac:dyDescent="0.35">
      <c r="A70" t="s">
        <v>3929</v>
      </c>
      <c r="B70" s="13" t="s">
        <v>601</v>
      </c>
      <c r="C70" t="str">
        <f t="shared" si="4"/>
        <v>BB562</v>
      </c>
      <c r="D70" t="s">
        <v>4094</v>
      </c>
      <c r="E70" t="s">
        <v>4332</v>
      </c>
      <c r="F70" s="4">
        <v>80</v>
      </c>
      <c r="G70" t="str">
        <f t="shared" si="5"/>
        <v>module:CompWL_BB562 a schema:PropertyValue ; schema:identifier "Workload" ; schema:name "Aufteilung der Workload in Stunden BB562" ; schema:valueReference module:WL2_BB562 . module:WL2_BB562 a schema:PropertyValue ; schema:name "Fallstudienbearbeitung/Projekte" ; schema:value 80 .</v>
      </c>
      <c r="H70" s="1" t="s">
        <v>123</v>
      </c>
      <c r="I70" t="str">
        <f t="shared" si="6"/>
        <v>WL2_BB562</v>
      </c>
      <c r="J70" t="s">
        <v>4431</v>
      </c>
      <c r="K70" s="4">
        <f t="shared" si="7"/>
        <v>0</v>
      </c>
    </row>
    <row r="71" spans="1:11" x14ac:dyDescent="0.35">
      <c r="A71" t="s">
        <v>3929</v>
      </c>
      <c r="B71" s="13" t="s">
        <v>601</v>
      </c>
      <c r="C71" t="str">
        <f t="shared" si="4"/>
        <v>BB562</v>
      </c>
      <c r="D71" t="s">
        <v>4095</v>
      </c>
      <c r="E71" t="s">
        <v>4316</v>
      </c>
      <c r="F71" s="4">
        <v>25</v>
      </c>
      <c r="G71" t="str">
        <f t="shared" si="5"/>
        <v>module:CompWL_BB562 a schema:PropertyValue ; schema:identifier "Workload" ; schema:name "Aufteilung der Workload in Stunden BB562" ; schema:valueReference module:WL3_BB562 . module:WL3_BB562 a schema:PropertyValue ; schema:name "Prüfungsvorbereitung" ; schema:value 25 .</v>
      </c>
      <c r="H71" s="1" t="s">
        <v>123</v>
      </c>
      <c r="I71" t="str">
        <f t="shared" si="6"/>
        <v>WL3_BB562</v>
      </c>
      <c r="J71" t="s">
        <v>4432</v>
      </c>
      <c r="K71" s="4">
        <f t="shared" si="7"/>
        <v>0</v>
      </c>
    </row>
    <row r="72" spans="1:11" x14ac:dyDescent="0.35">
      <c r="A72" t="s">
        <v>3930</v>
      </c>
      <c r="B72" s="13" t="s">
        <v>601</v>
      </c>
      <c r="C72" t="str">
        <f t="shared" si="4"/>
        <v>BB611</v>
      </c>
      <c r="D72" t="s">
        <v>4096</v>
      </c>
      <c r="E72" t="s">
        <v>4314</v>
      </c>
      <c r="F72" s="4">
        <v>50</v>
      </c>
      <c r="G72" t="str">
        <f t="shared" si="5"/>
        <v>module:CompWL_BB611 a schema:PropertyValue ; schema:identifier "Workload" ; schema:name "Aufteilung der Workload in Stunden BB611" ; schema:valueReference module:WL1_BB611 . module:WL1_BB611 a schema:PropertyValue ; schema:name "Präsenzzeit" ; schema:value 50 .</v>
      </c>
      <c r="H72" s="1" t="s">
        <v>123</v>
      </c>
      <c r="I72" t="str">
        <f t="shared" si="6"/>
        <v>WL1_BB611</v>
      </c>
      <c r="J72" t="s">
        <v>4433</v>
      </c>
      <c r="K72" s="4">
        <f t="shared" si="7"/>
        <v>0</v>
      </c>
    </row>
    <row r="73" spans="1:11" x14ac:dyDescent="0.35">
      <c r="A73" t="s">
        <v>3930</v>
      </c>
      <c r="B73" s="13" t="s">
        <v>601</v>
      </c>
      <c r="C73" t="str">
        <f t="shared" si="4"/>
        <v>BB611</v>
      </c>
      <c r="D73" t="s">
        <v>4097</v>
      </c>
      <c r="E73" t="s">
        <v>4315</v>
      </c>
      <c r="F73" s="4">
        <v>40</v>
      </c>
      <c r="G73" t="str">
        <f t="shared" si="5"/>
        <v>module:CompWL_BB611 a schema:PropertyValue ; schema:identifier "Workload" ; schema:name "Aufteilung der Workload in Stunden BB611" ; schema:valueReference module:WL2_BB611 . module:WL2_BB611 a schema:PropertyValue ; schema:name "Vor- und Nachbereitung" ; schema:value 40 .</v>
      </c>
      <c r="H73" s="1" t="s">
        <v>123</v>
      </c>
      <c r="I73" t="str">
        <f t="shared" si="6"/>
        <v>WL2_BB611</v>
      </c>
      <c r="J73" t="s">
        <v>4434</v>
      </c>
      <c r="K73" s="4">
        <f t="shared" si="7"/>
        <v>0</v>
      </c>
    </row>
    <row r="74" spans="1:11" x14ac:dyDescent="0.35">
      <c r="A74" t="s">
        <v>3930</v>
      </c>
      <c r="B74" s="13" t="s">
        <v>601</v>
      </c>
      <c r="C74" t="str">
        <f t="shared" si="4"/>
        <v>BB611</v>
      </c>
      <c r="D74" t="s">
        <v>4098</v>
      </c>
      <c r="E74" t="s">
        <v>4316</v>
      </c>
      <c r="F74" s="4">
        <v>60</v>
      </c>
      <c r="G74" t="str">
        <f t="shared" si="5"/>
        <v>module:CompWL_BB611 a schema:PropertyValue ; schema:identifier "Workload" ; schema:name "Aufteilung der Workload in Stunden BB611" ; schema:valueReference module:WL3_BB611 . module:WL3_BB611 a schema:PropertyValue ; schema:name "Prüfungsvorbereitung" ; schema:value 60 .</v>
      </c>
      <c r="H74" s="1" t="s">
        <v>123</v>
      </c>
      <c r="I74" t="str">
        <f t="shared" si="6"/>
        <v>WL3_BB611</v>
      </c>
      <c r="J74" t="s">
        <v>4435</v>
      </c>
      <c r="K74" s="4">
        <f t="shared" si="7"/>
        <v>0</v>
      </c>
    </row>
    <row r="75" spans="1:11" x14ac:dyDescent="0.35">
      <c r="A75" t="s">
        <v>3931</v>
      </c>
      <c r="B75" s="13" t="s">
        <v>601</v>
      </c>
      <c r="C75" t="str">
        <f t="shared" si="4"/>
        <v>BB612</v>
      </c>
      <c r="D75" t="s">
        <v>4099</v>
      </c>
      <c r="E75" t="s">
        <v>4314</v>
      </c>
      <c r="F75" s="4">
        <v>50</v>
      </c>
      <c r="G75" t="str">
        <f t="shared" si="5"/>
        <v>module:CompWL_BB612 a schema:PropertyValue ; schema:identifier "Workload" ; schema:name "Aufteilung der Workload in Stunden BB612" ; schema:valueReference module:WL1_BB612 . module:WL1_BB612 a schema:PropertyValue ; schema:name "Präsenzzeit" ; schema:value 50 .</v>
      </c>
      <c r="H75" s="1" t="s">
        <v>123</v>
      </c>
      <c r="I75" t="str">
        <f t="shared" si="6"/>
        <v>WL1_BB612</v>
      </c>
      <c r="J75" t="s">
        <v>4436</v>
      </c>
      <c r="K75" s="4">
        <f t="shared" si="7"/>
        <v>0</v>
      </c>
    </row>
    <row r="76" spans="1:11" x14ac:dyDescent="0.35">
      <c r="A76" t="s">
        <v>3931</v>
      </c>
      <c r="B76" s="13" t="s">
        <v>601</v>
      </c>
      <c r="C76" t="str">
        <f t="shared" si="4"/>
        <v>BB612</v>
      </c>
      <c r="D76" t="s">
        <v>4100</v>
      </c>
      <c r="E76" t="s">
        <v>4315</v>
      </c>
      <c r="F76" s="4">
        <v>40</v>
      </c>
      <c r="G76" t="str">
        <f t="shared" si="5"/>
        <v>module:CompWL_BB612 a schema:PropertyValue ; schema:identifier "Workload" ; schema:name "Aufteilung der Workload in Stunden BB612" ; schema:valueReference module:WL2_BB612 . module:WL2_BB612 a schema:PropertyValue ; schema:name "Vor- und Nachbereitung" ; schema:value 40 .</v>
      </c>
      <c r="H76" s="1" t="s">
        <v>123</v>
      </c>
      <c r="I76" t="str">
        <f t="shared" si="6"/>
        <v>WL2_BB612</v>
      </c>
      <c r="J76" t="s">
        <v>4437</v>
      </c>
      <c r="K76" s="4">
        <f t="shared" si="7"/>
        <v>0</v>
      </c>
    </row>
    <row r="77" spans="1:11" x14ac:dyDescent="0.35">
      <c r="A77" t="s">
        <v>3931</v>
      </c>
      <c r="B77" s="13" t="s">
        <v>601</v>
      </c>
      <c r="C77" t="str">
        <f t="shared" si="4"/>
        <v>BB612</v>
      </c>
      <c r="D77" t="s">
        <v>4101</v>
      </c>
      <c r="E77" t="s">
        <v>4316</v>
      </c>
      <c r="F77" s="4">
        <v>60</v>
      </c>
      <c r="G77" t="str">
        <f t="shared" si="5"/>
        <v>module:CompWL_BB612 a schema:PropertyValue ; schema:identifier "Workload" ; schema:name "Aufteilung der Workload in Stunden BB612" ; schema:valueReference module:WL3_BB612 . module:WL3_BB612 a schema:PropertyValue ; schema:name "Prüfungsvorbereitung" ; schema:value 60 .</v>
      </c>
      <c r="H77" s="1" t="s">
        <v>123</v>
      </c>
      <c r="I77" t="str">
        <f t="shared" si="6"/>
        <v>WL3_BB612</v>
      </c>
      <c r="J77" t="s">
        <v>4438</v>
      </c>
      <c r="K77" s="4">
        <f t="shared" si="7"/>
        <v>0</v>
      </c>
    </row>
    <row r="78" spans="1:11" x14ac:dyDescent="0.35">
      <c r="A78" t="s">
        <v>3932</v>
      </c>
      <c r="B78" s="13" t="s">
        <v>601</v>
      </c>
      <c r="C78" t="str">
        <f t="shared" si="4"/>
        <v>BB621</v>
      </c>
      <c r="D78" t="s">
        <v>4102</v>
      </c>
      <c r="E78" t="s">
        <v>4333</v>
      </c>
      <c r="F78" s="4">
        <v>50</v>
      </c>
      <c r="G78" t="str">
        <f t="shared" si="5"/>
        <v>module:CompWL_BB621 a schema:PropertyValue ; schema:identifier "Workload" ; schema:name "Aufteilung der Workload in Stunden BB621" ; schema:valueReference module:WL1_BB621 . module:WL1_BB621 a schema:PropertyValue ; schema:name "Vorlesung und betreute Laborarbeit" ; schema:value 50 .</v>
      </c>
      <c r="H78" s="1" t="s">
        <v>123</v>
      </c>
      <c r="I78" t="str">
        <f t="shared" si="6"/>
        <v>WL1_BB621</v>
      </c>
      <c r="J78" t="s">
        <v>4439</v>
      </c>
      <c r="K78" s="4">
        <f t="shared" si="7"/>
        <v>0</v>
      </c>
    </row>
    <row r="79" spans="1:11" x14ac:dyDescent="0.35">
      <c r="A79" t="s">
        <v>3932</v>
      </c>
      <c r="B79" s="13" t="s">
        <v>601</v>
      </c>
      <c r="C79" t="str">
        <f t="shared" si="4"/>
        <v>BB621</v>
      </c>
      <c r="D79" t="s">
        <v>4103</v>
      </c>
      <c r="E79" t="s">
        <v>4334</v>
      </c>
      <c r="F79" s="4">
        <v>100</v>
      </c>
      <c r="G79" t="str">
        <f t="shared" si="5"/>
        <v>module:CompWL_BB621 a schema:PropertyValue ; schema:identifier "Workload" ; schema:name "Aufteilung der Workload in Stunden BB621" ; schema:valueReference module:WL2_BB621 . module:WL2_BB621 a schema:PropertyValue ; schema:name "Vor- und Nachbearbeitung, insbes. eigenständige Laborarbeit, Prüfungsvorbereitung" ; schema:value 100 .</v>
      </c>
      <c r="H79" s="1" t="s">
        <v>123</v>
      </c>
      <c r="I79" t="str">
        <f t="shared" si="6"/>
        <v>WL2_BB621</v>
      </c>
      <c r="J79" t="s">
        <v>4440</v>
      </c>
      <c r="K79" s="4">
        <f t="shared" si="7"/>
        <v>0</v>
      </c>
    </row>
    <row r="80" spans="1:11" x14ac:dyDescent="0.35">
      <c r="A80" t="s">
        <v>3933</v>
      </c>
      <c r="B80" s="13" t="s">
        <v>601</v>
      </c>
      <c r="C80" t="str">
        <f t="shared" si="4"/>
        <v>BB622</v>
      </c>
      <c r="D80" t="s">
        <v>4104</v>
      </c>
      <c r="E80" t="s">
        <v>4333</v>
      </c>
      <c r="F80" s="4">
        <v>50</v>
      </c>
      <c r="G80" t="str">
        <f t="shared" si="5"/>
        <v>module:CompWL_BB622 a schema:PropertyValue ; schema:identifier "Workload" ; schema:name "Aufteilung der Workload in Stunden BB622" ; schema:valueReference module:WL1_BB622 . module:WL1_BB622 a schema:PropertyValue ; schema:name "Vorlesung und betreute Laborarbeit" ; schema:value 50 .</v>
      </c>
      <c r="H80" s="1" t="s">
        <v>123</v>
      </c>
      <c r="I80" t="str">
        <f t="shared" si="6"/>
        <v>WL1_BB622</v>
      </c>
      <c r="J80" t="s">
        <v>4441</v>
      </c>
      <c r="K80" s="4">
        <f t="shared" si="7"/>
        <v>0</v>
      </c>
    </row>
    <row r="81" spans="1:11" x14ac:dyDescent="0.35">
      <c r="A81" t="s">
        <v>3933</v>
      </c>
      <c r="B81" s="13" t="s">
        <v>601</v>
      </c>
      <c r="C81" t="str">
        <f t="shared" si="4"/>
        <v>BB622</v>
      </c>
      <c r="D81" t="s">
        <v>4105</v>
      </c>
      <c r="E81" t="s">
        <v>4334</v>
      </c>
      <c r="F81" s="4">
        <v>100</v>
      </c>
      <c r="G81" t="str">
        <f t="shared" si="5"/>
        <v>module:CompWL_BB622 a schema:PropertyValue ; schema:identifier "Workload" ; schema:name "Aufteilung der Workload in Stunden BB622" ; schema:valueReference module:WL2_BB622 . module:WL2_BB622 a schema:PropertyValue ; schema:name "Vor- und Nachbearbeitung, insbes. eigenständige Laborarbeit, Prüfungsvorbereitung" ; schema:value 100 .</v>
      </c>
      <c r="H81" s="1" t="s">
        <v>123</v>
      </c>
      <c r="I81" t="str">
        <f t="shared" si="6"/>
        <v>WL2_BB622</v>
      </c>
      <c r="J81" t="s">
        <v>4442</v>
      </c>
      <c r="K81" s="4">
        <f t="shared" si="7"/>
        <v>0</v>
      </c>
    </row>
    <row r="82" spans="1:11" x14ac:dyDescent="0.35">
      <c r="A82" t="s">
        <v>3934</v>
      </c>
      <c r="B82" s="13" t="s">
        <v>601</v>
      </c>
      <c r="C82" t="str">
        <f t="shared" si="4"/>
        <v>BB631</v>
      </c>
      <c r="D82" t="s">
        <v>4106</v>
      </c>
      <c r="E82" t="s">
        <v>4313</v>
      </c>
      <c r="F82" s="4">
        <v>50</v>
      </c>
      <c r="G82" t="str">
        <f t="shared" si="5"/>
        <v>module:CompWL_BB631 a schema:PropertyValue ; schema:identifier "Workload" ; schema:name "Aufteilung der Workload in Stunden BB631" ; schema:valueReference module:WL1_BB631 . module:WL1_BB631 a schema:PropertyValue ; schema:name "Präsenz" ; schema:value 50 .</v>
      </c>
      <c r="H82" s="1" t="s">
        <v>123</v>
      </c>
      <c r="I82" t="str">
        <f t="shared" si="6"/>
        <v>WL1_BB631</v>
      </c>
      <c r="J82" t="s">
        <v>4443</v>
      </c>
      <c r="K82" s="4">
        <f t="shared" si="7"/>
        <v>0</v>
      </c>
    </row>
    <row r="83" spans="1:11" x14ac:dyDescent="0.35">
      <c r="A83" t="s">
        <v>3934</v>
      </c>
      <c r="B83" s="13" t="s">
        <v>601</v>
      </c>
      <c r="C83" t="str">
        <f t="shared" si="4"/>
        <v>BB631</v>
      </c>
      <c r="D83" t="s">
        <v>4107</v>
      </c>
      <c r="E83" t="s">
        <v>4312</v>
      </c>
      <c r="F83" s="4">
        <v>100</v>
      </c>
      <c r="G83" t="str">
        <f t="shared" si="5"/>
        <v>module:CompWL_BB631 a schema:PropertyValue ; schema:identifier "Workload" ; schema:name "Aufteilung der Workload in Stunden BB631" ; schema:valueReference module:WL2_BB631 . module:WL2_BB631 a schema:PropertyValue ; schema:name "Eigenstudium" ; schema:value 100 .</v>
      </c>
      <c r="H83" s="1" t="s">
        <v>123</v>
      </c>
      <c r="I83" t="str">
        <f t="shared" si="6"/>
        <v>WL2_BB631</v>
      </c>
      <c r="J83" t="s">
        <v>4444</v>
      </c>
      <c r="K83" s="4">
        <f t="shared" si="7"/>
        <v>0</v>
      </c>
    </row>
    <row r="84" spans="1:11" x14ac:dyDescent="0.35">
      <c r="A84" t="s">
        <v>3935</v>
      </c>
      <c r="B84" s="13" t="s">
        <v>601</v>
      </c>
      <c r="C84" t="str">
        <f t="shared" si="4"/>
        <v>BB632</v>
      </c>
      <c r="D84" t="s">
        <v>4108</v>
      </c>
      <c r="E84" t="s">
        <v>4312</v>
      </c>
      <c r="F84" s="4">
        <v>100</v>
      </c>
      <c r="G84" t="str">
        <f t="shared" si="5"/>
        <v>module:CompWL_BB632 a schema:PropertyValue ; schema:identifier "Workload" ; schema:name "Aufteilung der Workload in Stunden BB632" ; schema:valueReference module:WL1_BB632 . module:WL1_BB632 a schema:PropertyValue ; schema:name "Eigenstudium" ; schema:value 100 .</v>
      </c>
      <c r="H84" s="1" t="s">
        <v>123</v>
      </c>
      <c r="I84" t="str">
        <f t="shared" si="6"/>
        <v>WL1_BB632</v>
      </c>
      <c r="J84" t="s">
        <v>4445</v>
      </c>
      <c r="K84" s="4">
        <f t="shared" si="7"/>
        <v>0</v>
      </c>
    </row>
    <row r="85" spans="1:11" x14ac:dyDescent="0.35">
      <c r="A85" t="s">
        <v>3935</v>
      </c>
      <c r="B85" s="13" t="s">
        <v>601</v>
      </c>
      <c r="C85" t="str">
        <f t="shared" si="4"/>
        <v>BB632</v>
      </c>
      <c r="D85" t="s">
        <v>4109</v>
      </c>
      <c r="E85" t="s">
        <v>4313</v>
      </c>
      <c r="F85" s="4">
        <v>50</v>
      </c>
      <c r="G85" t="str">
        <f t="shared" si="5"/>
        <v>module:CompWL_BB632 a schema:PropertyValue ; schema:identifier "Workload" ; schema:name "Aufteilung der Workload in Stunden BB632" ; schema:valueReference module:WL2_BB632 . module:WL2_BB632 a schema:PropertyValue ; schema:name "Präsenz" ; schema:value 50 .</v>
      </c>
      <c r="H85" s="1" t="s">
        <v>123</v>
      </c>
      <c r="I85" t="str">
        <f t="shared" si="6"/>
        <v>WL2_BB632</v>
      </c>
      <c r="J85" t="s">
        <v>4446</v>
      </c>
      <c r="K85" s="4">
        <f t="shared" si="7"/>
        <v>0</v>
      </c>
    </row>
    <row r="86" spans="1:11" x14ac:dyDescent="0.35">
      <c r="A86" t="s">
        <v>3936</v>
      </c>
      <c r="B86" s="13" t="s">
        <v>601</v>
      </c>
      <c r="C86" t="str">
        <f t="shared" si="4"/>
        <v>BB710</v>
      </c>
      <c r="D86" t="s">
        <v>4110</v>
      </c>
      <c r="E86" t="s">
        <v>4317</v>
      </c>
      <c r="F86" s="4">
        <v>50</v>
      </c>
      <c r="G86" t="str">
        <f t="shared" si="5"/>
        <v>module:CompWL_BB710 a schema:PropertyValue ; schema:identifier "Workload" ; schema:name "Aufteilung der Workload in Stunden BB710" ; schema:valueReference module:WL1_BB710 . module:WL1_BB710 a schema:PropertyValue ; schema:name "Kontaktzeit" ; schema:value 50 .</v>
      </c>
      <c r="H86" s="1" t="s">
        <v>123</v>
      </c>
      <c r="I86" t="str">
        <f t="shared" si="6"/>
        <v>WL1_BB710</v>
      </c>
      <c r="J86" t="s">
        <v>4447</v>
      </c>
      <c r="K86" s="4">
        <f t="shared" si="7"/>
        <v>0</v>
      </c>
    </row>
    <row r="87" spans="1:11" x14ac:dyDescent="0.35">
      <c r="A87" t="s">
        <v>3936</v>
      </c>
      <c r="B87" s="13" t="s">
        <v>601</v>
      </c>
      <c r="C87" t="str">
        <f t="shared" si="4"/>
        <v>BB710</v>
      </c>
      <c r="D87" t="s">
        <v>4111</v>
      </c>
      <c r="E87" t="s">
        <v>4315</v>
      </c>
      <c r="F87" s="4">
        <v>40</v>
      </c>
      <c r="G87" t="str">
        <f t="shared" si="5"/>
        <v>module:CompWL_BB710 a schema:PropertyValue ; schema:identifier "Workload" ; schema:name "Aufteilung der Workload in Stunden BB710" ; schema:valueReference module:WL2_BB710 . module:WL2_BB710 a schema:PropertyValue ; schema:name "Vor- und Nachbereitung" ; schema:value 40 .</v>
      </c>
      <c r="H87" s="1" t="s">
        <v>123</v>
      </c>
      <c r="I87" t="str">
        <f t="shared" si="6"/>
        <v>WL2_BB710</v>
      </c>
      <c r="J87" t="s">
        <v>4448</v>
      </c>
      <c r="K87" s="4">
        <f t="shared" si="7"/>
        <v>0</v>
      </c>
    </row>
    <row r="88" spans="1:11" x14ac:dyDescent="0.35">
      <c r="A88" t="s">
        <v>3936</v>
      </c>
      <c r="B88" s="13" t="s">
        <v>601</v>
      </c>
      <c r="C88" t="str">
        <f t="shared" si="4"/>
        <v>BB710</v>
      </c>
      <c r="D88" t="s">
        <v>4112</v>
      </c>
      <c r="E88" t="s">
        <v>4316</v>
      </c>
      <c r="F88" s="4">
        <v>60</v>
      </c>
      <c r="G88" t="str">
        <f t="shared" si="5"/>
        <v>module:CompWL_BB710 a schema:PropertyValue ; schema:identifier "Workload" ; schema:name "Aufteilung der Workload in Stunden BB710" ; schema:valueReference module:WL3_BB710 . module:WL3_BB710 a schema:PropertyValue ; schema:name "Prüfungsvorbereitung" ; schema:value 60 .</v>
      </c>
      <c r="H88" s="1" t="s">
        <v>123</v>
      </c>
      <c r="I88" t="str">
        <f t="shared" si="6"/>
        <v>WL3_BB710</v>
      </c>
      <c r="J88" t="s">
        <v>4449</v>
      </c>
      <c r="K88" s="4">
        <f t="shared" si="7"/>
        <v>0</v>
      </c>
    </row>
    <row r="89" spans="1:11" x14ac:dyDescent="0.35">
      <c r="A89" t="s">
        <v>3937</v>
      </c>
      <c r="B89" s="13" t="s">
        <v>601</v>
      </c>
      <c r="C89" t="str">
        <f t="shared" si="4"/>
        <v>BB720</v>
      </c>
      <c r="D89" t="s">
        <v>4113</v>
      </c>
      <c r="E89" t="s">
        <v>4317</v>
      </c>
      <c r="F89" s="4">
        <v>50</v>
      </c>
      <c r="G89" t="str">
        <f t="shared" si="5"/>
        <v>module:CompWL_BB720 a schema:PropertyValue ; schema:identifier "Workload" ; schema:name "Aufteilung der Workload in Stunden BB720" ; schema:valueReference module:WL1_BB720 . module:WL1_BB720 a schema:PropertyValue ; schema:name "Kontaktzeit" ; schema:value 50 .</v>
      </c>
      <c r="H89" s="1" t="s">
        <v>123</v>
      </c>
      <c r="I89" t="str">
        <f t="shared" si="6"/>
        <v>WL1_BB720</v>
      </c>
      <c r="J89" t="s">
        <v>4450</v>
      </c>
      <c r="K89" s="4">
        <f t="shared" si="7"/>
        <v>0</v>
      </c>
    </row>
    <row r="90" spans="1:11" x14ac:dyDescent="0.35">
      <c r="A90" t="s">
        <v>3937</v>
      </c>
      <c r="B90" s="13" t="s">
        <v>601</v>
      </c>
      <c r="C90" t="str">
        <f t="shared" si="4"/>
        <v>BB720</v>
      </c>
      <c r="D90" t="s">
        <v>4114</v>
      </c>
      <c r="E90" t="s">
        <v>4315</v>
      </c>
      <c r="F90" s="4">
        <v>40</v>
      </c>
      <c r="G90" t="str">
        <f t="shared" si="5"/>
        <v>module:CompWL_BB720 a schema:PropertyValue ; schema:identifier "Workload" ; schema:name "Aufteilung der Workload in Stunden BB720" ; schema:valueReference module:WL2_BB720 . module:WL2_BB720 a schema:PropertyValue ; schema:name "Vor- und Nachbereitung" ; schema:value 40 .</v>
      </c>
      <c r="H90" s="1" t="s">
        <v>123</v>
      </c>
      <c r="I90" t="str">
        <f t="shared" si="6"/>
        <v>WL2_BB720</v>
      </c>
      <c r="J90" t="s">
        <v>4451</v>
      </c>
      <c r="K90" s="4">
        <f t="shared" si="7"/>
        <v>0</v>
      </c>
    </row>
    <row r="91" spans="1:11" x14ac:dyDescent="0.35">
      <c r="A91" t="s">
        <v>3937</v>
      </c>
      <c r="B91" s="13" t="s">
        <v>601</v>
      </c>
      <c r="C91" t="str">
        <f t="shared" si="4"/>
        <v>BB720</v>
      </c>
      <c r="D91" t="s">
        <v>4115</v>
      </c>
      <c r="E91" t="s">
        <v>4316</v>
      </c>
      <c r="F91" s="4">
        <v>60</v>
      </c>
      <c r="G91" t="str">
        <f t="shared" si="5"/>
        <v>module:CompWL_BB720 a schema:PropertyValue ; schema:identifier "Workload" ; schema:name "Aufteilung der Workload in Stunden BB720" ; schema:valueReference module:WL3_BB720 . module:WL3_BB720 a schema:PropertyValue ; schema:name "Prüfungsvorbereitung" ; schema:value 60 .</v>
      </c>
      <c r="H91" s="1" t="s">
        <v>123</v>
      </c>
      <c r="I91" t="str">
        <f t="shared" si="6"/>
        <v>WL3_BB720</v>
      </c>
      <c r="J91" t="s">
        <v>4452</v>
      </c>
      <c r="K91" s="4">
        <f t="shared" si="7"/>
        <v>0</v>
      </c>
    </row>
    <row r="92" spans="1:11" x14ac:dyDescent="0.35">
      <c r="A92" t="s">
        <v>3938</v>
      </c>
      <c r="B92" s="13" t="s">
        <v>601</v>
      </c>
      <c r="C92" t="str">
        <f t="shared" si="4"/>
        <v>BB730</v>
      </c>
      <c r="D92" t="s">
        <v>4116</v>
      </c>
      <c r="E92" t="s">
        <v>4314</v>
      </c>
      <c r="F92" s="4">
        <v>50</v>
      </c>
      <c r="G92" t="str">
        <f t="shared" si="5"/>
        <v>module:CompWL_BB730 a schema:PropertyValue ; schema:identifier "Workload" ; schema:name "Aufteilung der Workload in Stunden BB730" ; schema:valueReference module:WL1_BB730 . module:WL1_BB730 a schema:PropertyValue ; schema:name "Präsenzzeit" ; schema:value 50 .</v>
      </c>
      <c r="H92" s="1" t="s">
        <v>123</v>
      </c>
      <c r="I92" t="str">
        <f t="shared" si="6"/>
        <v>WL1_BB730</v>
      </c>
      <c r="J92" t="s">
        <v>4453</v>
      </c>
      <c r="K92" s="4">
        <f t="shared" si="7"/>
        <v>0</v>
      </c>
    </row>
    <row r="93" spans="1:11" x14ac:dyDescent="0.35">
      <c r="A93" t="s">
        <v>3938</v>
      </c>
      <c r="B93" s="13" t="s">
        <v>601</v>
      </c>
      <c r="C93" t="str">
        <f t="shared" si="4"/>
        <v>BB730</v>
      </c>
      <c r="D93" t="s">
        <v>4117</v>
      </c>
      <c r="E93" t="s">
        <v>4315</v>
      </c>
      <c r="F93" s="4">
        <v>40</v>
      </c>
      <c r="G93" t="str">
        <f t="shared" si="5"/>
        <v>module:CompWL_BB730 a schema:PropertyValue ; schema:identifier "Workload" ; schema:name "Aufteilung der Workload in Stunden BB730" ; schema:valueReference module:WL2_BB730 . module:WL2_BB730 a schema:PropertyValue ; schema:name "Vor- und Nachbereitung" ; schema:value 40 .</v>
      </c>
      <c r="H93" s="1" t="s">
        <v>123</v>
      </c>
      <c r="I93" t="str">
        <f t="shared" si="6"/>
        <v>WL2_BB730</v>
      </c>
      <c r="J93" t="s">
        <v>4454</v>
      </c>
      <c r="K93" s="4">
        <f t="shared" si="7"/>
        <v>0</v>
      </c>
    </row>
    <row r="94" spans="1:11" x14ac:dyDescent="0.35">
      <c r="A94" t="s">
        <v>3938</v>
      </c>
      <c r="B94" s="13" t="s">
        <v>601</v>
      </c>
      <c r="C94" t="str">
        <f t="shared" si="4"/>
        <v>BB730</v>
      </c>
      <c r="D94" t="s">
        <v>4118</v>
      </c>
      <c r="E94" t="s">
        <v>4316</v>
      </c>
      <c r="F94" s="4">
        <v>60</v>
      </c>
      <c r="G94" t="str">
        <f t="shared" si="5"/>
        <v>module:CompWL_BB730 a schema:PropertyValue ; schema:identifier "Workload" ; schema:name "Aufteilung der Workload in Stunden BB730" ; schema:valueReference module:WL3_BB730 . module:WL3_BB730 a schema:PropertyValue ; schema:name "Prüfungsvorbereitung" ; schema:value 60 .</v>
      </c>
      <c r="H94" s="1" t="s">
        <v>123</v>
      </c>
      <c r="I94" t="str">
        <f t="shared" si="6"/>
        <v>WL3_BB730</v>
      </c>
      <c r="J94" t="s">
        <v>4455</v>
      </c>
      <c r="K94" s="4">
        <f t="shared" si="7"/>
        <v>0</v>
      </c>
    </row>
    <row r="95" spans="1:11" x14ac:dyDescent="0.35">
      <c r="A95" t="s">
        <v>3939</v>
      </c>
      <c r="B95" s="13" t="s">
        <v>601</v>
      </c>
      <c r="C95" t="str">
        <f t="shared" si="4"/>
        <v>BB740</v>
      </c>
      <c r="D95" t="s">
        <v>4119</v>
      </c>
      <c r="E95" t="s">
        <v>4314</v>
      </c>
      <c r="F95" s="4">
        <v>50</v>
      </c>
      <c r="G95" t="str">
        <f t="shared" si="5"/>
        <v>module:CompWL_BB740 a schema:PropertyValue ; schema:identifier "Workload" ; schema:name "Aufteilung der Workload in Stunden BB740" ; schema:valueReference module:WL1_BB740 . module:WL1_BB740 a schema:PropertyValue ; schema:name "Präsenzzeit" ; schema:value 50 .</v>
      </c>
      <c r="H95" s="1" t="s">
        <v>123</v>
      </c>
      <c r="I95" t="str">
        <f t="shared" si="6"/>
        <v>WL1_BB740</v>
      </c>
      <c r="J95" t="s">
        <v>4456</v>
      </c>
      <c r="K95" s="4">
        <f t="shared" si="7"/>
        <v>0</v>
      </c>
    </row>
    <row r="96" spans="1:11" x14ac:dyDescent="0.35">
      <c r="A96" t="s">
        <v>3939</v>
      </c>
      <c r="B96" s="13" t="s">
        <v>601</v>
      </c>
      <c r="C96" t="str">
        <f t="shared" si="4"/>
        <v>BB740</v>
      </c>
      <c r="D96" t="s">
        <v>4120</v>
      </c>
      <c r="E96" t="s">
        <v>4315</v>
      </c>
      <c r="F96" s="4">
        <v>40</v>
      </c>
      <c r="G96" t="str">
        <f t="shared" si="5"/>
        <v>module:CompWL_BB740 a schema:PropertyValue ; schema:identifier "Workload" ; schema:name "Aufteilung der Workload in Stunden BB740" ; schema:valueReference module:WL2_BB740 . module:WL2_BB740 a schema:PropertyValue ; schema:name "Vor- und Nachbereitung" ; schema:value 40 .</v>
      </c>
      <c r="H96" s="1" t="s">
        <v>123</v>
      </c>
      <c r="I96" t="str">
        <f t="shared" si="6"/>
        <v>WL2_BB740</v>
      </c>
      <c r="J96" t="s">
        <v>4457</v>
      </c>
      <c r="K96" s="4">
        <f t="shared" si="7"/>
        <v>0</v>
      </c>
    </row>
    <row r="97" spans="1:11" x14ac:dyDescent="0.35">
      <c r="A97" t="s">
        <v>3939</v>
      </c>
      <c r="B97" s="13" t="s">
        <v>601</v>
      </c>
      <c r="C97" t="str">
        <f t="shared" si="4"/>
        <v>BB740</v>
      </c>
      <c r="D97" t="s">
        <v>4121</v>
      </c>
      <c r="E97" t="s">
        <v>4316</v>
      </c>
      <c r="F97" s="4">
        <v>60</v>
      </c>
      <c r="G97" t="str">
        <f t="shared" si="5"/>
        <v>module:CompWL_BB740 a schema:PropertyValue ; schema:identifier "Workload" ; schema:name "Aufteilung der Workload in Stunden BB740" ; schema:valueReference module:WL3_BB740 . module:WL3_BB740 a schema:PropertyValue ; schema:name "Prüfungsvorbereitung" ; schema:value 60 .</v>
      </c>
      <c r="H97" s="1" t="s">
        <v>123</v>
      </c>
      <c r="I97" t="str">
        <f t="shared" si="6"/>
        <v>WL3_BB740</v>
      </c>
      <c r="J97" t="s">
        <v>4458</v>
      </c>
      <c r="K97" s="4">
        <f t="shared" si="7"/>
        <v>0</v>
      </c>
    </row>
    <row r="98" spans="1:11" x14ac:dyDescent="0.35">
      <c r="A98" t="s">
        <v>3940</v>
      </c>
      <c r="B98" s="13" t="s">
        <v>601</v>
      </c>
      <c r="C98" t="str">
        <f t="shared" si="4"/>
        <v>BB810</v>
      </c>
      <c r="D98" t="s">
        <v>4122</v>
      </c>
      <c r="E98" t="s">
        <v>4323</v>
      </c>
      <c r="F98" s="4">
        <v>90</v>
      </c>
      <c r="G98" t="str">
        <f t="shared" si="5"/>
        <v>module:CompWL_BB810 a schema:PropertyValue ; schema:identifier "Workload" ; schema:name "Aufteilung der Workload in Stunden BB810" ; schema:valueReference module:WL1_BB810 . module:WL1_BB810 a schema:PropertyValue ; schema:name "Selbststudium" ; schema:value 90 .</v>
      </c>
      <c r="H98" s="1" t="s">
        <v>123</v>
      </c>
      <c r="I98" t="str">
        <f t="shared" si="6"/>
        <v>WL1_BB810</v>
      </c>
      <c r="J98" t="s">
        <v>4459</v>
      </c>
      <c r="K98" s="4">
        <f t="shared" si="7"/>
        <v>0</v>
      </c>
    </row>
    <row r="99" spans="1:11" x14ac:dyDescent="0.35">
      <c r="A99" t="s">
        <v>3940</v>
      </c>
      <c r="B99" s="13" t="s">
        <v>601</v>
      </c>
      <c r="C99" t="str">
        <f t="shared" si="4"/>
        <v>BB810</v>
      </c>
      <c r="D99" t="s">
        <v>4123</v>
      </c>
      <c r="E99" t="s">
        <v>4314</v>
      </c>
      <c r="F99" s="4">
        <v>60</v>
      </c>
      <c r="G99" t="str">
        <f t="shared" si="5"/>
        <v>module:CompWL_BB810 a schema:PropertyValue ; schema:identifier "Workload" ; schema:name "Aufteilung der Workload in Stunden BB810" ; schema:valueReference module:WL2_BB810 . module:WL2_BB810 a schema:PropertyValue ; schema:name "Präsenzzeit" ; schema:value 60 .</v>
      </c>
      <c r="H99" s="1" t="s">
        <v>123</v>
      </c>
      <c r="I99" t="str">
        <f t="shared" si="6"/>
        <v>WL2_BB810</v>
      </c>
      <c r="J99" t="s">
        <v>4460</v>
      </c>
      <c r="K99" s="4">
        <f t="shared" si="7"/>
        <v>0</v>
      </c>
    </row>
    <row r="100" spans="1:11" x14ac:dyDescent="0.35">
      <c r="A100" t="s">
        <v>3941</v>
      </c>
      <c r="B100" s="13" t="s">
        <v>601</v>
      </c>
      <c r="C100" t="str">
        <f t="shared" si="4"/>
        <v>BB820</v>
      </c>
      <c r="D100" t="s">
        <v>4124</v>
      </c>
      <c r="E100" t="s">
        <v>4329</v>
      </c>
      <c r="F100" s="4">
        <v>100</v>
      </c>
      <c r="G100" t="str">
        <f t="shared" si="5"/>
        <v>module:CompWL_BB820 a schema:PropertyValue ; schema:identifier "Workload" ; schema:name "Aufteilung der Workload in Stunden BB820" ; schema:valueReference module:WL1_BB820 . module:WL1_BB820 a schema:PropertyValue ; schema:name "Nachbereitung" ; schema:value 100 .</v>
      </c>
      <c r="H100" s="1" t="s">
        <v>123</v>
      </c>
      <c r="I100" t="str">
        <f t="shared" si="6"/>
        <v>WL1_BB820</v>
      </c>
      <c r="J100" t="s">
        <v>4461</v>
      </c>
      <c r="K100" s="4">
        <f t="shared" si="7"/>
        <v>0</v>
      </c>
    </row>
    <row r="101" spans="1:11" x14ac:dyDescent="0.35">
      <c r="A101" t="s">
        <v>3941</v>
      </c>
      <c r="B101" s="13" t="s">
        <v>601</v>
      </c>
      <c r="C101" t="str">
        <f t="shared" si="4"/>
        <v>BB820</v>
      </c>
      <c r="D101" t="s">
        <v>4125</v>
      </c>
      <c r="E101" t="s">
        <v>4314</v>
      </c>
      <c r="F101" s="4">
        <v>50</v>
      </c>
      <c r="G101" t="str">
        <f t="shared" si="5"/>
        <v>module:CompWL_BB820 a schema:PropertyValue ; schema:identifier "Workload" ; schema:name "Aufteilung der Workload in Stunden BB820" ; schema:valueReference module:WL2_BB820 . module:WL2_BB820 a schema:PropertyValue ; schema:name "Präsenzzeit" ; schema:value 50 .</v>
      </c>
      <c r="H101" s="1" t="s">
        <v>123</v>
      </c>
      <c r="I101" t="str">
        <f t="shared" si="6"/>
        <v>WL2_BB820</v>
      </c>
      <c r="J101" t="s">
        <v>4462</v>
      </c>
      <c r="K101" s="4">
        <f t="shared" si="7"/>
        <v>0</v>
      </c>
    </row>
    <row r="102" spans="1:11" x14ac:dyDescent="0.35">
      <c r="A102" t="s">
        <v>3942</v>
      </c>
      <c r="B102" s="13" t="s">
        <v>601</v>
      </c>
      <c r="C102" t="str">
        <f t="shared" si="4"/>
        <v>BB910</v>
      </c>
      <c r="D102" t="s">
        <v>4126</v>
      </c>
      <c r="E102" t="s">
        <v>4312</v>
      </c>
      <c r="F102" s="4">
        <v>100</v>
      </c>
      <c r="G102" t="str">
        <f t="shared" si="5"/>
        <v>module:CompWL_BB910 a schema:PropertyValue ; schema:identifier "Workload" ; schema:name "Aufteilung der Workload in Stunden BB910" ; schema:valueReference module:WL1_BB910 . module:WL1_BB910 a schema:PropertyValue ; schema:name "Eigenstudium" ; schema:value 100 .</v>
      </c>
      <c r="H102" s="1" t="s">
        <v>123</v>
      </c>
      <c r="I102" t="str">
        <f t="shared" si="6"/>
        <v>WL1_BB910</v>
      </c>
      <c r="J102" t="s">
        <v>4463</v>
      </c>
      <c r="K102" s="4">
        <f t="shared" si="7"/>
        <v>0</v>
      </c>
    </row>
    <row r="103" spans="1:11" x14ac:dyDescent="0.35">
      <c r="A103" t="s">
        <v>3942</v>
      </c>
      <c r="B103" s="13" t="s">
        <v>601</v>
      </c>
      <c r="C103" t="str">
        <f t="shared" si="4"/>
        <v>BB910</v>
      </c>
      <c r="D103" t="s">
        <v>4127</v>
      </c>
      <c r="E103" t="s">
        <v>4314</v>
      </c>
      <c r="F103" s="4">
        <v>50</v>
      </c>
      <c r="G103" t="str">
        <f t="shared" si="5"/>
        <v>module:CompWL_BB910 a schema:PropertyValue ; schema:identifier "Workload" ; schema:name "Aufteilung der Workload in Stunden BB910" ; schema:valueReference module:WL2_BB910 . module:WL2_BB910 a schema:PropertyValue ; schema:name "Präsenzzeit" ; schema:value 50 .</v>
      </c>
      <c r="H103" s="1" t="s">
        <v>123</v>
      </c>
      <c r="I103" t="str">
        <f t="shared" si="6"/>
        <v>WL2_BB910</v>
      </c>
      <c r="J103" t="s">
        <v>4464</v>
      </c>
      <c r="K103" s="4">
        <f t="shared" si="7"/>
        <v>0</v>
      </c>
    </row>
    <row r="104" spans="1:11" x14ac:dyDescent="0.35">
      <c r="A104" t="s">
        <v>3943</v>
      </c>
      <c r="B104" s="13" t="s">
        <v>601</v>
      </c>
      <c r="C104" t="str">
        <f t="shared" si="4"/>
        <v>BB920</v>
      </c>
      <c r="D104" t="s">
        <v>4128</v>
      </c>
      <c r="E104" t="s">
        <v>4335</v>
      </c>
      <c r="F104" s="4">
        <v>60</v>
      </c>
      <c r="G104" t="str">
        <f t="shared" si="5"/>
        <v>module:CompWL_BB920 a schema:PropertyValue ; schema:identifier "Workload" ; schema:name "Aufteilung der Workload in Stunden BB920" ; schema:valueReference module:WL1_BB920 . module:WL1_BB920 a schema:PropertyValue ; schema:name "attendance" ; schema:value 60 .</v>
      </c>
      <c r="H104" s="1" t="s">
        <v>123</v>
      </c>
      <c r="I104" t="str">
        <f t="shared" si="6"/>
        <v>WL1_BB920</v>
      </c>
      <c r="J104" t="s">
        <v>4465</v>
      </c>
      <c r="K104" s="4">
        <f t="shared" si="7"/>
        <v>0</v>
      </c>
    </row>
    <row r="105" spans="1:11" x14ac:dyDescent="0.35">
      <c r="A105" t="s">
        <v>3943</v>
      </c>
      <c r="B105" s="13" t="s">
        <v>601</v>
      </c>
      <c r="C105" t="str">
        <f t="shared" si="4"/>
        <v>BB920</v>
      </c>
      <c r="D105" t="s">
        <v>4129</v>
      </c>
      <c r="E105" t="s">
        <v>4336</v>
      </c>
      <c r="F105" s="4">
        <v>90</v>
      </c>
      <c r="G105" t="str">
        <f t="shared" si="5"/>
        <v>module:CompWL_BB920 a schema:PropertyValue ; schema:identifier "Workload" ; schema:name "Aufteilung der Workload in Stunden BB920" ; schema:valueReference module:WL2_BB920 . module:WL2_BB920 a schema:PropertyValue ; schema:name "preparation, self study and follow-up" ; schema:value 90 .</v>
      </c>
      <c r="H105" s="1" t="s">
        <v>123</v>
      </c>
      <c r="I105" t="str">
        <f t="shared" si="6"/>
        <v>WL2_BB920</v>
      </c>
      <c r="J105" t="s">
        <v>4466</v>
      </c>
      <c r="K105" s="4">
        <f t="shared" si="7"/>
        <v>0</v>
      </c>
    </row>
    <row r="106" spans="1:11" x14ac:dyDescent="0.35">
      <c r="A106" t="s">
        <v>3944</v>
      </c>
      <c r="B106" s="13" t="s">
        <v>601</v>
      </c>
      <c r="C106" t="str">
        <f t="shared" si="4"/>
        <v>BM110</v>
      </c>
      <c r="D106" t="s">
        <v>4130</v>
      </c>
      <c r="E106" t="s">
        <v>4312</v>
      </c>
      <c r="F106" s="4">
        <v>120</v>
      </c>
      <c r="G106" t="str">
        <f t="shared" si="5"/>
        <v>module:CompWL_BM110 a schema:PropertyValue ; schema:identifier "Workload" ; schema:name "Aufteilung der Workload in Stunden BM110" ; schema:valueReference module:WL1_BM110 . module:WL1_BM110 a schema:PropertyValue ; schema:name "Eigenstudium" ; schema:value 120 .</v>
      </c>
      <c r="H106" s="1" t="s">
        <v>123</v>
      </c>
      <c r="I106" t="str">
        <f t="shared" si="6"/>
        <v>WL1_BM110</v>
      </c>
      <c r="J106" t="s">
        <v>4467</v>
      </c>
      <c r="K106" s="4">
        <f t="shared" si="7"/>
        <v>0</v>
      </c>
    </row>
    <row r="107" spans="1:11" x14ac:dyDescent="0.35">
      <c r="A107" t="s">
        <v>3944</v>
      </c>
      <c r="B107" s="13" t="s">
        <v>601</v>
      </c>
      <c r="C107" t="str">
        <f t="shared" si="4"/>
        <v>BM110</v>
      </c>
      <c r="D107" t="s">
        <v>4131</v>
      </c>
      <c r="E107" t="s">
        <v>4313</v>
      </c>
      <c r="F107" s="4">
        <v>60</v>
      </c>
      <c r="G107" t="str">
        <f t="shared" si="5"/>
        <v>module:CompWL_BM110 a schema:PropertyValue ; schema:identifier "Workload" ; schema:name "Aufteilung der Workload in Stunden BM110" ; schema:valueReference module:WL2_BM110 . module:WL2_BM110 a schema:PropertyValue ; schema:name "Präsenz" ; schema:value 60 .</v>
      </c>
      <c r="H107" s="1" t="s">
        <v>123</v>
      </c>
      <c r="I107" t="str">
        <f t="shared" si="6"/>
        <v>WL2_BM110</v>
      </c>
      <c r="J107" t="s">
        <v>4468</v>
      </c>
      <c r="K107" s="4">
        <f t="shared" si="7"/>
        <v>0</v>
      </c>
    </row>
    <row r="108" spans="1:11" x14ac:dyDescent="0.35">
      <c r="A108" t="s">
        <v>3945</v>
      </c>
      <c r="B108" s="13" t="s">
        <v>601</v>
      </c>
      <c r="C108" t="str">
        <f t="shared" si="4"/>
        <v>BM210</v>
      </c>
      <c r="D108" t="s">
        <v>4132</v>
      </c>
      <c r="E108" t="s">
        <v>4317</v>
      </c>
      <c r="F108" s="4">
        <v>60</v>
      </c>
      <c r="G108" t="str">
        <f t="shared" si="5"/>
        <v>module:CompWL_BM210 a schema:PropertyValue ; schema:identifier "Workload" ; schema:name "Aufteilung der Workload in Stunden BM210" ; schema:valueReference module:WL1_BM210 . module:WL1_BM210 a schema:PropertyValue ; schema:name "Kontaktzeit" ; schema:value 60 .</v>
      </c>
      <c r="H108" s="1" t="s">
        <v>123</v>
      </c>
      <c r="I108" t="str">
        <f t="shared" si="6"/>
        <v>WL1_BM210</v>
      </c>
      <c r="J108" t="s">
        <v>4469</v>
      </c>
      <c r="K108" s="4">
        <f t="shared" si="7"/>
        <v>0</v>
      </c>
    </row>
    <row r="109" spans="1:11" x14ac:dyDescent="0.35">
      <c r="A109" t="s">
        <v>3945</v>
      </c>
      <c r="B109" s="13" t="s">
        <v>601</v>
      </c>
      <c r="C109" t="str">
        <f t="shared" si="4"/>
        <v>BM210</v>
      </c>
      <c r="D109" t="s">
        <v>4133</v>
      </c>
      <c r="E109" t="s">
        <v>4315</v>
      </c>
      <c r="F109" s="4">
        <v>60</v>
      </c>
      <c r="G109" t="str">
        <f t="shared" si="5"/>
        <v>module:CompWL_BM210 a schema:PropertyValue ; schema:identifier "Workload" ; schema:name "Aufteilung der Workload in Stunden BM210" ; schema:valueReference module:WL2_BM210 . module:WL2_BM210 a schema:PropertyValue ; schema:name "Vor- und Nachbereitung" ; schema:value 60 .</v>
      </c>
      <c r="H109" s="1" t="s">
        <v>123</v>
      </c>
      <c r="I109" t="str">
        <f t="shared" si="6"/>
        <v>WL2_BM210</v>
      </c>
      <c r="J109" t="s">
        <v>4470</v>
      </c>
      <c r="K109" s="4">
        <f t="shared" si="7"/>
        <v>0</v>
      </c>
    </row>
    <row r="110" spans="1:11" x14ac:dyDescent="0.35">
      <c r="A110" t="s">
        <v>3945</v>
      </c>
      <c r="B110" s="13" t="s">
        <v>601</v>
      </c>
      <c r="C110" t="str">
        <f t="shared" si="4"/>
        <v>BM210</v>
      </c>
      <c r="D110" t="s">
        <v>4134</v>
      </c>
      <c r="E110" t="s">
        <v>4316</v>
      </c>
      <c r="F110" s="4">
        <v>60</v>
      </c>
      <c r="G110" t="str">
        <f t="shared" si="5"/>
        <v>module:CompWL_BM210 a schema:PropertyValue ; schema:identifier "Workload" ; schema:name "Aufteilung der Workload in Stunden BM210" ; schema:valueReference module:WL3_BM210 . module:WL3_BM210 a schema:PropertyValue ; schema:name "Prüfungsvorbereitung" ; schema:value 60 .</v>
      </c>
      <c r="H110" s="1" t="s">
        <v>123</v>
      </c>
      <c r="I110" t="str">
        <f t="shared" si="6"/>
        <v>WL3_BM210</v>
      </c>
      <c r="J110" t="s">
        <v>4471</v>
      </c>
      <c r="K110" s="4">
        <f t="shared" si="7"/>
        <v>0</v>
      </c>
    </row>
    <row r="111" spans="1:11" x14ac:dyDescent="0.35">
      <c r="A111" t="s">
        <v>3946</v>
      </c>
      <c r="B111" s="13" t="s">
        <v>601</v>
      </c>
      <c r="C111" t="str">
        <f t="shared" si="4"/>
        <v>BM310</v>
      </c>
      <c r="D111" t="s">
        <v>4135</v>
      </c>
      <c r="E111" t="s">
        <v>4312</v>
      </c>
      <c r="F111" s="4">
        <v>130</v>
      </c>
      <c r="G111" t="str">
        <f t="shared" si="5"/>
        <v>module:CompWL_BM310 a schema:PropertyValue ; schema:identifier "Workload" ; schema:name "Aufteilung der Workload in Stunden BM310" ; schema:valueReference module:WL1_BM310 . module:WL1_BM310 a schema:PropertyValue ; schema:name "Eigenstudium" ; schema:value 130 .</v>
      </c>
      <c r="H111" s="1" t="s">
        <v>123</v>
      </c>
      <c r="I111" t="str">
        <f t="shared" si="6"/>
        <v>WL1_BM310</v>
      </c>
      <c r="J111" t="s">
        <v>4472</v>
      </c>
      <c r="K111" s="4">
        <f t="shared" si="7"/>
        <v>0</v>
      </c>
    </row>
    <row r="112" spans="1:11" x14ac:dyDescent="0.35">
      <c r="A112" t="s">
        <v>3946</v>
      </c>
      <c r="B112" s="13" t="s">
        <v>601</v>
      </c>
      <c r="C112" t="str">
        <f t="shared" si="4"/>
        <v>BM310</v>
      </c>
      <c r="D112" t="s">
        <v>4136</v>
      </c>
      <c r="E112" t="s">
        <v>4314</v>
      </c>
      <c r="F112" s="4">
        <v>50</v>
      </c>
      <c r="G112" t="str">
        <f t="shared" si="5"/>
        <v>module:CompWL_BM310 a schema:PropertyValue ; schema:identifier "Workload" ; schema:name "Aufteilung der Workload in Stunden BM310" ; schema:valueReference module:WL2_BM310 . module:WL2_BM310 a schema:PropertyValue ; schema:name "Präsenzzeit" ; schema:value 50 .</v>
      </c>
      <c r="H112" s="1" t="s">
        <v>123</v>
      </c>
      <c r="I112" t="str">
        <f t="shared" si="6"/>
        <v>WL2_BM310</v>
      </c>
      <c r="J112" t="s">
        <v>4473</v>
      </c>
      <c r="K112" s="4">
        <f t="shared" si="7"/>
        <v>0</v>
      </c>
    </row>
    <row r="113" spans="1:11" x14ac:dyDescent="0.35">
      <c r="A113" t="s">
        <v>3947</v>
      </c>
      <c r="B113" s="13" t="s">
        <v>601</v>
      </c>
      <c r="C113" t="str">
        <f t="shared" si="4"/>
        <v>BM320</v>
      </c>
      <c r="D113" t="s">
        <v>4137</v>
      </c>
      <c r="E113" t="s">
        <v>4335</v>
      </c>
      <c r="F113" s="4">
        <v>60</v>
      </c>
      <c r="G113" t="str">
        <f t="shared" si="5"/>
        <v>module:CompWL_BM320 a schema:PropertyValue ; schema:identifier "Workload" ; schema:name "Aufteilung der Workload in Stunden BM320" ; schema:valueReference module:WL1_BM320 . module:WL1_BM320 a schema:PropertyValue ; schema:name "attendance" ; schema:value 60 .</v>
      </c>
      <c r="H113" s="1" t="s">
        <v>123</v>
      </c>
      <c r="I113" t="str">
        <f t="shared" si="6"/>
        <v>WL1_BM320</v>
      </c>
      <c r="J113" t="s">
        <v>4474</v>
      </c>
      <c r="K113" s="4">
        <f t="shared" si="7"/>
        <v>0</v>
      </c>
    </row>
    <row r="114" spans="1:11" x14ac:dyDescent="0.35">
      <c r="A114" t="s">
        <v>3947</v>
      </c>
      <c r="B114" s="13" t="s">
        <v>601</v>
      </c>
      <c r="C114" t="str">
        <f t="shared" si="4"/>
        <v>BM320</v>
      </c>
      <c r="D114" t="s">
        <v>4138</v>
      </c>
      <c r="E114" t="s">
        <v>4337</v>
      </c>
      <c r="F114" s="4">
        <v>120</v>
      </c>
      <c r="G114" t="str">
        <f t="shared" si="5"/>
        <v>module:CompWL_BM320 a schema:PropertyValue ; schema:identifier "Workload" ; schema:name "Aufteilung der Workload in Stunden BM320" ; schema:valueReference module:WL2_BM320 . module:WL2_BM320 a schema:PropertyValue ; schema:name "self-study" ; schema:value 120 .</v>
      </c>
      <c r="H114" s="1" t="s">
        <v>123</v>
      </c>
      <c r="I114" t="str">
        <f t="shared" si="6"/>
        <v>WL2_BM320</v>
      </c>
      <c r="J114" t="s">
        <v>4475</v>
      </c>
      <c r="K114" s="4">
        <f t="shared" si="7"/>
        <v>0</v>
      </c>
    </row>
    <row r="115" spans="1:11" x14ac:dyDescent="0.35">
      <c r="A115" t="s">
        <v>3948</v>
      </c>
      <c r="B115" s="13" t="s">
        <v>601</v>
      </c>
      <c r="C115" t="str">
        <f t="shared" si="4"/>
        <v>BM410</v>
      </c>
      <c r="D115" t="s">
        <v>4139</v>
      </c>
      <c r="E115" t="s">
        <v>4314</v>
      </c>
      <c r="F115" s="4">
        <v>50</v>
      </c>
      <c r="G115" t="str">
        <f t="shared" si="5"/>
        <v>module:CompWL_BM410 a schema:PropertyValue ; schema:identifier "Workload" ; schema:name "Aufteilung der Workload in Stunden BM410" ; schema:valueReference module:WL1_BM410 . module:WL1_BM410 a schema:PropertyValue ; schema:name "Präsenzzeit" ; schema:value 50 .</v>
      </c>
      <c r="H115" s="1" t="s">
        <v>123</v>
      </c>
      <c r="I115" t="str">
        <f t="shared" si="6"/>
        <v>WL1_BM410</v>
      </c>
      <c r="J115" t="s">
        <v>4476</v>
      </c>
      <c r="K115" s="4">
        <f t="shared" si="7"/>
        <v>0</v>
      </c>
    </row>
    <row r="116" spans="1:11" x14ac:dyDescent="0.35">
      <c r="A116" t="s">
        <v>3948</v>
      </c>
      <c r="B116" s="13" t="s">
        <v>601</v>
      </c>
      <c r="C116" t="str">
        <f t="shared" si="4"/>
        <v>BM410</v>
      </c>
      <c r="D116" t="s">
        <v>4140</v>
      </c>
      <c r="E116" t="s">
        <v>4315</v>
      </c>
      <c r="F116" s="4">
        <v>60</v>
      </c>
      <c r="G116" t="str">
        <f t="shared" si="5"/>
        <v>module:CompWL_BM410 a schema:PropertyValue ; schema:identifier "Workload" ; schema:name "Aufteilung der Workload in Stunden BM410" ; schema:valueReference module:WL2_BM410 . module:WL2_BM410 a schema:PropertyValue ; schema:name "Vor- und Nachbereitung" ; schema:value 60 .</v>
      </c>
      <c r="H116" s="1" t="s">
        <v>123</v>
      </c>
      <c r="I116" t="str">
        <f t="shared" si="6"/>
        <v>WL2_BM410</v>
      </c>
      <c r="J116" t="s">
        <v>4477</v>
      </c>
      <c r="K116" s="4">
        <f t="shared" si="7"/>
        <v>0</v>
      </c>
    </row>
    <row r="117" spans="1:11" x14ac:dyDescent="0.35">
      <c r="A117" t="s">
        <v>3948</v>
      </c>
      <c r="B117" s="13" t="s">
        <v>601</v>
      </c>
      <c r="C117" t="str">
        <f t="shared" si="4"/>
        <v>BM410</v>
      </c>
      <c r="D117" t="s">
        <v>4141</v>
      </c>
      <c r="E117" t="s">
        <v>4316</v>
      </c>
      <c r="F117" s="4">
        <v>70</v>
      </c>
      <c r="G117" t="str">
        <f t="shared" si="5"/>
        <v>module:CompWL_BM410 a schema:PropertyValue ; schema:identifier "Workload" ; schema:name "Aufteilung der Workload in Stunden BM410" ; schema:valueReference module:WL3_BM410 . module:WL3_BM410 a schema:PropertyValue ; schema:name "Prüfungsvorbereitung" ; schema:value 70 .</v>
      </c>
      <c r="H117" s="1" t="s">
        <v>123</v>
      </c>
      <c r="I117" t="str">
        <f t="shared" si="6"/>
        <v>WL3_BM410</v>
      </c>
      <c r="J117" t="s">
        <v>4478</v>
      </c>
      <c r="K117" s="4">
        <f t="shared" si="7"/>
        <v>0</v>
      </c>
    </row>
    <row r="118" spans="1:11" x14ac:dyDescent="0.35">
      <c r="A118" t="s">
        <v>3949</v>
      </c>
      <c r="B118" s="13" t="s">
        <v>601</v>
      </c>
      <c r="C118" t="str">
        <f t="shared" si="4"/>
        <v>BM420</v>
      </c>
      <c r="D118" t="s">
        <v>4142</v>
      </c>
      <c r="E118" t="s">
        <v>4317</v>
      </c>
      <c r="F118" s="4">
        <v>60</v>
      </c>
      <c r="G118" t="str">
        <f t="shared" si="5"/>
        <v>module:CompWL_BM420 a schema:PropertyValue ; schema:identifier "Workload" ; schema:name "Aufteilung der Workload in Stunden BM420" ; schema:valueReference module:WL1_BM420 . module:WL1_BM420 a schema:PropertyValue ; schema:name "Kontaktzeit" ; schema:value 60 .</v>
      </c>
      <c r="H118" s="1" t="s">
        <v>123</v>
      </c>
      <c r="I118" t="str">
        <f t="shared" si="6"/>
        <v>WL1_BM420</v>
      </c>
      <c r="J118" t="s">
        <v>4479</v>
      </c>
      <c r="K118" s="4">
        <f t="shared" si="7"/>
        <v>0</v>
      </c>
    </row>
    <row r="119" spans="1:11" x14ac:dyDescent="0.35">
      <c r="A119" t="s">
        <v>3949</v>
      </c>
      <c r="B119" s="13" t="s">
        <v>601</v>
      </c>
      <c r="C119" t="str">
        <f t="shared" si="4"/>
        <v>BM420</v>
      </c>
      <c r="D119" t="s">
        <v>4143</v>
      </c>
      <c r="E119" t="s">
        <v>4312</v>
      </c>
      <c r="F119" s="4">
        <v>120</v>
      </c>
      <c r="G119" t="str">
        <f t="shared" si="5"/>
        <v>module:CompWL_BM420 a schema:PropertyValue ; schema:identifier "Workload" ; schema:name "Aufteilung der Workload in Stunden BM420" ; schema:valueReference module:WL2_BM420 . module:WL2_BM420 a schema:PropertyValue ; schema:name "Eigenstudium" ; schema:value 120 .</v>
      </c>
      <c r="H119" s="1" t="s">
        <v>123</v>
      </c>
      <c r="I119" t="str">
        <f t="shared" si="6"/>
        <v>WL2_BM420</v>
      </c>
      <c r="J119" t="s">
        <v>4480</v>
      </c>
      <c r="K119" s="4">
        <f t="shared" si="7"/>
        <v>0</v>
      </c>
    </row>
    <row r="120" spans="1:11" x14ac:dyDescent="0.35">
      <c r="A120" t="s">
        <v>3950</v>
      </c>
      <c r="B120" s="13" t="s">
        <v>601</v>
      </c>
      <c r="C120" t="str">
        <f t="shared" si="4"/>
        <v>BM430</v>
      </c>
      <c r="D120" t="s">
        <v>4144</v>
      </c>
      <c r="E120" t="s">
        <v>4314</v>
      </c>
      <c r="F120" s="4">
        <v>60</v>
      </c>
      <c r="G120" t="str">
        <f t="shared" si="5"/>
        <v>module:CompWL_BM430 a schema:PropertyValue ; schema:identifier "Workload" ; schema:name "Aufteilung der Workload in Stunden BM430" ; schema:valueReference module:WL1_BM430 . module:WL1_BM430 a schema:PropertyValue ; schema:name "Präsenzzeit" ; schema:value 60 .</v>
      </c>
      <c r="H120" s="1" t="s">
        <v>123</v>
      </c>
      <c r="I120" t="str">
        <f t="shared" si="6"/>
        <v>WL1_BM430</v>
      </c>
      <c r="J120" t="s">
        <v>4481</v>
      </c>
      <c r="K120" s="4">
        <f t="shared" si="7"/>
        <v>0</v>
      </c>
    </row>
    <row r="121" spans="1:11" x14ac:dyDescent="0.35">
      <c r="A121" t="s">
        <v>3950</v>
      </c>
      <c r="B121" s="13" t="s">
        <v>601</v>
      </c>
      <c r="C121" t="str">
        <f t="shared" si="4"/>
        <v>BM430</v>
      </c>
      <c r="D121" t="s">
        <v>4145</v>
      </c>
      <c r="E121" t="s">
        <v>4315</v>
      </c>
      <c r="F121" s="4">
        <v>50</v>
      </c>
      <c r="G121" t="str">
        <f t="shared" si="5"/>
        <v>module:CompWL_BM430 a schema:PropertyValue ; schema:identifier "Workload" ; schema:name "Aufteilung der Workload in Stunden BM430" ; schema:valueReference module:WL2_BM430 . module:WL2_BM430 a schema:PropertyValue ; schema:name "Vor- und Nachbereitung" ; schema:value 50 .</v>
      </c>
      <c r="H121" s="1" t="s">
        <v>123</v>
      </c>
      <c r="I121" t="str">
        <f t="shared" si="6"/>
        <v>WL2_BM430</v>
      </c>
      <c r="J121" t="s">
        <v>4482</v>
      </c>
      <c r="K121" s="4">
        <f t="shared" si="7"/>
        <v>0</v>
      </c>
    </row>
    <row r="122" spans="1:11" x14ac:dyDescent="0.35">
      <c r="A122" t="s">
        <v>3950</v>
      </c>
      <c r="B122" s="13" t="s">
        <v>601</v>
      </c>
      <c r="C122" t="str">
        <f t="shared" si="4"/>
        <v>BM430</v>
      </c>
      <c r="D122" t="s">
        <v>4146</v>
      </c>
      <c r="E122" t="s">
        <v>4316</v>
      </c>
      <c r="F122" s="4">
        <v>70</v>
      </c>
      <c r="G122" t="str">
        <f t="shared" si="5"/>
        <v>module:CompWL_BM430 a schema:PropertyValue ; schema:identifier "Workload" ; schema:name "Aufteilung der Workload in Stunden BM430" ; schema:valueReference module:WL3_BM430 . module:WL3_BM430 a schema:PropertyValue ; schema:name "Prüfungsvorbereitung" ; schema:value 70 .</v>
      </c>
      <c r="H122" s="1" t="s">
        <v>123</v>
      </c>
      <c r="I122" t="str">
        <f t="shared" si="6"/>
        <v>WL3_BM430</v>
      </c>
      <c r="J122" t="s">
        <v>4483</v>
      </c>
      <c r="K122" s="4">
        <f t="shared" si="7"/>
        <v>0</v>
      </c>
    </row>
    <row r="123" spans="1:11" x14ac:dyDescent="0.35">
      <c r="A123" t="s">
        <v>3951</v>
      </c>
      <c r="B123" s="13" t="s">
        <v>601</v>
      </c>
      <c r="C123" t="str">
        <f t="shared" si="4"/>
        <v>BM440</v>
      </c>
      <c r="D123" t="s">
        <v>4147</v>
      </c>
      <c r="E123" t="s">
        <v>4314</v>
      </c>
      <c r="F123" s="4">
        <v>50</v>
      </c>
      <c r="G123" t="str">
        <f t="shared" si="5"/>
        <v>module:CompWL_BM440 a schema:PropertyValue ; schema:identifier "Workload" ; schema:name "Aufteilung der Workload in Stunden BM440" ; schema:valueReference module:WL1_BM440 . module:WL1_BM440 a schema:PropertyValue ; schema:name "Präsenzzeit" ; schema:value 50 .</v>
      </c>
      <c r="H123" s="1" t="s">
        <v>123</v>
      </c>
      <c r="I123" t="str">
        <f t="shared" si="6"/>
        <v>WL1_BM440</v>
      </c>
      <c r="J123" t="s">
        <v>4484</v>
      </c>
      <c r="K123" s="4">
        <f t="shared" si="7"/>
        <v>0</v>
      </c>
    </row>
    <row r="124" spans="1:11" x14ac:dyDescent="0.35">
      <c r="A124" t="s">
        <v>3951</v>
      </c>
      <c r="B124" s="13" t="s">
        <v>601</v>
      </c>
      <c r="C124" t="str">
        <f t="shared" si="4"/>
        <v>BM440</v>
      </c>
      <c r="D124" t="s">
        <v>4148</v>
      </c>
      <c r="E124" t="s">
        <v>4312</v>
      </c>
      <c r="F124" s="4">
        <v>130</v>
      </c>
      <c r="G124" t="str">
        <f t="shared" si="5"/>
        <v>module:CompWL_BM440 a schema:PropertyValue ; schema:identifier "Workload" ; schema:name "Aufteilung der Workload in Stunden BM440" ; schema:valueReference module:WL2_BM440 . module:WL2_BM440 a schema:PropertyValue ; schema:name "Eigenstudium" ; schema:value 130 .</v>
      </c>
      <c r="H124" s="1" t="s">
        <v>123</v>
      </c>
      <c r="I124" t="str">
        <f t="shared" si="6"/>
        <v>WL2_BM440</v>
      </c>
      <c r="J124" t="s">
        <v>4485</v>
      </c>
      <c r="K124" s="4">
        <f t="shared" si="7"/>
        <v>0</v>
      </c>
    </row>
    <row r="125" spans="1:11" x14ac:dyDescent="0.35">
      <c r="A125" t="s">
        <v>3952</v>
      </c>
      <c r="B125" s="13" t="s">
        <v>601</v>
      </c>
      <c r="C125" t="str">
        <f t="shared" si="4"/>
        <v>BM450</v>
      </c>
      <c r="D125" t="s">
        <v>4149</v>
      </c>
      <c r="E125" t="s">
        <v>4317</v>
      </c>
      <c r="F125" s="4">
        <v>60</v>
      </c>
      <c r="G125" t="str">
        <f t="shared" si="5"/>
        <v>module:CompWL_BM450 a schema:PropertyValue ; schema:identifier "Workload" ; schema:name "Aufteilung der Workload in Stunden BM450" ; schema:valueReference module:WL1_BM450 . module:WL1_BM450 a schema:PropertyValue ; schema:name "Kontaktzeit" ; schema:value 60 .</v>
      </c>
      <c r="H125" s="1" t="s">
        <v>123</v>
      </c>
      <c r="I125" t="str">
        <f t="shared" si="6"/>
        <v>WL1_BM450</v>
      </c>
      <c r="J125" t="s">
        <v>4486</v>
      </c>
      <c r="K125" s="4">
        <f t="shared" si="7"/>
        <v>0</v>
      </c>
    </row>
    <row r="126" spans="1:11" x14ac:dyDescent="0.35">
      <c r="A126" t="s">
        <v>3952</v>
      </c>
      <c r="B126" s="13" t="s">
        <v>601</v>
      </c>
      <c r="C126" t="str">
        <f t="shared" si="4"/>
        <v>BM450</v>
      </c>
      <c r="D126" t="s">
        <v>4150</v>
      </c>
      <c r="E126" t="s">
        <v>4323</v>
      </c>
      <c r="F126" s="4">
        <v>120</v>
      </c>
      <c r="G126" t="str">
        <f t="shared" si="5"/>
        <v>module:CompWL_BM450 a schema:PropertyValue ; schema:identifier "Workload" ; schema:name "Aufteilung der Workload in Stunden BM450" ; schema:valueReference module:WL2_BM450 . module:WL2_BM450 a schema:PropertyValue ; schema:name "Selbststudium" ; schema:value 120 .</v>
      </c>
      <c r="H126" s="1" t="s">
        <v>123</v>
      </c>
      <c r="I126" t="str">
        <f t="shared" si="6"/>
        <v>WL2_BM450</v>
      </c>
      <c r="J126" t="s">
        <v>4487</v>
      </c>
      <c r="K126" s="4">
        <f t="shared" si="7"/>
        <v>0</v>
      </c>
    </row>
    <row r="127" spans="1:11" x14ac:dyDescent="0.35">
      <c r="A127" t="s">
        <v>3953</v>
      </c>
      <c r="B127" s="13" t="s">
        <v>601</v>
      </c>
      <c r="C127" t="str">
        <f t="shared" si="4"/>
        <v>BM460</v>
      </c>
      <c r="D127" t="s">
        <v>4151</v>
      </c>
      <c r="E127" t="s">
        <v>4314</v>
      </c>
      <c r="F127" s="4">
        <v>60</v>
      </c>
      <c r="G127" t="str">
        <f t="shared" si="5"/>
        <v>module:CompWL_BM460 a schema:PropertyValue ; schema:identifier "Workload" ; schema:name "Aufteilung der Workload in Stunden BM460" ; schema:valueReference module:WL1_BM460 . module:WL1_BM460 a schema:PropertyValue ; schema:name "Präsenzzeit" ; schema:value 60 .</v>
      </c>
      <c r="H127" s="1" t="s">
        <v>123</v>
      </c>
      <c r="I127" t="str">
        <f t="shared" si="6"/>
        <v>WL1_BM460</v>
      </c>
      <c r="J127" t="s">
        <v>4488</v>
      </c>
      <c r="K127" s="4">
        <f t="shared" si="7"/>
        <v>0</v>
      </c>
    </row>
    <row r="128" spans="1:11" x14ac:dyDescent="0.35">
      <c r="A128" t="s">
        <v>3953</v>
      </c>
      <c r="B128" s="13" t="s">
        <v>601</v>
      </c>
      <c r="C128" t="str">
        <f t="shared" si="4"/>
        <v>BM460</v>
      </c>
      <c r="D128" t="s">
        <v>4152</v>
      </c>
      <c r="E128" t="s">
        <v>4315</v>
      </c>
      <c r="F128" s="4">
        <v>50</v>
      </c>
      <c r="G128" t="str">
        <f t="shared" si="5"/>
        <v>module:CompWL_BM460 a schema:PropertyValue ; schema:identifier "Workload" ; schema:name "Aufteilung der Workload in Stunden BM460" ; schema:valueReference module:WL2_BM460 . module:WL2_BM460 a schema:PropertyValue ; schema:name "Vor- und Nachbereitung" ; schema:value 50 .</v>
      </c>
      <c r="H128" s="1" t="s">
        <v>123</v>
      </c>
      <c r="I128" t="str">
        <f t="shared" si="6"/>
        <v>WL2_BM460</v>
      </c>
      <c r="J128" t="s">
        <v>4489</v>
      </c>
      <c r="K128" s="4">
        <f t="shared" si="7"/>
        <v>0</v>
      </c>
    </row>
    <row r="129" spans="1:11" x14ac:dyDescent="0.35">
      <c r="A129" t="s">
        <v>3953</v>
      </c>
      <c r="B129" s="13" t="s">
        <v>601</v>
      </c>
      <c r="C129" t="str">
        <f t="shared" si="4"/>
        <v>BM460</v>
      </c>
      <c r="D129" t="s">
        <v>4153</v>
      </c>
      <c r="E129" t="s">
        <v>4316</v>
      </c>
      <c r="F129" s="4">
        <v>70</v>
      </c>
      <c r="G129" t="str">
        <f t="shared" si="5"/>
        <v>module:CompWL_BM460 a schema:PropertyValue ; schema:identifier "Workload" ; schema:name "Aufteilung der Workload in Stunden BM460" ; schema:valueReference module:WL3_BM460 . module:WL3_BM460 a schema:PropertyValue ; schema:name "Prüfungsvorbereitung" ; schema:value 70 .</v>
      </c>
      <c r="H129" s="1" t="s">
        <v>123</v>
      </c>
      <c r="I129" t="str">
        <f t="shared" si="6"/>
        <v>WL3_BM460</v>
      </c>
      <c r="J129" t="s">
        <v>4490</v>
      </c>
      <c r="K129" s="4">
        <f t="shared" si="7"/>
        <v>0</v>
      </c>
    </row>
    <row r="130" spans="1:11" x14ac:dyDescent="0.35">
      <c r="A130" t="s">
        <v>3954</v>
      </c>
      <c r="B130" s="13" t="s">
        <v>601</v>
      </c>
      <c r="C130" t="str">
        <f t="shared" si="4"/>
        <v>BM510</v>
      </c>
      <c r="D130" t="s">
        <v>4154</v>
      </c>
      <c r="E130" t="s">
        <v>4314</v>
      </c>
      <c r="F130" s="4">
        <v>50</v>
      </c>
      <c r="G130" t="str">
        <f t="shared" si="5"/>
        <v>module:CompWL_BM510 a schema:PropertyValue ; schema:identifier "Workload" ; schema:name "Aufteilung der Workload in Stunden BM510" ; schema:valueReference module:WL1_BM510 . module:WL1_BM510 a schema:PropertyValue ; schema:name "Präsenzzeit" ; schema:value 50 .</v>
      </c>
      <c r="H130" s="1" t="s">
        <v>123</v>
      </c>
      <c r="I130" t="str">
        <f t="shared" si="6"/>
        <v>WL1_BM510</v>
      </c>
      <c r="J130" t="s">
        <v>4491</v>
      </c>
      <c r="K130" s="4">
        <f t="shared" si="7"/>
        <v>0</v>
      </c>
    </row>
    <row r="131" spans="1:11" x14ac:dyDescent="0.35">
      <c r="A131" t="s">
        <v>3954</v>
      </c>
      <c r="B131" s="13" t="s">
        <v>601</v>
      </c>
      <c r="C131" t="str">
        <f t="shared" ref="C131:C194" si="8">MID(A131,15,10)</f>
        <v>BM510</v>
      </c>
      <c r="D131" t="s">
        <v>4155</v>
      </c>
      <c r="E131" t="s">
        <v>4315</v>
      </c>
      <c r="F131" s="4">
        <v>60</v>
      </c>
      <c r="G131" t="str">
        <f t="shared" ref="G131:G194" si="9">_xlfn.CONCAT(A131," a schema:PropertyValue ; schema:identifier ",B131,"Workload",B131," ; schema:name ",B131,"Aufteilung der Workload in Stunden ",C131,B131," ; schema:valueReference ",D131," . ",D131," a schema:PropertyValue ; schema:name ",B131,E131,B131," ; schema:value ",F131," .")</f>
        <v>module:CompWL_BM510 a schema:PropertyValue ; schema:identifier "Workload" ; schema:name "Aufteilung der Workload in Stunden BM510" ; schema:valueReference module:WL2_BM510 . module:WL2_BM510 a schema:PropertyValue ; schema:name "Vor- und Nachbereitung" ; schema:value 60 .</v>
      </c>
      <c r="H131" s="1" t="s">
        <v>123</v>
      </c>
      <c r="I131" t="str">
        <f t="shared" ref="I131:I194" si="10">MID(D131,8,16)</f>
        <v>WL2_BM510</v>
      </c>
      <c r="J131" t="s">
        <v>4492</v>
      </c>
      <c r="K131" s="4">
        <f t="shared" ref="K131:K187" si="11">IF(I131=J131,0,1)</f>
        <v>0</v>
      </c>
    </row>
    <row r="132" spans="1:11" x14ac:dyDescent="0.35">
      <c r="A132" t="s">
        <v>3954</v>
      </c>
      <c r="B132" s="13" t="s">
        <v>601</v>
      </c>
      <c r="C132" t="str">
        <f t="shared" si="8"/>
        <v>BM510</v>
      </c>
      <c r="D132" t="s">
        <v>4156</v>
      </c>
      <c r="E132" t="s">
        <v>4316</v>
      </c>
      <c r="F132" s="4">
        <v>70</v>
      </c>
      <c r="G132" t="str">
        <f t="shared" si="9"/>
        <v>module:CompWL_BM510 a schema:PropertyValue ; schema:identifier "Workload" ; schema:name "Aufteilung der Workload in Stunden BM510" ; schema:valueReference module:WL3_BM510 . module:WL3_BM510 a schema:PropertyValue ; schema:name "Prüfungsvorbereitung" ; schema:value 70 .</v>
      </c>
      <c r="H132" s="1" t="s">
        <v>123</v>
      </c>
      <c r="I132" t="str">
        <f t="shared" si="10"/>
        <v>WL3_BM510</v>
      </c>
      <c r="J132" t="s">
        <v>4493</v>
      </c>
      <c r="K132" s="4">
        <f t="shared" si="11"/>
        <v>0</v>
      </c>
    </row>
    <row r="133" spans="1:11" x14ac:dyDescent="0.35">
      <c r="A133" t="s">
        <v>3955</v>
      </c>
      <c r="B133" s="13" t="s">
        <v>601</v>
      </c>
      <c r="C133" t="str">
        <f t="shared" si="8"/>
        <v>BM520</v>
      </c>
      <c r="D133" t="s">
        <v>4157</v>
      </c>
      <c r="E133" t="s">
        <v>4335</v>
      </c>
      <c r="F133" s="4">
        <v>50</v>
      </c>
      <c r="G133" t="str">
        <f t="shared" si="9"/>
        <v>module:CompWL_BM520 a schema:PropertyValue ; schema:identifier "Workload" ; schema:name "Aufteilung der Workload in Stunden BM520" ; schema:valueReference module:WL1_BM520 . module:WL1_BM520 a schema:PropertyValue ; schema:name "attendance" ; schema:value 50 .</v>
      </c>
      <c r="H133" s="1" t="s">
        <v>123</v>
      </c>
      <c r="I133" t="str">
        <f t="shared" si="10"/>
        <v>WL1_BM520</v>
      </c>
      <c r="J133" t="s">
        <v>4494</v>
      </c>
      <c r="K133" s="4">
        <f t="shared" si="11"/>
        <v>0</v>
      </c>
    </row>
    <row r="134" spans="1:11" x14ac:dyDescent="0.35">
      <c r="A134" t="s">
        <v>3955</v>
      </c>
      <c r="B134" s="13" t="s">
        <v>601</v>
      </c>
      <c r="C134" t="str">
        <f t="shared" si="8"/>
        <v>BM520</v>
      </c>
      <c r="D134" t="s">
        <v>4158</v>
      </c>
      <c r="E134" t="s">
        <v>4338</v>
      </c>
      <c r="F134" s="4">
        <v>60</v>
      </c>
      <c r="G134" t="str">
        <f t="shared" si="9"/>
        <v>module:CompWL_BM520 a schema:PropertyValue ; schema:identifier "Workload" ; schema:name "Aufteilung der Workload in Stunden BM520" ; schema:valueReference module:WL2_BM520 . module:WL2_BM520 a schema:PropertyValue ; schema:name "preparation and follow-up" ; schema:value 60 .</v>
      </c>
      <c r="H134" s="1" t="s">
        <v>123</v>
      </c>
      <c r="I134" t="str">
        <f t="shared" si="10"/>
        <v>WL2_BM520</v>
      </c>
      <c r="J134" t="s">
        <v>4495</v>
      </c>
      <c r="K134" s="4">
        <f t="shared" si="11"/>
        <v>0</v>
      </c>
    </row>
    <row r="135" spans="1:11" x14ac:dyDescent="0.35">
      <c r="A135" t="s">
        <v>3955</v>
      </c>
      <c r="B135" s="13" t="s">
        <v>601</v>
      </c>
      <c r="C135" t="str">
        <f t="shared" si="8"/>
        <v>BM520</v>
      </c>
      <c r="D135" t="s">
        <v>4159</v>
      </c>
      <c r="E135" t="s">
        <v>4339</v>
      </c>
      <c r="F135" s="4">
        <v>70</v>
      </c>
      <c r="G135" t="str">
        <f t="shared" si="9"/>
        <v>module:CompWL_BM520 a schema:PropertyValue ; schema:identifier "Workload" ; schema:name "Aufteilung der Workload in Stunden BM520" ; schema:valueReference module:WL3_BM520 . module:WL3_BM520 a schema:PropertyValue ; schema:name "preparation for examination" ; schema:value 70 .</v>
      </c>
      <c r="H135" s="1" t="s">
        <v>123</v>
      </c>
      <c r="I135" t="str">
        <f t="shared" si="10"/>
        <v>WL3_BM520</v>
      </c>
      <c r="J135" t="s">
        <v>4496</v>
      </c>
      <c r="K135" s="4">
        <f t="shared" si="11"/>
        <v>0</v>
      </c>
    </row>
    <row r="136" spans="1:11" x14ac:dyDescent="0.35">
      <c r="A136" t="s">
        <v>3956</v>
      </c>
      <c r="B136" s="13" t="s">
        <v>601</v>
      </c>
      <c r="C136" t="str">
        <f t="shared" si="8"/>
        <v>BM530</v>
      </c>
      <c r="D136" t="s">
        <v>4160</v>
      </c>
      <c r="E136" t="s">
        <v>4335</v>
      </c>
      <c r="F136" s="4">
        <v>45</v>
      </c>
      <c r="G136" t="str">
        <f t="shared" si="9"/>
        <v>module:CompWL_BM530 a schema:PropertyValue ; schema:identifier "Workload" ; schema:name "Aufteilung der Workload in Stunden BM530" ; schema:valueReference module:WL1_BM530 . module:WL1_BM530 a schema:PropertyValue ; schema:name "attendance" ; schema:value 45 .</v>
      </c>
      <c r="H136" s="1" t="s">
        <v>123</v>
      </c>
      <c r="I136" t="str">
        <f t="shared" si="10"/>
        <v>WL1_BM530</v>
      </c>
      <c r="J136" t="s">
        <v>4497</v>
      </c>
      <c r="K136" s="4">
        <f t="shared" si="11"/>
        <v>0</v>
      </c>
    </row>
    <row r="137" spans="1:11" x14ac:dyDescent="0.35">
      <c r="A137" t="s">
        <v>3956</v>
      </c>
      <c r="B137" s="13" t="s">
        <v>601</v>
      </c>
      <c r="C137" t="str">
        <f t="shared" si="8"/>
        <v>BM530</v>
      </c>
      <c r="D137" t="s">
        <v>4161</v>
      </c>
      <c r="E137" t="s">
        <v>4337</v>
      </c>
      <c r="F137" s="4">
        <v>135</v>
      </c>
      <c r="G137" t="str">
        <f t="shared" si="9"/>
        <v>module:CompWL_BM530 a schema:PropertyValue ; schema:identifier "Workload" ; schema:name "Aufteilung der Workload in Stunden BM530" ; schema:valueReference module:WL2_BM530 . module:WL2_BM530 a schema:PropertyValue ; schema:name "self-study" ; schema:value 135 .</v>
      </c>
      <c r="H137" s="1" t="s">
        <v>123</v>
      </c>
      <c r="I137" t="str">
        <f t="shared" si="10"/>
        <v>WL2_BM530</v>
      </c>
      <c r="J137" t="s">
        <v>4498</v>
      </c>
      <c r="K137" s="4">
        <f t="shared" si="11"/>
        <v>0</v>
      </c>
    </row>
    <row r="138" spans="1:11" x14ac:dyDescent="0.35">
      <c r="A138" t="s">
        <v>3957</v>
      </c>
      <c r="B138" s="13" t="s">
        <v>601</v>
      </c>
      <c r="C138" t="str">
        <f t="shared" si="8"/>
        <v>BM540</v>
      </c>
      <c r="D138" t="s">
        <v>4162</v>
      </c>
      <c r="E138" t="s">
        <v>4314</v>
      </c>
      <c r="F138" s="4">
        <v>50</v>
      </c>
      <c r="G138" t="str">
        <f t="shared" si="9"/>
        <v>module:CompWL_BM540 a schema:PropertyValue ; schema:identifier "Workload" ; schema:name "Aufteilung der Workload in Stunden BM540" ; schema:valueReference module:WL1_BM540 . module:WL1_BM540 a schema:PropertyValue ; schema:name "Präsenzzeit" ; schema:value 50 .</v>
      </c>
      <c r="H138" s="1" t="s">
        <v>123</v>
      </c>
      <c r="I138" t="str">
        <f t="shared" si="10"/>
        <v>WL1_BM540</v>
      </c>
      <c r="J138" t="s">
        <v>4499</v>
      </c>
      <c r="K138" s="4">
        <f t="shared" si="11"/>
        <v>0</v>
      </c>
    </row>
    <row r="139" spans="1:11" x14ac:dyDescent="0.35">
      <c r="A139" t="s">
        <v>3957</v>
      </c>
      <c r="B139" s="13" t="s">
        <v>601</v>
      </c>
      <c r="C139" t="str">
        <f t="shared" si="8"/>
        <v>BM540</v>
      </c>
      <c r="D139" t="s">
        <v>4163</v>
      </c>
      <c r="E139" t="s">
        <v>4315</v>
      </c>
      <c r="F139" s="4">
        <v>60</v>
      </c>
      <c r="G139" t="str">
        <f t="shared" si="9"/>
        <v>module:CompWL_BM540 a schema:PropertyValue ; schema:identifier "Workload" ; schema:name "Aufteilung der Workload in Stunden BM540" ; schema:valueReference module:WL2_BM540 . module:WL2_BM540 a schema:PropertyValue ; schema:name "Vor- und Nachbereitung" ; schema:value 60 .</v>
      </c>
      <c r="H139" s="1" t="s">
        <v>123</v>
      </c>
      <c r="I139" t="str">
        <f t="shared" si="10"/>
        <v>WL2_BM540</v>
      </c>
      <c r="J139" t="s">
        <v>4500</v>
      </c>
      <c r="K139" s="4">
        <f t="shared" si="11"/>
        <v>0</v>
      </c>
    </row>
    <row r="140" spans="1:11" x14ac:dyDescent="0.35">
      <c r="A140" t="s">
        <v>3957</v>
      </c>
      <c r="B140" s="13" t="s">
        <v>601</v>
      </c>
      <c r="C140" t="str">
        <f t="shared" si="8"/>
        <v>BM540</v>
      </c>
      <c r="D140" t="s">
        <v>4164</v>
      </c>
      <c r="E140" t="s">
        <v>4316</v>
      </c>
      <c r="F140" s="4">
        <v>70</v>
      </c>
      <c r="G140" t="str">
        <f t="shared" si="9"/>
        <v>module:CompWL_BM540 a schema:PropertyValue ; schema:identifier "Workload" ; schema:name "Aufteilung der Workload in Stunden BM540" ; schema:valueReference module:WL3_BM540 . module:WL3_BM540 a schema:PropertyValue ; schema:name "Prüfungsvorbereitung" ; schema:value 70 .</v>
      </c>
      <c r="H140" s="1" t="s">
        <v>123</v>
      </c>
      <c r="I140" t="str">
        <f t="shared" si="10"/>
        <v>WL3_BM540</v>
      </c>
      <c r="J140" t="s">
        <v>4501</v>
      </c>
      <c r="K140" s="4">
        <f t="shared" si="11"/>
        <v>0</v>
      </c>
    </row>
    <row r="141" spans="1:11" x14ac:dyDescent="0.35">
      <c r="A141" t="s">
        <v>3958</v>
      </c>
      <c r="B141" s="13" t="s">
        <v>601</v>
      </c>
      <c r="C141" t="str">
        <f t="shared" si="8"/>
        <v>BM550</v>
      </c>
      <c r="D141" t="s">
        <v>4165</v>
      </c>
      <c r="E141" t="s">
        <v>4335</v>
      </c>
      <c r="F141" s="4">
        <v>45</v>
      </c>
      <c r="G141" t="str">
        <f t="shared" si="9"/>
        <v>module:CompWL_BM550 a schema:PropertyValue ; schema:identifier "Workload" ; schema:name "Aufteilung der Workload in Stunden BM550" ; schema:valueReference module:WL1_BM550 . module:WL1_BM550 a schema:PropertyValue ; schema:name "attendance" ; schema:value 45 .</v>
      </c>
      <c r="H141" s="1" t="s">
        <v>123</v>
      </c>
      <c r="I141" t="str">
        <f t="shared" si="10"/>
        <v>WL1_BM550</v>
      </c>
      <c r="J141" t="s">
        <v>4502</v>
      </c>
      <c r="K141" s="4">
        <f t="shared" si="11"/>
        <v>0</v>
      </c>
    </row>
    <row r="142" spans="1:11" x14ac:dyDescent="0.35">
      <c r="A142" t="s">
        <v>3958</v>
      </c>
      <c r="B142" s="13" t="s">
        <v>601</v>
      </c>
      <c r="C142" t="str">
        <f t="shared" si="8"/>
        <v>BM550</v>
      </c>
      <c r="D142" t="s">
        <v>4166</v>
      </c>
      <c r="E142" t="s">
        <v>4337</v>
      </c>
      <c r="F142" s="4">
        <v>135</v>
      </c>
      <c r="G142" t="str">
        <f t="shared" si="9"/>
        <v>module:CompWL_BM550 a schema:PropertyValue ; schema:identifier "Workload" ; schema:name "Aufteilung der Workload in Stunden BM550" ; schema:valueReference module:WL2_BM550 . module:WL2_BM550 a schema:PropertyValue ; schema:name "self-study" ; schema:value 135 .</v>
      </c>
      <c r="H142" s="1" t="s">
        <v>123</v>
      </c>
      <c r="I142" t="str">
        <f t="shared" si="10"/>
        <v>WL2_BM550</v>
      </c>
      <c r="J142" t="s">
        <v>4503</v>
      </c>
      <c r="K142" s="4">
        <f t="shared" si="11"/>
        <v>0</v>
      </c>
    </row>
    <row r="143" spans="1:11" x14ac:dyDescent="0.35">
      <c r="A143" t="s">
        <v>3959</v>
      </c>
      <c r="B143" s="13" t="s">
        <v>601</v>
      </c>
      <c r="C143" t="str">
        <f t="shared" si="8"/>
        <v>BM560</v>
      </c>
      <c r="D143" t="s">
        <v>4167</v>
      </c>
      <c r="E143" t="s">
        <v>4314</v>
      </c>
      <c r="F143" s="4">
        <v>45</v>
      </c>
      <c r="G143" t="str">
        <f t="shared" si="9"/>
        <v>module:CompWL_BM560 a schema:PropertyValue ; schema:identifier "Workload" ; schema:name "Aufteilung der Workload in Stunden BM560" ; schema:valueReference module:WL1_BM560 . module:WL1_BM560 a schema:PropertyValue ; schema:name "Präsenzzeit" ; schema:value 45 .</v>
      </c>
      <c r="H143" s="1" t="s">
        <v>123</v>
      </c>
      <c r="I143" t="str">
        <f t="shared" si="10"/>
        <v>WL1_BM560</v>
      </c>
      <c r="J143" t="s">
        <v>4504</v>
      </c>
      <c r="K143" s="4">
        <f t="shared" si="11"/>
        <v>0</v>
      </c>
    </row>
    <row r="144" spans="1:11" x14ac:dyDescent="0.35">
      <c r="A144" t="s">
        <v>3959</v>
      </c>
      <c r="B144" s="13" t="s">
        <v>601</v>
      </c>
      <c r="C144" t="str">
        <f t="shared" si="8"/>
        <v>BM560</v>
      </c>
      <c r="D144" t="s">
        <v>4168</v>
      </c>
      <c r="E144" t="s">
        <v>4312</v>
      </c>
      <c r="F144" s="4">
        <v>135</v>
      </c>
      <c r="G144" t="str">
        <f t="shared" si="9"/>
        <v>module:CompWL_BM560 a schema:PropertyValue ; schema:identifier "Workload" ; schema:name "Aufteilung der Workload in Stunden BM560" ; schema:valueReference module:WL2_BM560 . module:WL2_BM560 a schema:PropertyValue ; schema:name "Eigenstudium" ; schema:value 135 .</v>
      </c>
      <c r="H144" s="1" t="s">
        <v>123</v>
      </c>
      <c r="I144" t="str">
        <f t="shared" si="10"/>
        <v>WL2_BM560</v>
      </c>
      <c r="J144" t="s">
        <v>4505</v>
      </c>
      <c r="K144" s="4">
        <f t="shared" si="11"/>
        <v>0</v>
      </c>
    </row>
    <row r="145" spans="1:11" x14ac:dyDescent="0.35">
      <c r="A145" t="s">
        <v>3960</v>
      </c>
      <c r="B145" s="13" t="s">
        <v>601</v>
      </c>
      <c r="C145" t="str">
        <f t="shared" si="8"/>
        <v>BM610</v>
      </c>
      <c r="D145" t="s">
        <v>4169</v>
      </c>
      <c r="E145" t="s">
        <v>4317</v>
      </c>
      <c r="F145" s="4">
        <v>50</v>
      </c>
      <c r="G145" t="str">
        <f t="shared" si="9"/>
        <v>module:CompWL_BM610 a schema:PropertyValue ; schema:identifier "Workload" ; schema:name "Aufteilung der Workload in Stunden BM610" ; schema:valueReference module:WL1_BM610 . module:WL1_BM610 a schema:PropertyValue ; schema:name "Kontaktzeit" ; schema:value 50 .</v>
      </c>
      <c r="H145" s="1" t="s">
        <v>123</v>
      </c>
      <c r="I145" t="str">
        <f t="shared" si="10"/>
        <v>WL1_BM610</v>
      </c>
      <c r="J145" t="s">
        <v>4506</v>
      </c>
      <c r="K145" s="4">
        <f t="shared" si="11"/>
        <v>0</v>
      </c>
    </row>
    <row r="146" spans="1:11" x14ac:dyDescent="0.35">
      <c r="A146" t="s">
        <v>3960</v>
      </c>
      <c r="B146" s="13" t="s">
        <v>601</v>
      </c>
      <c r="C146" t="str">
        <f t="shared" si="8"/>
        <v>BM610</v>
      </c>
      <c r="D146" t="s">
        <v>4170</v>
      </c>
      <c r="E146" t="s">
        <v>4315</v>
      </c>
      <c r="F146" s="4">
        <v>60</v>
      </c>
      <c r="G146" t="str">
        <f t="shared" si="9"/>
        <v>module:CompWL_BM610 a schema:PropertyValue ; schema:identifier "Workload" ; schema:name "Aufteilung der Workload in Stunden BM610" ; schema:valueReference module:WL2_BM610 . module:WL2_BM610 a schema:PropertyValue ; schema:name "Vor- und Nachbereitung" ; schema:value 60 .</v>
      </c>
      <c r="H146" s="1" t="s">
        <v>123</v>
      </c>
      <c r="I146" t="str">
        <f t="shared" si="10"/>
        <v>WL2_BM610</v>
      </c>
      <c r="J146" t="s">
        <v>4507</v>
      </c>
      <c r="K146" s="4">
        <f t="shared" si="11"/>
        <v>0</v>
      </c>
    </row>
    <row r="147" spans="1:11" x14ac:dyDescent="0.35">
      <c r="A147" t="s">
        <v>3960</v>
      </c>
      <c r="B147" s="13" t="s">
        <v>601</v>
      </c>
      <c r="C147" t="str">
        <f t="shared" si="8"/>
        <v>BM610</v>
      </c>
      <c r="D147" t="s">
        <v>4171</v>
      </c>
      <c r="E147" t="s">
        <v>4316</v>
      </c>
      <c r="F147" s="4">
        <v>70</v>
      </c>
      <c r="G147" t="str">
        <f t="shared" si="9"/>
        <v>module:CompWL_BM610 a schema:PropertyValue ; schema:identifier "Workload" ; schema:name "Aufteilung der Workload in Stunden BM610" ; schema:valueReference module:WL3_BM610 . module:WL3_BM610 a schema:PropertyValue ; schema:name "Prüfungsvorbereitung" ; schema:value 70 .</v>
      </c>
      <c r="H147" s="1" t="s">
        <v>123</v>
      </c>
      <c r="I147" t="str">
        <f t="shared" si="10"/>
        <v>WL3_BM610</v>
      </c>
      <c r="J147" t="s">
        <v>4508</v>
      </c>
      <c r="K147" s="4">
        <f t="shared" si="11"/>
        <v>0</v>
      </c>
    </row>
    <row r="148" spans="1:11" x14ac:dyDescent="0.35">
      <c r="A148" t="s">
        <v>3961</v>
      </c>
      <c r="B148" s="13" t="s">
        <v>601</v>
      </c>
      <c r="C148" t="str">
        <f t="shared" si="8"/>
        <v>BM620</v>
      </c>
      <c r="D148" t="s">
        <v>4172</v>
      </c>
      <c r="E148" t="s">
        <v>4312</v>
      </c>
      <c r="F148" s="4">
        <v>120</v>
      </c>
      <c r="G148" t="str">
        <f t="shared" si="9"/>
        <v>module:CompWL_BM620 a schema:PropertyValue ; schema:identifier "Workload" ; schema:name "Aufteilung der Workload in Stunden BM620" ; schema:valueReference module:WL1_BM620 . module:WL1_BM620 a schema:PropertyValue ; schema:name "Eigenstudium" ; schema:value 120 .</v>
      </c>
      <c r="H148" s="1" t="s">
        <v>123</v>
      </c>
      <c r="I148" t="str">
        <f t="shared" si="10"/>
        <v>WL1_BM620</v>
      </c>
      <c r="J148" t="s">
        <v>4509</v>
      </c>
      <c r="K148" s="4">
        <f t="shared" si="11"/>
        <v>0</v>
      </c>
    </row>
    <row r="149" spans="1:11" x14ac:dyDescent="0.35">
      <c r="A149" t="s">
        <v>3961</v>
      </c>
      <c r="B149" s="13" t="s">
        <v>601</v>
      </c>
      <c r="C149" t="str">
        <f t="shared" si="8"/>
        <v>BM620</v>
      </c>
      <c r="D149" t="s">
        <v>4173</v>
      </c>
      <c r="E149" t="s">
        <v>4313</v>
      </c>
      <c r="F149" s="4">
        <v>60</v>
      </c>
      <c r="G149" t="str">
        <f t="shared" si="9"/>
        <v>module:CompWL_BM620 a schema:PropertyValue ; schema:identifier "Workload" ; schema:name "Aufteilung der Workload in Stunden BM620" ; schema:valueReference module:WL2_BM620 . module:WL2_BM620 a schema:PropertyValue ; schema:name "Präsenz" ; schema:value 60 .</v>
      </c>
      <c r="H149" s="1" t="s">
        <v>123</v>
      </c>
      <c r="I149" t="str">
        <f t="shared" si="10"/>
        <v>WL2_BM620</v>
      </c>
      <c r="J149" t="s">
        <v>4510</v>
      </c>
      <c r="K149" s="4">
        <f t="shared" si="11"/>
        <v>0</v>
      </c>
    </row>
    <row r="150" spans="1:11" x14ac:dyDescent="0.35">
      <c r="A150" t="s">
        <v>3962</v>
      </c>
      <c r="B150" s="13" t="s">
        <v>601</v>
      </c>
      <c r="C150" t="str">
        <f t="shared" si="8"/>
        <v>BM630</v>
      </c>
      <c r="D150" t="s">
        <v>4174</v>
      </c>
      <c r="E150" t="s">
        <v>4335</v>
      </c>
      <c r="F150" s="4">
        <v>60</v>
      </c>
      <c r="G150" t="str">
        <f t="shared" si="9"/>
        <v>module:CompWL_BM630 a schema:PropertyValue ; schema:identifier "Workload" ; schema:name "Aufteilung der Workload in Stunden BM630" ; schema:valueReference module:WL1_BM630 . module:WL1_BM630 a schema:PropertyValue ; schema:name "attendance" ; schema:value 60 .</v>
      </c>
      <c r="H150" s="1" t="s">
        <v>123</v>
      </c>
      <c r="I150" t="str">
        <f t="shared" si="10"/>
        <v>WL1_BM630</v>
      </c>
      <c r="J150" t="s">
        <v>4511</v>
      </c>
      <c r="K150" s="4">
        <f t="shared" si="11"/>
        <v>0</v>
      </c>
    </row>
    <row r="151" spans="1:11" x14ac:dyDescent="0.35">
      <c r="A151" t="s">
        <v>3962</v>
      </c>
      <c r="B151" s="13" t="s">
        <v>601</v>
      </c>
      <c r="C151" t="str">
        <f t="shared" si="8"/>
        <v>BM630</v>
      </c>
      <c r="D151" t="s">
        <v>4175</v>
      </c>
      <c r="E151" t="s">
        <v>4337</v>
      </c>
      <c r="F151" s="4">
        <v>120</v>
      </c>
      <c r="G151" t="str">
        <f t="shared" si="9"/>
        <v>module:CompWL_BM630 a schema:PropertyValue ; schema:identifier "Workload" ; schema:name "Aufteilung der Workload in Stunden BM630" ; schema:valueReference module:WL2_BM630 . module:WL2_BM630 a schema:PropertyValue ; schema:name "self-study" ; schema:value 120 .</v>
      </c>
      <c r="H151" s="1" t="s">
        <v>123</v>
      </c>
      <c r="I151" t="str">
        <f t="shared" si="10"/>
        <v>WL2_BM630</v>
      </c>
      <c r="J151" t="s">
        <v>4512</v>
      </c>
      <c r="K151" s="4">
        <f t="shared" si="11"/>
        <v>0</v>
      </c>
    </row>
    <row r="152" spans="1:11" x14ac:dyDescent="0.35">
      <c r="A152" t="s">
        <v>3963</v>
      </c>
      <c r="B152" s="13" t="s">
        <v>601</v>
      </c>
      <c r="C152" t="str">
        <f t="shared" si="8"/>
        <v>BM640</v>
      </c>
      <c r="D152" t="s">
        <v>4176</v>
      </c>
      <c r="E152" t="s">
        <v>4314</v>
      </c>
      <c r="F152" s="4">
        <v>60</v>
      </c>
      <c r="G152" t="str">
        <f t="shared" si="9"/>
        <v>module:CompWL_BM640 a schema:PropertyValue ; schema:identifier "Workload" ; schema:name "Aufteilung der Workload in Stunden BM640" ; schema:valueReference module:WL1_BM640 . module:WL1_BM640 a schema:PropertyValue ; schema:name "Präsenzzeit" ; schema:value 60 .</v>
      </c>
      <c r="H152" s="1" t="s">
        <v>123</v>
      </c>
      <c r="I152" t="str">
        <f t="shared" si="10"/>
        <v>WL1_BM640</v>
      </c>
      <c r="J152" t="s">
        <v>4513</v>
      </c>
      <c r="K152" s="4">
        <f t="shared" si="11"/>
        <v>0</v>
      </c>
    </row>
    <row r="153" spans="1:11" x14ac:dyDescent="0.35">
      <c r="A153" t="s">
        <v>3963</v>
      </c>
      <c r="B153" s="13" t="s">
        <v>601</v>
      </c>
      <c r="C153" t="str">
        <f t="shared" si="8"/>
        <v>BM640</v>
      </c>
      <c r="D153" t="s">
        <v>4177</v>
      </c>
      <c r="E153" t="s">
        <v>4315</v>
      </c>
      <c r="F153" s="4">
        <v>50</v>
      </c>
      <c r="G153" t="str">
        <f t="shared" si="9"/>
        <v>module:CompWL_BM640 a schema:PropertyValue ; schema:identifier "Workload" ; schema:name "Aufteilung der Workload in Stunden BM640" ; schema:valueReference module:WL2_BM640 . module:WL2_BM640 a schema:PropertyValue ; schema:name "Vor- und Nachbereitung" ; schema:value 50 .</v>
      </c>
      <c r="H153" s="1" t="s">
        <v>123</v>
      </c>
      <c r="I153" t="str">
        <f t="shared" si="10"/>
        <v>WL2_BM640</v>
      </c>
      <c r="J153" t="s">
        <v>4514</v>
      </c>
      <c r="K153" s="4">
        <f t="shared" si="11"/>
        <v>0</v>
      </c>
    </row>
    <row r="154" spans="1:11" x14ac:dyDescent="0.35">
      <c r="A154" t="s">
        <v>3963</v>
      </c>
      <c r="B154" s="13" t="s">
        <v>601</v>
      </c>
      <c r="C154" t="str">
        <f t="shared" si="8"/>
        <v>BM640</v>
      </c>
      <c r="D154" t="s">
        <v>4178</v>
      </c>
      <c r="E154" t="s">
        <v>4316</v>
      </c>
      <c r="F154" s="4">
        <v>70</v>
      </c>
      <c r="G154" t="str">
        <f t="shared" si="9"/>
        <v>module:CompWL_BM640 a schema:PropertyValue ; schema:identifier "Workload" ; schema:name "Aufteilung der Workload in Stunden BM640" ; schema:valueReference module:WL3_BM640 . module:WL3_BM640 a schema:PropertyValue ; schema:name "Prüfungsvorbereitung" ; schema:value 70 .</v>
      </c>
      <c r="H154" s="1" t="s">
        <v>123</v>
      </c>
      <c r="I154" t="str">
        <f t="shared" si="10"/>
        <v>WL3_BM640</v>
      </c>
      <c r="J154" t="s">
        <v>4515</v>
      </c>
      <c r="K154" s="4">
        <f t="shared" si="11"/>
        <v>0</v>
      </c>
    </row>
    <row r="155" spans="1:11" x14ac:dyDescent="0.35">
      <c r="A155" t="s">
        <v>3964</v>
      </c>
      <c r="B155" s="13" t="s">
        <v>601</v>
      </c>
      <c r="C155" t="str">
        <f t="shared" si="8"/>
        <v>BM650</v>
      </c>
      <c r="D155" t="s">
        <v>4179</v>
      </c>
      <c r="E155" t="s">
        <v>4312</v>
      </c>
      <c r="F155" s="4">
        <v>120</v>
      </c>
      <c r="G155" t="str">
        <f t="shared" si="9"/>
        <v>module:CompWL_BM650 a schema:PropertyValue ; schema:identifier "Workload" ; schema:name "Aufteilung der Workload in Stunden BM650" ; schema:valueReference module:WL1_BM650 . module:WL1_BM650 a schema:PropertyValue ; schema:name "Eigenstudium" ; schema:value 120 .</v>
      </c>
      <c r="H155" s="1" t="s">
        <v>123</v>
      </c>
      <c r="I155" t="str">
        <f t="shared" si="10"/>
        <v>WL1_BM650</v>
      </c>
      <c r="J155" t="s">
        <v>4516</v>
      </c>
      <c r="K155" s="4">
        <f t="shared" si="11"/>
        <v>0</v>
      </c>
    </row>
    <row r="156" spans="1:11" x14ac:dyDescent="0.35">
      <c r="A156" t="s">
        <v>3964</v>
      </c>
      <c r="B156" s="13" t="s">
        <v>601</v>
      </c>
      <c r="C156" t="str">
        <f t="shared" si="8"/>
        <v>BM650</v>
      </c>
      <c r="D156" t="s">
        <v>4180</v>
      </c>
      <c r="E156" t="s">
        <v>4313</v>
      </c>
      <c r="F156" s="4">
        <v>60</v>
      </c>
      <c r="G156" t="str">
        <f t="shared" si="9"/>
        <v>module:CompWL_BM650 a schema:PropertyValue ; schema:identifier "Workload" ; schema:name "Aufteilung der Workload in Stunden BM650" ; schema:valueReference module:WL2_BM650 . module:WL2_BM650 a schema:PropertyValue ; schema:name "Präsenz" ; schema:value 60 .</v>
      </c>
      <c r="H156" s="1" t="s">
        <v>123</v>
      </c>
      <c r="I156" t="str">
        <f t="shared" si="10"/>
        <v>WL2_BM650</v>
      </c>
      <c r="J156" t="s">
        <v>4517</v>
      </c>
      <c r="K156" s="4">
        <f t="shared" si="11"/>
        <v>0</v>
      </c>
    </row>
    <row r="157" spans="1:11" x14ac:dyDescent="0.35">
      <c r="A157" t="s">
        <v>3965</v>
      </c>
      <c r="B157" s="13" t="s">
        <v>601</v>
      </c>
      <c r="C157" t="str">
        <f t="shared" si="8"/>
        <v>BM660</v>
      </c>
      <c r="D157" t="s">
        <v>4181</v>
      </c>
      <c r="E157" t="s">
        <v>4314</v>
      </c>
      <c r="F157" s="4">
        <v>50</v>
      </c>
      <c r="G157" t="str">
        <f t="shared" si="9"/>
        <v>module:CompWL_BM660 a schema:PropertyValue ; schema:identifier "Workload" ; schema:name "Aufteilung der Workload in Stunden BM660" ; schema:valueReference module:WL1_BM660 . module:WL1_BM660 a schema:PropertyValue ; schema:name "Präsenzzeit" ; schema:value 50 .</v>
      </c>
      <c r="H157" s="1" t="s">
        <v>123</v>
      </c>
      <c r="I157" t="str">
        <f t="shared" si="10"/>
        <v>WL1_BM660</v>
      </c>
      <c r="J157" t="s">
        <v>4518</v>
      </c>
      <c r="K157" s="4">
        <f t="shared" si="11"/>
        <v>0</v>
      </c>
    </row>
    <row r="158" spans="1:11" x14ac:dyDescent="0.35">
      <c r="A158" t="s">
        <v>3965</v>
      </c>
      <c r="B158" s="13" t="s">
        <v>601</v>
      </c>
      <c r="C158" t="str">
        <f t="shared" si="8"/>
        <v>BM660</v>
      </c>
      <c r="D158" t="s">
        <v>4182</v>
      </c>
      <c r="E158" t="s">
        <v>4312</v>
      </c>
      <c r="F158" s="4">
        <v>130</v>
      </c>
      <c r="G158" t="str">
        <f t="shared" si="9"/>
        <v>module:CompWL_BM660 a schema:PropertyValue ; schema:identifier "Workload" ; schema:name "Aufteilung der Workload in Stunden BM660" ; schema:valueReference module:WL2_BM660 . module:WL2_BM660 a schema:PropertyValue ; schema:name "Eigenstudium" ; schema:value 130 .</v>
      </c>
      <c r="H158" s="1" t="s">
        <v>123</v>
      </c>
      <c r="I158" t="str">
        <f t="shared" si="10"/>
        <v>WL2_BM660</v>
      </c>
      <c r="J158" t="s">
        <v>4519</v>
      </c>
      <c r="K158" s="4">
        <f t="shared" si="11"/>
        <v>0</v>
      </c>
    </row>
    <row r="159" spans="1:11" x14ac:dyDescent="0.35">
      <c r="A159" t="s">
        <v>3966</v>
      </c>
      <c r="B159" s="13" t="s">
        <v>601</v>
      </c>
      <c r="C159" t="str">
        <f t="shared" si="8"/>
        <v>BPWB</v>
      </c>
      <c r="D159" t="s">
        <v>4183</v>
      </c>
      <c r="E159" t="s">
        <v>4312</v>
      </c>
      <c r="F159" s="4">
        <v>90</v>
      </c>
      <c r="G159" t="str">
        <f t="shared" si="9"/>
        <v>module:CompWL_BPWB a schema:PropertyValue ; schema:identifier "Workload" ; schema:name "Aufteilung der Workload in Stunden BPWB" ; schema:valueReference module:WL1_BPWB . module:WL1_BPWB a schema:PropertyValue ; schema:name "Eigenstudium" ; schema:value 90 .</v>
      </c>
      <c r="H159" s="1" t="s">
        <v>123</v>
      </c>
      <c r="I159" t="str">
        <f t="shared" si="10"/>
        <v>WL1_BPWB</v>
      </c>
      <c r="J159" t="s">
        <v>4520</v>
      </c>
      <c r="K159" s="4">
        <f t="shared" si="11"/>
        <v>0</v>
      </c>
    </row>
    <row r="160" spans="1:11" x14ac:dyDescent="0.35">
      <c r="A160" t="s">
        <v>3966</v>
      </c>
      <c r="B160" s="13" t="s">
        <v>601</v>
      </c>
      <c r="C160" t="str">
        <f t="shared" si="8"/>
        <v>BPWB</v>
      </c>
      <c r="D160" t="s">
        <v>4184</v>
      </c>
      <c r="E160" t="s">
        <v>4313</v>
      </c>
      <c r="F160" s="4">
        <v>60</v>
      </c>
      <c r="G160" t="str">
        <f t="shared" si="9"/>
        <v>module:CompWL_BPWB a schema:PropertyValue ; schema:identifier "Workload" ; schema:name "Aufteilung der Workload in Stunden BPWB" ; schema:valueReference module:WL2_BPWB . module:WL2_BPWB a schema:PropertyValue ; schema:name "Präsenz" ; schema:value 60 .</v>
      </c>
      <c r="H160" s="1" t="s">
        <v>123</v>
      </c>
      <c r="I160" t="str">
        <f t="shared" si="10"/>
        <v>WL2_BPWB</v>
      </c>
      <c r="J160" t="s">
        <v>4521</v>
      </c>
      <c r="K160" s="4">
        <f t="shared" si="11"/>
        <v>0</v>
      </c>
    </row>
    <row r="161" spans="1:11" x14ac:dyDescent="0.35">
      <c r="A161" t="s">
        <v>3967</v>
      </c>
      <c r="B161" s="13" t="s">
        <v>601</v>
      </c>
      <c r="C161" t="str">
        <f t="shared" si="8"/>
        <v>BSNW</v>
      </c>
      <c r="D161" t="s">
        <v>4185</v>
      </c>
      <c r="E161" t="s">
        <v>4312</v>
      </c>
      <c r="F161" s="4">
        <v>90</v>
      </c>
      <c r="G161" t="str">
        <f t="shared" si="9"/>
        <v>module:CompWL_BSNW a schema:PropertyValue ; schema:identifier "Workload" ; schema:name "Aufteilung der Workload in Stunden BSNW" ; schema:valueReference module:WL1_BSNW . module:WL1_BSNW a schema:PropertyValue ; schema:name "Eigenstudium" ; schema:value 90 .</v>
      </c>
      <c r="H161" s="1" t="s">
        <v>123</v>
      </c>
      <c r="I161" t="str">
        <f t="shared" si="10"/>
        <v>WL1_BSNW</v>
      </c>
      <c r="J161" t="s">
        <v>4522</v>
      </c>
      <c r="K161" s="4">
        <f t="shared" si="11"/>
        <v>0</v>
      </c>
    </row>
    <row r="162" spans="1:11" x14ac:dyDescent="0.35">
      <c r="A162" t="s">
        <v>3967</v>
      </c>
      <c r="B162" s="13" t="s">
        <v>601</v>
      </c>
      <c r="C162" t="str">
        <f t="shared" si="8"/>
        <v>BSNW</v>
      </c>
      <c r="D162" t="s">
        <v>4186</v>
      </c>
      <c r="E162" t="s">
        <v>4313</v>
      </c>
      <c r="F162" s="4">
        <v>60</v>
      </c>
      <c r="G162" t="str">
        <f t="shared" si="9"/>
        <v>module:CompWL_BSNW a schema:PropertyValue ; schema:identifier "Workload" ; schema:name "Aufteilung der Workload in Stunden BSNW" ; schema:valueReference module:WL2_BSNW . module:WL2_BSNW a schema:PropertyValue ; schema:name "Präsenz" ; schema:value 60 .</v>
      </c>
      <c r="H162" s="1" t="s">
        <v>123</v>
      </c>
      <c r="I162" t="str">
        <f t="shared" si="10"/>
        <v>WL2_BSNW</v>
      </c>
      <c r="J162" t="s">
        <v>4523</v>
      </c>
      <c r="K162" s="4">
        <f t="shared" si="11"/>
        <v>0</v>
      </c>
    </row>
    <row r="163" spans="1:11" x14ac:dyDescent="0.35">
      <c r="A163" t="s">
        <v>3968</v>
      </c>
      <c r="B163" s="13" t="s">
        <v>601</v>
      </c>
      <c r="C163" t="str">
        <f t="shared" si="8"/>
        <v>BWL</v>
      </c>
      <c r="D163" t="s">
        <v>4187</v>
      </c>
      <c r="E163" t="s">
        <v>4312</v>
      </c>
      <c r="F163" s="4">
        <v>90</v>
      </c>
      <c r="G163" t="str">
        <f t="shared" si="9"/>
        <v>module:CompWL_BWL a schema:PropertyValue ; schema:identifier "Workload" ; schema:name "Aufteilung der Workload in Stunden BWL" ; schema:valueReference module:WL1_BWL . module:WL1_BWL a schema:PropertyValue ; schema:name "Eigenstudium" ; schema:value 90 .</v>
      </c>
      <c r="H163" s="1" t="s">
        <v>123</v>
      </c>
      <c r="I163" t="str">
        <f t="shared" si="10"/>
        <v>WL1_BWL</v>
      </c>
      <c r="J163" t="s">
        <v>4524</v>
      </c>
      <c r="K163" s="4">
        <f t="shared" si="11"/>
        <v>0</v>
      </c>
    </row>
    <row r="164" spans="1:11" x14ac:dyDescent="0.35">
      <c r="A164" t="s">
        <v>3968</v>
      </c>
      <c r="B164" s="13" t="s">
        <v>601</v>
      </c>
      <c r="C164" t="str">
        <f t="shared" si="8"/>
        <v>BWL</v>
      </c>
      <c r="D164" t="s">
        <v>4188</v>
      </c>
      <c r="E164" t="s">
        <v>4313</v>
      </c>
      <c r="F164" s="4">
        <v>60</v>
      </c>
      <c r="G164" t="str">
        <f t="shared" si="9"/>
        <v>module:CompWL_BWL a schema:PropertyValue ; schema:identifier "Workload" ; schema:name "Aufteilung der Workload in Stunden BWL" ; schema:valueReference module:WL2_BWL . module:WL2_BWL a schema:PropertyValue ; schema:name "Präsenz" ; schema:value 60 .</v>
      </c>
      <c r="H164" s="1" t="s">
        <v>123</v>
      </c>
      <c r="I164" t="str">
        <f t="shared" si="10"/>
        <v>WL2_BWL</v>
      </c>
      <c r="J164" t="s">
        <v>4525</v>
      </c>
      <c r="K164" s="4">
        <f t="shared" si="11"/>
        <v>0</v>
      </c>
    </row>
    <row r="165" spans="1:11" x14ac:dyDescent="0.35">
      <c r="A165" t="s">
        <v>3969</v>
      </c>
      <c r="B165" s="13" t="s">
        <v>601</v>
      </c>
      <c r="C165" t="str">
        <f t="shared" si="8"/>
        <v>CDDO</v>
      </c>
      <c r="D165" t="s">
        <v>4189</v>
      </c>
      <c r="E165" t="s">
        <v>4312</v>
      </c>
      <c r="F165" s="4">
        <v>90</v>
      </c>
      <c r="G165" t="str">
        <f t="shared" si="9"/>
        <v>module:CompWL_CDDO a schema:PropertyValue ; schema:identifier "Workload" ; schema:name "Aufteilung der Workload in Stunden CDDO" ; schema:valueReference module:WL1_CDDO . module:WL1_CDDO a schema:PropertyValue ; schema:name "Eigenstudium" ; schema:value 90 .</v>
      </c>
      <c r="H165" s="1" t="s">
        <v>123</v>
      </c>
      <c r="I165" t="str">
        <f t="shared" si="10"/>
        <v>WL1_CDDO</v>
      </c>
      <c r="J165" t="s">
        <v>4526</v>
      </c>
      <c r="K165" s="4">
        <f t="shared" si="11"/>
        <v>0</v>
      </c>
    </row>
    <row r="166" spans="1:11" x14ac:dyDescent="0.35">
      <c r="A166" t="s">
        <v>3969</v>
      </c>
      <c r="B166" s="13" t="s">
        <v>601</v>
      </c>
      <c r="C166" t="str">
        <f t="shared" si="8"/>
        <v>CDDO</v>
      </c>
      <c r="D166" t="s">
        <v>4190</v>
      </c>
      <c r="E166" t="s">
        <v>4340</v>
      </c>
      <c r="F166" s="4">
        <v>60</v>
      </c>
      <c r="G166" t="str">
        <f t="shared" si="9"/>
        <v>module:CompWL_CDDO a schema:PropertyValue ; schema:identifier "Workload" ; schema:name "Aufteilung der Workload in Stunden CDDO" ; schema:valueReference module:WL2_CDDO . module:WL2_CDDO a schema:PropertyValue ; schema:name "Präsens-" ; schema:value 60 .</v>
      </c>
      <c r="H166" s="1" t="s">
        <v>123</v>
      </c>
      <c r="I166" t="str">
        <f t="shared" si="10"/>
        <v>WL2_CDDO</v>
      </c>
      <c r="J166" t="s">
        <v>4527</v>
      </c>
      <c r="K166" s="4">
        <f t="shared" si="11"/>
        <v>0</v>
      </c>
    </row>
    <row r="167" spans="1:11" x14ac:dyDescent="0.35">
      <c r="A167" t="s">
        <v>3970</v>
      </c>
      <c r="B167" s="13" t="s">
        <v>601</v>
      </c>
      <c r="C167" t="str">
        <f t="shared" si="8"/>
        <v>CoAC</v>
      </c>
      <c r="D167" t="s">
        <v>4191</v>
      </c>
      <c r="E167" t="s">
        <v>4312</v>
      </c>
      <c r="F167" s="4">
        <v>90</v>
      </c>
      <c r="G167" t="str">
        <f t="shared" si="9"/>
        <v>module:CompWL_CoAC a schema:PropertyValue ; schema:identifier "Workload" ; schema:name "Aufteilung der Workload in Stunden CoAC" ; schema:valueReference module:WL1_CoAC . module:WL1_CoAC a schema:PropertyValue ; schema:name "Eigenstudium" ; schema:value 90 .</v>
      </c>
      <c r="H167" s="1" t="s">
        <v>123</v>
      </c>
      <c r="I167" t="str">
        <f t="shared" si="10"/>
        <v>WL1_CoAC</v>
      </c>
      <c r="J167" t="s">
        <v>4528</v>
      </c>
      <c r="K167" s="4">
        <f t="shared" si="11"/>
        <v>0</v>
      </c>
    </row>
    <row r="168" spans="1:11" x14ac:dyDescent="0.35">
      <c r="A168" t="s">
        <v>3970</v>
      </c>
      <c r="B168" s="13" t="s">
        <v>601</v>
      </c>
      <c r="C168" t="str">
        <f t="shared" si="8"/>
        <v>CoAC</v>
      </c>
      <c r="D168" t="s">
        <v>4192</v>
      </c>
      <c r="E168" t="s">
        <v>4313</v>
      </c>
      <c r="F168" s="4">
        <v>60</v>
      </c>
      <c r="G168" t="str">
        <f t="shared" si="9"/>
        <v>module:CompWL_CoAC a schema:PropertyValue ; schema:identifier "Workload" ; schema:name "Aufteilung der Workload in Stunden CoAC" ; schema:valueReference module:WL2_CoAC . module:WL2_CoAC a schema:PropertyValue ; schema:name "Präsenz" ; schema:value 60 .</v>
      </c>
      <c r="H168" s="1" t="s">
        <v>123</v>
      </c>
      <c r="I168" t="str">
        <f t="shared" si="10"/>
        <v>WL2_CoAC</v>
      </c>
      <c r="J168" t="s">
        <v>4529</v>
      </c>
      <c r="K168" s="4">
        <f t="shared" si="11"/>
        <v>0</v>
      </c>
    </row>
    <row r="169" spans="1:11" x14ac:dyDescent="0.35">
      <c r="A169" t="s">
        <v>3971</v>
      </c>
      <c r="B169" s="13" t="s">
        <v>601</v>
      </c>
      <c r="C169" t="str">
        <f t="shared" si="8"/>
        <v>DADT</v>
      </c>
      <c r="D169" t="s">
        <v>4193</v>
      </c>
      <c r="E169" t="s">
        <v>4312</v>
      </c>
      <c r="F169" s="4">
        <v>120</v>
      </c>
      <c r="G169" t="str">
        <f t="shared" si="9"/>
        <v>module:CompWL_DADT a schema:PropertyValue ; schema:identifier "Workload" ; schema:name "Aufteilung der Workload in Stunden DADT" ; schema:valueReference module:WL1_DADT . module:WL1_DADT a schema:PropertyValue ; schema:name "Eigenstudium" ; schema:value 120 .</v>
      </c>
      <c r="H169" s="1" t="s">
        <v>123</v>
      </c>
      <c r="I169" t="str">
        <f t="shared" si="10"/>
        <v>WL1_DADT</v>
      </c>
      <c r="J169" t="s">
        <v>4530</v>
      </c>
      <c r="K169" s="4">
        <f t="shared" si="11"/>
        <v>0</v>
      </c>
    </row>
    <row r="170" spans="1:11" x14ac:dyDescent="0.35">
      <c r="A170" t="s">
        <v>3971</v>
      </c>
      <c r="B170" s="13" t="s">
        <v>601</v>
      </c>
      <c r="C170" t="str">
        <f t="shared" si="8"/>
        <v>DADT</v>
      </c>
      <c r="D170" t="s">
        <v>4194</v>
      </c>
      <c r="E170" t="s">
        <v>4313</v>
      </c>
      <c r="F170" s="4">
        <v>60</v>
      </c>
      <c r="G170" t="str">
        <f t="shared" si="9"/>
        <v>module:CompWL_DADT a schema:PropertyValue ; schema:identifier "Workload" ; schema:name "Aufteilung der Workload in Stunden DADT" ; schema:valueReference module:WL2_DADT . module:WL2_DADT a schema:PropertyValue ; schema:name "Präsenz" ; schema:value 60 .</v>
      </c>
      <c r="H170" s="1" t="s">
        <v>123</v>
      </c>
      <c r="I170" t="str">
        <f t="shared" si="10"/>
        <v>WL2_DADT</v>
      </c>
      <c r="J170" t="s">
        <v>4531</v>
      </c>
      <c r="K170" s="4">
        <f t="shared" si="11"/>
        <v>0</v>
      </c>
    </row>
    <row r="171" spans="1:11" x14ac:dyDescent="0.35">
      <c r="A171" t="s">
        <v>3972</v>
      </c>
      <c r="B171" s="13" t="s">
        <v>601</v>
      </c>
      <c r="C171" t="str">
        <f t="shared" si="8"/>
        <v>DB1</v>
      </c>
      <c r="D171" t="s">
        <v>4195</v>
      </c>
      <c r="E171" t="s">
        <v>4323</v>
      </c>
      <c r="F171" s="4">
        <v>90</v>
      </c>
      <c r="G171" t="str">
        <f t="shared" si="9"/>
        <v>module:CompWL_DB1 a schema:PropertyValue ; schema:identifier "Workload" ; schema:name "Aufteilung der Workload in Stunden DB1" ; schema:valueReference module:WL1_DB1 . module:WL1_DB1 a schema:PropertyValue ; schema:name "Selbststudium" ; schema:value 90 .</v>
      </c>
      <c r="H171" s="1" t="s">
        <v>123</v>
      </c>
      <c r="I171" t="str">
        <f t="shared" si="10"/>
        <v>WL1_DB1</v>
      </c>
      <c r="J171" t="s">
        <v>4532</v>
      </c>
      <c r="K171" s="4">
        <f t="shared" si="11"/>
        <v>0</v>
      </c>
    </row>
    <row r="172" spans="1:11" x14ac:dyDescent="0.35">
      <c r="A172" t="s">
        <v>3972</v>
      </c>
      <c r="B172" s="13" t="s">
        <v>601</v>
      </c>
      <c r="C172" t="str">
        <f t="shared" si="8"/>
        <v>DB1</v>
      </c>
      <c r="D172" t="s">
        <v>4196</v>
      </c>
      <c r="E172" t="s">
        <v>4341</v>
      </c>
      <c r="F172" s="4">
        <v>60</v>
      </c>
      <c r="G172" t="str">
        <f t="shared" si="9"/>
        <v>module:CompWL_DB1 a schema:PropertyValue ; schema:identifier "Workload" ; schema:name "Aufteilung der Workload in Stunden DB1" ; schema:valueReference module:WL2_DB1 . module:WL2_DB1 a schema:PropertyValue ; schema:name "Kontakt" ; schema:value 60 .</v>
      </c>
      <c r="H172" s="1" t="s">
        <v>123</v>
      </c>
      <c r="I172" t="str">
        <f t="shared" si="10"/>
        <v>WL2_DB1</v>
      </c>
      <c r="J172" t="s">
        <v>4533</v>
      </c>
      <c r="K172" s="4">
        <f t="shared" si="11"/>
        <v>0</v>
      </c>
    </row>
    <row r="173" spans="1:11" x14ac:dyDescent="0.35">
      <c r="A173" t="s">
        <v>3973</v>
      </c>
      <c r="B173" s="13" t="s">
        <v>601</v>
      </c>
      <c r="C173" t="str">
        <f t="shared" si="8"/>
        <v>DB2</v>
      </c>
      <c r="D173" t="s">
        <v>4197</v>
      </c>
      <c r="E173" t="s">
        <v>4312</v>
      </c>
      <c r="F173" s="4">
        <v>90</v>
      </c>
      <c r="G173" t="str">
        <f t="shared" si="9"/>
        <v>module:CompWL_DB2 a schema:PropertyValue ; schema:identifier "Workload" ; schema:name "Aufteilung der Workload in Stunden DB2" ; schema:valueReference module:WL1_DB2 . module:WL1_DB2 a schema:PropertyValue ; schema:name "Eigenstudium" ; schema:value 90 .</v>
      </c>
      <c r="H173" s="1" t="s">
        <v>123</v>
      </c>
      <c r="I173" t="str">
        <f t="shared" si="10"/>
        <v>WL1_DB2</v>
      </c>
      <c r="J173" t="s">
        <v>4534</v>
      </c>
      <c r="K173" s="4">
        <f t="shared" si="11"/>
        <v>0</v>
      </c>
    </row>
    <row r="174" spans="1:11" x14ac:dyDescent="0.35">
      <c r="A174" t="s">
        <v>3973</v>
      </c>
      <c r="B174" s="13" t="s">
        <v>601</v>
      </c>
      <c r="C174" t="str">
        <f t="shared" si="8"/>
        <v>DB2</v>
      </c>
      <c r="D174" t="s">
        <v>4198</v>
      </c>
      <c r="E174" t="s">
        <v>4313</v>
      </c>
      <c r="F174" s="4">
        <v>60</v>
      </c>
      <c r="G174" t="str">
        <f t="shared" si="9"/>
        <v>module:CompWL_DB2 a schema:PropertyValue ; schema:identifier "Workload" ; schema:name "Aufteilung der Workload in Stunden DB2" ; schema:valueReference module:WL2_DB2 . module:WL2_DB2 a schema:PropertyValue ; schema:name "Präsenz" ; schema:value 60 .</v>
      </c>
      <c r="H174" s="1" t="s">
        <v>123</v>
      </c>
      <c r="I174" t="str">
        <f t="shared" si="10"/>
        <v>WL2_DB2</v>
      </c>
      <c r="J174" t="s">
        <v>4535</v>
      </c>
      <c r="K174" s="4">
        <f t="shared" si="11"/>
        <v>0</v>
      </c>
    </row>
    <row r="175" spans="1:11" x14ac:dyDescent="0.35">
      <c r="A175" t="s">
        <v>3974</v>
      </c>
      <c r="B175" s="13" t="s">
        <v>601</v>
      </c>
      <c r="C175" t="str">
        <f t="shared" si="8"/>
        <v>DSDS</v>
      </c>
      <c r="D175" t="s">
        <v>4199</v>
      </c>
      <c r="E175" t="s">
        <v>4312</v>
      </c>
      <c r="F175" s="4">
        <v>90</v>
      </c>
      <c r="G175" t="str">
        <f t="shared" si="9"/>
        <v>module:CompWL_DSDS a schema:PropertyValue ; schema:identifier "Workload" ; schema:name "Aufteilung der Workload in Stunden DSDS" ; schema:valueReference module:WL1_DSDS . module:WL1_DSDS a schema:PropertyValue ; schema:name "Eigenstudium" ; schema:value 90 .</v>
      </c>
      <c r="H175" s="1" t="s">
        <v>123</v>
      </c>
      <c r="I175" t="str">
        <f t="shared" si="10"/>
        <v>WL1_DSDS</v>
      </c>
      <c r="J175" t="s">
        <v>4536</v>
      </c>
      <c r="K175" s="4">
        <f t="shared" si="11"/>
        <v>0</v>
      </c>
    </row>
    <row r="176" spans="1:11" x14ac:dyDescent="0.35">
      <c r="A176" t="s">
        <v>3974</v>
      </c>
      <c r="B176" s="13" t="s">
        <v>601</v>
      </c>
      <c r="C176" t="str">
        <f t="shared" si="8"/>
        <v>DSDS</v>
      </c>
      <c r="D176" t="s">
        <v>4200</v>
      </c>
      <c r="E176" t="s">
        <v>4313</v>
      </c>
      <c r="F176" s="4">
        <v>60</v>
      </c>
      <c r="G176" t="str">
        <f t="shared" si="9"/>
        <v>module:CompWL_DSDS a schema:PropertyValue ; schema:identifier "Workload" ; schema:name "Aufteilung der Workload in Stunden DSDS" ; schema:valueReference module:WL2_DSDS . module:WL2_DSDS a schema:PropertyValue ; schema:name "Präsenz" ; schema:value 60 .</v>
      </c>
      <c r="H176" s="1" t="s">
        <v>123</v>
      </c>
      <c r="I176" t="str">
        <f t="shared" si="10"/>
        <v>WL2_DSDS</v>
      </c>
      <c r="J176" t="s">
        <v>4537</v>
      </c>
      <c r="K176" s="4">
        <f t="shared" si="11"/>
        <v>0</v>
      </c>
    </row>
    <row r="177" spans="1:11" x14ac:dyDescent="0.35">
      <c r="A177" t="s">
        <v>3975</v>
      </c>
      <c r="B177" s="13" t="s">
        <v>601</v>
      </c>
      <c r="C177" t="str">
        <f t="shared" si="8"/>
        <v>DVWR</v>
      </c>
      <c r="D177" t="s">
        <v>4201</v>
      </c>
      <c r="E177" t="s">
        <v>4312</v>
      </c>
      <c r="F177" s="4">
        <v>90</v>
      </c>
      <c r="G177" t="str">
        <f t="shared" si="9"/>
        <v>module:CompWL_DVWR a schema:PropertyValue ; schema:identifier "Workload" ; schema:name "Aufteilung der Workload in Stunden DVWR" ; schema:valueReference module:WL1_DVWR . module:WL1_DVWR a schema:PropertyValue ; schema:name "Eigenstudium" ; schema:value 90 .</v>
      </c>
      <c r="H177" s="1" t="s">
        <v>123</v>
      </c>
      <c r="I177" t="str">
        <f t="shared" si="10"/>
        <v>WL1_DVWR</v>
      </c>
      <c r="J177" t="s">
        <v>4538</v>
      </c>
      <c r="K177" s="4">
        <f t="shared" si="11"/>
        <v>0</v>
      </c>
    </row>
    <row r="178" spans="1:11" x14ac:dyDescent="0.35">
      <c r="A178" t="s">
        <v>3975</v>
      </c>
      <c r="B178" s="13" t="s">
        <v>601</v>
      </c>
      <c r="C178" t="str">
        <f t="shared" si="8"/>
        <v>DVWR</v>
      </c>
      <c r="D178" t="s">
        <v>4202</v>
      </c>
      <c r="E178" t="s">
        <v>4313</v>
      </c>
      <c r="F178" s="4">
        <v>60</v>
      </c>
      <c r="G178" t="str">
        <f t="shared" si="9"/>
        <v>module:CompWL_DVWR a schema:PropertyValue ; schema:identifier "Workload" ; schema:name "Aufteilung der Workload in Stunden DVWR" ; schema:valueReference module:WL2_DVWR . module:WL2_DVWR a schema:PropertyValue ; schema:name "Präsenz" ; schema:value 60 .</v>
      </c>
      <c r="H178" s="1" t="s">
        <v>123</v>
      </c>
      <c r="I178" t="str">
        <f t="shared" si="10"/>
        <v>WL2_DVWR</v>
      </c>
      <c r="J178" t="s">
        <v>4539</v>
      </c>
      <c r="K178" s="4">
        <f t="shared" si="11"/>
        <v>0</v>
      </c>
    </row>
    <row r="179" spans="1:11" x14ac:dyDescent="0.35">
      <c r="A179" t="s">
        <v>3976</v>
      </c>
      <c r="B179" s="13" t="s">
        <v>601</v>
      </c>
      <c r="C179" t="str">
        <f t="shared" si="8"/>
        <v>EOMa</v>
      </c>
      <c r="D179" t="s">
        <v>4203</v>
      </c>
      <c r="E179" t="s">
        <v>4312</v>
      </c>
      <c r="F179" s="4">
        <v>60</v>
      </c>
      <c r="G179" t="str">
        <f t="shared" si="9"/>
        <v>module:CompWL_EOMa a schema:PropertyValue ; schema:identifier "Workload" ; schema:name "Aufteilung der Workload in Stunden EOMa" ; schema:valueReference module:WL1_EOMa . module:WL1_EOMa a schema:PropertyValue ; schema:name "Eigenstudium" ; schema:value 60 .</v>
      </c>
      <c r="H179" s="1" t="s">
        <v>123</v>
      </c>
      <c r="I179" t="str">
        <f t="shared" si="10"/>
        <v>WL1_EOMa</v>
      </c>
      <c r="J179" t="s">
        <v>4540</v>
      </c>
      <c r="K179" s="4">
        <f t="shared" si="11"/>
        <v>0</v>
      </c>
    </row>
    <row r="180" spans="1:11" x14ac:dyDescent="0.35">
      <c r="A180" t="s">
        <v>3976</v>
      </c>
      <c r="B180" s="13" t="s">
        <v>601</v>
      </c>
      <c r="C180" t="str">
        <f t="shared" si="8"/>
        <v>EOMa</v>
      </c>
      <c r="D180" t="s">
        <v>4204</v>
      </c>
      <c r="E180" t="s">
        <v>4312</v>
      </c>
      <c r="F180" s="4">
        <v>90</v>
      </c>
      <c r="G180" t="str">
        <f t="shared" si="9"/>
        <v>module:CompWL_EOMa a schema:PropertyValue ; schema:identifier "Workload" ; schema:name "Aufteilung der Workload in Stunden EOMa" ; schema:valueReference module:WL2_EOMa . module:WL2_EOMa a schema:PropertyValue ; schema:name "Eigenstudium" ; schema:value 90 .</v>
      </c>
      <c r="H180" s="1" t="s">
        <v>123</v>
      </c>
      <c r="I180" t="str">
        <f t="shared" si="10"/>
        <v>WL2_EOMa</v>
      </c>
      <c r="J180" t="s">
        <v>4541</v>
      </c>
      <c r="K180" s="4">
        <f t="shared" si="11"/>
        <v>0</v>
      </c>
    </row>
    <row r="181" spans="1:11" x14ac:dyDescent="0.35">
      <c r="A181" t="s">
        <v>3977</v>
      </c>
      <c r="B181" s="13" t="s">
        <v>601</v>
      </c>
      <c r="C181" t="str">
        <f t="shared" si="8"/>
        <v>EOPJ</v>
      </c>
      <c r="D181" t="s">
        <v>4205</v>
      </c>
      <c r="E181" t="s">
        <v>4312</v>
      </c>
      <c r="F181" s="4">
        <v>90</v>
      </c>
      <c r="G181" t="str">
        <f t="shared" si="9"/>
        <v>module:CompWL_EOPJ a schema:PropertyValue ; schema:identifier "Workload" ; schema:name "Aufteilung der Workload in Stunden EOPJ" ; schema:valueReference module:WL1_EOPJ . module:WL1_EOPJ a schema:PropertyValue ; schema:name "Eigenstudium" ; schema:value 90 .</v>
      </c>
      <c r="H181" s="1" t="s">
        <v>123</v>
      </c>
      <c r="I181" t="str">
        <f t="shared" si="10"/>
        <v>WL1_EOPJ</v>
      </c>
      <c r="J181" t="s">
        <v>4542</v>
      </c>
      <c r="K181" s="4">
        <f t="shared" si="11"/>
        <v>0</v>
      </c>
    </row>
    <row r="182" spans="1:11" x14ac:dyDescent="0.35">
      <c r="A182" t="s">
        <v>3977</v>
      </c>
      <c r="B182" s="13" t="s">
        <v>601</v>
      </c>
      <c r="C182" t="str">
        <f t="shared" si="8"/>
        <v>EOPJ</v>
      </c>
      <c r="D182" t="s">
        <v>4206</v>
      </c>
      <c r="E182" t="s">
        <v>4313</v>
      </c>
      <c r="F182" s="4">
        <v>60</v>
      </c>
      <c r="G182" t="str">
        <f t="shared" si="9"/>
        <v>module:CompWL_EOPJ a schema:PropertyValue ; schema:identifier "Workload" ; schema:name "Aufteilung der Workload in Stunden EOPJ" ; schema:valueReference module:WL2_EOPJ . module:WL2_EOPJ a schema:PropertyValue ; schema:name "Präsenz" ; schema:value 60 .</v>
      </c>
      <c r="H182" s="1" t="s">
        <v>123</v>
      </c>
      <c r="I182" t="str">
        <f t="shared" si="10"/>
        <v>WL2_EOPJ</v>
      </c>
      <c r="J182" t="s">
        <v>4543</v>
      </c>
      <c r="K182" s="4">
        <f t="shared" si="11"/>
        <v>0</v>
      </c>
    </row>
    <row r="183" spans="1:11" x14ac:dyDescent="0.35">
      <c r="A183" t="s">
        <v>3978</v>
      </c>
      <c r="B183" s="13" t="s">
        <v>601</v>
      </c>
      <c r="C183" t="str">
        <f t="shared" si="8"/>
        <v>EWAA</v>
      </c>
      <c r="D183" t="s">
        <v>4207</v>
      </c>
      <c r="E183" t="s">
        <v>4312</v>
      </c>
      <c r="F183" s="4">
        <v>90</v>
      </c>
      <c r="G183" t="str">
        <f t="shared" si="9"/>
        <v>module:CompWL_EWAA a schema:PropertyValue ; schema:identifier "Workload" ; schema:name "Aufteilung der Workload in Stunden EWAA" ; schema:valueReference module:WL1_EWAA . module:WL1_EWAA a schema:PropertyValue ; schema:name "Eigenstudium" ; schema:value 90 .</v>
      </c>
      <c r="H183" s="1" t="s">
        <v>123</v>
      </c>
      <c r="I183" t="str">
        <f t="shared" si="10"/>
        <v>WL1_EWAA</v>
      </c>
      <c r="J183" t="s">
        <v>4544</v>
      </c>
      <c r="K183" s="4">
        <f t="shared" si="11"/>
        <v>0</v>
      </c>
    </row>
    <row r="184" spans="1:11" x14ac:dyDescent="0.35">
      <c r="A184" t="s">
        <v>3978</v>
      </c>
      <c r="B184" s="13" t="s">
        <v>601</v>
      </c>
      <c r="C184" t="str">
        <f t="shared" si="8"/>
        <v>EWAA</v>
      </c>
      <c r="D184" t="s">
        <v>4208</v>
      </c>
      <c r="E184" t="s">
        <v>4340</v>
      </c>
      <c r="F184" s="4">
        <v>60</v>
      </c>
      <c r="G184" t="str">
        <f t="shared" si="9"/>
        <v>module:CompWL_EWAA a schema:PropertyValue ; schema:identifier "Workload" ; schema:name "Aufteilung der Workload in Stunden EWAA" ; schema:valueReference module:WL2_EWAA . module:WL2_EWAA a schema:PropertyValue ; schema:name "Präsens-" ; schema:value 60 .</v>
      </c>
      <c r="H184" s="1" t="s">
        <v>123</v>
      </c>
      <c r="I184" t="str">
        <f t="shared" si="10"/>
        <v>WL2_EWAA</v>
      </c>
      <c r="J184" t="s">
        <v>4545</v>
      </c>
      <c r="K184" s="4">
        <f t="shared" si="11"/>
        <v>0</v>
      </c>
    </row>
    <row r="185" spans="1:11" x14ac:dyDescent="0.35">
      <c r="A185" t="s">
        <v>3979</v>
      </c>
      <c r="B185" s="13" t="s">
        <v>601</v>
      </c>
      <c r="C185" t="str">
        <f t="shared" si="8"/>
        <v>Englisch</v>
      </c>
      <c r="D185" t="s">
        <v>4209</v>
      </c>
      <c r="E185" t="s">
        <v>4312</v>
      </c>
      <c r="F185" s="4">
        <v>90</v>
      </c>
      <c r="G185" t="str">
        <f t="shared" si="9"/>
        <v>module:CompWL_Englisch a schema:PropertyValue ; schema:identifier "Workload" ; schema:name "Aufteilung der Workload in Stunden Englisch" ; schema:valueReference module:WL1_Englisch . module:WL1_Englisch a schema:PropertyValue ; schema:name "Eigenstudium" ; schema:value 90 .</v>
      </c>
      <c r="H185" s="1" t="s">
        <v>123</v>
      </c>
      <c r="I185" t="str">
        <f t="shared" si="10"/>
        <v>WL1_Englisch</v>
      </c>
      <c r="J185" t="s">
        <v>4546</v>
      </c>
      <c r="K185" s="4">
        <f t="shared" si="11"/>
        <v>0</v>
      </c>
    </row>
    <row r="186" spans="1:11" x14ac:dyDescent="0.35">
      <c r="A186" t="s">
        <v>3979</v>
      </c>
      <c r="B186" s="13" t="s">
        <v>601</v>
      </c>
      <c r="C186" t="str">
        <f t="shared" si="8"/>
        <v>Englisch</v>
      </c>
      <c r="D186" t="s">
        <v>4210</v>
      </c>
      <c r="E186" t="s">
        <v>4313</v>
      </c>
      <c r="F186" s="4">
        <v>60</v>
      </c>
      <c r="G186" t="str">
        <f t="shared" si="9"/>
        <v>module:CompWL_Englisch a schema:PropertyValue ; schema:identifier "Workload" ; schema:name "Aufteilung der Workload in Stunden Englisch" ; schema:valueReference module:WL2_Englisch . module:WL2_Englisch a schema:PropertyValue ; schema:name "Präsenz" ; schema:value 60 .</v>
      </c>
      <c r="H186" s="1" t="s">
        <v>123</v>
      </c>
      <c r="I186" t="str">
        <f t="shared" si="10"/>
        <v>WL2_Englisch</v>
      </c>
      <c r="J186" t="s">
        <v>4547</v>
      </c>
      <c r="K186" s="4">
        <f t="shared" si="11"/>
        <v>0</v>
      </c>
    </row>
    <row r="187" spans="1:11" x14ac:dyDescent="0.35">
      <c r="A187" t="s">
        <v>3980</v>
      </c>
      <c r="B187" s="13" t="s">
        <v>601</v>
      </c>
      <c r="C187" t="str">
        <f t="shared" si="8"/>
        <v>FAWI</v>
      </c>
      <c r="D187" t="s">
        <v>4211</v>
      </c>
      <c r="E187" t="s">
        <v>4312</v>
      </c>
      <c r="F187" s="4">
        <v>90</v>
      </c>
      <c r="G187" t="str">
        <f t="shared" si="9"/>
        <v>module:CompWL_FAWI a schema:PropertyValue ; schema:identifier "Workload" ; schema:name "Aufteilung der Workload in Stunden FAWI" ; schema:valueReference module:WL1_FAWI . module:WL1_FAWI a schema:PropertyValue ; schema:name "Eigenstudium" ; schema:value 90 .</v>
      </c>
      <c r="H187" s="1" t="s">
        <v>123</v>
      </c>
      <c r="I187" t="str">
        <f t="shared" si="10"/>
        <v>WL1_FAWI</v>
      </c>
      <c r="J187" t="s">
        <v>4548</v>
      </c>
      <c r="K187" s="4">
        <f t="shared" si="11"/>
        <v>0</v>
      </c>
    </row>
    <row r="188" spans="1:11" x14ac:dyDescent="0.35">
      <c r="A188" t="s">
        <v>3980</v>
      </c>
      <c r="B188" s="13" t="s">
        <v>601</v>
      </c>
      <c r="C188" t="str">
        <f t="shared" si="8"/>
        <v>FAWI</v>
      </c>
      <c r="D188" t="s">
        <v>4212</v>
      </c>
      <c r="E188" t="s">
        <v>4313</v>
      </c>
      <c r="F188" s="4">
        <v>60</v>
      </c>
      <c r="G188" t="str">
        <f t="shared" si="9"/>
        <v>module:CompWL_FAWI a schema:PropertyValue ; schema:identifier "Workload" ; schema:name "Aufteilung der Workload in Stunden FAWI" ; schema:valueReference module:WL2_FAWI . module:WL2_FAWI a schema:PropertyValue ; schema:name "Präsenz" ; schema:value 60 .</v>
      </c>
      <c r="H188" s="1" t="s">
        <v>123</v>
      </c>
      <c r="I188" t="str">
        <f t="shared" si="10"/>
        <v>WL2_FAWI</v>
      </c>
      <c r="J188" t="s">
        <v>4549</v>
      </c>
      <c r="K188" s="4">
        <f t="shared" ref="K188:K199" si="12">IF(I188=J188,0,1)</f>
        <v>0</v>
      </c>
    </row>
    <row r="189" spans="1:11" x14ac:dyDescent="0.35">
      <c r="A189" t="s">
        <v>3981</v>
      </c>
      <c r="B189" s="13" t="s">
        <v>601</v>
      </c>
      <c r="C189" t="str">
        <f t="shared" si="8"/>
        <v>FWAS</v>
      </c>
      <c r="D189" t="s">
        <v>4213</v>
      </c>
      <c r="E189" t="s">
        <v>4312</v>
      </c>
      <c r="F189" s="4">
        <v>90</v>
      </c>
      <c r="G189" t="str">
        <f t="shared" si="9"/>
        <v>module:CompWL_FWAS a schema:PropertyValue ; schema:identifier "Workload" ; schema:name "Aufteilung der Workload in Stunden FWAS" ; schema:valueReference module:WL1_FWAS . module:WL1_FWAS a schema:PropertyValue ; schema:name "Eigenstudium" ; schema:value 90 .</v>
      </c>
      <c r="H189" s="1" t="s">
        <v>123</v>
      </c>
      <c r="I189" t="str">
        <f t="shared" si="10"/>
        <v>WL1_FWAS</v>
      </c>
      <c r="J189" t="s">
        <v>4550</v>
      </c>
      <c r="K189" s="4">
        <f t="shared" si="12"/>
        <v>0</v>
      </c>
    </row>
    <row r="190" spans="1:11" x14ac:dyDescent="0.35">
      <c r="A190" t="s">
        <v>3981</v>
      </c>
      <c r="B190" s="13" t="s">
        <v>601</v>
      </c>
      <c r="C190" t="str">
        <f t="shared" si="8"/>
        <v>FWAS</v>
      </c>
      <c r="D190" t="s">
        <v>4214</v>
      </c>
      <c r="E190" t="s">
        <v>4313</v>
      </c>
      <c r="F190" s="4">
        <v>60</v>
      </c>
      <c r="G190" t="str">
        <f t="shared" si="9"/>
        <v>module:CompWL_FWAS a schema:PropertyValue ; schema:identifier "Workload" ; schema:name "Aufteilung der Workload in Stunden FWAS" ; schema:valueReference module:WL2_FWAS . module:WL2_FWAS a schema:PropertyValue ; schema:name "Präsenz" ; schema:value 60 .</v>
      </c>
      <c r="H190" s="1" t="s">
        <v>123</v>
      </c>
      <c r="I190" t="str">
        <f t="shared" si="10"/>
        <v>WL2_FWAS</v>
      </c>
      <c r="J190" t="s">
        <v>4551</v>
      </c>
      <c r="K190" s="4">
        <f t="shared" si="12"/>
        <v>0</v>
      </c>
    </row>
    <row r="191" spans="1:11" x14ac:dyDescent="0.35">
      <c r="A191" t="s">
        <v>3982</v>
      </c>
      <c r="B191" s="13" t="s">
        <v>601</v>
      </c>
      <c r="C191" t="str">
        <f t="shared" si="8"/>
        <v>GFVR</v>
      </c>
      <c r="D191" t="s">
        <v>4215</v>
      </c>
      <c r="E191" t="s">
        <v>4313</v>
      </c>
      <c r="F191" s="4">
        <v>20</v>
      </c>
      <c r="G191" t="str">
        <f t="shared" si="9"/>
        <v>module:CompWL_GFVR a schema:PropertyValue ; schema:identifier "Workload" ; schema:name "Aufteilung der Workload in Stunden GFVR" ; schema:valueReference module:WL1_GFVR . module:WL1_GFVR a schema:PropertyValue ; schema:name "Präsenz" ; schema:value 20 .</v>
      </c>
      <c r="H191" s="1" t="s">
        <v>123</v>
      </c>
      <c r="I191" t="str">
        <f t="shared" si="10"/>
        <v>WL1_GFVR</v>
      </c>
      <c r="J191" t="s">
        <v>4552</v>
      </c>
      <c r="K191" s="4">
        <f t="shared" si="12"/>
        <v>0</v>
      </c>
    </row>
    <row r="192" spans="1:11" x14ac:dyDescent="0.35">
      <c r="A192" t="s">
        <v>3982</v>
      </c>
      <c r="B192" s="13" t="s">
        <v>601</v>
      </c>
      <c r="C192" t="str">
        <f t="shared" si="8"/>
        <v>GFVR</v>
      </c>
      <c r="D192" t="s">
        <v>4216</v>
      </c>
      <c r="E192" t="s">
        <v>4342</v>
      </c>
      <c r="F192" s="4">
        <v>40</v>
      </c>
      <c r="G192" t="str">
        <f t="shared" si="9"/>
        <v>module:CompWL_GFVR a schema:PropertyValue ; schema:identifier "Workload" ; schema:name "Aufteilung der Workload in Stunden GFVR" ; schema:valueReference module:WL2_GFVR . module:WL2_GFVR a schema:PropertyValue ; schema:name "Online-Präsenz" ; schema:value 40 .</v>
      </c>
      <c r="H192" s="1" t="s">
        <v>123</v>
      </c>
      <c r="I192" t="str">
        <f t="shared" si="10"/>
        <v>WL2_GFVR</v>
      </c>
      <c r="J192" t="s">
        <v>4553</v>
      </c>
      <c r="K192" s="4">
        <f t="shared" si="12"/>
        <v>0</v>
      </c>
    </row>
    <row r="193" spans="1:11" x14ac:dyDescent="0.35">
      <c r="A193" t="s">
        <v>3982</v>
      </c>
      <c r="B193" s="13" t="s">
        <v>601</v>
      </c>
      <c r="C193" t="str">
        <f t="shared" si="8"/>
        <v>GFVR</v>
      </c>
      <c r="D193" t="s">
        <v>4217</v>
      </c>
      <c r="E193" t="s">
        <v>4323</v>
      </c>
      <c r="F193" s="4">
        <v>90</v>
      </c>
      <c r="G193" t="str">
        <f t="shared" si="9"/>
        <v>module:CompWL_GFVR a schema:PropertyValue ; schema:identifier "Workload" ; schema:name "Aufteilung der Workload in Stunden GFVR" ; schema:valueReference module:WL3_GFVR . module:WL3_GFVR a schema:PropertyValue ; schema:name "Selbststudium" ; schema:value 90 .</v>
      </c>
      <c r="H193" s="1" t="s">
        <v>123</v>
      </c>
      <c r="I193" t="str">
        <f t="shared" si="10"/>
        <v>WL3_GFVR</v>
      </c>
      <c r="J193" t="s">
        <v>4554</v>
      </c>
      <c r="K193" s="4">
        <f t="shared" si="12"/>
        <v>0</v>
      </c>
    </row>
    <row r="194" spans="1:11" x14ac:dyDescent="0.35">
      <c r="A194" t="s">
        <v>3983</v>
      </c>
      <c r="B194" s="13" t="s">
        <v>601</v>
      </c>
      <c r="C194" t="str">
        <f t="shared" si="8"/>
        <v>GNWT</v>
      </c>
      <c r="D194" t="s">
        <v>4218</v>
      </c>
      <c r="E194" t="s">
        <v>4312</v>
      </c>
      <c r="F194" s="4">
        <v>90</v>
      </c>
      <c r="G194" t="str">
        <f t="shared" si="9"/>
        <v>module:CompWL_GNWT a schema:PropertyValue ; schema:identifier "Workload" ; schema:name "Aufteilung der Workload in Stunden GNWT" ; schema:valueReference module:WL1_GNWT . module:WL1_GNWT a schema:PropertyValue ; schema:name "Eigenstudium" ; schema:value 90 .</v>
      </c>
      <c r="H194" s="1" t="s">
        <v>123</v>
      </c>
      <c r="I194" t="str">
        <f t="shared" si="10"/>
        <v>WL1_GNWT</v>
      </c>
      <c r="J194" t="s">
        <v>4555</v>
      </c>
      <c r="K194" s="4">
        <f t="shared" si="12"/>
        <v>0</v>
      </c>
    </row>
    <row r="195" spans="1:11" x14ac:dyDescent="0.35">
      <c r="A195" t="s">
        <v>3983</v>
      </c>
      <c r="B195" s="13" t="s">
        <v>601</v>
      </c>
      <c r="C195" t="str">
        <f t="shared" ref="C195:C256" si="13">MID(A195,15,10)</f>
        <v>GNWT</v>
      </c>
      <c r="D195" t="s">
        <v>4219</v>
      </c>
      <c r="E195" t="s">
        <v>4313</v>
      </c>
      <c r="F195" s="4">
        <v>60</v>
      </c>
      <c r="G195" t="str">
        <f t="shared" ref="G195:G256" si="14">_xlfn.CONCAT(A195," a schema:PropertyValue ; schema:identifier ",B195,"Workload",B195," ; schema:name ",B195,"Aufteilung der Workload in Stunden ",C195,B195," ; schema:valueReference ",D195," . ",D195," a schema:PropertyValue ; schema:name ",B195,E195,B195," ; schema:value ",F195," .")</f>
        <v>module:CompWL_GNWT a schema:PropertyValue ; schema:identifier "Workload" ; schema:name "Aufteilung der Workload in Stunden GNWT" ; schema:valueReference module:WL2_GNWT . module:WL2_GNWT a schema:PropertyValue ; schema:name "Präsenz" ; schema:value 60 .</v>
      </c>
      <c r="H195" s="1" t="s">
        <v>123</v>
      </c>
      <c r="I195" t="str">
        <f t="shared" ref="I195:I256" si="15">MID(D195,8,16)</f>
        <v>WL2_GNWT</v>
      </c>
      <c r="J195" t="s">
        <v>4556</v>
      </c>
      <c r="K195" s="4">
        <f t="shared" si="12"/>
        <v>0</v>
      </c>
    </row>
    <row r="196" spans="1:11" x14ac:dyDescent="0.35">
      <c r="A196" t="s">
        <v>3984</v>
      </c>
      <c r="B196" s="13" t="s">
        <v>601</v>
      </c>
      <c r="C196" t="str">
        <f t="shared" si="13"/>
        <v>IFAE</v>
      </c>
      <c r="D196" t="s">
        <v>4220</v>
      </c>
      <c r="E196" t="s">
        <v>4312</v>
      </c>
      <c r="F196" s="4">
        <v>90</v>
      </c>
      <c r="G196" t="str">
        <f t="shared" si="14"/>
        <v>module:CompWL_IFAE a schema:PropertyValue ; schema:identifier "Workload" ; schema:name "Aufteilung der Workload in Stunden IFAE" ; schema:valueReference module:WL1_IFAE . module:WL1_IFAE a schema:PropertyValue ; schema:name "Eigenstudium" ; schema:value 90 .</v>
      </c>
      <c r="H196" s="1" t="s">
        <v>123</v>
      </c>
      <c r="I196" t="str">
        <f t="shared" si="15"/>
        <v>WL1_IFAE</v>
      </c>
      <c r="J196" t="s">
        <v>4562</v>
      </c>
      <c r="K196" s="4">
        <f t="shared" si="12"/>
        <v>0</v>
      </c>
    </row>
    <row r="197" spans="1:11" x14ac:dyDescent="0.35">
      <c r="A197" t="s">
        <v>3984</v>
      </c>
      <c r="B197" s="13" t="s">
        <v>601</v>
      </c>
      <c r="C197" t="str">
        <f t="shared" si="13"/>
        <v>IFAE</v>
      </c>
      <c r="D197" t="s">
        <v>4221</v>
      </c>
      <c r="E197" t="s">
        <v>4313</v>
      </c>
      <c r="F197" s="4">
        <v>60</v>
      </c>
      <c r="G197" t="str">
        <f t="shared" si="14"/>
        <v>module:CompWL_IFAE a schema:PropertyValue ; schema:identifier "Workload" ; schema:name "Aufteilung der Workload in Stunden IFAE" ; schema:valueReference module:WL2_IFAE . module:WL2_IFAE a schema:PropertyValue ; schema:name "Präsenz" ; schema:value 60 .</v>
      </c>
      <c r="H197" s="1" t="s">
        <v>123</v>
      </c>
      <c r="I197" t="str">
        <f t="shared" si="15"/>
        <v>WL2_IFAE</v>
      </c>
      <c r="J197" t="s">
        <v>4563</v>
      </c>
      <c r="K197" s="4">
        <f t="shared" si="12"/>
        <v>0</v>
      </c>
    </row>
    <row r="198" spans="1:11" x14ac:dyDescent="0.35">
      <c r="A198" t="s">
        <v>3985</v>
      </c>
      <c r="B198" s="13" t="s">
        <v>601</v>
      </c>
      <c r="C198" t="str">
        <f t="shared" si="13"/>
        <v>InfMan</v>
      </c>
      <c r="D198" t="s">
        <v>4222</v>
      </c>
      <c r="E198" t="s">
        <v>4312</v>
      </c>
      <c r="F198" s="4">
        <v>90</v>
      </c>
      <c r="G198" t="str">
        <f t="shared" si="14"/>
        <v>module:CompWL_InfMan a schema:PropertyValue ; schema:identifier "Workload" ; schema:name "Aufteilung der Workload in Stunden InfMan" ; schema:valueReference module:WL1_InfMan . module:WL1_InfMan a schema:PropertyValue ; schema:name "Eigenstudium" ; schema:value 90 .</v>
      </c>
      <c r="H198" s="1" t="s">
        <v>123</v>
      </c>
      <c r="I198" t="str">
        <f t="shared" si="15"/>
        <v>WL1_InfMan</v>
      </c>
      <c r="J198" t="s">
        <v>4564</v>
      </c>
      <c r="K198" s="4">
        <f t="shared" si="12"/>
        <v>0</v>
      </c>
    </row>
    <row r="199" spans="1:11" x14ac:dyDescent="0.35">
      <c r="A199" t="s">
        <v>3985</v>
      </c>
      <c r="B199" s="13" t="s">
        <v>601</v>
      </c>
      <c r="C199" t="str">
        <f t="shared" si="13"/>
        <v>InfMan</v>
      </c>
      <c r="D199" t="s">
        <v>4223</v>
      </c>
      <c r="E199" t="s">
        <v>4313</v>
      </c>
      <c r="F199" s="4">
        <v>60</v>
      </c>
      <c r="G199" t="str">
        <f t="shared" si="14"/>
        <v>module:CompWL_InfMan a schema:PropertyValue ; schema:identifier "Workload" ; schema:name "Aufteilung der Workload in Stunden InfMan" ; schema:valueReference module:WL2_InfMan . module:WL2_InfMan a schema:PropertyValue ; schema:name "Präsenz" ; schema:value 60 .</v>
      </c>
      <c r="H199" s="1" t="s">
        <v>123</v>
      </c>
      <c r="I199" t="str">
        <f t="shared" si="15"/>
        <v>WL2_InfMan</v>
      </c>
      <c r="J199" t="s">
        <v>4565</v>
      </c>
      <c r="K199" s="4">
        <f t="shared" si="12"/>
        <v>0</v>
      </c>
    </row>
    <row r="200" spans="1:11" x14ac:dyDescent="0.35">
      <c r="A200" t="s">
        <v>3986</v>
      </c>
      <c r="B200" s="13" t="s">
        <v>601</v>
      </c>
      <c r="C200" t="str">
        <f t="shared" si="13"/>
        <v>Logistik</v>
      </c>
      <c r="D200" t="s">
        <v>4224</v>
      </c>
      <c r="E200" t="s">
        <v>4312</v>
      </c>
      <c r="F200" s="4">
        <v>90</v>
      </c>
      <c r="G200" t="str">
        <f t="shared" si="14"/>
        <v>module:CompWL_Logistik a schema:PropertyValue ; schema:identifier "Workload" ; schema:name "Aufteilung der Workload in Stunden Logistik" ; schema:valueReference module:WL1_Logistik . module:WL1_Logistik a schema:PropertyValue ; schema:name "Eigenstudium" ; schema:value 90 .</v>
      </c>
      <c r="H200" s="1" t="s">
        <v>123</v>
      </c>
      <c r="I200" t="str">
        <f t="shared" si="15"/>
        <v>WL1_Logistik</v>
      </c>
      <c r="J200" t="s">
        <v>4566</v>
      </c>
      <c r="K200" s="4">
        <f t="shared" ref="K200:K223" si="16">IF(I200=J200,0,1)</f>
        <v>0</v>
      </c>
    </row>
    <row r="201" spans="1:11" x14ac:dyDescent="0.35">
      <c r="A201" t="s">
        <v>3986</v>
      </c>
      <c r="B201" s="13" t="s">
        <v>601</v>
      </c>
      <c r="C201" t="str">
        <f t="shared" si="13"/>
        <v>Logistik</v>
      </c>
      <c r="D201" t="s">
        <v>4225</v>
      </c>
      <c r="E201" t="s">
        <v>4313</v>
      </c>
      <c r="F201" s="4">
        <v>60</v>
      </c>
      <c r="G201" t="str">
        <f t="shared" si="14"/>
        <v>module:CompWL_Logistik a schema:PropertyValue ; schema:identifier "Workload" ; schema:name "Aufteilung der Workload in Stunden Logistik" ; schema:valueReference module:WL2_Logistik . module:WL2_Logistik a schema:PropertyValue ; schema:name "Präsenz" ; schema:value 60 .</v>
      </c>
      <c r="H201" s="1" t="s">
        <v>123</v>
      </c>
      <c r="I201" t="str">
        <f t="shared" si="15"/>
        <v>WL2_Logistik</v>
      </c>
      <c r="J201" t="s">
        <v>4567</v>
      </c>
      <c r="K201" s="4">
        <f t="shared" si="16"/>
        <v>0</v>
      </c>
    </row>
    <row r="202" spans="1:11" x14ac:dyDescent="0.35">
      <c r="A202" t="s">
        <v>3987</v>
      </c>
      <c r="B202" s="13" t="s">
        <v>601</v>
      </c>
      <c r="C202" t="str">
        <f t="shared" si="13"/>
        <v>MaMF</v>
      </c>
      <c r="D202" t="s">
        <v>4226</v>
      </c>
      <c r="E202" t="s">
        <v>4312</v>
      </c>
      <c r="F202" s="4">
        <v>90</v>
      </c>
      <c r="G202" t="str">
        <f t="shared" si="14"/>
        <v>module:CompWL_MaMF a schema:PropertyValue ; schema:identifier "Workload" ; schema:name "Aufteilung der Workload in Stunden MaMF" ; schema:valueReference module:WL1_MaMF . module:WL1_MaMF a schema:PropertyValue ; schema:name "Eigenstudium" ; schema:value 90 .</v>
      </c>
      <c r="H202" s="1" t="s">
        <v>123</v>
      </c>
      <c r="I202" t="str">
        <f t="shared" si="15"/>
        <v>WL1_MaMF</v>
      </c>
      <c r="J202" t="s">
        <v>4568</v>
      </c>
      <c r="K202" s="4">
        <f t="shared" si="16"/>
        <v>0</v>
      </c>
    </row>
    <row r="203" spans="1:11" x14ac:dyDescent="0.35">
      <c r="A203" t="s">
        <v>3987</v>
      </c>
      <c r="B203" s="13" t="s">
        <v>601</v>
      </c>
      <c r="C203" t="str">
        <f t="shared" si="13"/>
        <v>MaMF</v>
      </c>
      <c r="D203" t="s">
        <v>4227</v>
      </c>
      <c r="E203" t="s">
        <v>4313</v>
      </c>
      <c r="F203" s="4">
        <v>60</v>
      </c>
      <c r="G203" t="str">
        <f t="shared" si="14"/>
        <v>module:CompWL_MaMF a schema:PropertyValue ; schema:identifier "Workload" ; schema:name "Aufteilung der Workload in Stunden MaMF" ; schema:valueReference module:WL2_MaMF . module:WL2_MaMF a schema:PropertyValue ; schema:name "Präsenz" ; schema:value 60 .</v>
      </c>
      <c r="H203" s="1" t="s">
        <v>123</v>
      </c>
      <c r="I203" t="str">
        <f t="shared" si="15"/>
        <v>WL2_MaMF</v>
      </c>
      <c r="J203" t="s">
        <v>4569</v>
      </c>
      <c r="K203" s="4">
        <f t="shared" si="16"/>
        <v>0</v>
      </c>
    </row>
    <row r="204" spans="1:11" x14ac:dyDescent="0.35">
      <c r="A204" t="s">
        <v>3988</v>
      </c>
      <c r="B204" s="13" t="s">
        <v>601</v>
      </c>
      <c r="C204" t="str">
        <f t="shared" si="13"/>
        <v>ManOrg</v>
      </c>
      <c r="D204" t="s">
        <v>4228</v>
      </c>
      <c r="E204" t="s">
        <v>4312</v>
      </c>
      <c r="F204" s="4">
        <v>90</v>
      </c>
      <c r="G204" t="str">
        <f t="shared" si="14"/>
        <v>module:CompWL_ManOrg a schema:PropertyValue ; schema:identifier "Workload" ; schema:name "Aufteilung der Workload in Stunden ManOrg" ; schema:valueReference module:WL1_ManOrg . module:WL1_ManOrg a schema:PropertyValue ; schema:name "Eigenstudium" ; schema:value 90 .</v>
      </c>
      <c r="H204" s="1" t="s">
        <v>123</v>
      </c>
      <c r="I204" t="str">
        <f t="shared" si="15"/>
        <v>WL1_ManOrg</v>
      </c>
      <c r="J204" t="s">
        <v>4570</v>
      </c>
      <c r="K204" s="4">
        <f t="shared" si="16"/>
        <v>0</v>
      </c>
    </row>
    <row r="205" spans="1:11" x14ac:dyDescent="0.35">
      <c r="A205" t="s">
        <v>3988</v>
      </c>
      <c r="B205" s="13" t="s">
        <v>601</v>
      </c>
      <c r="C205" t="str">
        <f t="shared" si="13"/>
        <v>ManOrg</v>
      </c>
      <c r="D205" t="s">
        <v>4229</v>
      </c>
      <c r="E205" t="s">
        <v>4313</v>
      </c>
      <c r="F205" s="4">
        <v>60</v>
      </c>
      <c r="G205" t="str">
        <f t="shared" si="14"/>
        <v>module:CompWL_ManOrg a schema:PropertyValue ; schema:identifier "Workload" ; schema:name "Aufteilung der Workload in Stunden ManOrg" ; schema:valueReference module:WL2_ManOrg . module:WL2_ManOrg a schema:PropertyValue ; schema:name "Präsenz" ; schema:value 60 .</v>
      </c>
      <c r="H205" s="1" t="s">
        <v>123</v>
      </c>
      <c r="I205" t="str">
        <f t="shared" si="15"/>
        <v>WL2_ManOrg</v>
      </c>
      <c r="J205" t="s">
        <v>4571</v>
      </c>
      <c r="K205" s="4">
        <f t="shared" si="16"/>
        <v>0</v>
      </c>
    </row>
    <row r="206" spans="1:11" x14ac:dyDescent="0.35">
      <c r="A206" t="s">
        <v>3989</v>
      </c>
      <c r="B206" s="13" t="s">
        <v>601</v>
      </c>
      <c r="C206" t="str">
        <f t="shared" si="13"/>
        <v>MathBasis</v>
      </c>
      <c r="D206" t="s">
        <v>4230</v>
      </c>
      <c r="E206" t="s">
        <v>4312</v>
      </c>
      <c r="F206" s="4">
        <v>90</v>
      </c>
      <c r="G206" t="str">
        <f t="shared" si="14"/>
        <v>module:CompWL_MathBasis a schema:PropertyValue ; schema:identifier "Workload" ; schema:name "Aufteilung der Workload in Stunden MathBasis" ; schema:valueReference module:WL1_MathBasis . module:WL1_MathBasis a schema:PropertyValue ; schema:name "Eigenstudium" ; schema:value 90 .</v>
      </c>
      <c r="H206" s="1" t="s">
        <v>123</v>
      </c>
      <c r="I206" t="str">
        <f t="shared" si="15"/>
        <v>WL1_MathBasis</v>
      </c>
      <c r="J206" t="s">
        <v>4572</v>
      </c>
      <c r="K206" s="4">
        <f t="shared" si="16"/>
        <v>0</v>
      </c>
    </row>
    <row r="207" spans="1:11" x14ac:dyDescent="0.35">
      <c r="A207" t="s">
        <v>3989</v>
      </c>
      <c r="B207" s="13" t="s">
        <v>601</v>
      </c>
      <c r="C207" t="str">
        <f t="shared" si="13"/>
        <v>MathBasis</v>
      </c>
      <c r="D207" t="s">
        <v>4231</v>
      </c>
      <c r="E207" t="s">
        <v>4313</v>
      </c>
      <c r="F207" s="4">
        <v>60</v>
      </c>
      <c r="G207" t="str">
        <f t="shared" si="14"/>
        <v>module:CompWL_MathBasis a schema:PropertyValue ; schema:identifier "Workload" ; schema:name "Aufteilung der Workload in Stunden MathBasis" ; schema:valueReference module:WL2_MathBasis . module:WL2_MathBasis a schema:PropertyValue ; schema:name "Präsenz" ; schema:value 60 .</v>
      </c>
      <c r="H207" s="1" t="s">
        <v>123</v>
      </c>
      <c r="I207" t="str">
        <f t="shared" si="15"/>
        <v>WL2_MathBasis</v>
      </c>
      <c r="J207" t="s">
        <v>4573</v>
      </c>
      <c r="K207" s="4">
        <f t="shared" si="16"/>
        <v>0</v>
      </c>
    </row>
    <row r="208" spans="1:11" x14ac:dyDescent="0.35">
      <c r="A208" t="s">
        <v>3990</v>
      </c>
      <c r="B208" s="13" t="s">
        <v>601</v>
      </c>
      <c r="C208" t="str">
        <f t="shared" si="13"/>
        <v>OOSE</v>
      </c>
      <c r="D208" t="s">
        <v>4232</v>
      </c>
      <c r="E208" t="s">
        <v>4312</v>
      </c>
      <c r="F208" s="4">
        <v>90</v>
      </c>
      <c r="G208" t="str">
        <f t="shared" si="14"/>
        <v>module:CompWL_OOSE a schema:PropertyValue ; schema:identifier "Workload" ; schema:name "Aufteilung der Workload in Stunden OOSE" ; schema:valueReference module:WL1_OOSE . module:WL1_OOSE a schema:PropertyValue ; schema:name "Eigenstudium" ; schema:value 90 .</v>
      </c>
      <c r="H208" s="1" t="s">
        <v>123</v>
      </c>
      <c r="I208" t="str">
        <f t="shared" si="15"/>
        <v>WL1_OOSE</v>
      </c>
      <c r="J208" t="s">
        <v>4574</v>
      </c>
      <c r="K208" s="4">
        <f t="shared" si="16"/>
        <v>0</v>
      </c>
    </row>
    <row r="209" spans="1:11" x14ac:dyDescent="0.35">
      <c r="A209" t="s">
        <v>3990</v>
      </c>
      <c r="B209" s="13" t="s">
        <v>601</v>
      </c>
      <c r="C209" t="str">
        <f t="shared" si="13"/>
        <v>OOSE</v>
      </c>
      <c r="D209" t="s">
        <v>4233</v>
      </c>
      <c r="E209" t="s">
        <v>4313</v>
      </c>
      <c r="F209" s="4">
        <v>60</v>
      </c>
      <c r="G209" t="str">
        <f t="shared" si="14"/>
        <v>module:CompWL_OOSE a schema:PropertyValue ; schema:identifier "Workload" ; schema:name "Aufteilung der Workload in Stunden OOSE" ; schema:valueReference module:WL2_OOSE . module:WL2_OOSE a schema:PropertyValue ; schema:name "Präsenz" ; schema:value 60 .</v>
      </c>
      <c r="H209" s="1" t="s">
        <v>123</v>
      </c>
      <c r="I209" t="str">
        <f t="shared" si="15"/>
        <v>WL2_OOSE</v>
      </c>
      <c r="J209" t="s">
        <v>4575</v>
      </c>
      <c r="K209" s="4">
        <f t="shared" si="16"/>
        <v>0</v>
      </c>
    </row>
    <row r="210" spans="1:11" x14ac:dyDescent="0.35">
      <c r="A210" t="s">
        <v>3991</v>
      </c>
      <c r="B210" s="13" t="s">
        <v>601</v>
      </c>
      <c r="C210" t="str">
        <f t="shared" si="13"/>
        <v>PABD</v>
      </c>
      <c r="D210" t="s">
        <v>4234</v>
      </c>
      <c r="E210" t="s">
        <v>4312</v>
      </c>
      <c r="F210" s="4">
        <v>90</v>
      </c>
      <c r="G210" t="str">
        <f t="shared" si="14"/>
        <v>module:CompWL_PABD a schema:PropertyValue ; schema:identifier "Workload" ; schema:name "Aufteilung der Workload in Stunden PABD" ; schema:valueReference module:WL1_PABD . module:WL1_PABD a schema:PropertyValue ; schema:name "Eigenstudium" ; schema:value 90 .</v>
      </c>
      <c r="H210" s="1" t="s">
        <v>123</v>
      </c>
      <c r="I210" t="str">
        <f t="shared" si="15"/>
        <v>WL1_PABD</v>
      </c>
      <c r="J210" t="s">
        <v>4576</v>
      </c>
      <c r="K210" s="4">
        <f t="shared" si="16"/>
        <v>0</v>
      </c>
    </row>
    <row r="211" spans="1:11" x14ac:dyDescent="0.35">
      <c r="A211" t="s">
        <v>3991</v>
      </c>
      <c r="B211" s="13" t="s">
        <v>601</v>
      </c>
      <c r="C211" t="str">
        <f t="shared" si="13"/>
        <v>PABD</v>
      </c>
      <c r="D211" t="s">
        <v>4235</v>
      </c>
      <c r="E211" t="s">
        <v>4313</v>
      </c>
      <c r="F211" s="4">
        <v>60</v>
      </c>
      <c r="G211" t="str">
        <f t="shared" si="14"/>
        <v>module:CompWL_PABD a schema:PropertyValue ; schema:identifier "Workload" ; schema:name "Aufteilung der Workload in Stunden PABD" ; schema:valueReference module:WL2_PABD . module:WL2_PABD a schema:PropertyValue ; schema:name "Präsenz" ; schema:value 60 .</v>
      </c>
      <c r="H211" s="1" t="s">
        <v>123</v>
      </c>
      <c r="I211" t="str">
        <f t="shared" si="15"/>
        <v>WL2_PABD</v>
      </c>
      <c r="J211" t="s">
        <v>4577</v>
      </c>
      <c r="K211" s="4">
        <f t="shared" si="16"/>
        <v>0</v>
      </c>
    </row>
    <row r="212" spans="1:11" x14ac:dyDescent="0.35">
      <c r="A212" t="s">
        <v>3992</v>
      </c>
      <c r="B212" s="13" t="s">
        <v>601</v>
      </c>
      <c r="C212" t="str">
        <f t="shared" si="13"/>
        <v>PLVt</v>
      </c>
      <c r="D212" t="s">
        <v>4236</v>
      </c>
      <c r="E212" t="s">
        <v>4312</v>
      </c>
      <c r="F212" s="4">
        <v>90</v>
      </c>
      <c r="G212" t="str">
        <f t="shared" si="14"/>
        <v>module:CompWL_PLVt a schema:PropertyValue ; schema:identifier "Workload" ; schema:name "Aufteilung der Workload in Stunden PLVt" ; schema:valueReference module:WL1_PLVt . module:WL1_PLVt a schema:PropertyValue ; schema:name "Eigenstudium" ; schema:value 90 .</v>
      </c>
      <c r="H212" s="1" t="s">
        <v>123</v>
      </c>
      <c r="I212" t="str">
        <f t="shared" si="15"/>
        <v>WL1_PLVt</v>
      </c>
      <c r="J212" t="s">
        <v>4578</v>
      </c>
      <c r="K212" s="4">
        <f t="shared" si="16"/>
        <v>0</v>
      </c>
    </row>
    <row r="213" spans="1:11" x14ac:dyDescent="0.35">
      <c r="A213" t="s">
        <v>3992</v>
      </c>
      <c r="B213" s="13" t="s">
        <v>601</v>
      </c>
      <c r="C213" t="str">
        <f t="shared" si="13"/>
        <v>PLVt</v>
      </c>
      <c r="D213" t="s">
        <v>4237</v>
      </c>
      <c r="E213" t="s">
        <v>4313</v>
      </c>
      <c r="F213" s="4">
        <v>60</v>
      </c>
      <c r="G213" t="str">
        <f t="shared" si="14"/>
        <v>module:CompWL_PLVt a schema:PropertyValue ; schema:identifier "Workload" ; schema:name "Aufteilung der Workload in Stunden PLVt" ; schema:valueReference module:WL2_PLVt . module:WL2_PLVt a schema:PropertyValue ; schema:name "Präsenz" ; schema:value 60 .</v>
      </c>
      <c r="H213" s="1" t="s">
        <v>123</v>
      </c>
      <c r="I213" t="str">
        <f t="shared" si="15"/>
        <v>WL2_PLVt</v>
      </c>
      <c r="J213" t="s">
        <v>4579</v>
      </c>
      <c r="K213" s="4">
        <f t="shared" si="16"/>
        <v>0</v>
      </c>
    </row>
    <row r="214" spans="1:11" x14ac:dyDescent="0.35">
      <c r="A214" t="s">
        <v>3993</v>
      </c>
      <c r="B214" s="13" t="s">
        <v>601</v>
      </c>
      <c r="C214" t="str">
        <f t="shared" si="13"/>
        <v>PST</v>
      </c>
      <c r="D214" t="s">
        <v>4238</v>
      </c>
      <c r="E214" t="s">
        <v>4312</v>
      </c>
      <c r="F214" s="4">
        <v>90</v>
      </c>
      <c r="G214" t="str">
        <f t="shared" si="14"/>
        <v>module:CompWL_PST a schema:PropertyValue ; schema:identifier "Workload" ; schema:name "Aufteilung der Workload in Stunden PST" ; schema:valueReference module:WL1_PST . module:WL1_PST a schema:PropertyValue ; schema:name "Eigenstudium" ; schema:value 90 .</v>
      </c>
      <c r="H214" s="1" t="s">
        <v>123</v>
      </c>
      <c r="I214" t="str">
        <f t="shared" si="15"/>
        <v>WL1_PST</v>
      </c>
      <c r="J214" t="s">
        <v>4582</v>
      </c>
      <c r="K214" s="4">
        <f t="shared" si="16"/>
        <v>0</v>
      </c>
    </row>
    <row r="215" spans="1:11" x14ac:dyDescent="0.35">
      <c r="A215" t="s">
        <v>3993</v>
      </c>
      <c r="B215" s="13" t="s">
        <v>601</v>
      </c>
      <c r="C215" t="str">
        <f t="shared" si="13"/>
        <v>PST</v>
      </c>
      <c r="D215" t="s">
        <v>4239</v>
      </c>
      <c r="E215" t="s">
        <v>4313</v>
      </c>
      <c r="F215" s="4">
        <v>60</v>
      </c>
      <c r="G215" t="str">
        <f t="shared" si="14"/>
        <v>module:CompWL_PST a schema:PropertyValue ; schema:identifier "Workload" ; schema:name "Aufteilung der Workload in Stunden PST" ; schema:valueReference module:WL2_PST . module:WL2_PST a schema:PropertyValue ; schema:name "Präsenz" ; schema:value 60 .</v>
      </c>
      <c r="H215" s="1" t="s">
        <v>123</v>
      </c>
      <c r="I215" t="str">
        <f t="shared" si="15"/>
        <v>WL2_PST</v>
      </c>
      <c r="J215" t="s">
        <v>4583</v>
      </c>
      <c r="K215" s="4">
        <f t="shared" si="16"/>
        <v>0</v>
      </c>
    </row>
    <row r="216" spans="1:11" x14ac:dyDescent="0.35">
      <c r="A216" t="s">
        <v>3994</v>
      </c>
      <c r="B216" s="13" t="s">
        <v>601</v>
      </c>
      <c r="C216" t="str">
        <f t="shared" si="13"/>
        <v>RWCO</v>
      </c>
      <c r="D216" t="s">
        <v>4240</v>
      </c>
      <c r="E216" t="s">
        <v>4312</v>
      </c>
      <c r="F216" s="4">
        <v>90</v>
      </c>
      <c r="G216" t="str">
        <f t="shared" si="14"/>
        <v>module:CompWL_RWCO a schema:PropertyValue ; schema:identifier "Workload" ; schema:name "Aufteilung der Workload in Stunden RWCO" ; schema:valueReference module:WL1_RWCO . module:WL1_RWCO a schema:PropertyValue ; schema:name "Eigenstudium" ; schema:value 90 .</v>
      </c>
      <c r="H216" s="1" t="s">
        <v>123</v>
      </c>
      <c r="I216" t="str">
        <f t="shared" si="15"/>
        <v>WL1_RWCO</v>
      </c>
      <c r="J216" t="s">
        <v>4584</v>
      </c>
      <c r="K216" s="4">
        <f t="shared" si="16"/>
        <v>0</v>
      </c>
    </row>
    <row r="217" spans="1:11" x14ac:dyDescent="0.35">
      <c r="A217" t="s">
        <v>3994</v>
      </c>
      <c r="B217" s="13" t="s">
        <v>601</v>
      </c>
      <c r="C217" t="str">
        <f t="shared" si="13"/>
        <v>RWCO</v>
      </c>
      <c r="D217" t="s">
        <v>4241</v>
      </c>
      <c r="E217" t="s">
        <v>4313</v>
      </c>
      <c r="F217" s="4">
        <v>60</v>
      </c>
      <c r="G217" t="str">
        <f t="shared" si="14"/>
        <v>module:CompWL_RWCO a schema:PropertyValue ; schema:identifier "Workload" ; schema:name "Aufteilung der Workload in Stunden RWCO" ; schema:valueReference module:WL2_RWCO . module:WL2_RWCO a schema:PropertyValue ; schema:name "Präsenz" ; schema:value 60 .</v>
      </c>
      <c r="H217" s="1" t="s">
        <v>123</v>
      </c>
      <c r="I217" t="str">
        <f t="shared" si="15"/>
        <v>WL2_RWCO</v>
      </c>
      <c r="J217" t="s">
        <v>4585</v>
      </c>
      <c r="K217" s="4">
        <f t="shared" si="16"/>
        <v>0</v>
      </c>
    </row>
    <row r="218" spans="1:11" x14ac:dyDescent="0.35">
      <c r="A218" t="s">
        <v>3995</v>
      </c>
      <c r="B218" s="13" t="s">
        <v>601</v>
      </c>
      <c r="C218" t="str">
        <f t="shared" si="13"/>
        <v>SWEN</v>
      </c>
      <c r="D218" t="s">
        <v>4242</v>
      </c>
      <c r="E218" t="s">
        <v>4312</v>
      </c>
      <c r="F218" s="4">
        <v>90</v>
      </c>
      <c r="G218" t="str">
        <f t="shared" si="14"/>
        <v>module:CompWL_SWEN a schema:PropertyValue ; schema:identifier "Workload" ; schema:name "Aufteilung der Workload in Stunden SWEN" ; schema:valueReference module:WL1_SWEN . module:WL1_SWEN a schema:PropertyValue ; schema:name "Eigenstudium" ; schema:value 90 .</v>
      </c>
      <c r="H218" s="1" t="s">
        <v>123</v>
      </c>
      <c r="I218" t="str">
        <f t="shared" si="15"/>
        <v>WL1_SWEN</v>
      </c>
      <c r="J218" t="s">
        <v>4586</v>
      </c>
      <c r="K218" s="4">
        <f t="shared" si="16"/>
        <v>0</v>
      </c>
    </row>
    <row r="219" spans="1:11" x14ac:dyDescent="0.35">
      <c r="A219" t="s">
        <v>3995</v>
      </c>
      <c r="B219" s="13" t="s">
        <v>601</v>
      </c>
      <c r="C219" t="str">
        <f t="shared" si="13"/>
        <v>SWEN</v>
      </c>
      <c r="D219" t="s">
        <v>4243</v>
      </c>
      <c r="E219" t="s">
        <v>4313</v>
      </c>
      <c r="F219" s="4">
        <v>60</v>
      </c>
      <c r="G219" t="str">
        <f t="shared" si="14"/>
        <v>module:CompWL_SWEN a schema:PropertyValue ; schema:identifier "Workload" ; schema:name "Aufteilung der Workload in Stunden SWEN" ; schema:valueReference module:WL2_SWEN . module:WL2_SWEN a schema:PropertyValue ; schema:name "Präsenz" ; schema:value 60 .</v>
      </c>
      <c r="H219" s="1" t="s">
        <v>123</v>
      </c>
      <c r="I219" t="str">
        <f t="shared" si="15"/>
        <v>WL2_SWEN</v>
      </c>
      <c r="J219" t="s">
        <v>4587</v>
      </c>
      <c r="K219" s="4">
        <f t="shared" si="16"/>
        <v>0</v>
      </c>
    </row>
    <row r="220" spans="1:11" x14ac:dyDescent="0.35">
      <c r="A220" t="s">
        <v>3996</v>
      </c>
      <c r="B220" s="13" t="s">
        <v>601</v>
      </c>
      <c r="C220" t="str">
        <f t="shared" si="13"/>
        <v>SaSi</v>
      </c>
      <c r="D220" t="s">
        <v>4244</v>
      </c>
      <c r="E220" t="s">
        <v>4312</v>
      </c>
      <c r="F220" s="4">
        <v>90</v>
      </c>
      <c r="G220" t="str">
        <f t="shared" si="14"/>
        <v>module:CompWL_SaSi a schema:PropertyValue ; schema:identifier "Workload" ; schema:name "Aufteilung der Workload in Stunden SaSi" ; schema:valueReference module:WL1_SaSi . module:WL1_SaSi a schema:PropertyValue ; schema:name "Eigenstudium" ; schema:value 90 .</v>
      </c>
      <c r="H220" s="1" t="s">
        <v>123</v>
      </c>
      <c r="I220" t="str">
        <f t="shared" si="15"/>
        <v>WL1_SaSi</v>
      </c>
      <c r="J220" t="s">
        <v>4590</v>
      </c>
      <c r="K220" s="4">
        <f t="shared" si="16"/>
        <v>0</v>
      </c>
    </row>
    <row r="221" spans="1:11" x14ac:dyDescent="0.35">
      <c r="A221" t="s">
        <v>3996</v>
      </c>
      <c r="B221" s="13" t="s">
        <v>601</v>
      </c>
      <c r="C221" t="str">
        <f t="shared" si="13"/>
        <v>SaSi</v>
      </c>
      <c r="D221" t="s">
        <v>4245</v>
      </c>
      <c r="E221" t="s">
        <v>4313</v>
      </c>
      <c r="F221" s="4">
        <v>60</v>
      </c>
      <c r="G221" t="str">
        <f t="shared" si="14"/>
        <v>module:CompWL_SaSi a schema:PropertyValue ; schema:identifier "Workload" ; schema:name "Aufteilung der Workload in Stunden SaSi" ; schema:valueReference module:WL2_SaSi . module:WL2_SaSi a schema:PropertyValue ; schema:name "Präsenz" ; schema:value 60 .</v>
      </c>
      <c r="H221" s="1" t="s">
        <v>123</v>
      </c>
      <c r="I221" t="str">
        <f t="shared" si="15"/>
        <v>WL2_SaSi</v>
      </c>
      <c r="J221" t="s">
        <v>4591</v>
      </c>
      <c r="K221" s="4">
        <f t="shared" si="16"/>
        <v>0</v>
      </c>
    </row>
    <row r="222" spans="1:11" x14ac:dyDescent="0.35">
      <c r="A222" t="s">
        <v>3997</v>
      </c>
      <c r="B222" s="13" t="s">
        <v>601</v>
      </c>
      <c r="C222" t="str">
        <f t="shared" si="13"/>
        <v>Statistik</v>
      </c>
      <c r="D222" t="s">
        <v>4246</v>
      </c>
      <c r="E222" t="s">
        <v>4312</v>
      </c>
      <c r="F222" s="4">
        <v>90</v>
      </c>
      <c r="G222" t="str">
        <f t="shared" si="14"/>
        <v>module:CompWL_Statistik a schema:PropertyValue ; schema:identifier "Workload" ; schema:name "Aufteilung der Workload in Stunden Statistik" ; schema:valueReference module:WL1_Statistik . module:WL1_Statistik a schema:PropertyValue ; schema:name "Eigenstudium" ; schema:value 90 .</v>
      </c>
      <c r="H222" s="1" t="s">
        <v>123</v>
      </c>
      <c r="I222" t="str">
        <f t="shared" si="15"/>
        <v>WL1_Statistik</v>
      </c>
      <c r="J222" t="s">
        <v>4592</v>
      </c>
      <c r="K222" s="4">
        <f t="shared" si="16"/>
        <v>0</v>
      </c>
    </row>
    <row r="223" spans="1:11" x14ac:dyDescent="0.35">
      <c r="A223" t="s">
        <v>3997</v>
      </c>
      <c r="B223" s="13" t="s">
        <v>601</v>
      </c>
      <c r="C223" t="str">
        <f t="shared" si="13"/>
        <v>Statistik</v>
      </c>
      <c r="D223" t="s">
        <v>4247</v>
      </c>
      <c r="E223" t="s">
        <v>4313</v>
      </c>
      <c r="F223" s="4">
        <v>60</v>
      </c>
      <c r="G223" t="str">
        <f t="shared" si="14"/>
        <v>module:CompWL_Statistik a schema:PropertyValue ; schema:identifier "Workload" ; schema:name "Aufteilung der Workload in Stunden Statistik" ; schema:valueReference module:WL2_Statistik . module:WL2_Statistik a schema:PropertyValue ; schema:name "Präsenz" ; schema:value 60 .</v>
      </c>
      <c r="H223" s="1" t="s">
        <v>123</v>
      </c>
      <c r="I223" t="str">
        <f t="shared" si="15"/>
        <v>WL2_Statistik</v>
      </c>
      <c r="J223" t="s">
        <v>4593</v>
      </c>
      <c r="K223" s="4">
        <f t="shared" si="16"/>
        <v>0</v>
      </c>
    </row>
    <row r="224" spans="1:11" x14ac:dyDescent="0.35">
      <c r="A224" t="s">
        <v>3998</v>
      </c>
      <c r="B224" s="13" t="s">
        <v>601</v>
      </c>
      <c r="C224" t="str">
        <f t="shared" si="13"/>
        <v>USWE</v>
      </c>
      <c r="D224" t="s">
        <v>4248</v>
      </c>
      <c r="E224" t="s">
        <v>4312</v>
      </c>
      <c r="F224" s="4">
        <v>90</v>
      </c>
      <c r="G224" t="str">
        <f t="shared" si="14"/>
        <v>module:CompWL_USWE a schema:PropertyValue ; schema:identifier "Workload" ; schema:name "Aufteilung der Workload in Stunden USWE" ; schema:valueReference module:WL1_USWE . module:WL1_USWE a schema:PropertyValue ; schema:name "Eigenstudium" ; schema:value 90 .</v>
      </c>
      <c r="H224" s="1" t="s">
        <v>123</v>
      </c>
      <c r="I224" t="str">
        <f t="shared" si="15"/>
        <v>WL1_USWE</v>
      </c>
      <c r="J224" t="s">
        <v>4594</v>
      </c>
      <c r="K224" s="4">
        <f t="shared" ref="K224:K255" si="17">IF(I224=J224,0,1)</f>
        <v>0</v>
      </c>
    </row>
    <row r="225" spans="1:11" x14ac:dyDescent="0.35">
      <c r="A225" t="s">
        <v>3998</v>
      </c>
      <c r="B225" s="13" t="s">
        <v>601</v>
      </c>
      <c r="C225" t="str">
        <f t="shared" si="13"/>
        <v>USWE</v>
      </c>
      <c r="D225" t="s">
        <v>4249</v>
      </c>
      <c r="E225" t="s">
        <v>4343</v>
      </c>
      <c r="F225" s="4">
        <v>60</v>
      </c>
      <c r="G225" t="str">
        <f t="shared" si="14"/>
        <v>module:CompWL_USWE a schema:PropertyValue ; schema:identifier "Workload" ; schema:name "Aufteilung der Workload in Stunden USWE" ; schema:valueReference module:WL2_USWE . module:WL2_USWE a schema:PropertyValue ; schema:name "Präsenztest" ; schema:value 60 .</v>
      </c>
      <c r="H225" s="1" t="s">
        <v>123</v>
      </c>
      <c r="I225" t="str">
        <f t="shared" si="15"/>
        <v>WL2_USWE</v>
      </c>
      <c r="J225" t="s">
        <v>4595</v>
      </c>
      <c r="K225" s="4">
        <f t="shared" si="17"/>
        <v>0</v>
      </c>
    </row>
    <row r="226" spans="1:11" x14ac:dyDescent="0.35">
      <c r="A226" t="s">
        <v>3999</v>
      </c>
      <c r="B226" s="13" t="s">
        <v>601</v>
      </c>
      <c r="C226" t="str">
        <f t="shared" si="13"/>
        <v>AAIT</v>
      </c>
      <c r="D226" t="s">
        <v>4250</v>
      </c>
      <c r="E226" t="s">
        <v>4344</v>
      </c>
      <c r="F226" s="4">
        <v>30</v>
      </c>
      <c r="G226" t="str">
        <f t="shared" si="14"/>
        <v>module:CompWL_AAIT a schema:PropertyValue ; schema:identifier "Workload" ; schema:name "Aufteilung der Workload in Stunden AAIT" ; schema:valueReference module:WL1_AAIT . module:WL1_AAIT a schema:PropertyValue ; schema:name "Präsenzvorlesungen" ; schema:value 30 .</v>
      </c>
      <c r="H226" s="1" t="s">
        <v>123</v>
      </c>
      <c r="I226" t="str">
        <f t="shared" si="15"/>
        <v>WL1_AAIT</v>
      </c>
      <c r="J226" t="s">
        <v>4353</v>
      </c>
      <c r="K226" s="4">
        <f t="shared" si="17"/>
        <v>0</v>
      </c>
    </row>
    <row r="227" spans="1:11" x14ac:dyDescent="0.35">
      <c r="A227" t="s">
        <v>3999</v>
      </c>
      <c r="B227" s="13" t="s">
        <v>601</v>
      </c>
      <c r="C227" t="str">
        <f t="shared" si="13"/>
        <v>AAIT</v>
      </c>
      <c r="D227" t="s">
        <v>4251</v>
      </c>
      <c r="E227" t="s">
        <v>4345</v>
      </c>
      <c r="F227" s="4">
        <v>15</v>
      </c>
      <c r="G227" t="str">
        <f t="shared" si="14"/>
        <v>module:CompWL_AAIT a schema:PropertyValue ; schema:identifier "Workload" ; schema:name "Aufteilung der Workload in Stunden AAIT" ; schema:valueReference module:WL2_AAIT . module:WL2_AAIT a schema:PropertyValue ; schema:name "Präsenzübungen" ; schema:value 15 .</v>
      </c>
      <c r="H227" s="1" t="s">
        <v>123</v>
      </c>
      <c r="I227" t="str">
        <f t="shared" si="15"/>
        <v>WL2_AAIT</v>
      </c>
      <c r="J227" t="s">
        <v>4354</v>
      </c>
      <c r="K227" s="4">
        <f t="shared" si="17"/>
        <v>0</v>
      </c>
    </row>
    <row r="228" spans="1:11" x14ac:dyDescent="0.35">
      <c r="A228" t="s">
        <v>3999</v>
      </c>
      <c r="B228" s="13" t="s">
        <v>601</v>
      </c>
      <c r="C228" t="str">
        <f t="shared" si="13"/>
        <v>AAIT</v>
      </c>
      <c r="D228" t="s">
        <v>4252</v>
      </c>
      <c r="E228" t="s">
        <v>4346</v>
      </c>
      <c r="F228" s="4">
        <v>15</v>
      </c>
      <c r="G228" t="str">
        <f t="shared" si="14"/>
        <v>module:CompWL_AAIT a schema:PropertyValue ; schema:identifier "Workload" ; schema:name "Aufteilung der Workload in Stunden AAIT" ; schema:valueReference module:WL3_AAIT . module:WL3_AAIT a schema:PropertyValue ; schema:name "betreute Projektarbeit" ; schema:value 15 .</v>
      </c>
      <c r="H228" s="1" t="s">
        <v>123</v>
      </c>
      <c r="I228" t="str">
        <f t="shared" si="15"/>
        <v>WL3_AAIT</v>
      </c>
      <c r="J228" t="s">
        <v>4355</v>
      </c>
      <c r="K228" s="4">
        <f t="shared" si="17"/>
        <v>0</v>
      </c>
    </row>
    <row r="229" spans="1:11" x14ac:dyDescent="0.35">
      <c r="A229" t="s">
        <v>3999</v>
      </c>
      <c r="B229" s="13" t="s">
        <v>601</v>
      </c>
      <c r="C229" t="str">
        <f t="shared" si="13"/>
        <v>AAIT</v>
      </c>
      <c r="D229" t="s">
        <v>4253</v>
      </c>
      <c r="E229" t="s">
        <v>4347</v>
      </c>
      <c r="F229" s="4">
        <v>70</v>
      </c>
      <c r="G229" t="str">
        <f t="shared" si="14"/>
        <v>module:CompWL_AAIT a schema:PropertyValue ; schema:identifier "Workload" ; schema:name "Aufteilung der Workload in Stunden AAIT" ; schema:valueReference module:WL4_AAIT . module:WL4_AAIT a schema:PropertyValue ; schema:name "selbständige Projektarbeit" ; schema:value 70 .</v>
      </c>
      <c r="H229" s="1" t="s">
        <v>123</v>
      </c>
      <c r="I229" t="str">
        <f t="shared" si="15"/>
        <v>WL4_AAIT</v>
      </c>
      <c r="J229" t="s">
        <v>4356</v>
      </c>
      <c r="K229" s="4">
        <f t="shared" si="17"/>
        <v>0</v>
      </c>
    </row>
    <row r="230" spans="1:11" x14ac:dyDescent="0.35">
      <c r="A230" t="s">
        <v>3999</v>
      </c>
      <c r="B230" s="13" t="s">
        <v>601</v>
      </c>
      <c r="C230" t="str">
        <f t="shared" si="13"/>
        <v>AAIT</v>
      </c>
      <c r="D230" t="s">
        <v>4254</v>
      </c>
      <c r="E230" t="s">
        <v>4323</v>
      </c>
      <c r="F230" s="4">
        <v>20</v>
      </c>
      <c r="G230" t="str">
        <f t="shared" si="14"/>
        <v>module:CompWL_AAIT a schema:PropertyValue ; schema:identifier "Workload" ; schema:name "Aufteilung der Workload in Stunden AAIT" ; schema:valueReference module:WL5_AAIT . module:WL5_AAIT a schema:PropertyValue ; schema:name "Selbststudium" ; schema:value 20 .</v>
      </c>
      <c r="H230" s="1" t="s">
        <v>123</v>
      </c>
      <c r="I230" t="str">
        <f t="shared" si="15"/>
        <v>WL5_AAIT</v>
      </c>
      <c r="J230" t="s">
        <v>4357</v>
      </c>
      <c r="K230" s="4">
        <f t="shared" si="17"/>
        <v>0</v>
      </c>
    </row>
    <row r="231" spans="1:11" x14ac:dyDescent="0.35">
      <c r="A231" t="s">
        <v>4000</v>
      </c>
      <c r="B231" s="13" t="s">
        <v>601</v>
      </c>
      <c r="C231" t="str">
        <f t="shared" si="13"/>
        <v>AWIM</v>
      </c>
      <c r="D231" t="s">
        <v>4255</v>
      </c>
      <c r="E231" t="s">
        <v>4344</v>
      </c>
      <c r="F231" s="4">
        <v>30</v>
      </c>
      <c r="G231" t="str">
        <f t="shared" si="14"/>
        <v>module:CompWL_AWIM a schema:PropertyValue ; schema:identifier "Workload" ; schema:name "Aufteilung der Workload in Stunden AWIM" ; schema:valueReference module:WL1_AWIM . module:WL1_AWIM a schema:PropertyValue ; schema:name "Präsenzvorlesungen" ; schema:value 30 .</v>
      </c>
      <c r="H231" s="1" t="s">
        <v>123</v>
      </c>
      <c r="I231" t="str">
        <f t="shared" si="15"/>
        <v>WL1_AWIM</v>
      </c>
      <c r="J231" t="s">
        <v>4358</v>
      </c>
      <c r="K231" s="4">
        <f t="shared" si="17"/>
        <v>0</v>
      </c>
    </row>
    <row r="232" spans="1:11" x14ac:dyDescent="0.35">
      <c r="A232" t="s">
        <v>4000</v>
      </c>
      <c r="B232" s="13" t="s">
        <v>601</v>
      </c>
      <c r="C232" t="str">
        <f t="shared" si="13"/>
        <v>AWIM</v>
      </c>
      <c r="D232" t="s">
        <v>4256</v>
      </c>
      <c r="E232" t="s">
        <v>4345</v>
      </c>
      <c r="F232" s="4">
        <v>15</v>
      </c>
      <c r="G232" t="str">
        <f t="shared" si="14"/>
        <v>module:CompWL_AWIM a schema:PropertyValue ; schema:identifier "Workload" ; schema:name "Aufteilung der Workload in Stunden AWIM" ; schema:valueReference module:WL2_AWIM . module:WL2_AWIM a schema:PropertyValue ; schema:name "Präsenzübungen" ; schema:value 15 .</v>
      </c>
      <c r="H232" s="1" t="s">
        <v>123</v>
      </c>
      <c r="I232" t="str">
        <f t="shared" si="15"/>
        <v>WL2_AWIM</v>
      </c>
      <c r="J232" t="s">
        <v>4359</v>
      </c>
      <c r="K232" s="4">
        <f t="shared" si="17"/>
        <v>0</v>
      </c>
    </row>
    <row r="233" spans="1:11" x14ac:dyDescent="0.35">
      <c r="A233" t="s">
        <v>4000</v>
      </c>
      <c r="B233" s="13" t="s">
        <v>601</v>
      </c>
      <c r="C233" t="str">
        <f t="shared" si="13"/>
        <v>AWIM</v>
      </c>
      <c r="D233" t="s">
        <v>4257</v>
      </c>
      <c r="E233" t="s">
        <v>4346</v>
      </c>
      <c r="F233" s="4">
        <v>15</v>
      </c>
      <c r="G233" t="str">
        <f t="shared" si="14"/>
        <v>module:CompWL_AWIM a schema:PropertyValue ; schema:identifier "Workload" ; schema:name "Aufteilung der Workload in Stunden AWIM" ; schema:valueReference module:WL3_AWIM . module:WL3_AWIM a schema:PropertyValue ; schema:name "betreute Projektarbeit" ; schema:value 15 .</v>
      </c>
      <c r="H233" s="1" t="s">
        <v>123</v>
      </c>
      <c r="I233" t="str">
        <f t="shared" si="15"/>
        <v>WL3_AWIM</v>
      </c>
      <c r="J233" t="s">
        <v>4360</v>
      </c>
      <c r="K233" s="4">
        <f t="shared" si="17"/>
        <v>0</v>
      </c>
    </row>
    <row r="234" spans="1:11" x14ac:dyDescent="0.35">
      <c r="A234" t="s">
        <v>4000</v>
      </c>
      <c r="B234" s="13" t="s">
        <v>601</v>
      </c>
      <c r="C234" t="str">
        <f t="shared" si="13"/>
        <v>AWIM</v>
      </c>
      <c r="D234" t="s">
        <v>4258</v>
      </c>
      <c r="E234" t="s">
        <v>4323</v>
      </c>
      <c r="F234" s="4">
        <v>20</v>
      </c>
      <c r="G234" t="str">
        <f t="shared" si="14"/>
        <v>module:CompWL_AWIM a schema:PropertyValue ; schema:identifier "Workload" ; schema:name "Aufteilung der Workload in Stunden AWIM" ; schema:valueReference module:WL4_AWIM . module:WL4_AWIM a schema:PropertyValue ; schema:name "Selbststudium" ; schema:value 20 .</v>
      </c>
      <c r="H234" s="1" t="s">
        <v>123</v>
      </c>
      <c r="I234" t="str">
        <f t="shared" si="15"/>
        <v>WL4_AWIM</v>
      </c>
      <c r="J234" t="s">
        <v>4361</v>
      </c>
      <c r="K234" s="4">
        <f t="shared" si="17"/>
        <v>0</v>
      </c>
    </row>
    <row r="235" spans="1:11" x14ac:dyDescent="0.35">
      <c r="A235" t="s">
        <v>4000</v>
      </c>
      <c r="B235" s="13" t="s">
        <v>601</v>
      </c>
      <c r="C235" t="str">
        <f t="shared" si="13"/>
        <v>AWIM</v>
      </c>
      <c r="D235" t="s">
        <v>4259</v>
      </c>
      <c r="E235" t="s">
        <v>4347</v>
      </c>
      <c r="F235" s="4">
        <v>70</v>
      </c>
      <c r="G235" t="str">
        <f t="shared" si="14"/>
        <v>module:CompWL_AWIM a schema:PropertyValue ; schema:identifier "Workload" ; schema:name "Aufteilung der Workload in Stunden AWIM" ; schema:valueReference module:WL5_AWIM . module:WL5_AWIM a schema:PropertyValue ; schema:name "selbständige Projektarbeit" ; schema:value 70 .</v>
      </c>
      <c r="H235" s="1" t="s">
        <v>123</v>
      </c>
      <c r="I235" t="str">
        <f t="shared" si="15"/>
        <v>WL5_AWIM</v>
      </c>
      <c r="J235" t="s">
        <v>4362</v>
      </c>
      <c r="K235" s="4">
        <f t="shared" si="17"/>
        <v>0</v>
      </c>
    </row>
    <row r="236" spans="1:11" x14ac:dyDescent="0.35">
      <c r="A236" t="s">
        <v>4001</v>
      </c>
      <c r="B236" s="13" t="s">
        <v>601</v>
      </c>
      <c r="C236" t="str">
        <f t="shared" si="13"/>
        <v>GPMO</v>
      </c>
      <c r="D236" t="s">
        <v>4260</v>
      </c>
      <c r="E236" t="s">
        <v>4344</v>
      </c>
      <c r="F236" s="4">
        <v>30</v>
      </c>
      <c r="G236" t="str">
        <f t="shared" si="14"/>
        <v>module:CompWL_GPMO a schema:PropertyValue ; schema:identifier "Workload" ; schema:name "Aufteilung der Workload in Stunden GPMO" ; schema:valueReference module:WL1_GPMO . module:WL1_GPMO a schema:PropertyValue ; schema:name "Präsenzvorlesungen" ; schema:value 30 .</v>
      </c>
      <c r="H236" s="1" t="s">
        <v>123</v>
      </c>
      <c r="I236" t="str">
        <f t="shared" si="15"/>
        <v>WL1_GPMO</v>
      </c>
      <c r="J236" t="s">
        <v>4557</v>
      </c>
      <c r="K236" s="4">
        <f t="shared" si="17"/>
        <v>0</v>
      </c>
    </row>
    <row r="237" spans="1:11" x14ac:dyDescent="0.35">
      <c r="A237" t="s">
        <v>4001</v>
      </c>
      <c r="B237" s="13" t="s">
        <v>601</v>
      </c>
      <c r="C237" t="str">
        <f t="shared" si="13"/>
        <v>GPMO</v>
      </c>
      <c r="D237" t="s">
        <v>4261</v>
      </c>
      <c r="E237" t="s">
        <v>4345</v>
      </c>
      <c r="F237" s="4">
        <v>15</v>
      </c>
      <c r="G237" t="str">
        <f t="shared" si="14"/>
        <v>module:CompWL_GPMO a schema:PropertyValue ; schema:identifier "Workload" ; schema:name "Aufteilung der Workload in Stunden GPMO" ; schema:valueReference module:WL2_GPMO . module:WL2_GPMO a schema:PropertyValue ; schema:name "Präsenzübungen" ; schema:value 15 .</v>
      </c>
      <c r="H237" s="1" t="s">
        <v>123</v>
      </c>
      <c r="I237" t="str">
        <f t="shared" si="15"/>
        <v>WL2_GPMO</v>
      </c>
      <c r="J237" t="s">
        <v>4558</v>
      </c>
      <c r="K237" s="4">
        <f t="shared" si="17"/>
        <v>0</v>
      </c>
    </row>
    <row r="238" spans="1:11" x14ac:dyDescent="0.35">
      <c r="A238" t="s">
        <v>4001</v>
      </c>
      <c r="B238" s="13" t="s">
        <v>601</v>
      </c>
      <c r="C238" t="str">
        <f t="shared" si="13"/>
        <v>GPMO</v>
      </c>
      <c r="D238" t="s">
        <v>4262</v>
      </c>
      <c r="E238" t="s">
        <v>4346</v>
      </c>
      <c r="F238" s="4">
        <v>15</v>
      </c>
      <c r="G238" t="str">
        <f t="shared" si="14"/>
        <v>module:CompWL_GPMO a schema:PropertyValue ; schema:identifier "Workload" ; schema:name "Aufteilung der Workload in Stunden GPMO" ; schema:valueReference module:WL3_GPMO . module:WL3_GPMO a schema:PropertyValue ; schema:name "betreute Projektarbeit" ; schema:value 15 .</v>
      </c>
      <c r="H238" s="1" t="s">
        <v>123</v>
      </c>
      <c r="I238" t="str">
        <f t="shared" si="15"/>
        <v>WL3_GPMO</v>
      </c>
      <c r="J238" t="s">
        <v>4559</v>
      </c>
      <c r="K238" s="4">
        <f t="shared" si="17"/>
        <v>0</v>
      </c>
    </row>
    <row r="239" spans="1:11" x14ac:dyDescent="0.35">
      <c r="A239" t="s">
        <v>4001</v>
      </c>
      <c r="B239" s="13" t="s">
        <v>601</v>
      </c>
      <c r="C239" t="str">
        <f t="shared" si="13"/>
        <v>GPMO</v>
      </c>
      <c r="D239" t="s">
        <v>4263</v>
      </c>
      <c r="E239" t="s">
        <v>4348</v>
      </c>
      <c r="F239" s="4">
        <v>45</v>
      </c>
      <c r="G239" t="str">
        <f t="shared" si="14"/>
        <v>module:CompWL_GPMO a schema:PropertyValue ; schema:identifier "Workload" ; schema:name "Aufteilung der Workload in Stunden GPMO" ; schema:valueReference module:WL4_GPMO . module:WL4_GPMO a schema:PropertyValue ; schema:name "Selbststudium und Prüfungsvorbereitung" ; schema:value 45 .</v>
      </c>
      <c r="H239" s="1" t="s">
        <v>123</v>
      </c>
      <c r="I239" t="str">
        <f t="shared" si="15"/>
        <v>WL4_GPMO</v>
      </c>
      <c r="J239" t="s">
        <v>4560</v>
      </c>
      <c r="K239" s="4">
        <f t="shared" si="17"/>
        <v>0</v>
      </c>
    </row>
    <row r="240" spans="1:11" x14ac:dyDescent="0.35">
      <c r="A240" t="s">
        <v>4001</v>
      </c>
      <c r="B240" s="13" t="s">
        <v>601</v>
      </c>
      <c r="C240" t="str">
        <f t="shared" si="13"/>
        <v>GPMO</v>
      </c>
      <c r="D240" t="s">
        <v>4264</v>
      </c>
      <c r="E240" t="s">
        <v>4347</v>
      </c>
      <c r="F240" s="4">
        <v>45</v>
      </c>
      <c r="G240" t="str">
        <f t="shared" si="14"/>
        <v>module:CompWL_GPMO a schema:PropertyValue ; schema:identifier "Workload" ; schema:name "Aufteilung der Workload in Stunden GPMO" ; schema:valueReference module:WL5_GPMO . module:WL5_GPMO a schema:PropertyValue ; schema:name "selbständige Projektarbeit" ; schema:value 45 .</v>
      </c>
      <c r="H240" s="1" t="s">
        <v>123</v>
      </c>
      <c r="I240" t="str">
        <f t="shared" si="15"/>
        <v>WL5_GPMO</v>
      </c>
      <c r="J240" t="s">
        <v>4561</v>
      </c>
      <c r="K240" s="4">
        <f t="shared" si="17"/>
        <v>0</v>
      </c>
    </row>
    <row r="241" spans="1:11" x14ac:dyDescent="0.35">
      <c r="A241" t="s">
        <v>4002</v>
      </c>
      <c r="B241" s="13" t="s">
        <v>601</v>
      </c>
      <c r="C241" t="str">
        <f t="shared" si="13"/>
        <v>PMSK</v>
      </c>
      <c r="D241" t="s">
        <v>4265</v>
      </c>
      <c r="E241" t="s">
        <v>4313</v>
      </c>
      <c r="F241" s="4">
        <v>60</v>
      </c>
      <c r="G241" t="str">
        <f t="shared" si="14"/>
        <v>module:CompWL_PMSK a schema:PropertyValue ; schema:identifier "Workload" ; schema:name "Aufteilung der Workload in Stunden PMSK" ; schema:valueReference module:WL1_PMSK . module:WL1_PMSK a schema:PropertyValue ; schema:name "Präsenz" ; schema:value 60 .</v>
      </c>
      <c r="H241" s="1" t="s">
        <v>123</v>
      </c>
      <c r="I241" t="str">
        <f t="shared" si="15"/>
        <v>WL1_PMSK</v>
      </c>
      <c r="J241" t="s">
        <v>4580</v>
      </c>
      <c r="K241" s="4">
        <f t="shared" si="17"/>
        <v>0</v>
      </c>
    </row>
    <row r="242" spans="1:11" x14ac:dyDescent="0.35">
      <c r="A242" t="s">
        <v>4002</v>
      </c>
      <c r="B242" s="13" t="s">
        <v>601</v>
      </c>
      <c r="C242" t="str">
        <f t="shared" si="13"/>
        <v>PMSK</v>
      </c>
      <c r="D242" t="s">
        <v>4266</v>
      </c>
      <c r="E242" t="s">
        <v>4312</v>
      </c>
      <c r="F242" s="4">
        <v>90</v>
      </c>
      <c r="G242" t="str">
        <f t="shared" si="14"/>
        <v>module:CompWL_PMSK a schema:PropertyValue ; schema:identifier "Workload" ; schema:name "Aufteilung der Workload in Stunden PMSK" ; schema:valueReference module:WL2_PMSK . module:WL2_PMSK a schema:PropertyValue ; schema:name "Eigenstudium" ; schema:value 90 .</v>
      </c>
      <c r="H242" s="1" t="s">
        <v>123</v>
      </c>
      <c r="I242" t="str">
        <f t="shared" si="15"/>
        <v>WL2_PMSK</v>
      </c>
      <c r="J242" t="s">
        <v>4581</v>
      </c>
      <c r="K242" s="4">
        <f t="shared" si="17"/>
        <v>0</v>
      </c>
    </row>
    <row r="243" spans="1:11" x14ac:dyDescent="0.35">
      <c r="A243" t="s">
        <v>4003</v>
      </c>
      <c r="B243" s="13" t="s">
        <v>601</v>
      </c>
      <c r="C243" t="str">
        <f t="shared" si="13"/>
        <v>SYSA</v>
      </c>
      <c r="D243" t="s">
        <v>4267</v>
      </c>
      <c r="E243" t="s">
        <v>4341</v>
      </c>
      <c r="F243" s="4">
        <v>60</v>
      </c>
      <c r="G243" t="str">
        <f t="shared" si="14"/>
        <v>module:CompWL_SYSA a schema:PropertyValue ; schema:identifier "Workload" ; schema:name "Aufteilung der Workload in Stunden SYSA" ; schema:valueReference module:WL1_SYSA . module:WL1_SYSA a schema:PropertyValue ; schema:name "Kontakt" ; schema:value 60 .</v>
      </c>
      <c r="H243" s="1" t="s">
        <v>123</v>
      </c>
      <c r="I243" t="str">
        <f t="shared" si="15"/>
        <v>WL1_SYSA</v>
      </c>
      <c r="J243" t="s">
        <v>4588</v>
      </c>
      <c r="K243" s="4">
        <f t="shared" si="17"/>
        <v>0</v>
      </c>
    </row>
    <row r="244" spans="1:11" x14ac:dyDescent="0.35">
      <c r="A244" t="s">
        <v>4003</v>
      </c>
      <c r="B244" s="13" t="s">
        <v>601</v>
      </c>
      <c r="C244" t="str">
        <f t="shared" si="13"/>
        <v>SYSA</v>
      </c>
      <c r="D244" t="s">
        <v>4268</v>
      </c>
      <c r="E244" t="s">
        <v>4323</v>
      </c>
      <c r="F244" s="4">
        <v>90</v>
      </c>
      <c r="G244" t="str">
        <f t="shared" si="14"/>
        <v>module:CompWL_SYSA a schema:PropertyValue ; schema:identifier "Workload" ; schema:name "Aufteilung der Workload in Stunden SYSA" ; schema:valueReference module:WL2_SYSA . module:WL2_SYSA a schema:PropertyValue ; schema:name "Selbststudium" ; schema:value 90 .</v>
      </c>
      <c r="H244" s="1" t="s">
        <v>123</v>
      </c>
      <c r="I244" t="str">
        <f t="shared" si="15"/>
        <v>WL2_SYSA</v>
      </c>
      <c r="J244" t="s">
        <v>4589</v>
      </c>
      <c r="K244" s="4">
        <f t="shared" si="17"/>
        <v>0</v>
      </c>
    </row>
    <row r="245" spans="1:11" x14ac:dyDescent="0.35">
      <c r="A245" t="s">
        <v>4004</v>
      </c>
      <c r="B245" s="13" t="s">
        <v>601</v>
      </c>
      <c r="C245" t="str">
        <f t="shared" si="13"/>
        <v>WIGundW</v>
      </c>
      <c r="D245" t="s">
        <v>4269</v>
      </c>
      <c r="E245" t="s">
        <v>4312</v>
      </c>
      <c r="F245" s="4">
        <v>90</v>
      </c>
      <c r="G245" t="str">
        <f t="shared" si="14"/>
        <v>module:CompWL_WIGundW a schema:PropertyValue ; schema:identifier "Workload" ; schema:name "Aufteilung der Workload in Stunden WIGundW" ; schema:valueReference module:WL1_WIGundW . module:WL1_WIGundW a schema:PropertyValue ; schema:name "Eigenstudium" ; schema:value 90 .</v>
      </c>
      <c r="H245" s="1" t="s">
        <v>123</v>
      </c>
      <c r="I245" t="str">
        <f t="shared" si="15"/>
        <v>WL1_WIGundW</v>
      </c>
      <c r="J245" t="s">
        <v>4596</v>
      </c>
      <c r="K245" s="4">
        <f t="shared" si="17"/>
        <v>0</v>
      </c>
    </row>
    <row r="246" spans="1:11" x14ac:dyDescent="0.35">
      <c r="A246" t="s">
        <v>4004</v>
      </c>
      <c r="B246" s="13" t="s">
        <v>601</v>
      </c>
      <c r="C246" t="str">
        <f t="shared" si="13"/>
        <v>WIGundW</v>
      </c>
      <c r="D246" t="s">
        <v>4270</v>
      </c>
      <c r="E246" t="s">
        <v>4313</v>
      </c>
      <c r="F246" s="4">
        <v>60</v>
      </c>
      <c r="G246" t="str">
        <f t="shared" si="14"/>
        <v>module:CompWL_WIGundW a schema:PropertyValue ; schema:identifier "Workload" ; schema:name "Aufteilung der Workload in Stunden WIGundW" ; schema:valueReference module:WL2_WIGundW . module:WL2_WIGundW a schema:PropertyValue ; schema:name "Präsenz" ; schema:value 60 .</v>
      </c>
      <c r="H246" s="1" t="s">
        <v>123</v>
      </c>
      <c r="I246" t="str">
        <f t="shared" si="15"/>
        <v>WL2_WIGundW</v>
      </c>
      <c r="J246" t="s">
        <v>4597</v>
      </c>
      <c r="K246" s="4">
        <f t="shared" si="17"/>
        <v>0</v>
      </c>
    </row>
    <row r="247" spans="1:11" x14ac:dyDescent="0.35">
      <c r="A247" t="s">
        <v>4005</v>
      </c>
      <c r="B247" s="13" t="s">
        <v>601</v>
      </c>
      <c r="C247" t="str">
        <f t="shared" si="13"/>
        <v>WM110</v>
      </c>
      <c r="D247" t="s">
        <v>4271</v>
      </c>
      <c r="E247" t="s">
        <v>4312</v>
      </c>
      <c r="F247" s="4">
        <v>120</v>
      </c>
      <c r="G247" t="str">
        <f t="shared" si="14"/>
        <v>module:CompWL_WM110 a schema:PropertyValue ; schema:identifier "Workload" ; schema:name "Aufteilung der Workload in Stunden WM110" ; schema:valueReference module:WL1_WM110 . module:WL1_WM110 a schema:PropertyValue ; schema:name "Eigenstudium" ; schema:value 120 .</v>
      </c>
      <c r="H247" s="1" t="s">
        <v>123</v>
      </c>
      <c r="I247" t="str">
        <f t="shared" si="15"/>
        <v>WL1_WM110</v>
      </c>
      <c r="J247" t="s">
        <v>4598</v>
      </c>
      <c r="K247" s="4">
        <f t="shared" si="17"/>
        <v>0</v>
      </c>
    </row>
    <row r="248" spans="1:11" x14ac:dyDescent="0.35">
      <c r="A248" t="s">
        <v>4005</v>
      </c>
      <c r="B248" s="13" t="s">
        <v>601</v>
      </c>
      <c r="C248" t="str">
        <f t="shared" si="13"/>
        <v>WM110</v>
      </c>
      <c r="D248" t="s">
        <v>4272</v>
      </c>
      <c r="E248" t="s">
        <v>4313</v>
      </c>
      <c r="F248" s="4">
        <v>60</v>
      </c>
      <c r="G248" t="str">
        <f t="shared" si="14"/>
        <v>module:CompWL_WM110 a schema:PropertyValue ; schema:identifier "Workload" ; schema:name "Aufteilung der Workload in Stunden WM110" ; schema:valueReference module:WL2_WM110 . module:WL2_WM110 a schema:PropertyValue ; schema:name "Präsenz" ; schema:value 60 .</v>
      </c>
      <c r="H248" s="1" t="s">
        <v>123</v>
      </c>
      <c r="I248" t="str">
        <f t="shared" si="15"/>
        <v>WL2_WM110</v>
      </c>
      <c r="J248" t="s">
        <v>4599</v>
      </c>
      <c r="K248" s="4">
        <f t="shared" si="17"/>
        <v>0</v>
      </c>
    </row>
    <row r="249" spans="1:11" x14ac:dyDescent="0.35">
      <c r="A249" t="s">
        <v>4006</v>
      </c>
      <c r="B249" s="13" t="s">
        <v>601</v>
      </c>
      <c r="C249" t="str">
        <f t="shared" si="13"/>
        <v>WM120</v>
      </c>
      <c r="D249" t="s">
        <v>4273</v>
      </c>
      <c r="E249" t="s">
        <v>4312</v>
      </c>
      <c r="F249" s="4">
        <v>120</v>
      </c>
      <c r="G249" t="str">
        <f t="shared" si="14"/>
        <v>module:CompWL_WM120 a schema:PropertyValue ; schema:identifier "Workload" ; schema:name "Aufteilung der Workload in Stunden WM120" ; schema:valueReference module:WL1_WM120 . module:WL1_WM120 a schema:PropertyValue ; schema:name "Eigenstudium" ; schema:value 120 .</v>
      </c>
      <c r="H249" s="1" t="s">
        <v>123</v>
      </c>
      <c r="I249" t="str">
        <f t="shared" si="15"/>
        <v>WL1_WM120</v>
      </c>
      <c r="J249" t="s">
        <v>4600</v>
      </c>
      <c r="K249" s="4">
        <f t="shared" si="17"/>
        <v>0</v>
      </c>
    </row>
    <row r="250" spans="1:11" x14ac:dyDescent="0.35">
      <c r="A250" t="s">
        <v>4006</v>
      </c>
      <c r="B250" s="13" t="s">
        <v>601</v>
      </c>
      <c r="C250" t="str">
        <f t="shared" si="13"/>
        <v>WM120</v>
      </c>
      <c r="D250" t="s">
        <v>4274</v>
      </c>
      <c r="E250" t="s">
        <v>4313</v>
      </c>
      <c r="F250" s="4">
        <v>60</v>
      </c>
      <c r="G250" t="str">
        <f t="shared" si="14"/>
        <v>module:CompWL_WM120 a schema:PropertyValue ; schema:identifier "Workload" ; schema:name "Aufteilung der Workload in Stunden WM120" ; schema:valueReference module:WL2_WM120 . module:WL2_WM120 a schema:PropertyValue ; schema:name "Präsenz" ; schema:value 60 .</v>
      </c>
      <c r="H250" s="1" t="s">
        <v>123</v>
      </c>
      <c r="I250" t="str">
        <f t="shared" si="15"/>
        <v>WL2_WM120</v>
      </c>
      <c r="J250" t="s">
        <v>4601</v>
      </c>
      <c r="K250" s="4">
        <f t="shared" si="17"/>
        <v>0</v>
      </c>
    </row>
    <row r="251" spans="1:11" x14ac:dyDescent="0.35">
      <c r="A251" t="s">
        <v>4007</v>
      </c>
      <c r="B251" s="13" t="s">
        <v>601</v>
      </c>
      <c r="C251" t="str">
        <f t="shared" si="13"/>
        <v>WM130</v>
      </c>
      <c r="D251" t="s">
        <v>4275</v>
      </c>
      <c r="E251" t="s">
        <v>4312</v>
      </c>
      <c r="F251" s="4">
        <v>120</v>
      </c>
      <c r="G251" t="str">
        <f t="shared" si="14"/>
        <v>module:CompWL_WM130 a schema:PropertyValue ; schema:identifier "Workload" ; schema:name "Aufteilung der Workload in Stunden WM130" ; schema:valueReference module:WL1_WM130 . module:WL1_WM130 a schema:PropertyValue ; schema:name "Eigenstudium" ; schema:value 120 .</v>
      </c>
      <c r="H251" s="1" t="s">
        <v>123</v>
      </c>
      <c r="I251" t="str">
        <f t="shared" si="15"/>
        <v>WL1_WM130</v>
      </c>
      <c r="J251" t="s">
        <v>4602</v>
      </c>
      <c r="K251" s="4">
        <f t="shared" si="17"/>
        <v>0</v>
      </c>
    </row>
    <row r="252" spans="1:11" x14ac:dyDescent="0.35">
      <c r="A252" t="s">
        <v>4007</v>
      </c>
      <c r="B252" s="13" t="s">
        <v>601</v>
      </c>
      <c r="C252" t="str">
        <f t="shared" si="13"/>
        <v>WM130</v>
      </c>
      <c r="D252" t="s">
        <v>4276</v>
      </c>
      <c r="E252" t="s">
        <v>4313</v>
      </c>
      <c r="F252" s="4">
        <v>60</v>
      </c>
      <c r="G252" t="str">
        <f t="shared" si="14"/>
        <v>module:CompWL_WM130 a schema:PropertyValue ; schema:identifier "Workload" ; schema:name "Aufteilung der Workload in Stunden WM130" ; schema:valueReference module:WL2_WM130 . module:WL2_WM130 a schema:PropertyValue ; schema:name "Präsenz" ; schema:value 60 .</v>
      </c>
      <c r="H252" s="1" t="s">
        <v>123</v>
      </c>
      <c r="I252" t="str">
        <f t="shared" si="15"/>
        <v>WL2_WM130</v>
      </c>
      <c r="J252" t="s">
        <v>4603</v>
      </c>
      <c r="K252" s="4">
        <f t="shared" si="17"/>
        <v>0</v>
      </c>
    </row>
    <row r="253" spans="1:11" x14ac:dyDescent="0.35">
      <c r="A253" t="s">
        <v>4008</v>
      </c>
      <c r="B253" s="13" t="s">
        <v>601</v>
      </c>
      <c r="C253" t="str">
        <f t="shared" si="13"/>
        <v>WM210</v>
      </c>
      <c r="D253" t="s">
        <v>4277</v>
      </c>
      <c r="E253" t="s">
        <v>4312</v>
      </c>
      <c r="F253" s="4">
        <v>120</v>
      </c>
      <c r="G253" t="str">
        <f t="shared" si="14"/>
        <v>module:CompWL_WM210 a schema:PropertyValue ; schema:identifier "Workload" ; schema:name "Aufteilung der Workload in Stunden WM210" ; schema:valueReference module:WL1_WM210 . module:WL1_WM210 a schema:PropertyValue ; schema:name "Eigenstudium" ; schema:value 120 .</v>
      </c>
      <c r="H253" s="1" t="s">
        <v>123</v>
      </c>
      <c r="I253" t="str">
        <f t="shared" si="15"/>
        <v>WL1_WM210</v>
      </c>
      <c r="J253" t="s">
        <v>4604</v>
      </c>
      <c r="K253" s="4">
        <f t="shared" si="17"/>
        <v>0</v>
      </c>
    </row>
    <row r="254" spans="1:11" x14ac:dyDescent="0.35">
      <c r="A254" t="s">
        <v>4008</v>
      </c>
      <c r="B254" s="13" t="s">
        <v>601</v>
      </c>
      <c r="C254" t="str">
        <f t="shared" si="13"/>
        <v>WM210</v>
      </c>
      <c r="D254" t="s">
        <v>4278</v>
      </c>
      <c r="E254" t="s">
        <v>4313</v>
      </c>
      <c r="F254" s="4">
        <v>60</v>
      </c>
      <c r="G254" t="str">
        <f t="shared" si="14"/>
        <v>module:CompWL_WM210 a schema:PropertyValue ; schema:identifier "Workload" ; schema:name "Aufteilung der Workload in Stunden WM210" ; schema:valueReference module:WL2_WM210 . module:WL2_WM210 a schema:PropertyValue ; schema:name "Präsenz" ; schema:value 60 .</v>
      </c>
      <c r="H254" s="1" t="s">
        <v>123</v>
      </c>
      <c r="I254" t="str">
        <f t="shared" si="15"/>
        <v>WL2_WM210</v>
      </c>
      <c r="J254" t="s">
        <v>4605</v>
      </c>
      <c r="K254" s="4">
        <f t="shared" si="17"/>
        <v>0</v>
      </c>
    </row>
    <row r="255" spans="1:11" x14ac:dyDescent="0.35">
      <c r="A255" t="s">
        <v>4009</v>
      </c>
      <c r="B255" s="13" t="s">
        <v>601</v>
      </c>
      <c r="C255" t="str">
        <f t="shared" si="13"/>
        <v>WM220</v>
      </c>
      <c r="D255" t="s">
        <v>4279</v>
      </c>
      <c r="E255" t="s">
        <v>4312</v>
      </c>
      <c r="F255" s="4">
        <v>120</v>
      </c>
      <c r="G255" t="str">
        <f t="shared" si="14"/>
        <v>module:CompWL_WM220 a schema:PropertyValue ; schema:identifier "Workload" ; schema:name "Aufteilung der Workload in Stunden WM220" ; schema:valueReference module:WL1_WM220 . module:WL1_WM220 a schema:PropertyValue ; schema:name "Eigenstudium" ; schema:value 120 .</v>
      </c>
      <c r="H255" s="1" t="s">
        <v>123</v>
      </c>
      <c r="I255" t="str">
        <f t="shared" si="15"/>
        <v>WL1_WM220</v>
      </c>
      <c r="J255" t="s">
        <v>4606</v>
      </c>
      <c r="K255" s="4">
        <f t="shared" si="17"/>
        <v>0</v>
      </c>
    </row>
    <row r="256" spans="1:11" x14ac:dyDescent="0.35">
      <c r="A256" t="s">
        <v>4009</v>
      </c>
      <c r="B256" s="13" t="s">
        <v>601</v>
      </c>
      <c r="C256" t="str">
        <f t="shared" si="13"/>
        <v>WM220</v>
      </c>
      <c r="D256" t="s">
        <v>4280</v>
      </c>
      <c r="E256" t="s">
        <v>4313</v>
      </c>
      <c r="F256" s="4">
        <v>60</v>
      </c>
      <c r="G256" t="str">
        <f t="shared" si="14"/>
        <v>module:CompWL_WM220 a schema:PropertyValue ; schema:identifier "Workload" ; schema:name "Aufteilung der Workload in Stunden WM220" ; schema:valueReference module:WL2_WM220 . module:WL2_WM220 a schema:PropertyValue ; schema:name "Präsenz" ; schema:value 60 .</v>
      </c>
      <c r="H256" s="1" t="s">
        <v>123</v>
      </c>
      <c r="I256" t="str">
        <f t="shared" si="15"/>
        <v>WL2_WM220</v>
      </c>
      <c r="J256" t="s">
        <v>4607</v>
      </c>
      <c r="K256" s="4">
        <f t="shared" ref="K256:K287" si="18">IF(I256=J256,0,1)</f>
        <v>0</v>
      </c>
    </row>
    <row r="257" spans="1:11" x14ac:dyDescent="0.35">
      <c r="A257" t="s">
        <v>4010</v>
      </c>
      <c r="B257" s="13" t="s">
        <v>601</v>
      </c>
      <c r="C257" t="str">
        <f t="shared" ref="C257:C287" si="19">MID(A257,15,10)</f>
        <v>WM230</v>
      </c>
      <c r="D257" t="s">
        <v>4281</v>
      </c>
      <c r="E257" t="s">
        <v>4312</v>
      </c>
      <c r="F257" s="4">
        <v>120</v>
      </c>
      <c r="G257" t="str">
        <f t="shared" ref="G257:G287" si="20">_xlfn.CONCAT(A257," a schema:PropertyValue ; schema:identifier ",B257,"Workload",B257," ; schema:name ",B257,"Aufteilung der Workload in Stunden ",C257,B257," ; schema:valueReference ",D257," . ",D257," a schema:PropertyValue ; schema:name ",B257,E257,B257," ; schema:value ",F257," .")</f>
        <v>module:CompWL_WM230 a schema:PropertyValue ; schema:identifier "Workload" ; schema:name "Aufteilung der Workload in Stunden WM230" ; schema:valueReference module:WL1_WM230 . module:WL1_WM230 a schema:PropertyValue ; schema:name "Eigenstudium" ; schema:value 120 .</v>
      </c>
      <c r="H257" s="1" t="s">
        <v>123</v>
      </c>
      <c r="I257" t="str">
        <f t="shared" ref="I257:I287" si="21">MID(D257,8,16)</f>
        <v>WL1_WM230</v>
      </c>
      <c r="J257" t="s">
        <v>4608</v>
      </c>
      <c r="K257" s="4">
        <f t="shared" si="18"/>
        <v>0</v>
      </c>
    </row>
    <row r="258" spans="1:11" x14ac:dyDescent="0.35">
      <c r="A258" t="s">
        <v>4010</v>
      </c>
      <c r="B258" s="13" t="s">
        <v>601</v>
      </c>
      <c r="C258" t="str">
        <f t="shared" si="19"/>
        <v>WM230</v>
      </c>
      <c r="D258" t="s">
        <v>4282</v>
      </c>
      <c r="E258" t="s">
        <v>4313</v>
      </c>
      <c r="F258" s="4">
        <v>60</v>
      </c>
      <c r="G258" t="str">
        <f t="shared" si="20"/>
        <v>module:CompWL_WM230 a schema:PropertyValue ; schema:identifier "Workload" ; schema:name "Aufteilung der Workload in Stunden WM230" ; schema:valueReference module:WL2_WM230 . module:WL2_WM230 a schema:PropertyValue ; schema:name "Präsenz" ; schema:value 60 .</v>
      </c>
      <c r="H258" s="1" t="s">
        <v>123</v>
      </c>
      <c r="I258" t="str">
        <f t="shared" si="21"/>
        <v>WL2_WM230</v>
      </c>
      <c r="J258" t="s">
        <v>4609</v>
      </c>
      <c r="K258" s="4">
        <f t="shared" si="18"/>
        <v>0</v>
      </c>
    </row>
    <row r="259" spans="1:11" x14ac:dyDescent="0.35">
      <c r="A259" t="s">
        <v>4011</v>
      </c>
      <c r="B259" s="13" t="s">
        <v>601</v>
      </c>
      <c r="C259" t="str">
        <f t="shared" si="19"/>
        <v>WM310</v>
      </c>
      <c r="D259" t="s">
        <v>4283</v>
      </c>
      <c r="E259" t="s">
        <v>4312</v>
      </c>
      <c r="F259" s="4">
        <v>120</v>
      </c>
      <c r="G259" t="str">
        <f t="shared" si="20"/>
        <v>module:CompWL_WM310 a schema:PropertyValue ; schema:identifier "Workload" ; schema:name "Aufteilung der Workload in Stunden WM310" ; schema:valueReference module:WL1_WM310 . module:WL1_WM310 a schema:PropertyValue ; schema:name "Eigenstudium" ; schema:value 120 .</v>
      </c>
      <c r="H259" s="1" t="s">
        <v>123</v>
      </c>
      <c r="I259" t="str">
        <f t="shared" si="21"/>
        <v>WL1_WM310</v>
      </c>
      <c r="J259" t="s">
        <v>4610</v>
      </c>
      <c r="K259" s="4">
        <f t="shared" si="18"/>
        <v>0</v>
      </c>
    </row>
    <row r="260" spans="1:11" x14ac:dyDescent="0.35">
      <c r="A260" t="s">
        <v>4011</v>
      </c>
      <c r="B260" s="13" t="s">
        <v>601</v>
      </c>
      <c r="C260" t="str">
        <f t="shared" si="19"/>
        <v>WM310</v>
      </c>
      <c r="D260" t="s">
        <v>4284</v>
      </c>
      <c r="E260" t="s">
        <v>4313</v>
      </c>
      <c r="F260" s="4">
        <v>60</v>
      </c>
      <c r="G260" t="str">
        <f t="shared" si="20"/>
        <v>module:CompWL_WM310 a schema:PropertyValue ; schema:identifier "Workload" ; schema:name "Aufteilung der Workload in Stunden WM310" ; schema:valueReference module:WL2_WM310 . module:WL2_WM310 a schema:PropertyValue ; schema:name "Präsenz" ; schema:value 60 .</v>
      </c>
      <c r="H260" s="1" t="s">
        <v>123</v>
      </c>
      <c r="I260" t="str">
        <f t="shared" si="21"/>
        <v>WL2_WM310</v>
      </c>
      <c r="J260" t="s">
        <v>4611</v>
      </c>
      <c r="K260" s="4">
        <f t="shared" si="18"/>
        <v>0</v>
      </c>
    </row>
    <row r="261" spans="1:11" x14ac:dyDescent="0.35">
      <c r="A261" t="s">
        <v>4012</v>
      </c>
      <c r="B261" s="13" t="s">
        <v>601</v>
      </c>
      <c r="C261" t="str">
        <f t="shared" si="19"/>
        <v>WM320</v>
      </c>
      <c r="D261" t="s">
        <v>4285</v>
      </c>
      <c r="E261" t="s">
        <v>4312</v>
      </c>
      <c r="F261" s="4">
        <v>120</v>
      </c>
      <c r="G261" t="str">
        <f t="shared" si="20"/>
        <v>module:CompWL_WM320 a schema:PropertyValue ; schema:identifier "Workload" ; schema:name "Aufteilung der Workload in Stunden WM320" ; schema:valueReference module:WL1_WM320 . module:WL1_WM320 a schema:PropertyValue ; schema:name "Eigenstudium" ; schema:value 120 .</v>
      </c>
      <c r="H261" s="1" t="s">
        <v>123</v>
      </c>
      <c r="I261" t="str">
        <f t="shared" si="21"/>
        <v>WL1_WM320</v>
      </c>
      <c r="J261" t="s">
        <v>4612</v>
      </c>
      <c r="K261" s="4">
        <f t="shared" si="18"/>
        <v>0</v>
      </c>
    </row>
    <row r="262" spans="1:11" x14ac:dyDescent="0.35">
      <c r="A262" t="s">
        <v>4012</v>
      </c>
      <c r="B262" s="13" t="s">
        <v>601</v>
      </c>
      <c r="C262" t="str">
        <f t="shared" si="19"/>
        <v>WM320</v>
      </c>
      <c r="D262" t="s">
        <v>4286</v>
      </c>
      <c r="E262" t="s">
        <v>4313</v>
      </c>
      <c r="F262" s="4">
        <v>60</v>
      </c>
      <c r="G262" t="str">
        <f t="shared" si="20"/>
        <v>module:CompWL_WM320 a schema:PropertyValue ; schema:identifier "Workload" ; schema:name "Aufteilung der Workload in Stunden WM320" ; schema:valueReference module:WL2_WM320 . module:WL2_WM320 a schema:PropertyValue ; schema:name "Präsenz" ; schema:value 60 .</v>
      </c>
      <c r="H262" s="1" t="s">
        <v>123</v>
      </c>
      <c r="I262" t="str">
        <f t="shared" si="21"/>
        <v>WL2_WM320</v>
      </c>
      <c r="J262" t="s">
        <v>4613</v>
      </c>
      <c r="K262" s="4">
        <f t="shared" si="18"/>
        <v>0</v>
      </c>
    </row>
    <row r="263" spans="1:11" x14ac:dyDescent="0.35">
      <c r="A263" t="s">
        <v>4013</v>
      </c>
      <c r="B263" s="13" t="s">
        <v>601</v>
      </c>
      <c r="C263" t="str">
        <f t="shared" si="19"/>
        <v>WM330</v>
      </c>
      <c r="D263" t="s">
        <v>4287</v>
      </c>
      <c r="E263" t="s">
        <v>4312</v>
      </c>
      <c r="F263" s="4">
        <v>120</v>
      </c>
      <c r="G263" t="str">
        <f t="shared" si="20"/>
        <v>module:CompWL_WM330 a schema:PropertyValue ; schema:identifier "Workload" ; schema:name "Aufteilung der Workload in Stunden WM330" ; schema:valueReference module:WL1_WM330 . module:WL1_WM330 a schema:PropertyValue ; schema:name "Eigenstudium" ; schema:value 120 .</v>
      </c>
      <c r="H263" s="1" t="s">
        <v>123</v>
      </c>
      <c r="I263" t="str">
        <f t="shared" si="21"/>
        <v>WL1_WM330</v>
      </c>
      <c r="J263" t="s">
        <v>4614</v>
      </c>
      <c r="K263" s="4">
        <f t="shared" si="18"/>
        <v>0</v>
      </c>
    </row>
    <row r="264" spans="1:11" x14ac:dyDescent="0.35">
      <c r="A264" t="s">
        <v>4013</v>
      </c>
      <c r="B264" s="13" t="s">
        <v>601</v>
      </c>
      <c r="C264" t="str">
        <f t="shared" si="19"/>
        <v>WM330</v>
      </c>
      <c r="D264" t="s">
        <v>4288</v>
      </c>
      <c r="E264" t="s">
        <v>4313</v>
      </c>
      <c r="F264" s="4">
        <v>60</v>
      </c>
      <c r="G264" t="str">
        <f t="shared" si="20"/>
        <v>module:CompWL_WM330 a schema:PropertyValue ; schema:identifier "Workload" ; schema:name "Aufteilung der Workload in Stunden WM330" ; schema:valueReference module:WL2_WM330 . module:WL2_WM330 a schema:PropertyValue ; schema:name "Präsenz" ; schema:value 60 .</v>
      </c>
      <c r="H264" s="1" t="s">
        <v>123</v>
      </c>
      <c r="I264" t="str">
        <f t="shared" si="21"/>
        <v>WL2_WM330</v>
      </c>
      <c r="J264" t="s">
        <v>4615</v>
      </c>
      <c r="K264" s="4">
        <f t="shared" si="18"/>
        <v>0</v>
      </c>
    </row>
    <row r="265" spans="1:11" x14ac:dyDescent="0.35">
      <c r="A265" t="s">
        <v>4014</v>
      </c>
      <c r="B265" s="13" t="s">
        <v>601</v>
      </c>
      <c r="C265" t="str">
        <f t="shared" si="19"/>
        <v>WM340</v>
      </c>
      <c r="D265" t="s">
        <v>4289</v>
      </c>
      <c r="E265" t="s">
        <v>4312</v>
      </c>
      <c r="F265" s="4">
        <v>120</v>
      </c>
      <c r="G265" t="str">
        <f t="shared" si="20"/>
        <v>module:CompWL_WM340 a schema:PropertyValue ; schema:identifier "Workload" ; schema:name "Aufteilung der Workload in Stunden WM340" ; schema:valueReference module:WL1_WM340 . module:WL1_WM340 a schema:PropertyValue ; schema:name "Eigenstudium" ; schema:value 120 .</v>
      </c>
      <c r="H265" s="1" t="s">
        <v>123</v>
      </c>
      <c r="I265" t="str">
        <f t="shared" si="21"/>
        <v>WL1_WM340</v>
      </c>
      <c r="J265" t="s">
        <v>4616</v>
      </c>
      <c r="K265" s="4">
        <f t="shared" si="18"/>
        <v>0</v>
      </c>
    </row>
    <row r="266" spans="1:11" x14ac:dyDescent="0.35">
      <c r="A266" t="s">
        <v>4014</v>
      </c>
      <c r="B266" s="13" t="s">
        <v>601</v>
      </c>
      <c r="C266" t="str">
        <f t="shared" si="19"/>
        <v>WM340</v>
      </c>
      <c r="D266" t="s">
        <v>4290</v>
      </c>
      <c r="E266" t="s">
        <v>4313</v>
      </c>
      <c r="F266" s="4">
        <v>60</v>
      </c>
      <c r="G266" t="str">
        <f t="shared" si="20"/>
        <v>module:CompWL_WM340 a schema:PropertyValue ; schema:identifier "Workload" ; schema:name "Aufteilung der Workload in Stunden WM340" ; schema:valueReference module:WL2_WM340 . module:WL2_WM340 a schema:PropertyValue ; schema:name "Präsenz" ; schema:value 60 .</v>
      </c>
      <c r="H266" s="1" t="s">
        <v>123</v>
      </c>
      <c r="I266" t="str">
        <f t="shared" si="21"/>
        <v>WL2_WM340</v>
      </c>
      <c r="J266" t="s">
        <v>4617</v>
      </c>
      <c r="K266" s="4">
        <f t="shared" si="18"/>
        <v>0</v>
      </c>
    </row>
    <row r="267" spans="1:11" x14ac:dyDescent="0.35">
      <c r="A267" t="s">
        <v>4015</v>
      </c>
      <c r="B267" s="13" t="s">
        <v>601</v>
      </c>
      <c r="C267" t="str">
        <f t="shared" si="19"/>
        <v>WM501</v>
      </c>
      <c r="D267" t="s">
        <v>4291</v>
      </c>
      <c r="E267" t="s">
        <v>4312</v>
      </c>
      <c r="F267" s="4">
        <v>120</v>
      </c>
      <c r="G267" t="str">
        <f t="shared" si="20"/>
        <v>module:CompWL_WM501 a schema:PropertyValue ; schema:identifier "Workload" ; schema:name "Aufteilung der Workload in Stunden WM501" ; schema:valueReference module:WL1_WM501 . module:WL1_WM501 a schema:PropertyValue ; schema:name "Eigenstudium" ; schema:value 120 .</v>
      </c>
      <c r="H267" s="1" t="s">
        <v>123</v>
      </c>
      <c r="I267" t="str">
        <f t="shared" si="21"/>
        <v>WL1_WM501</v>
      </c>
      <c r="J267" t="s">
        <v>4618</v>
      </c>
      <c r="K267" s="4">
        <f t="shared" si="18"/>
        <v>0</v>
      </c>
    </row>
    <row r="268" spans="1:11" x14ac:dyDescent="0.35">
      <c r="A268" t="s">
        <v>4015</v>
      </c>
      <c r="B268" s="13" t="s">
        <v>601</v>
      </c>
      <c r="C268" t="str">
        <f t="shared" si="19"/>
        <v>WM501</v>
      </c>
      <c r="D268" t="s">
        <v>4292</v>
      </c>
      <c r="E268" t="s">
        <v>4313</v>
      </c>
      <c r="F268" s="4">
        <v>60</v>
      </c>
      <c r="G268" t="str">
        <f t="shared" si="20"/>
        <v>module:CompWL_WM501 a schema:PropertyValue ; schema:identifier "Workload" ; schema:name "Aufteilung der Workload in Stunden WM501" ; schema:valueReference module:WL2_WM501 . module:WL2_WM501 a schema:PropertyValue ; schema:name "Präsenz" ; schema:value 60 .</v>
      </c>
      <c r="H268" s="1" t="s">
        <v>123</v>
      </c>
      <c r="I268" t="str">
        <f t="shared" si="21"/>
        <v>WL2_WM501</v>
      </c>
      <c r="J268" t="s">
        <v>4619</v>
      </c>
      <c r="K268" s="4">
        <f t="shared" si="18"/>
        <v>0</v>
      </c>
    </row>
    <row r="269" spans="1:11" x14ac:dyDescent="0.35">
      <c r="A269" t="s">
        <v>4016</v>
      </c>
      <c r="B269" s="13" t="s">
        <v>601</v>
      </c>
      <c r="C269" t="str">
        <f t="shared" si="19"/>
        <v>WM508</v>
      </c>
      <c r="D269" t="s">
        <v>4293</v>
      </c>
      <c r="E269" t="s">
        <v>4349</v>
      </c>
      <c r="F269" s="4">
        <v>180</v>
      </c>
      <c r="G269" t="str">
        <f t="shared" si="20"/>
        <v>module:CompWL_WM508 a schema:PropertyValue ; schema:identifier "Workload" ; schema:name "Aufteilung der Workload in Stunden WM508" ; schema:valueReference module:WL1_WM508 . module:WL1_WM508 a schema:PropertyValue ; schema:name "in Summe" ; schema:value 180 .</v>
      </c>
      <c r="H269" s="1" t="s">
        <v>123</v>
      </c>
      <c r="I269" t="str">
        <f t="shared" si="21"/>
        <v>WL1_WM508</v>
      </c>
      <c r="J269" t="s">
        <v>4620</v>
      </c>
      <c r="K269" s="4">
        <f t="shared" si="18"/>
        <v>0</v>
      </c>
    </row>
    <row r="270" spans="1:11" x14ac:dyDescent="0.35">
      <c r="A270" t="s">
        <v>4017</v>
      </c>
      <c r="B270" s="13" t="s">
        <v>601</v>
      </c>
      <c r="C270" t="str">
        <f t="shared" si="19"/>
        <v>WM524</v>
      </c>
      <c r="D270" t="s">
        <v>4294</v>
      </c>
      <c r="E270" t="s">
        <v>4312</v>
      </c>
      <c r="F270" s="4">
        <v>120</v>
      </c>
      <c r="G270" t="str">
        <f t="shared" si="20"/>
        <v>module:CompWL_WM524 a schema:PropertyValue ; schema:identifier "Workload" ; schema:name "Aufteilung der Workload in Stunden WM524" ; schema:valueReference module:WL1_WM524 . module:WL1_WM524 a schema:PropertyValue ; schema:name "Eigenstudium" ; schema:value 120 .</v>
      </c>
      <c r="H270" s="1" t="s">
        <v>123</v>
      </c>
      <c r="I270" t="str">
        <f t="shared" si="21"/>
        <v>WL1_WM524</v>
      </c>
      <c r="J270" t="s">
        <v>4621</v>
      </c>
      <c r="K270" s="4">
        <f t="shared" si="18"/>
        <v>0</v>
      </c>
    </row>
    <row r="271" spans="1:11" x14ac:dyDescent="0.35">
      <c r="A271" t="s">
        <v>4017</v>
      </c>
      <c r="B271" s="13" t="s">
        <v>601</v>
      </c>
      <c r="C271" t="str">
        <f t="shared" si="19"/>
        <v>WM524</v>
      </c>
      <c r="D271" t="s">
        <v>4295</v>
      </c>
      <c r="E271" t="s">
        <v>4313</v>
      </c>
      <c r="F271" s="4">
        <v>60</v>
      </c>
      <c r="G271" t="str">
        <f t="shared" si="20"/>
        <v>module:CompWL_WM524 a schema:PropertyValue ; schema:identifier "Workload" ; schema:name "Aufteilung der Workload in Stunden WM524" ; schema:valueReference module:WL2_WM524 . module:WL2_WM524 a schema:PropertyValue ; schema:name "Präsenz" ; schema:value 60 .</v>
      </c>
      <c r="H271" s="1" t="s">
        <v>123</v>
      </c>
      <c r="I271" t="str">
        <f t="shared" si="21"/>
        <v>WL2_WM524</v>
      </c>
      <c r="J271" t="s">
        <v>4622</v>
      </c>
      <c r="K271" s="4">
        <f t="shared" si="18"/>
        <v>0</v>
      </c>
    </row>
    <row r="272" spans="1:11" x14ac:dyDescent="0.35">
      <c r="A272" t="s">
        <v>4018</v>
      </c>
      <c r="B272" s="13" t="s">
        <v>601</v>
      </c>
      <c r="C272" t="str">
        <f t="shared" si="19"/>
        <v>WM527</v>
      </c>
      <c r="D272" t="s">
        <v>4296</v>
      </c>
      <c r="E272" t="s">
        <v>4323</v>
      </c>
      <c r="F272" s="4">
        <v>120</v>
      </c>
      <c r="G272" t="str">
        <f t="shared" si="20"/>
        <v>module:CompWL_WM527 a schema:PropertyValue ; schema:identifier "Workload" ; schema:name "Aufteilung der Workload in Stunden WM527" ; schema:valueReference module:WL1_WM527 . module:WL1_WM527 a schema:PropertyValue ; schema:name "Selbststudium" ; schema:value 120 .</v>
      </c>
      <c r="H272" s="1" t="s">
        <v>123</v>
      </c>
      <c r="I272" t="str">
        <f t="shared" si="21"/>
        <v>WL1_WM527</v>
      </c>
      <c r="J272" t="s">
        <v>4623</v>
      </c>
      <c r="K272" s="4">
        <f t="shared" si="18"/>
        <v>0</v>
      </c>
    </row>
    <row r="273" spans="1:11" x14ac:dyDescent="0.35">
      <c r="A273" t="s">
        <v>4018</v>
      </c>
      <c r="B273" s="13" t="s">
        <v>601</v>
      </c>
      <c r="C273" t="str">
        <f t="shared" si="19"/>
        <v>WM527</v>
      </c>
      <c r="D273" t="s">
        <v>4297</v>
      </c>
      <c r="E273" t="s">
        <v>4313</v>
      </c>
      <c r="F273" s="4">
        <v>60</v>
      </c>
      <c r="G273" t="str">
        <f t="shared" si="20"/>
        <v>module:CompWL_WM527 a schema:PropertyValue ; schema:identifier "Workload" ; schema:name "Aufteilung der Workload in Stunden WM527" ; schema:valueReference module:WL2_WM527 . module:WL2_WM527 a schema:PropertyValue ; schema:name "Präsenz" ; schema:value 60 .</v>
      </c>
      <c r="H273" s="1" t="s">
        <v>123</v>
      </c>
      <c r="I273" t="str">
        <f t="shared" si="21"/>
        <v>WL2_WM527</v>
      </c>
      <c r="J273" t="s">
        <v>4624</v>
      </c>
      <c r="K273" s="4">
        <f t="shared" si="18"/>
        <v>0</v>
      </c>
    </row>
    <row r="274" spans="1:11" x14ac:dyDescent="0.35">
      <c r="A274" t="s">
        <v>4019</v>
      </c>
      <c r="B274" s="13" t="s">
        <v>601</v>
      </c>
      <c r="C274" t="str">
        <f t="shared" si="19"/>
        <v>WM536</v>
      </c>
      <c r="D274" t="s">
        <v>4298</v>
      </c>
      <c r="E274" t="s">
        <v>4350</v>
      </c>
      <c r="F274" s="4">
        <v>60</v>
      </c>
      <c r="G274" t="str">
        <f t="shared" si="20"/>
        <v>module:CompWL_WM536 a schema:PropertyValue ; schema:identifier "Workload" ; schema:name "Aufteilung der Workload in Stunden WM536" ; schema:valueReference module:WL1_WM536 . module:WL1_WM536 a schema:PropertyValue ; schema:name "Attendance" ; schema:value 60 .</v>
      </c>
      <c r="H274" s="1" t="s">
        <v>123</v>
      </c>
      <c r="I274" t="str">
        <f t="shared" si="21"/>
        <v>WL1_WM536</v>
      </c>
      <c r="J274" t="s">
        <v>4625</v>
      </c>
      <c r="K274" s="4">
        <f t="shared" si="18"/>
        <v>0</v>
      </c>
    </row>
    <row r="275" spans="1:11" x14ac:dyDescent="0.35">
      <c r="A275" t="s">
        <v>4019</v>
      </c>
      <c r="B275" s="13" t="s">
        <v>601</v>
      </c>
      <c r="C275" t="str">
        <f t="shared" si="19"/>
        <v>WM536</v>
      </c>
      <c r="D275" t="s">
        <v>4299</v>
      </c>
      <c r="E275" t="s">
        <v>4351</v>
      </c>
      <c r="F275" s="4">
        <v>120</v>
      </c>
      <c r="G275" t="str">
        <f t="shared" si="20"/>
        <v>module:CompWL_WM536 a schema:PropertyValue ; schema:identifier "Workload" ; schema:name "Aufteilung der Workload in Stunden WM536" ; schema:valueReference module:WL2_WM536 . module:WL2_WM536 a schema:PropertyValue ; schema:name "Self study" ; schema:value 120 .</v>
      </c>
      <c r="H275" s="1" t="s">
        <v>123</v>
      </c>
      <c r="I275" t="str">
        <f t="shared" si="21"/>
        <v>WL2_WM536</v>
      </c>
      <c r="J275" t="s">
        <v>4626</v>
      </c>
      <c r="K275" s="4">
        <f t="shared" si="18"/>
        <v>0</v>
      </c>
    </row>
    <row r="276" spans="1:11" x14ac:dyDescent="0.35">
      <c r="A276" t="s">
        <v>4020</v>
      </c>
      <c r="B276" s="13" t="s">
        <v>601</v>
      </c>
      <c r="C276" t="str">
        <f t="shared" si="19"/>
        <v>WM544</v>
      </c>
      <c r="D276" t="s">
        <v>4300</v>
      </c>
      <c r="E276" t="s">
        <v>4312</v>
      </c>
      <c r="F276" s="4">
        <v>120</v>
      </c>
      <c r="G276" t="str">
        <f t="shared" si="20"/>
        <v>module:CompWL_WM544 a schema:PropertyValue ; schema:identifier "Workload" ; schema:name "Aufteilung der Workload in Stunden WM544" ; schema:valueReference module:WL1_WM544 . module:WL1_WM544 a schema:PropertyValue ; schema:name "Eigenstudium" ; schema:value 120 .</v>
      </c>
      <c r="H276" s="1" t="s">
        <v>123</v>
      </c>
      <c r="I276" t="str">
        <f t="shared" si="21"/>
        <v>WL1_WM544</v>
      </c>
      <c r="J276" t="s">
        <v>4627</v>
      </c>
      <c r="K276" s="4">
        <f t="shared" si="18"/>
        <v>0</v>
      </c>
    </row>
    <row r="277" spans="1:11" x14ac:dyDescent="0.35">
      <c r="A277" t="s">
        <v>4020</v>
      </c>
      <c r="B277" s="13" t="s">
        <v>601</v>
      </c>
      <c r="C277" t="str">
        <f t="shared" si="19"/>
        <v>WM544</v>
      </c>
      <c r="D277" t="s">
        <v>4301</v>
      </c>
      <c r="E277" t="s">
        <v>4313</v>
      </c>
      <c r="F277" s="4">
        <v>60</v>
      </c>
      <c r="G277" t="str">
        <f t="shared" si="20"/>
        <v>module:CompWL_WM544 a schema:PropertyValue ; schema:identifier "Workload" ; schema:name "Aufteilung der Workload in Stunden WM544" ; schema:valueReference module:WL2_WM544 . module:WL2_WM544 a schema:PropertyValue ; schema:name "Präsenz" ; schema:value 60 .</v>
      </c>
      <c r="H277" s="1" t="s">
        <v>123</v>
      </c>
      <c r="I277" t="str">
        <f t="shared" si="21"/>
        <v>WL2_WM544</v>
      </c>
      <c r="J277" t="s">
        <v>4628</v>
      </c>
      <c r="K277" s="4">
        <f t="shared" si="18"/>
        <v>0</v>
      </c>
    </row>
    <row r="278" spans="1:11" x14ac:dyDescent="0.35">
      <c r="A278" t="s">
        <v>4021</v>
      </c>
      <c r="B278" s="13" t="s">
        <v>601</v>
      </c>
      <c r="C278" t="str">
        <f t="shared" si="19"/>
        <v>WM545</v>
      </c>
      <c r="D278" t="s">
        <v>4302</v>
      </c>
      <c r="E278" t="s">
        <v>4312</v>
      </c>
      <c r="F278" s="4">
        <v>120</v>
      </c>
      <c r="G278" t="str">
        <f t="shared" si="20"/>
        <v>module:CompWL_WM545 a schema:PropertyValue ; schema:identifier "Workload" ; schema:name "Aufteilung der Workload in Stunden WM545" ; schema:valueReference module:WL1_WM545 . module:WL1_WM545 a schema:PropertyValue ; schema:name "Eigenstudium" ; schema:value 120 .</v>
      </c>
      <c r="H278" s="1" t="s">
        <v>123</v>
      </c>
      <c r="I278" t="str">
        <f t="shared" si="21"/>
        <v>WL1_WM545</v>
      </c>
      <c r="J278" t="s">
        <v>4629</v>
      </c>
      <c r="K278" s="4">
        <f t="shared" si="18"/>
        <v>0</v>
      </c>
    </row>
    <row r="279" spans="1:11" x14ac:dyDescent="0.35">
      <c r="A279" t="s">
        <v>4021</v>
      </c>
      <c r="B279" s="13" t="s">
        <v>601</v>
      </c>
      <c r="C279" t="str">
        <f t="shared" si="19"/>
        <v>WM545</v>
      </c>
      <c r="D279" t="s">
        <v>4303</v>
      </c>
      <c r="E279" t="s">
        <v>4313</v>
      </c>
      <c r="F279" s="4">
        <v>60</v>
      </c>
      <c r="G279" t="str">
        <f t="shared" si="20"/>
        <v>module:CompWL_WM545 a schema:PropertyValue ; schema:identifier "Workload" ; schema:name "Aufteilung der Workload in Stunden WM545" ; schema:valueReference module:WL2_WM545 . module:WL2_WM545 a schema:PropertyValue ; schema:name "Präsenz" ; schema:value 60 .</v>
      </c>
      <c r="H279" s="1" t="s">
        <v>123</v>
      </c>
      <c r="I279" t="str">
        <f t="shared" si="21"/>
        <v>WL2_WM545</v>
      </c>
      <c r="J279" t="s">
        <v>4630</v>
      </c>
      <c r="K279" s="4">
        <f t="shared" si="18"/>
        <v>0</v>
      </c>
    </row>
    <row r="280" spans="1:11" x14ac:dyDescent="0.35">
      <c r="A280" t="s">
        <v>4022</v>
      </c>
      <c r="B280" s="13" t="s">
        <v>601</v>
      </c>
      <c r="C280" t="str">
        <f t="shared" si="19"/>
        <v>WM555</v>
      </c>
      <c r="D280" t="s">
        <v>4304</v>
      </c>
      <c r="E280" t="s">
        <v>4323</v>
      </c>
      <c r="F280" s="4">
        <v>120</v>
      </c>
      <c r="G280" t="str">
        <f t="shared" si="20"/>
        <v>module:CompWL_WM555 a schema:PropertyValue ; schema:identifier "Workload" ; schema:name "Aufteilung der Workload in Stunden WM555" ; schema:valueReference module:WL1_WM555 . module:WL1_WM555 a schema:PropertyValue ; schema:name "Selbststudium" ; schema:value 120 .</v>
      </c>
      <c r="H280" s="1" t="s">
        <v>123</v>
      </c>
      <c r="I280" t="str">
        <f t="shared" si="21"/>
        <v>WL1_WM555</v>
      </c>
      <c r="J280" t="s">
        <v>4631</v>
      </c>
      <c r="K280" s="4">
        <f t="shared" si="18"/>
        <v>0</v>
      </c>
    </row>
    <row r="281" spans="1:11" x14ac:dyDescent="0.35">
      <c r="A281" t="s">
        <v>4022</v>
      </c>
      <c r="B281" s="13" t="s">
        <v>601</v>
      </c>
      <c r="C281" t="str">
        <f t="shared" si="19"/>
        <v>WM555</v>
      </c>
      <c r="D281" t="s">
        <v>4305</v>
      </c>
      <c r="E281" t="s">
        <v>4313</v>
      </c>
      <c r="F281" s="4">
        <v>60</v>
      </c>
      <c r="G281" t="str">
        <f t="shared" si="20"/>
        <v>module:CompWL_WM555 a schema:PropertyValue ; schema:identifier "Workload" ; schema:name "Aufteilung der Workload in Stunden WM555" ; schema:valueReference module:WL2_WM555 . module:WL2_WM555 a schema:PropertyValue ; schema:name "Präsenz" ; schema:value 60 .</v>
      </c>
      <c r="H281" s="1" t="s">
        <v>123</v>
      </c>
      <c r="I281" t="str">
        <f t="shared" si="21"/>
        <v>WL2_WM555</v>
      </c>
      <c r="J281" t="s">
        <v>4632</v>
      </c>
      <c r="K281" s="4">
        <f t="shared" si="18"/>
        <v>0</v>
      </c>
    </row>
    <row r="282" spans="1:11" x14ac:dyDescent="0.35">
      <c r="A282" t="s">
        <v>4023</v>
      </c>
      <c r="B282" s="13" t="s">
        <v>601</v>
      </c>
      <c r="C282" t="str">
        <f t="shared" si="19"/>
        <v>WM556</v>
      </c>
      <c r="D282" t="s">
        <v>4306</v>
      </c>
      <c r="E282" t="s">
        <v>4312</v>
      </c>
      <c r="F282" s="4">
        <v>120</v>
      </c>
      <c r="G282" t="str">
        <f t="shared" si="20"/>
        <v>module:CompWL_WM556 a schema:PropertyValue ; schema:identifier "Workload" ; schema:name "Aufteilung der Workload in Stunden WM556" ; schema:valueReference module:WL1_WM556 . module:WL1_WM556 a schema:PropertyValue ; schema:name "Eigenstudium" ; schema:value 120 .</v>
      </c>
      <c r="H282" s="1" t="s">
        <v>123</v>
      </c>
      <c r="I282" t="str">
        <f t="shared" si="21"/>
        <v>WL1_WM556</v>
      </c>
      <c r="J282" t="s">
        <v>4633</v>
      </c>
      <c r="K282" s="4">
        <f t="shared" si="18"/>
        <v>0</v>
      </c>
    </row>
    <row r="283" spans="1:11" x14ac:dyDescent="0.35">
      <c r="A283" t="s">
        <v>4023</v>
      </c>
      <c r="B283" s="13" t="s">
        <v>601</v>
      </c>
      <c r="C283" t="str">
        <f t="shared" si="19"/>
        <v>WM556</v>
      </c>
      <c r="D283" t="s">
        <v>4307</v>
      </c>
      <c r="E283" t="s">
        <v>4313</v>
      </c>
      <c r="F283" s="4">
        <v>60</v>
      </c>
      <c r="G283" t="str">
        <f t="shared" si="20"/>
        <v>module:CompWL_WM556 a schema:PropertyValue ; schema:identifier "Workload" ; schema:name "Aufteilung der Workload in Stunden WM556" ; schema:valueReference module:WL2_WM556 . module:WL2_WM556 a schema:PropertyValue ; schema:name "Präsenz" ; schema:value 60 .</v>
      </c>
      <c r="H283" s="1" t="s">
        <v>123</v>
      </c>
      <c r="I283" t="str">
        <f t="shared" si="21"/>
        <v>WL2_WM556</v>
      </c>
      <c r="J283" t="s">
        <v>4634</v>
      </c>
      <c r="K283" s="4">
        <f t="shared" si="18"/>
        <v>0</v>
      </c>
    </row>
    <row r="284" spans="1:11" x14ac:dyDescent="0.35">
      <c r="A284" t="s">
        <v>4024</v>
      </c>
      <c r="B284" s="13" t="s">
        <v>601</v>
      </c>
      <c r="C284" t="str">
        <f t="shared" si="19"/>
        <v>WM568</v>
      </c>
      <c r="D284" t="s">
        <v>4308</v>
      </c>
      <c r="E284" t="s">
        <v>4312</v>
      </c>
      <c r="F284" s="4">
        <v>120</v>
      </c>
      <c r="G284" t="str">
        <f t="shared" si="20"/>
        <v>module:CompWL_WM568 a schema:PropertyValue ; schema:identifier "Workload" ; schema:name "Aufteilung der Workload in Stunden WM568" ; schema:valueReference module:WL1_WM568 . module:WL1_WM568 a schema:PropertyValue ; schema:name "Eigenstudium" ; schema:value 120 .</v>
      </c>
      <c r="H284" s="1" t="s">
        <v>123</v>
      </c>
      <c r="I284" t="str">
        <f t="shared" si="21"/>
        <v>WL1_WM568</v>
      </c>
      <c r="J284" t="s">
        <v>4635</v>
      </c>
      <c r="K284" s="4">
        <f t="shared" si="18"/>
        <v>0</v>
      </c>
    </row>
    <row r="285" spans="1:11" x14ac:dyDescent="0.35">
      <c r="A285" t="s">
        <v>4024</v>
      </c>
      <c r="B285" s="13" t="s">
        <v>601</v>
      </c>
      <c r="C285" t="str">
        <f t="shared" si="19"/>
        <v>WM568</v>
      </c>
      <c r="D285" t="s">
        <v>4309</v>
      </c>
      <c r="E285" t="s">
        <v>4313</v>
      </c>
      <c r="F285" s="4">
        <v>60</v>
      </c>
      <c r="G285" t="str">
        <f t="shared" si="20"/>
        <v>module:CompWL_WM568 a schema:PropertyValue ; schema:identifier "Workload" ; schema:name "Aufteilung der Workload in Stunden WM568" ; schema:valueReference module:WL2_WM568 . module:WL2_WM568 a schema:PropertyValue ; schema:name "Präsenz" ; schema:value 60 .</v>
      </c>
      <c r="H285" s="1" t="s">
        <v>123</v>
      </c>
      <c r="I285" t="str">
        <f t="shared" si="21"/>
        <v>WL2_WM568</v>
      </c>
      <c r="J285" t="s">
        <v>4636</v>
      </c>
      <c r="K285" s="4">
        <f t="shared" si="18"/>
        <v>0</v>
      </c>
    </row>
    <row r="286" spans="1:11" x14ac:dyDescent="0.35">
      <c r="A286" t="s">
        <v>4025</v>
      </c>
      <c r="B286" s="13" t="s">
        <v>601</v>
      </c>
      <c r="C286" t="str">
        <f t="shared" si="19"/>
        <v>WM595</v>
      </c>
      <c r="D286" t="s">
        <v>4310</v>
      </c>
      <c r="E286" t="s">
        <v>4312</v>
      </c>
      <c r="F286" s="4">
        <v>120</v>
      </c>
      <c r="G286" t="str">
        <f t="shared" si="20"/>
        <v>module:CompWL_WM595 a schema:PropertyValue ; schema:identifier "Workload" ; schema:name "Aufteilung der Workload in Stunden WM595" ; schema:valueReference module:WL1_WM595 . module:WL1_WM595 a schema:PropertyValue ; schema:name "Eigenstudium" ; schema:value 120 .</v>
      </c>
      <c r="H286" s="1" t="s">
        <v>123</v>
      </c>
      <c r="I286" t="str">
        <f t="shared" si="21"/>
        <v>WL1_WM595</v>
      </c>
      <c r="J286" t="s">
        <v>4637</v>
      </c>
      <c r="K286" s="4">
        <f t="shared" si="18"/>
        <v>0</v>
      </c>
    </row>
    <row r="287" spans="1:11" x14ac:dyDescent="0.35">
      <c r="A287" t="s">
        <v>4025</v>
      </c>
      <c r="B287" s="13" t="s">
        <v>601</v>
      </c>
      <c r="C287" t="str">
        <f t="shared" si="19"/>
        <v>WM595</v>
      </c>
      <c r="D287" t="s">
        <v>4311</v>
      </c>
      <c r="E287" t="s">
        <v>4313</v>
      </c>
      <c r="F287" s="4">
        <v>60</v>
      </c>
      <c r="G287" t="str">
        <f t="shared" si="20"/>
        <v>module:CompWL_WM595 a schema:PropertyValue ; schema:identifier "Workload" ; schema:name "Aufteilung der Workload in Stunden WM595" ; schema:valueReference module:WL2_WM595 . module:WL2_WM595 a schema:PropertyValue ; schema:name "Präsenz" ; schema:value 60 .</v>
      </c>
      <c r="H287" s="1" t="s">
        <v>123</v>
      </c>
      <c r="I287" t="str">
        <f t="shared" si="21"/>
        <v>WL2_WM595</v>
      </c>
      <c r="J287" t="s">
        <v>4638</v>
      </c>
      <c r="K287" s="4">
        <f t="shared" si="18"/>
        <v>0</v>
      </c>
    </row>
  </sheetData>
  <autoFilter ref="K1:K287" xr:uid="{DC9ECE0F-7B92-441C-B895-C00CE7842E09}"/>
  <sortState xmlns:xlrd2="http://schemas.microsoft.com/office/spreadsheetml/2017/richdata2" ref="D1:D417">
    <sortCondition ref="D1:D417"/>
  </sortState>
  <pageMargins left="0.7" right="0.7" top="0.78740157499999996" bottom="0.78740157499999996"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B0CFD-FC10-4FD5-B186-756FF18FBD06}">
  <dimension ref="A1:L287"/>
  <sheetViews>
    <sheetView topLeftCell="C256" workbookViewId="0">
      <selection activeCell="H2" sqref="H2:H287"/>
    </sheetView>
  </sheetViews>
  <sheetFormatPr baseColWidth="10" defaultRowHeight="14.5" x14ac:dyDescent="0.35"/>
  <cols>
    <col min="1" max="1" width="25.1796875" bestFit="1" customWidth="1"/>
    <col min="2" max="2" width="6.08984375" style="4" customWidth="1"/>
    <col min="3" max="3" width="10.90625" bestFit="1" customWidth="1"/>
    <col min="4" max="4" width="21.26953125" bestFit="1" customWidth="1"/>
    <col min="5" max="5" width="42.81640625" customWidth="1"/>
    <col min="6" max="6" width="5.26953125" style="4" bestFit="1" customWidth="1"/>
    <col min="7" max="7" width="5.26953125" style="4" customWidth="1"/>
    <col min="8" max="8" width="247.54296875" bestFit="1" customWidth="1"/>
    <col min="10" max="10" width="13.453125" customWidth="1"/>
    <col min="11" max="11" width="14.1796875" bestFit="1" customWidth="1"/>
  </cols>
  <sheetData>
    <row r="1" spans="1:12" x14ac:dyDescent="0.35">
      <c r="A1" s="1" t="s">
        <v>3902</v>
      </c>
      <c r="B1" s="2" t="s">
        <v>601</v>
      </c>
      <c r="C1" s="1" t="s">
        <v>257</v>
      </c>
      <c r="D1" s="1" t="s">
        <v>1412</v>
      </c>
      <c r="E1" s="1" t="s">
        <v>260</v>
      </c>
      <c r="F1" s="3" t="s">
        <v>4352</v>
      </c>
      <c r="G1" s="3"/>
      <c r="H1" s="1"/>
      <c r="I1" s="1" t="s">
        <v>123</v>
      </c>
      <c r="J1" s="1"/>
    </row>
    <row r="2" spans="1:12" x14ac:dyDescent="0.35">
      <c r="A2" s="14" t="s">
        <v>3903</v>
      </c>
      <c r="B2" s="15" t="s">
        <v>601</v>
      </c>
      <c r="C2" s="14" t="str">
        <f>MID(A2,15,10)</f>
        <v>AlgoDat</v>
      </c>
      <c r="D2" s="14" t="s">
        <v>4026</v>
      </c>
      <c r="E2" s="14" t="s">
        <v>4313</v>
      </c>
      <c r="F2" s="16">
        <v>60</v>
      </c>
      <c r="G2" s="16" t="s">
        <v>4656</v>
      </c>
      <c r="H2" t="str">
        <f>_xlfn.CONCAT(A2," a schema:PropertyValue ; schema:identifier ",B2,"Workload",B2," ; schema:name ",B2,"Aufteilung der Workload in Stunden ",C2,B2," ; schema:valueReference ",D2," . ",D2," a schema:PropertyValue ; schema:name ",B2,E2,B2,"@",G2," ; schema:value ",F2," .")</f>
        <v>module:CompWL_AlgoDat a schema:PropertyValue ; schema:identifier "Workload" ; schema:name "Aufteilung der Workload in Stunden AlgoDat" ; schema:valueReference module:WL1_AlgoDat . module:WL1_AlgoDat a schema:PropertyValue ; schema:name "Präsenz"@de ; schema:value 60 .</v>
      </c>
      <c r="I2" s="1" t="s">
        <v>123</v>
      </c>
      <c r="L2" s="4"/>
    </row>
    <row r="3" spans="1:12" x14ac:dyDescent="0.35">
      <c r="A3" s="14" t="s">
        <v>3903</v>
      </c>
      <c r="B3" s="15" t="s">
        <v>601</v>
      </c>
      <c r="C3" s="14" t="str">
        <f t="shared" ref="C3:C66" si="0">MID(A3,15,10)</f>
        <v>AlgoDat</v>
      </c>
      <c r="D3" s="14" t="s">
        <v>4027</v>
      </c>
      <c r="E3" s="14" t="s">
        <v>4312</v>
      </c>
      <c r="F3" s="16">
        <v>90</v>
      </c>
      <c r="G3" s="16" t="s">
        <v>4656</v>
      </c>
      <c r="H3" t="str">
        <f t="shared" ref="H3:H66" si="1">_xlfn.CONCAT(A3," a schema:PropertyValue ; schema:identifier ",B3,"Workload",B3," ; schema:name ",B3,"Aufteilung der Workload in Stunden ",C3,B3," ; schema:valueReference ",D3," . ",D3," a schema:PropertyValue ; schema:name ",B3,E3,B3,"@",G3," ; schema:value ",F3," .")</f>
        <v>module:CompWL_AlgoDat a schema:PropertyValue ; schema:identifier "Workload" ; schema:name "Aufteilung der Workload in Stunden AlgoDat" ; schema:valueReference module:WL2_AlgoDat . module:WL2_AlgoDat a schema:PropertyValue ; schema:name "Eigenstudium"@de ; schema:value 90 .</v>
      </c>
      <c r="I3" s="1" t="s">
        <v>123</v>
      </c>
      <c r="L3" s="4"/>
    </row>
    <row r="4" spans="1:12" x14ac:dyDescent="0.35">
      <c r="A4" t="s">
        <v>3904</v>
      </c>
      <c r="B4" s="13" t="s">
        <v>601</v>
      </c>
      <c r="C4" t="str">
        <f t="shared" si="0"/>
        <v>BB110</v>
      </c>
      <c r="D4" t="s">
        <v>4028</v>
      </c>
      <c r="E4" t="s">
        <v>4314</v>
      </c>
      <c r="F4" s="4">
        <v>50</v>
      </c>
      <c r="G4" s="16" t="s">
        <v>4656</v>
      </c>
      <c r="H4" t="str">
        <f t="shared" si="1"/>
        <v>module:CompWL_BB110 a schema:PropertyValue ; schema:identifier "Workload" ; schema:name "Aufteilung der Workload in Stunden BB110" ; schema:valueReference module:WL1_BB110 . module:WL1_BB110 a schema:PropertyValue ; schema:name "Präsenzzeit"@de ; schema:value 50 .</v>
      </c>
      <c r="I4" s="1" t="s">
        <v>123</v>
      </c>
      <c r="L4" s="4"/>
    </row>
    <row r="5" spans="1:12" x14ac:dyDescent="0.35">
      <c r="A5" t="s">
        <v>3904</v>
      </c>
      <c r="B5" s="13" t="s">
        <v>601</v>
      </c>
      <c r="C5" t="str">
        <f t="shared" si="0"/>
        <v>BB110</v>
      </c>
      <c r="D5" t="s">
        <v>4029</v>
      </c>
      <c r="E5" t="s">
        <v>4315</v>
      </c>
      <c r="F5" s="4">
        <v>40</v>
      </c>
      <c r="G5" s="16" t="s">
        <v>4656</v>
      </c>
      <c r="H5" t="str">
        <f t="shared" si="1"/>
        <v>module:CompWL_BB110 a schema:PropertyValue ; schema:identifier "Workload" ; schema:name "Aufteilung der Workload in Stunden BB110" ; schema:valueReference module:WL2_BB110 . module:WL2_BB110 a schema:PropertyValue ; schema:name "Vor- und Nachbereitung"@de ; schema:value 40 .</v>
      </c>
      <c r="I5" s="1" t="s">
        <v>123</v>
      </c>
      <c r="L5" s="4"/>
    </row>
    <row r="6" spans="1:12" x14ac:dyDescent="0.35">
      <c r="A6" t="s">
        <v>3904</v>
      </c>
      <c r="B6" s="13" t="s">
        <v>601</v>
      </c>
      <c r="C6" t="str">
        <f t="shared" si="0"/>
        <v>BB110</v>
      </c>
      <c r="D6" t="s">
        <v>4030</v>
      </c>
      <c r="E6" t="s">
        <v>4316</v>
      </c>
      <c r="F6" s="4">
        <v>60</v>
      </c>
      <c r="G6" s="16" t="s">
        <v>4656</v>
      </c>
      <c r="H6" t="str">
        <f t="shared" si="1"/>
        <v>module:CompWL_BB110 a schema:PropertyValue ; schema:identifier "Workload" ; schema:name "Aufteilung der Workload in Stunden BB110" ; schema:valueReference module:WL3_BB110 . module:WL3_BB110 a schema:PropertyValue ; schema:name "Prüfungsvorbereitung"@de ; schema:value 60 .</v>
      </c>
      <c r="I6" s="1" t="s">
        <v>123</v>
      </c>
      <c r="L6" s="4"/>
    </row>
    <row r="7" spans="1:12" x14ac:dyDescent="0.35">
      <c r="A7" s="14" t="s">
        <v>3905</v>
      </c>
      <c r="B7" s="15" t="s">
        <v>601</v>
      </c>
      <c r="C7" s="14" t="str">
        <f t="shared" si="0"/>
        <v>BB120</v>
      </c>
      <c r="D7" s="14" t="s">
        <v>4031</v>
      </c>
      <c r="E7" s="14" t="s">
        <v>4317</v>
      </c>
      <c r="F7" s="16">
        <v>60</v>
      </c>
      <c r="G7" s="16" t="s">
        <v>4656</v>
      </c>
      <c r="H7" t="str">
        <f t="shared" si="1"/>
        <v>module:CompWL_BB120 a schema:PropertyValue ; schema:identifier "Workload" ; schema:name "Aufteilung der Workload in Stunden BB120" ; schema:valueReference module:WL1_BB120 . module:WL1_BB120 a schema:PropertyValue ; schema:name "Kontaktzeit"@de ; schema:value 60 .</v>
      </c>
      <c r="I7" s="1" t="s">
        <v>123</v>
      </c>
      <c r="L7" s="4"/>
    </row>
    <row r="8" spans="1:12" x14ac:dyDescent="0.35">
      <c r="A8" s="14" t="s">
        <v>3905</v>
      </c>
      <c r="B8" s="15" t="s">
        <v>601</v>
      </c>
      <c r="C8" s="14" t="str">
        <f t="shared" si="0"/>
        <v>BB120</v>
      </c>
      <c r="D8" s="14" t="s">
        <v>4032</v>
      </c>
      <c r="E8" s="14" t="s">
        <v>4312</v>
      </c>
      <c r="F8" s="16">
        <v>90</v>
      </c>
      <c r="G8" s="16" t="s">
        <v>4656</v>
      </c>
      <c r="H8" t="str">
        <f t="shared" si="1"/>
        <v>module:CompWL_BB120 a schema:PropertyValue ; schema:identifier "Workload" ; schema:name "Aufteilung der Workload in Stunden BB120" ; schema:valueReference module:WL2_BB120 . module:WL2_BB120 a schema:PropertyValue ; schema:name "Eigenstudium"@de ; schema:value 90 .</v>
      </c>
      <c r="I8" s="1" t="s">
        <v>123</v>
      </c>
      <c r="L8" s="4"/>
    </row>
    <row r="9" spans="1:12" x14ac:dyDescent="0.35">
      <c r="A9" t="s">
        <v>3906</v>
      </c>
      <c r="B9" s="13" t="s">
        <v>601</v>
      </c>
      <c r="C9" t="str">
        <f t="shared" si="0"/>
        <v>BB130</v>
      </c>
      <c r="D9" t="s">
        <v>4033</v>
      </c>
      <c r="E9" t="s">
        <v>4314</v>
      </c>
      <c r="F9" s="4">
        <v>50</v>
      </c>
      <c r="G9" s="16" t="s">
        <v>4656</v>
      </c>
      <c r="H9" t="str">
        <f t="shared" si="1"/>
        <v>module:CompWL_BB130 a schema:PropertyValue ; schema:identifier "Workload" ; schema:name "Aufteilung der Workload in Stunden BB130" ; schema:valueReference module:WL1_BB130 . module:WL1_BB130 a schema:PropertyValue ; schema:name "Präsenzzeit"@de ; schema:value 50 .</v>
      </c>
      <c r="I9" s="1" t="s">
        <v>123</v>
      </c>
      <c r="L9" s="4"/>
    </row>
    <row r="10" spans="1:12" x14ac:dyDescent="0.35">
      <c r="A10" t="s">
        <v>3906</v>
      </c>
      <c r="B10" s="13" t="s">
        <v>601</v>
      </c>
      <c r="C10" t="str">
        <f t="shared" si="0"/>
        <v>BB130</v>
      </c>
      <c r="D10" t="s">
        <v>4034</v>
      </c>
      <c r="E10" t="s">
        <v>4315</v>
      </c>
      <c r="F10" s="4">
        <v>40</v>
      </c>
      <c r="G10" s="16" t="s">
        <v>4656</v>
      </c>
      <c r="H10" t="str">
        <f t="shared" si="1"/>
        <v>module:CompWL_BB130 a schema:PropertyValue ; schema:identifier "Workload" ; schema:name "Aufteilung der Workload in Stunden BB130" ; schema:valueReference module:WL2_BB130 . module:WL2_BB130 a schema:PropertyValue ; schema:name "Vor- und Nachbereitung"@de ; schema:value 40 .</v>
      </c>
      <c r="I10" s="1" t="s">
        <v>123</v>
      </c>
      <c r="L10" s="4"/>
    </row>
    <row r="11" spans="1:12" x14ac:dyDescent="0.35">
      <c r="A11" t="s">
        <v>3906</v>
      </c>
      <c r="B11" s="13" t="s">
        <v>601</v>
      </c>
      <c r="C11" t="str">
        <f t="shared" si="0"/>
        <v>BB130</v>
      </c>
      <c r="D11" t="s">
        <v>4035</v>
      </c>
      <c r="E11" t="s">
        <v>4316</v>
      </c>
      <c r="F11" s="4">
        <v>60</v>
      </c>
      <c r="G11" s="16" t="s">
        <v>4656</v>
      </c>
      <c r="H11" t="str">
        <f t="shared" si="1"/>
        <v>module:CompWL_BB130 a schema:PropertyValue ; schema:identifier "Workload" ; schema:name "Aufteilung der Workload in Stunden BB130" ; schema:valueReference module:WL3_BB130 . module:WL3_BB130 a schema:PropertyValue ; schema:name "Prüfungsvorbereitung"@de ; schema:value 60 .</v>
      </c>
      <c r="I11" s="1" t="s">
        <v>123</v>
      </c>
      <c r="L11" s="4"/>
    </row>
    <row r="12" spans="1:12" x14ac:dyDescent="0.35">
      <c r="A12" s="14" t="s">
        <v>3907</v>
      </c>
      <c r="B12" s="15" t="s">
        <v>601</v>
      </c>
      <c r="C12" s="14" t="str">
        <f t="shared" si="0"/>
        <v>BB140</v>
      </c>
      <c r="D12" s="14" t="s">
        <v>4036</v>
      </c>
      <c r="E12" s="14" t="s">
        <v>4314</v>
      </c>
      <c r="F12" s="16">
        <v>50</v>
      </c>
      <c r="G12" s="16" t="s">
        <v>4656</v>
      </c>
      <c r="H12" t="str">
        <f t="shared" si="1"/>
        <v>module:CompWL_BB140 a schema:PropertyValue ; schema:identifier "Workload" ; schema:name "Aufteilung der Workload in Stunden BB140" ; schema:valueReference module:WL1_BB140 . module:WL1_BB140 a schema:PropertyValue ; schema:name "Präsenzzeit"@de ; schema:value 50 .</v>
      </c>
      <c r="I12" s="1" t="s">
        <v>123</v>
      </c>
      <c r="L12" s="4"/>
    </row>
    <row r="13" spans="1:12" x14ac:dyDescent="0.35">
      <c r="A13" s="14" t="s">
        <v>3907</v>
      </c>
      <c r="B13" s="15" t="s">
        <v>601</v>
      </c>
      <c r="C13" s="14" t="str">
        <f t="shared" si="0"/>
        <v>BB140</v>
      </c>
      <c r="D13" s="14" t="s">
        <v>4037</v>
      </c>
      <c r="E13" s="14" t="s">
        <v>4315</v>
      </c>
      <c r="F13" s="16">
        <v>40</v>
      </c>
      <c r="G13" s="16" t="s">
        <v>4656</v>
      </c>
      <c r="H13" t="str">
        <f t="shared" si="1"/>
        <v>module:CompWL_BB140 a schema:PropertyValue ; schema:identifier "Workload" ; schema:name "Aufteilung der Workload in Stunden BB140" ; schema:valueReference module:WL2_BB140 . module:WL2_BB140 a schema:PropertyValue ; schema:name "Vor- und Nachbereitung"@de ; schema:value 40 .</v>
      </c>
      <c r="I13" s="1" t="s">
        <v>123</v>
      </c>
      <c r="L13" s="4"/>
    </row>
    <row r="14" spans="1:12" x14ac:dyDescent="0.35">
      <c r="A14" s="14" t="s">
        <v>3907</v>
      </c>
      <c r="B14" s="15" t="s">
        <v>601</v>
      </c>
      <c r="C14" s="14" t="str">
        <f t="shared" si="0"/>
        <v>BB140</v>
      </c>
      <c r="D14" s="14" t="s">
        <v>4038</v>
      </c>
      <c r="E14" s="14" t="s">
        <v>4316</v>
      </c>
      <c r="F14" s="16">
        <v>60</v>
      </c>
      <c r="G14" s="16" t="s">
        <v>4656</v>
      </c>
      <c r="H14" t="str">
        <f t="shared" si="1"/>
        <v>module:CompWL_BB140 a schema:PropertyValue ; schema:identifier "Workload" ; schema:name "Aufteilung der Workload in Stunden BB140" ; schema:valueReference module:WL3_BB140 . module:WL3_BB140 a schema:PropertyValue ; schema:name "Prüfungsvorbereitung"@de ; schema:value 60 .</v>
      </c>
      <c r="I14" s="1" t="s">
        <v>123</v>
      </c>
      <c r="L14" s="4"/>
    </row>
    <row r="15" spans="1:12" x14ac:dyDescent="0.35">
      <c r="A15" t="s">
        <v>3908</v>
      </c>
      <c r="B15" s="13" t="s">
        <v>601</v>
      </c>
      <c r="C15" t="str">
        <f t="shared" si="0"/>
        <v>BB150</v>
      </c>
      <c r="D15" t="s">
        <v>4039</v>
      </c>
      <c r="E15" t="s">
        <v>4314</v>
      </c>
      <c r="F15" s="4">
        <v>50</v>
      </c>
      <c r="G15" s="16" t="s">
        <v>4656</v>
      </c>
      <c r="H15" t="str">
        <f t="shared" si="1"/>
        <v>module:CompWL_BB150 a schema:PropertyValue ; schema:identifier "Workload" ; schema:name "Aufteilung der Workload in Stunden BB150" ; schema:valueReference module:WL1_BB150 . module:WL1_BB150 a schema:PropertyValue ; schema:name "Präsenzzeit"@de ; schema:value 50 .</v>
      </c>
      <c r="I15" s="1" t="s">
        <v>123</v>
      </c>
      <c r="L15" s="4"/>
    </row>
    <row r="16" spans="1:12" x14ac:dyDescent="0.35">
      <c r="A16" t="s">
        <v>3908</v>
      </c>
      <c r="B16" s="13" t="s">
        <v>601</v>
      </c>
      <c r="C16" t="str">
        <f t="shared" si="0"/>
        <v>BB150</v>
      </c>
      <c r="D16" t="s">
        <v>4040</v>
      </c>
      <c r="E16" t="s">
        <v>4315</v>
      </c>
      <c r="F16" s="4">
        <v>40</v>
      </c>
      <c r="G16" s="16" t="s">
        <v>4656</v>
      </c>
      <c r="H16" t="str">
        <f t="shared" si="1"/>
        <v>module:CompWL_BB150 a schema:PropertyValue ; schema:identifier "Workload" ; schema:name "Aufteilung der Workload in Stunden BB150" ; schema:valueReference module:WL2_BB150 . module:WL2_BB150 a schema:PropertyValue ; schema:name "Vor- und Nachbereitung"@de ; schema:value 40 .</v>
      </c>
      <c r="I16" s="1" t="s">
        <v>123</v>
      </c>
      <c r="L16" s="4"/>
    </row>
    <row r="17" spans="1:12" x14ac:dyDescent="0.35">
      <c r="A17" t="s">
        <v>3908</v>
      </c>
      <c r="B17" s="13" t="s">
        <v>601</v>
      </c>
      <c r="C17" t="str">
        <f t="shared" si="0"/>
        <v>BB150</v>
      </c>
      <c r="D17" t="s">
        <v>4041</v>
      </c>
      <c r="E17" t="s">
        <v>4316</v>
      </c>
      <c r="F17" s="4">
        <v>60</v>
      </c>
      <c r="G17" s="16" t="s">
        <v>4656</v>
      </c>
      <c r="H17" t="str">
        <f t="shared" si="1"/>
        <v>module:CompWL_BB150 a schema:PropertyValue ; schema:identifier "Workload" ; schema:name "Aufteilung der Workload in Stunden BB150" ; schema:valueReference module:WL3_BB150 . module:WL3_BB150 a schema:PropertyValue ; schema:name "Prüfungsvorbereitung"@de ; schema:value 60 .</v>
      </c>
      <c r="I17" s="1" t="s">
        <v>123</v>
      </c>
      <c r="L17" s="4"/>
    </row>
    <row r="18" spans="1:12" x14ac:dyDescent="0.35">
      <c r="A18" s="14" t="s">
        <v>3909</v>
      </c>
      <c r="B18" s="15" t="s">
        <v>601</v>
      </c>
      <c r="C18" s="14" t="str">
        <f t="shared" si="0"/>
        <v>BB160</v>
      </c>
      <c r="D18" s="14" t="s">
        <v>4042</v>
      </c>
      <c r="E18" s="14" t="s">
        <v>4319</v>
      </c>
      <c r="F18" s="16">
        <v>100</v>
      </c>
      <c r="G18" s="16" t="s">
        <v>4656</v>
      </c>
      <c r="H18" t="str">
        <f t="shared" si="1"/>
        <v>module:CompWL_BB160 a schema:PropertyValue ; schema:identifier "Workload" ; schema:name "Aufteilung der Workload in Stunden BB160" ; schema:valueReference module:WL1_BB160 . module:WL1_BB160 a schema:PropertyValue ; schema:name "begleitende Präsenzveranstaltungen"@de ; schema:value 100 .</v>
      </c>
      <c r="I18" s="1" t="s">
        <v>123</v>
      </c>
      <c r="L18" s="4"/>
    </row>
    <row r="19" spans="1:12" x14ac:dyDescent="0.35">
      <c r="A19" s="14" t="s">
        <v>3909</v>
      </c>
      <c r="B19" s="15" t="s">
        <v>601</v>
      </c>
      <c r="C19" s="14" t="str">
        <f t="shared" si="0"/>
        <v>BB160</v>
      </c>
      <c r="D19" s="14" t="s">
        <v>4043</v>
      </c>
      <c r="E19" s="14" t="s">
        <v>4318</v>
      </c>
      <c r="F19" s="16">
        <v>50</v>
      </c>
      <c r="G19" s="16" t="s">
        <v>4656</v>
      </c>
      <c r="H19" t="str">
        <f t="shared" si="1"/>
        <v>module:CompWL_BB160 a schema:PropertyValue ; schema:identifier "Workload" ; schema:name "Aufteilung der Workload in Stunden BB160" ; schema:valueReference module:WL2_BB160 . module:WL2_BB160 a schema:PropertyValue ; schema:name "Projektumsetzung"@de ; schema:value 50 .</v>
      </c>
      <c r="I19" s="1" t="s">
        <v>123</v>
      </c>
      <c r="L19" s="4"/>
    </row>
    <row r="20" spans="1:12" x14ac:dyDescent="0.35">
      <c r="A20" t="s">
        <v>3910</v>
      </c>
      <c r="B20" s="13" t="s">
        <v>601</v>
      </c>
      <c r="C20" t="str">
        <f t="shared" si="0"/>
        <v>BB170</v>
      </c>
      <c r="D20" t="s">
        <v>4044</v>
      </c>
      <c r="E20" t="s">
        <v>4321</v>
      </c>
      <c r="F20" s="4">
        <v>100</v>
      </c>
      <c r="G20" s="16" t="s">
        <v>4656</v>
      </c>
      <c r="H20" t="str">
        <f t="shared" si="1"/>
        <v>module:CompWL_BB170 a schema:PropertyValue ; schema:identifier "Workload" ; schema:name "Aufteilung der Workload in Stunden BB170" ; schema:valueReference module:WL1_BB170 . module:WL1_BB170 a schema:PropertyValue ; schema:name "begleitenden Präsenzveranstaltungen"@de ; schema:value 100 .</v>
      </c>
      <c r="I20" s="1" t="s">
        <v>123</v>
      </c>
      <c r="L20" s="4"/>
    </row>
    <row r="21" spans="1:12" x14ac:dyDescent="0.35">
      <c r="A21" t="s">
        <v>3910</v>
      </c>
      <c r="B21" s="13" t="s">
        <v>601</v>
      </c>
      <c r="C21" t="str">
        <f t="shared" si="0"/>
        <v>BB170</v>
      </c>
      <c r="D21" t="s">
        <v>4045</v>
      </c>
      <c r="E21" t="s">
        <v>4320</v>
      </c>
      <c r="F21" s="4">
        <v>50</v>
      </c>
      <c r="G21" s="16" t="s">
        <v>4656</v>
      </c>
      <c r="H21" t="str">
        <f t="shared" si="1"/>
        <v>module:CompWL_BB170 a schema:PropertyValue ; schema:identifier "Workload" ; schema:name "Aufteilung der Workload in Stunden BB170" ; schema:valueReference module:WL2_BB170 . module:WL2_BB170 a schema:PropertyValue ; schema:name "selbstgesteuerte Projektentwicklung in Teams"@de ; schema:value 50 .</v>
      </c>
      <c r="I21" s="1" t="s">
        <v>123</v>
      </c>
      <c r="L21" s="4"/>
    </row>
    <row r="22" spans="1:12" x14ac:dyDescent="0.35">
      <c r="A22" s="14" t="s">
        <v>3911</v>
      </c>
      <c r="B22" s="15" t="s">
        <v>601</v>
      </c>
      <c r="C22" s="14" t="str">
        <f t="shared" si="0"/>
        <v>BB180</v>
      </c>
      <c r="D22" s="14" t="s">
        <v>4046</v>
      </c>
      <c r="E22" s="14" t="s">
        <v>4322</v>
      </c>
      <c r="F22" s="16">
        <v>60</v>
      </c>
      <c r="G22" s="16" t="s">
        <v>4656</v>
      </c>
      <c r="H22" t="str">
        <f t="shared" si="1"/>
        <v>module:CompWL_BB180 a schema:PropertyValue ; schema:identifier "Workload" ; schema:name "Aufteilung der Workload in Stunden BB180" ; schema:valueReference module:WL1_BB180 . module:WL1_BB180 a schema:PropertyValue ; schema:name "Kontakt bzw. Training von Softskills"@de ; schema:value 60 .</v>
      </c>
      <c r="I22" s="1" t="s">
        <v>123</v>
      </c>
      <c r="L22" s="4"/>
    </row>
    <row r="23" spans="1:12" x14ac:dyDescent="0.35">
      <c r="A23" s="14" t="s">
        <v>3911</v>
      </c>
      <c r="B23" s="15" t="s">
        <v>601</v>
      </c>
      <c r="C23" s="14" t="str">
        <f t="shared" si="0"/>
        <v>BB180</v>
      </c>
      <c r="D23" s="14" t="s">
        <v>4047</v>
      </c>
      <c r="E23" s="14" t="s">
        <v>4323</v>
      </c>
      <c r="F23" s="16">
        <v>90</v>
      </c>
      <c r="G23" s="16" t="s">
        <v>4656</v>
      </c>
      <c r="H23" t="str">
        <f t="shared" si="1"/>
        <v>module:CompWL_BB180 a schema:PropertyValue ; schema:identifier "Workload" ; schema:name "Aufteilung der Workload in Stunden BB180" ; schema:valueReference module:WL2_BB180 . module:WL2_BB180 a schema:PropertyValue ; schema:name "Selbststudium"@de ; schema:value 90 .</v>
      </c>
      <c r="I23" s="1" t="s">
        <v>123</v>
      </c>
      <c r="L23" s="4"/>
    </row>
    <row r="24" spans="1:12" x14ac:dyDescent="0.35">
      <c r="A24" t="s">
        <v>3912</v>
      </c>
      <c r="B24" s="13" t="s">
        <v>601</v>
      </c>
      <c r="C24" t="str">
        <f t="shared" si="0"/>
        <v>BB210</v>
      </c>
      <c r="D24" t="s">
        <v>4048</v>
      </c>
      <c r="E24" t="s">
        <v>4324</v>
      </c>
      <c r="F24" s="4">
        <v>50</v>
      </c>
      <c r="G24" s="16" t="s">
        <v>4656</v>
      </c>
      <c r="H24" t="str">
        <f t="shared" si="1"/>
        <v>module:CompWL_BB210 a schema:PropertyValue ; schema:identifier "Workload" ; schema:name "Aufteilung der Workload in Stunden BB210" ; schema:valueReference module:WL1_BB210 . module:WL1_BB210 a schema:PropertyValue ; schema:name "Präsenzveranstaltungen"@de ; schema:value 50 .</v>
      </c>
      <c r="I24" s="1" t="s">
        <v>123</v>
      </c>
      <c r="L24" s="4"/>
    </row>
    <row r="25" spans="1:12" x14ac:dyDescent="0.35">
      <c r="A25" t="s">
        <v>3912</v>
      </c>
      <c r="B25" s="13" t="s">
        <v>601</v>
      </c>
      <c r="C25" t="str">
        <f t="shared" si="0"/>
        <v>BB210</v>
      </c>
      <c r="D25" t="s">
        <v>4049</v>
      </c>
      <c r="E25" t="s">
        <v>4315</v>
      </c>
      <c r="F25" s="4">
        <v>50</v>
      </c>
      <c r="G25" s="16" t="s">
        <v>4656</v>
      </c>
      <c r="H25" t="str">
        <f t="shared" si="1"/>
        <v>module:CompWL_BB210 a schema:PropertyValue ; schema:identifier "Workload" ; schema:name "Aufteilung der Workload in Stunden BB210" ; schema:valueReference module:WL2_BB210 . module:WL2_BB210 a schema:PropertyValue ; schema:name "Vor- und Nachbereitung"@de ; schema:value 50 .</v>
      </c>
      <c r="I25" s="1" t="s">
        <v>123</v>
      </c>
      <c r="L25" s="4"/>
    </row>
    <row r="26" spans="1:12" x14ac:dyDescent="0.35">
      <c r="A26" t="s">
        <v>3912</v>
      </c>
      <c r="B26" s="13" t="s">
        <v>601</v>
      </c>
      <c r="C26" t="str">
        <f t="shared" si="0"/>
        <v>BB210</v>
      </c>
      <c r="D26" t="s">
        <v>4050</v>
      </c>
      <c r="E26" t="s">
        <v>4316</v>
      </c>
      <c r="F26" s="4">
        <v>50</v>
      </c>
      <c r="G26" s="16" t="s">
        <v>4656</v>
      </c>
      <c r="H26" t="str">
        <f t="shared" si="1"/>
        <v>module:CompWL_BB210 a schema:PropertyValue ; schema:identifier "Workload" ; schema:name "Aufteilung der Workload in Stunden BB210" ; schema:valueReference module:WL3_BB210 . module:WL3_BB210 a schema:PropertyValue ; schema:name "Prüfungsvorbereitung"@de ; schema:value 50 .</v>
      </c>
      <c r="I26" s="1" t="s">
        <v>123</v>
      </c>
      <c r="L26" s="4"/>
    </row>
    <row r="27" spans="1:12" x14ac:dyDescent="0.35">
      <c r="A27" s="14" t="s">
        <v>3913</v>
      </c>
      <c r="B27" s="15" t="s">
        <v>601</v>
      </c>
      <c r="C27" s="14" t="str">
        <f t="shared" si="0"/>
        <v>BB220</v>
      </c>
      <c r="D27" s="14" t="s">
        <v>4051</v>
      </c>
      <c r="E27" s="14" t="s">
        <v>4314</v>
      </c>
      <c r="F27" s="16">
        <v>50</v>
      </c>
      <c r="G27" s="16" t="s">
        <v>4656</v>
      </c>
      <c r="H27" t="str">
        <f t="shared" si="1"/>
        <v>module:CompWL_BB220 a schema:PropertyValue ; schema:identifier "Workload" ; schema:name "Aufteilung der Workload in Stunden BB220" ; schema:valueReference module:WL1_BB220 . module:WL1_BB220 a schema:PropertyValue ; schema:name "Präsenzzeit"@de ; schema:value 50 .</v>
      </c>
      <c r="I27" s="1" t="s">
        <v>123</v>
      </c>
      <c r="L27" s="4"/>
    </row>
    <row r="28" spans="1:12" x14ac:dyDescent="0.35">
      <c r="A28" s="14" t="s">
        <v>3913</v>
      </c>
      <c r="B28" s="15" t="s">
        <v>601</v>
      </c>
      <c r="C28" s="14" t="str">
        <f t="shared" si="0"/>
        <v>BB220</v>
      </c>
      <c r="D28" s="14" t="s">
        <v>4052</v>
      </c>
      <c r="E28" s="14" t="s">
        <v>4315</v>
      </c>
      <c r="F28" s="16">
        <v>40</v>
      </c>
      <c r="G28" s="16" t="s">
        <v>4656</v>
      </c>
      <c r="H28" t="str">
        <f t="shared" si="1"/>
        <v>module:CompWL_BB220 a schema:PropertyValue ; schema:identifier "Workload" ; schema:name "Aufteilung der Workload in Stunden BB220" ; schema:valueReference module:WL2_BB220 . module:WL2_BB220 a schema:PropertyValue ; schema:name "Vor- und Nachbereitung"@de ; schema:value 40 .</v>
      </c>
      <c r="I28" s="1" t="s">
        <v>123</v>
      </c>
      <c r="L28" s="4"/>
    </row>
    <row r="29" spans="1:12" x14ac:dyDescent="0.35">
      <c r="A29" s="14" t="s">
        <v>3913</v>
      </c>
      <c r="B29" s="15" t="s">
        <v>601</v>
      </c>
      <c r="C29" s="14" t="str">
        <f t="shared" si="0"/>
        <v>BB220</v>
      </c>
      <c r="D29" s="14" t="s">
        <v>4053</v>
      </c>
      <c r="E29" s="14" t="s">
        <v>4316</v>
      </c>
      <c r="F29" s="16">
        <v>60</v>
      </c>
      <c r="G29" s="16" t="s">
        <v>4656</v>
      </c>
      <c r="H29" t="str">
        <f t="shared" si="1"/>
        <v>module:CompWL_BB220 a schema:PropertyValue ; schema:identifier "Workload" ; schema:name "Aufteilung der Workload in Stunden BB220" ; schema:valueReference module:WL3_BB220 . module:WL3_BB220 a schema:PropertyValue ; schema:name "Prüfungsvorbereitung"@de ; schema:value 60 .</v>
      </c>
      <c r="I29" s="1" t="s">
        <v>123</v>
      </c>
      <c r="L29" s="4"/>
    </row>
    <row r="30" spans="1:12" x14ac:dyDescent="0.35">
      <c r="A30" t="s">
        <v>3914</v>
      </c>
      <c r="B30" s="13" t="s">
        <v>601</v>
      </c>
      <c r="C30" t="str">
        <f t="shared" si="0"/>
        <v>BB310</v>
      </c>
      <c r="D30" t="s">
        <v>4054</v>
      </c>
      <c r="E30" t="s">
        <v>4317</v>
      </c>
      <c r="F30" s="4">
        <v>100</v>
      </c>
      <c r="G30" s="16" t="s">
        <v>4656</v>
      </c>
      <c r="H30" t="str">
        <f t="shared" si="1"/>
        <v>module:CompWL_BB310 a schema:PropertyValue ; schema:identifier "Workload" ; schema:name "Aufteilung der Workload in Stunden BB310" ; schema:valueReference module:WL1_BB310 . module:WL1_BB310 a schema:PropertyValue ; schema:name "Kontaktzeit"@de ; schema:value 100 .</v>
      </c>
      <c r="I30" s="1" t="s">
        <v>123</v>
      </c>
      <c r="L30" s="4"/>
    </row>
    <row r="31" spans="1:12" x14ac:dyDescent="0.35">
      <c r="A31" t="s">
        <v>3914</v>
      </c>
      <c r="B31" s="13" t="s">
        <v>601</v>
      </c>
      <c r="C31" t="str">
        <f t="shared" si="0"/>
        <v>BB310</v>
      </c>
      <c r="D31" t="s">
        <v>4055</v>
      </c>
      <c r="E31" t="s">
        <v>4312</v>
      </c>
      <c r="F31" s="4">
        <v>50</v>
      </c>
      <c r="G31" s="16" t="s">
        <v>4656</v>
      </c>
      <c r="H31" t="str">
        <f t="shared" si="1"/>
        <v>module:CompWL_BB310 a schema:PropertyValue ; schema:identifier "Workload" ; schema:name "Aufteilung der Workload in Stunden BB310" ; schema:valueReference module:WL2_BB310 . module:WL2_BB310 a schema:PropertyValue ; schema:name "Eigenstudium"@de ; schema:value 50 .</v>
      </c>
      <c r="I31" s="1" t="s">
        <v>123</v>
      </c>
      <c r="L31" s="4"/>
    </row>
    <row r="32" spans="1:12" x14ac:dyDescent="0.35">
      <c r="A32" s="14" t="s">
        <v>3915</v>
      </c>
      <c r="B32" s="15" t="s">
        <v>601</v>
      </c>
      <c r="C32" s="14" t="str">
        <f t="shared" si="0"/>
        <v>BB320</v>
      </c>
      <c r="D32" s="14" t="s">
        <v>4056</v>
      </c>
      <c r="E32" s="14" t="s">
        <v>4317</v>
      </c>
      <c r="F32" s="16">
        <v>50</v>
      </c>
      <c r="G32" s="16" t="s">
        <v>4656</v>
      </c>
      <c r="H32" t="str">
        <f t="shared" si="1"/>
        <v>module:CompWL_BB320 a schema:PropertyValue ; schema:identifier "Workload" ; schema:name "Aufteilung der Workload in Stunden BB320" ; schema:valueReference module:WL1_BB320 . module:WL1_BB320 a schema:PropertyValue ; schema:name "Kontaktzeit"@de ; schema:value 50 .</v>
      </c>
      <c r="I32" s="1" t="s">
        <v>123</v>
      </c>
      <c r="L32" s="4"/>
    </row>
    <row r="33" spans="1:12" x14ac:dyDescent="0.35">
      <c r="A33" s="14" t="s">
        <v>3915</v>
      </c>
      <c r="B33" s="15" t="s">
        <v>601</v>
      </c>
      <c r="C33" s="14" t="str">
        <f t="shared" si="0"/>
        <v>BB320</v>
      </c>
      <c r="D33" s="14" t="s">
        <v>4057</v>
      </c>
      <c r="E33" s="14" t="s">
        <v>4312</v>
      </c>
      <c r="F33" s="16">
        <v>50</v>
      </c>
      <c r="G33" s="16" t="s">
        <v>4656</v>
      </c>
      <c r="H33" t="str">
        <f t="shared" si="1"/>
        <v>module:CompWL_BB320 a schema:PropertyValue ; schema:identifier "Workload" ; schema:name "Aufteilung der Workload in Stunden BB320" ; schema:valueReference module:WL2_BB320 . module:WL2_BB320 a schema:PropertyValue ; schema:name "Eigenstudium"@de ; schema:value 50 .</v>
      </c>
      <c r="I33" s="1" t="s">
        <v>123</v>
      </c>
      <c r="L33" s="4"/>
    </row>
    <row r="34" spans="1:12" x14ac:dyDescent="0.35">
      <c r="A34" t="s">
        <v>3916</v>
      </c>
      <c r="B34" s="13" t="s">
        <v>601</v>
      </c>
      <c r="C34" t="str">
        <f t="shared" si="0"/>
        <v>BB410</v>
      </c>
      <c r="D34" t="s">
        <v>4058</v>
      </c>
      <c r="E34" t="s">
        <v>4325</v>
      </c>
      <c r="F34" s="4">
        <v>60</v>
      </c>
      <c r="G34" s="16" t="s">
        <v>4656</v>
      </c>
      <c r="H34" t="str">
        <f t="shared" si="1"/>
        <v>module:CompWL_BB410 a schema:PropertyValue ; schema:identifier "Workload" ; schema:name "Aufteilung der Workload in Stunden BB410" ; schema:valueReference module:WL1_BB410 . module:WL1_BB410 a schema:PropertyValue ; schema:name "Problem-based Learning Präsenz"@de ; schema:value 60 .</v>
      </c>
      <c r="I34" s="1" t="s">
        <v>123</v>
      </c>
      <c r="L34" s="4"/>
    </row>
    <row r="35" spans="1:12" x14ac:dyDescent="0.35">
      <c r="A35" t="s">
        <v>3916</v>
      </c>
      <c r="B35" s="13" t="s">
        <v>601</v>
      </c>
      <c r="C35" t="str">
        <f t="shared" si="0"/>
        <v>BB410</v>
      </c>
      <c r="D35" t="s">
        <v>4059</v>
      </c>
      <c r="E35" t="s">
        <v>4326</v>
      </c>
      <c r="F35" s="4">
        <v>50</v>
      </c>
      <c r="G35" s="16" t="s">
        <v>4656</v>
      </c>
      <c r="H35" t="str">
        <f t="shared" si="1"/>
        <v>module:CompWL_BB410 a schema:PropertyValue ; schema:identifier "Workload" ; schema:name "Aufteilung der Workload in Stunden BB410" ; schema:valueReference module:WL2_BB410 . module:WL2_BB410 a schema:PropertyValue ; schema:name "Selbststudium und Teamarbeit"@de ; schema:value 50 .</v>
      </c>
      <c r="I35" s="1" t="s">
        <v>123</v>
      </c>
      <c r="L35" s="4"/>
    </row>
    <row r="36" spans="1:12" x14ac:dyDescent="0.35">
      <c r="A36" t="s">
        <v>3916</v>
      </c>
      <c r="B36" s="13" t="s">
        <v>601</v>
      </c>
      <c r="C36" t="str">
        <f t="shared" si="0"/>
        <v>BB410</v>
      </c>
      <c r="D36" t="s">
        <v>4060</v>
      </c>
      <c r="E36" t="s">
        <v>4316</v>
      </c>
      <c r="F36" s="4">
        <v>40</v>
      </c>
      <c r="G36" s="16" t="s">
        <v>4656</v>
      </c>
      <c r="H36" t="str">
        <f t="shared" si="1"/>
        <v>module:CompWL_BB410 a schema:PropertyValue ; schema:identifier "Workload" ; schema:name "Aufteilung der Workload in Stunden BB410" ; schema:valueReference module:WL3_BB410 . module:WL3_BB410 a schema:PropertyValue ; schema:name "Prüfungsvorbereitung"@de ; schema:value 40 .</v>
      </c>
      <c r="I36" s="1" t="s">
        <v>123</v>
      </c>
      <c r="L36" s="4"/>
    </row>
    <row r="37" spans="1:12" x14ac:dyDescent="0.35">
      <c r="A37" s="14" t="s">
        <v>3917</v>
      </c>
      <c r="B37" s="15" t="s">
        <v>601</v>
      </c>
      <c r="C37" s="14" t="str">
        <f t="shared" si="0"/>
        <v>BB420</v>
      </c>
      <c r="D37" s="14" t="s">
        <v>4061</v>
      </c>
      <c r="E37" s="14" t="s">
        <v>4327</v>
      </c>
      <c r="F37" s="16">
        <v>50</v>
      </c>
      <c r="G37" s="16" t="s">
        <v>4656</v>
      </c>
      <c r="H37" t="str">
        <f t="shared" si="1"/>
        <v>module:CompWL_BB420 a schema:PropertyValue ; schema:identifier "Workload" ; schema:name "Aufteilung der Workload in Stunden BB420" ; schema:valueReference module:WL1_BB420 . module:WL1_BB420 a schema:PropertyValue ; schema:name "Vorlesungen mit begleitenden Übungen"@de ; schema:value 50 .</v>
      </c>
      <c r="I37" s="1" t="s">
        <v>123</v>
      </c>
      <c r="L37" s="4"/>
    </row>
    <row r="38" spans="1:12" x14ac:dyDescent="0.35">
      <c r="A38" s="14" t="s">
        <v>3917</v>
      </c>
      <c r="B38" s="15" t="s">
        <v>601</v>
      </c>
      <c r="C38" s="14" t="str">
        <f t="shared" si="0"/>
        <v>BB420</v>
      </c>
      <c r="D38" s="14" t="s">
        <v>4062</v>
      </c>
      <c r="E38" s="14" t="s">
        <v>4328</v>
      </c>
      <c r="F38" s="16">
        <v>50</v>
      </c>
      <c r="G38" s="16" t="s">
        <v>4656</v>
      </c>
      <c r="H38" t="str">
        <f t="shared" si="1"/>
        <v>module:CompWL_BB420 a schema:PropertyValue ; schema:identifier "Workload" ; schema:name "Aufteilung der Workload in Stunden BB420" ; schema:valueReference module:WL2_BB420 . module:WL2_BB420 a schema:PropertyValue ; schema:name "Vor- und Nachbereitung, selbständige Vertiefung im EDV-Labor"@de ; schema:value 50 .</v>
      </c>
      <c r="I38" s="1" t="s">
        <v>123</v>
      </c>
      <c r="L38" s="4"/>
    </row>
    <row r="39" spans="1:12" x14ac:dyDescent="0.35">
      <c r="A39" s="14" t="s">
        <v>3917</v>
      </c>
      <c r="B39" s="15" t="s">
        <v>601</v>
      </c>
      <c r="C39" s="14" t="str">
        <f t="shared" si="0"/>
        <v>BB420</v>
      </c>
      <c r="D39" s="14" t="s">
        <v>4063</v>
      </c>
      <c r="E39" s="14" t="s">
        <v>4316</v>
      </c>
      <c r="F39" s="16">
        <v>50</v>
      </c>
      <c r="G39" s="16" t="s">
        <v>4656</v>
      </c>
      <c r="H39" t="str">
        <f t="shared" si="1"/>
        <v>module:CompWL_BB420 a schema:PropertyValue ; schema:identifier "Workload" ; schema:name "Aufteilung der Workload in Stunden BB420" ; schema:valueReference module:WL3_BB420 . module:WL3_BB420 a schema:PropertyValue ; schema:name "Prüfungsvorbereitung"@de ; schema:value 50 .</v>
      </c>
      <c r="I39" s="1" t="s">
        <v>123</v>
      </c>
      <c r="L39" s="4"/>
    </row>
    <row r="40" spans="1:12" x14ac:dyDescent="0.35">
      <c r="A40" t="s">
        <v>3918</v>
      </c>
      <c r="B40" s="13" t="s">
        <v>601</v>
      </c>
      <c r="C40" t="str">
        <f t="shared" si="0"/>
        <v>BB511</v>
      </c>
      <c r="D40" t="s">
        <v>4064</v>
      </c>
      <c r="E40" t="s">
        <v>4317</v>
      </c>
      <c r="F40" s="4">
        <v>45</v>
      </c>
      <c r="G40" s="16" t="s">
        <v>4656</v>
      </c>
      <c r="H40" t="str">
        <f t="shared" si="1"/>
        <v>module:CompWL_BB511 a schema:PropertyValue ; schema:identifier "Workload" ; schema:name "Aufteilung der Workload in Stunden BB511" ; schema:valueReference module:WL1_BB511 . module:WL1_BB511 a schema:PropertyValue ; schema:name "Kontaktzeit"@de ; schema:value 45 .</v>
      </c>
      <c r="I40" s="1" t="s">
        <v>123</v>
      </c>
      <c r="L40" s="4"/>
    </row>
    <row r="41" spans="1:12" x14ac:dyDescent="0.35">
      <c r="A41" t="s">
        <v>3918</v>
      </c>
      <c r="B41" s="13" t="s">
        <v>601</v>
      </c>
      <c r="C41" t="str">
        <f t="shared" si="0"/>
        <v>BB511</v>
      </c>
      <c r="D41" t="s">
        <v>4065</v>
      </c>
      <c r="E41" t="s">
        <v>4329</v>
      </c>
      <c r="F41" s="4">
        <v>45</v>
      </c>
      <c r="G41" s="16" t="s">
        <v>4656</v>
      </c>
      <c r="H41" t="str">
        <f t="shared" si="1"/>
        <v>module:CompWL_BB511 a schema:PropertyValue ; schema:identifier "Workload" ; schema:name "Aufteilung der Workload in Stunden BB511" ; schema:valueReference module:WL2_BB511 . module:WL2_BB511 a schema:PropertyValue ; schema:name "Nachbereitung"@de ; schema:value 45 .</v>
      </c>
      <c r="I41" s="1" t="s">
        <v>123</v>
      </c>
      <c r="L41" s="4"/>
    </row>
    <row r="42" spans="1:12" x14ac:dyDescent="0.35">
      <c r="A42" t="s">
        <v>3918</v>
      </c>
      <c r="B42" s="13" t="s">
        <v>601</v>
      </c>
      <c r="C42" t="str">
        <f t="shared" si="0"/>
        <v>BB511</v>
      </c>
      <c r="D42" t="s">
        <v>4066</v>
      </c>
      <c r="E42" t="s">
        <v>4316</v>
      </c>
      <c r="F42" s="4">
        <v>60</v>
      </c>
      <c r="G42" s="16" t="s">
        <v>4656</v>
      </c>
      <c r="H42" t="str">
        <f t="shared" si="1"/>
        <v>module:CompWL_BB511 a schema:PropertyValue ; schema:identifier "Workload" ; schema:name "Aufteilung der Workload in Stunden BB511" ; schema:valueReference module:WL3_BB511 . module:WL3_BB511 a schema:PropertyValue ; schema:name "Prüfungsvorbereitung"@de ; schema:value 60 .</v>
      </c>
      <c r="I42" s="1" t="s">
        <v>123</v>
      </c>
      <c r="L42" s="4"/>
    </row>
    <row r="43" spans="1:12" x14ac:dyDescent="0.35">
      <c r="A43" s="14" t="s">
        <v>3919</v>
      </c>
      <c r="B43" s="15" t="s">
        <v>601</v>
      </c>
      <c r="C43" s="14" t="str">
        <f t="shared" si="0"/>
        <v>BB512</v>
      </c>
      <c r="D43" s="14" t="s">
        <v>4067</v>
      </c>
      <c r="E43" s="14" t="s">
        <v>4330</v>
      </c>
      <c r="F43" s="16">
        <v>50</v>
      </c>
      <c r="G43" s="16" t="s">
        <v>4656</v>
      </c>
      <c r="H43" t="str">
        <f t="shared" si="1"/>
        <v>module:CompWL_BB512 a schema:PropertyValue ; schema:identifier "Workload" ; schema:name "Aufteilung der Workload in Stunden BB512" ; schema:valueReference module:WL1_BB512 . module:WL1_BB512 a schema:PropertyValue ; schema:name "Kontaktzeit und empirisches Projekt"@de ; schema:value 50 .</v>
      </c>
      <c r="I43" s="1" t="s">
        <v>123</v>
      </c>
      <c r="L43" s="4"/>
    </row>
    <row r="44" spans="1:12" x14ac:dyDescent="0.35">
      <c r="A44" s="14" t="s">
        <v>3919</v>
      </c>
      <c r="B44" s="15" t="s">
        <v>601</v>
      </c>
      <c r="C44" s="14" t="str">
        <f t="shared" si="0"/>
        <v>BB512</v>
      </c>
      <c r="D44" s="14" t="s">
        <v>4068</v>
      </c>
      <c r="E44" s="14" t="s">
        <v>4316</v>
      </c>
      <c r="F44" s="16">
        <v>100</v>
      </c>
      <c r="G44" s="16" t="s">
        <v>4656</v>
      </c>
      <c r="H44" t="str">
        <f t="shared" si="1"/>
        <v>module:CompWL_BB512 a schema:PropertyValue ; schema:identifier "Workload" ; schema:name "Aufteilung der Workload in Stunden BB512" ; schema:valueReference module:WL2_BB512 . module:WL2_BB512 a schema:PropertyValue ; schema:name "Prüfungsvorbereitung"@de ; schema:value 100 .</v>
      </c>
      <c r="I44" s="1" t="s">
        <v>123</v>
      </c>
      <c r="L44" s="4"/>
    </row>
    <row r="45" spans="1:12" x14ac:dyDescent="0.35">
      <c r="A45" t="s">
        <v>3920</v>
      </c>
      <c r="B45" s="13" t="s">
        <v>601</v>
      </c>
      <c r="C45" t="str">
        <f t="shared" si="0"/>
        <v>BB521</v>
      </c>
      <c r="D45" t="s">
        <v>4069</v>
      </c>
      <c r="E45" t="s">
        <v>4314</v>
      </c>
      <c r="F45" s="4">
        <v>50</v>
      </c>
      <c r="G45" s="16" t="s">
        <v>4656</v>
      </c>
      <c r="H45" t="str">
        <f t="shared" si="1"/>
        <v>module:CompWL_BB521 a schema:PropertyValue ; schema:identifier "Workload" ; schema:name "Aufteilung der Workload in Stunden BB521" ; schema:valueReference module:WL1_BB521 . module:WL1_BB521 a schema:PropertyValue ; schema:name "Präsenzzeit"@de ; schema:value 50 .</v>
      </c>
      <c r="I45" s="1" t="s">
        <v>123</v>
      </c>
      <c r="L45" s="4"/>
    </row>
    <row r="46" spans="1:12" x14ac:dyDescent="0.35">
      <c r="A46" t="s">
        <v>3920</v>
      </c>
      <c r="B46" s="13" t="s">
        <v>601</v>
      </c>
      <c r="C46" t="str">
        <f t="shared" si="0"/>
        <v>BB521</v>
      </c>
      <c r="D46" t="s">
        <v>4070</v>
      </c>
      <c r="E46" t="s">
        <v>4331</v>
      </c>
      <c r="F46" s="4">
        <v>100</v>
      </c>
      <c r="G46" s="16" t="s">
        <v>4656</v>
      </c>
      <c r="H46" t="str">
        <f t="shared" si="1"/>
        <v>module:CompWL_BB521 a schema:PropertyValue ; schema:identifier "Workload" ; schema:name "Aufteilung der Workload in Stunden BB521" ; schema:valueReference module:WL2_BB521 . module:WL2_BB521 a schema:PropertyValue ; schema:name "Vor- und Nachbereitung sowie Prüfungsvorbereitung"@de ; schema:value 100 .</v>
      </c>
      <c r="I46" s="1" t="s">
        <v>123</v>
      </c>
      <c r="L46" s="4"/>
    </row>
    <row r="47" spans="1:12" x14ac:dyDescent="0.35">
      <c r="A47" s="14" t="s">
        <v>3921</v>
      </c>
      <c r="B47" s="15" t="s">
        <v>601</v>
      </c>
      <c r="C47" s="14" t="str">
        <f t="shared" si="0"/>
        <v>BB522</v>
      </c>
      <c r="D47" s="14" t="s">
        <v>4071</v>
      </c>
      <c r="E47" s="14" t="s">
        <v>4314</v>
      </c>
      <c r="F47" s="16">
        <v>50</v>
      </c>
      <c r="G47" s="16" t="s">
        <v>4656</v>
      </c>
      <c r="H47" t="str">
        <f t="shared" si="1"/>
        <v>module:CompWL_BB522 a schema:PropertyValue ; schema:identifier "Workload" ; schema:name "Aufteilung der Workload in Stunden BB522" ; schema:valueReference module:WL1_BB522 . module:WL1_BB522 a schema:PropertyValue ; schema:name "Präsenzzeit"@de ; schema:value 50 .</v>
      </c>
      <c r="I47" s="1" t="s">
        <v>123</v>
      </c>
      <c r="L47" s="4"/>
    </row>
    <row r="48" spans="1:12" x14ac:dyDescent="0.35">
      <c r="A48" s="14" t="s">
        <v>3921</v>
      </c>
      <c r="B48" s="15" t="s">
        <v>601</v>
      </c>
      <c r="C48" s="14" t="str">
        <f t="shared" si="0"/>
        <v>BB522</v>
      </c>
      <c r="D48" s="14" t="s">
        <v>4072</v>
      </c>
      <c r="E48" s="14" t="s">
        <v>4315</v>
      </c>
      <c r="F48" s="16">
        <v>40</v>
      </c>
      <c r="G48" s="16" t="s">
        <v>4656</v>
      </c>
      <c r="H48" t="str">
        <f t="shared" si="1"/>
        <v>module:CompWL_BB522 a schema:PropertyValue ; schema:identifier "Workload" ; schema:name "Aufteilung der Workload in Stunden BB522" ; schema:valueReference module:WL2_BB522 . module:WL2_BB522 a schema:PropertyValue ; schema:name "Vor- und Nachbereitung"@de ; schema:value 40 .</v>
      </c>
      <c r="I48" s="1" t="s">
        <v>123</v>
      </c>
      <c r="L48" s="4"/>
    </row>
    <row r="49" spans="1:12" x14ac:dyDescent="0.35">
      <c r="A49" s="14" t="s">
        <v>3921</v>
      </c>
      <c r="B49" s="15" t="s">
        <v>601</v>
      </c>
      <c r="C49" s="14" t="str">
        <f t="shared" si="0"/>
        <v>BB522</v>
      </c>
      <c r="D49" s="14" t="s">
        <v>4073</v>
      </c>
      <c r="E49" s="14" t="s">
        <v>4316</v>
      </c>
      <c r="F49" s="16">
        <v>60</v>
      </c>
      <c r="G49" s="16" t="s">
        <v>4656</v>
      </c>
      <c r="H49" t="str">
        <f t="shared" si="1"/>
        <v>module:CompWL_BB522 a schema:PropertyValue ; schema:identifier "Workload" ; schema:name "Aufteilung der Workload in Stunden BB522" ; schema:valueReference module:WL3_BB522 . module:WL3_BB522 a schema:PropertyValue ; schema:name "Prüfungsvorbereitung"@de ; schema:value 60 .</v>
      </c>
      <c r="I49" s="1" t="s">
        <v>123</v>
      </c>
      <c r="L49" s="4"/>
    </row>
    <row r="50" spans="1:12" x14ac:dyDescent="0.35">
      <c r="A50" t="s">
        <v>3922</v>
      </c>
      <c r="B50" s="13" t="s">
        <v>601</v>
      </c>
      <c r="C50" t="str">
        <f t="shared" si="0"/>
        <v>BB531</v>
      </c>
      <c r="D50" t="s">
        <v>4074</v>
      </c>
      <c r="E50" t="s">
        <v>4317</v>
      </c>
      <c r="F50" s="4">
        <v>60</v>
      </c>
      <c r="G50" s="16" t="s">
        <v>4656</v>
      </c>
      <c r="H50" t="str">
        <f t="shared" si="1"/>
        <v>module:CompWL_BB531 a schema:PropertyValue ; schema:identifier "Workload" ; schema:name "Aufteilung der Workload in Stunden BB531" ; schema:valueReference module:WL1_BB531 . module:WL1_BB531 a schema:PropertyValue ; schema:name "Kontaktzeit"@de ; schema:value 60 .</v>
      </c>
      <c r="I50" s="1" t="s">
        <v>123</v>
      </c>
      <c r="L50" s="4"/>
    </row>
    <row r="51" spans="1:12" x14ac:dyDescent="0.35">
      <c r="A51" t="s">
        <v>3922</v>
      </c>
      <c r="B51" s="13" t="s">
        <v>601</v>
      </c>
      <c r="C51" t="str">
        <f t="shared" si="0"/>
        <v>BB531</v>
      </c>
      <c r="D51" t="s">
        <v>4075</v>
      </c>
      <c r="E51" t="s">
        <v>4312</v>
      </c>
      <c r="F51" s="4">
        <v>90</v>
      </c>
      <c r="G51" s="16" t="s">
        <v>4656</v>
      </c>
      <c r="H51" t="str">
        <f t="shared" si="1"/>
        <v>module:CompWL_BB531 a schema:PropertyValue ; schema:identifier "Workload" ; schema:name "Aufteilung der Workload in Stunden BB531" ; schema:valueReference module:WL2_BB531 . module:WL2_BB531 a schema:PropertyValue ; schema:name "Eigenstudium"@de ; schema:value 90 .</v>
      </c>
      <c r="I51" s="1" t="s">
        <v>123</v>
      </c>
      <c r="L51" s="4"/>
    </row>
    <row r="52" spans="1:12" x14ac:dyDescent="0.35">
      <c r="A52" s="14" t="s">
        <v>3923</v>
      </c>
      <c r="B52" s="15" t="s">
        <v>601</v>
      </c>
      <c r="C52" s="14" t="str">
        <f t="shared" si="0"/>
        <v>BB532</v>
      </c>
      <c r="D52" s="14" t="s">
        <v>4076</v>
      </c>
      <c r="E52" s="14" t="s">
        <v>4317</v>
      </c>
      <c r="F52" s="16">
        <v>60</v>
      </c>
      <c r="G52" s="16" t="s">
        <v>4656</v>
      </c>
      <c r="H52" t="str">
        <f t="shared" si="1"/>
        <v>module:CompWL_BB532 a schema:PropertyValue ; schema:identifier "Workload" ; schema:name "Aufteilung der Workload in Stunden BB532" ; schema:valueReference module:WL1_BB532 . module:WL1_BB532 a schema:PropertyValue ; schema:name "Kontaktzeit"@de ; schema:value 60 .</v>
      </c>
      <c r="I52" s="1" t="s">
        <v>123</v>
      </c>
      <c r="L52" s="4"/>
    </row>
    <row r="53" spans="1:12" x14ac:dyDescent="0.35">
      <c r="A53" s="14" t="s">
        <v>3923</v>
      </c>
      <c r="B53" s="15" t="s">
        <v>601</v>
      </c>
      <c r="C53" s="14" t="str">
        <f t="shared" si="0"/>
        <v>BB532</v>
      </c>
      <c r="D53" s="14" t="s">
        <v>4077</v>
      </c>
      <c r="E53" s="14" t="s">
        <v>4312</v>
      </c>
      <c r="F53" s="16">
        <v>90</v>
      </c>
      <c r="G53" s="16" t="s">
        <v>4656</v>
      </c>
      <c r="H53" t="str">
        <f t="shared" si="1"/>
        <v>module:CompWL_BB532 a schema:PropertyValue ; schema:identifier "Workload" ; schema:name "Aufteilung der Workload in Stunden BB532" ; schema:valueReference module:WL2_BB532 . module:WL2_BB532 a schema:PropertyValue ; schema:name "Eigenstudium"@de ; schema:value 90 .</v>
      </c>
      <c r="I53" s="1" t="s">
        <v>123</v>
      </c>
      <c r="L53" s="4"/>
    </row>
    <row r="54" spans="1:12" x14ac:dyDescent="0.35">
      <c r="A54" t="s">
        <v>3924</v>
      </c>
      <c r="B54" s="13" t="s">
        <v>601</v>
      </c>
      <c r="C54" t="str">
        <f t="shared" si="0"/>
        <v>BB541</v>
      </c>
      <c r="D54" t="s">
        <v>4078</v>
      </c>
      <c r="E54" t="s">
        <v>4314</v>
      </c>
      <c r="F54" s="4">
        <v>50</v>
      </c>
      <c r="G54" s="16" t="s">
        <v>4656</v>
      </c>
      <c r="H54" t="str">
        <f t="shared" si="1"/>
        <v>module:CompWL_BB541 a schema:PropertyValue ; schema:identifier "Workload" ; schema:name "Aufteilung der Workload in Stunden BB541" ; schema:valueReference module:WL1_BB541 . module:WL1_BB541 a schema:PropertyValue ; schema:name "Präsenzzeit"@de ; schema:value 50 .</v>
      </c>
      <c r="I54" s="1" t="s">
        <v>123</v>
      </c>
      <c r="L54" s="4"/>
    </row>
    <row r="55" spans="1:12" x14ac:dyDescent="0.35">
      <c r="A55" t="s">
        <v>3924</v>
      </c>
      <c r="B55" s="13" t="s">
        <v>601</v>
      </c>
      <c r="C55" t="str">
        <f t="shared" si="0"/>
        <v>BB541</v>
      </c>
      <c r="D55" t="s">
        <v>4079</v>
      </c>
      <c r="E55" t="s">
        <v>4315</v>
      </c>
      <c r="F55" s="4">
        <v>40</v>
      </c>
      <c r="G55" s="16" t="s">
        <v>4656</v>
      </c>
      <c r="H55" t="str">
        <f t="shared" si="1"/>
        <v>module:CompWL_BB541 a schema:PropertyValue ; schema:identifier "Workload" ; schema:name "Aufteilung der Workload in Stunden BB541" ; schema:valueReference module:WL2_BB541 . module:WL2_BB541 a schema:PropertyValue ; schema:name "Vor- und Nachbereitung"@de ; schema:value 40 .</v>
      </c>
      <c r="I55" s="1" t="s">
        <v>123</v>
      </c>
      <c r="L55" s="4"/>
    </row>
    <row r="56" spans="1:12" x14ac:dyDescent="0.35">
      <c r="A56" t="s">
        <v>3924</v>
      </c>
      <c r="B56" s="13" t="s">
        <v>601</v>
      </c>
      <c r="C56" t="str">
        <f t="shared" si="0"/>
        <v>BB541</v>
      </c>
      <c r="D56" t="s">
        <v>4080</v>
      </c>
      <c r="E56" t="s">
        <v>4316</v>
      </c>
      <c r="F56" s="4">
        <v>60</v>
      </c>
      <c r="G56" s="16" t="s">
        <v>4656</v>
      </c>
      <c r="H56" t="str">
        <f t="shared" si="1"/>
        <v>module:CompWL_BB541 a schema:PropertyValue ; schema:identifier "Workload" ; schema:name "Aufteilung der Workload in Stunden BB541" ; schema:valueReference module:WL3_BB541 . module:WL3_BB541 a schema:PropertyValue ; schema:name "Prüfungsvorbereitung"@de ; schema:value 60 .</v>
      </c>
      <c r="I56" s="1" t="s">
        <v>123</v>
      </c>
      <c r="L56" s="4"/>
    </row>
    <row r="57" spans="1:12" x14ac:dyDescent="0.35">
      <c r="A57" s="14" t="s">
        <v>3925</v>
      </c>
      <c r="B57" s="15" t="s">
        <v>601</v>
      </c>
      <c r="C57" s="14" t="str">
        <f t="shared" si="0"/>
        <v>BB542</v>
      </c>
      <c r="D57" s="14" t="s">
        <v>4081</v>
      </c>
      <c r="E57" s="14" t="s">
        <v>4314</v>
      </c>
      <c r="F57" s="16">
        <v>50</v>
      </c>
      <c r="G57" s="16" t="s">
        <v>4656</v>
      </c>
      <c r="H57" t="str">
        <f t="shared" si="1"/>
        <v>module:CompWL_BB542 a schema:PropertyValue ; schema:identifier "Workload" ; schema:name "Aufteilung der Workload in Stunden BB542" ; schema:valueReference module:WL1_BB542 . module:WL1_BB542 a schema:PropertyValue ; schema:name "Präsenzzeit"@de ; schema:value 50 .</v>
      </c>
      <c r="I57" s="1" t="s">
        <v>123</v>
      </c>
      <c r="L57" s="4"/>
    </row>
    <row r="58" spans="1:12" x14ac:dyDescent="0.35">
      <c r="A58" s="14" t="s">
        <v>3925</v>
      </c>
      <c r="B58" s="15" t="s">
        <v>601</v>
      </c>
      <c r="C58" s="14" t="str">
        <f t="shared" si="0"/>
        <v>BB542</v>
      </c>
      <c r="D58" s="14" t="s">
        <v>4082</v>
      </c>
      <c r="E58" s="14" t="s">
        <v>4315</v>
      </c>
      <c r="F58" s="16">
        <v>40</v>
      </c>
      <c r="G58" s="16" t="s">
        <v>4656</v>
      </c>
      <c r="H58" t="str">
        <f t="shared" si="1"/>
        <v>module:CompWL_BB542 a schema:PropertyValue ; schema:identifier "Workload" ; schema:name "Aufteilung der Workload in Stunden BB542" ; schema:valueReference module:WL2_BB542 . module:WL2_BB542 a schema:PropertyValue ; schema:name "Vor- und Nachbereitung"@de ; schema:value 40 .</v>
      </c>
      <c r="I58" s="1" t="s">
        <v>123</v>
      </c>
      <c r="L58" s="4"/>
    </row>
    <row r="59" spans="1:12" x14ac:dyDescent="0.35">
      <c r="A59" s="14" t="s">
        <v>3925</v>
      </c>
      <c r="B59" s="15" t="s">
        <v>601</v>
      </c>
      <c r="C59" s="14" t="str">
        <f t="shared" si="0"/>
        <v>BB542</v>
      </c>
      <c r="D59" s="14" t="s">
        <v>4083</v>
      </c>
      <c r="E59" s="14" t="s">
        <v>4316</v>
      </c>
      <c r="F59" s="16">
        <v>60</v>
      </c>
      <c r="G59" s="16" t="s">
        <v>4656</v>
      </c>
      <c r="H59" t="str">
        <f t="shared" si="1"/>
        <v>module:CompWL_BB542 a schema:PropertyValue ; schema:identifier "Workload" ; schema:name "Aufteilung der Workload in Stunden BB542" ; schema:valueReference module:WL3_BB542 . module:WL3_BB542 a schema:PropertyValue ; schema:name "Prüfungsvorbereitung"@de ; schema:value 60 .</v>
      </c>
      <c r="I59" s="1" t="s">
        <v>123</v>
      </c>
      <c r="L59" s="4"/>
    </row>
    <row r="60" spans="1:12" x14ac:dyDescent="0.35">
      <c r="A60" t="s">
        <v>3926</v>
      </c>
      <c r="B60" s="13" t="s">
        <v>601</v>
      </c>
      <c r="C60" t="str">
        <f t="shared" si="0"/>
        <v>BB551</v>
      </c>
      <c r="D60" t="s">
        <v>4084</v>
      </c>
      <c r="E60" t="s">
        <v>4317</v>
      </c>
      <c r="F60" s="4">
        <v>50</v>
      </c>
      <c r="G60" s="16" t="s">
        <v>4656</v>
      </c>
      <c r="H60" t="str">
        <f t="shared" si="1"/>
        <v>module:CompWL_BB551 a schema:PropertyValue ; schema:identifier "Workload" ; schema:name "Aufteilung der Workload in Stunden BB551" ; schema:valueReference module:WL1_BB551 . module:WL1_BB551 a schema:PropertyValue ; schema:name "Kontaktzeit"@de ; schema:value 50 .</v>
      </c>
      <c r="I60" s="1" t="s">
        <v>123</v>
      </c>
      <c r="L60" s="4"/>
    </row>
    <row r="61" spans="1:12" x14ac:dyDescent="0.35">
      <c r="A61" t="s">
        <v>3926</v>
      </c>
      <c r="B61" s="13" t="s">
        <v>601</v>
      </c>
      <c r="C61" t="str">
        <f t="shared" si="0"/>
        <v>BB551</v>
      </c>
      <c r="D61" t="s">
        <v>4085</v>
      </c>
      <c r="E61" t="s">
        <v>4315</v>
      </c>
      <c r="F61" s="4">
        <v>40</v>
      </c>
      <c r="G61" s="16" t="s">
        <v>4656</v>
      </c>
      <c r="H61" t="str">
        <f t="shared" si="1"/>
        <v>module:CompWL_BB551 a schema:PropertyValue ; schema:identifier "Workload" ; schema:name "Aufteilung der Workload in Stunden BB551" ; schema:valueReference module:WL2_BB551 . module:WL2_BB551 a schema:PropertyValue ; schema:name "Vor- und Nachbereitung"@de ; schema:value 40 .</v>
      </c>
      <c r="I61" s="1" t="s">
        <v>123</v>
      </c>
      <c r="L61" s="4"/>
    </row>
    <row r="62" spans="1:12" x14ac:dyDescent="0.35">
      <c r="A62" t="s">
        <v>3926</v>
      </c>
      <c r="B62" s="13" t="s">
        <v>601</v>
      </c>
      <c r="C62" t="str">
        <f t="shared" si="0"/>
        <v>BB551</v>
      </c>
      <c r="D62" t="s">
        <v>4086</v>
      </c>
      <c r="E62" t="s">
        <v>4316</v>
      </c>
      <c r="F62" s="4">
        <v>60</v>
      </c>
      <c r="G62" s="16" t="s">
        <v>4656</v>
      </c>
      <c r="H62" t="str">
        <f t="shared" si="1"/>
        <v>module:CompWL_BB551 a schema:PropertyValue ; schema:identifier "Workload" ; schema:name "Aufteilung der Workload in Stunden BB551" ; schema:valueReference module:WL3_BB551 . module:WL3_BB551 a schema:PropertyValue ; schema:name "Prüfungsvorbereitung"@de ; schema:value 60 .</v>
      </c>
      <c r="I62" s="1" t="s">
        <v>123</v>
      </c>
      <c r="L62" s="4"/>
    </row>
    <row r="63" spans="1:12" x14ac:dyDescent="0.35">
      <c r="A63" s="14" t="s">
        <v>3927</v>
      </c>
      <c r="B63" s="15" t="s">
        <v>601</v>
      </c>
      <c r="C63" s="14" t="str">
        <f t="shared" si="0"/>
        <v>BB552</v>
      </c>
      <c r="D63" s="14" t="s">
        <v>4087</v>
      </c>
      <c r="E63" s="14" t="s">
        <v>4317</v>
      </c>
      <c r="F63" s="16">
        <v>50</v>
      </c>
      <c r="G63" s="16" t="s">
        <v>4656</v>
      </c>
      <c r="H63" t="str">
        <f t="shared" si="1"/>
        <v>module:CompWL_BB552 a schema:PropertyValue ; schema:identifier "Workload" ; schema:name "Aufteilung der Workload in Stunden BB552" ; schema:valueReference module:WL1_BB552 . module:WL1_BB552 a schema:PropertyValue ; schema:name "Kontaktzeit"@de ; schema:value 50 .</v>
      </c>
      <c r="I63" s="1" t="s">
        <v>123</v>
      </c>
      <c r="L63" s="4"/>
    </row>
    <row r="64" spans="1:12" x14ac:dyDescent="0.35">
      <c r="A64" s="14" t="s">
        <v>3927</v>
      </c>
      <c r="B64" s="15" t="s">
        <v>601</v>
      </c>
      <c r="C64" s="14" t="str">
        <f t="shared" si="0"/>
        <v>BB552</v>
      </c>
      <c r="D64" s="14" t="s">
        <v>4088</v>
      </c>
      <c r="E64" s="14" t="s">
        <v>4315</v>
      </c>
      <c r="F64" s="16">
        <v>40</v>
      </c>
      <c r="G64" s="16" t="s">
        <v>4656</v>
      </c>
      <c r="H64" t="str">
        <f t="shared" si="1"/>
        <v>module:CompWL_BB552 a schema:PropertyValue ; schema:identifier "Workload" ; schema:name "Aufteilung der Workload in Stunden BB552" ; schema:valueReference module:WL2_BB552 . module:WL2_BB552 a schema:PropertyValue ; schema:name "Vor- und Nachbereitung"@de ; schema:value 40 .</v>
      </c>
      <c r="I64" s="1" t="s">
        <v>123</v>
      </c>
      <c r="L64" s="4"/>
    </row>
    <row r="65" spans="1:12" x14ac:dyDescent="0.35">
      <c r="A65" s="14" t="s">
        <v>3927</v>
      </c>
      <c r="B65" s="15" t="s">
        <v>601</v>
      </c>
      <c r="C65" s="14" t="str">
        <f t="shared" si="0"/>
        <v>BB552</v>
      </c>
      <c r="D65" s="14" t="s">
        <v>4089</v>
      </c>
      <c r="E65" s="14" t="s">
        <v>4316</v>
      </c>
      <c r="F65" s="16">
        <v>60</v>
      </c>
      <c r="G65" s="16" t="s">
        <v>4656</v>
      </c>
      <c r="H65" t="str">
        <f t="shared" si="1"/>
        <v>module:CompWL_BB552 a schema:PropertyValue ; schema:identifier "Workload" ; schema:name "Aufteilung der Workload in Stunden BB552" ; schema:valueReference module:WL3_BB552 . module:WL3_BB552 a schema:PropertyValue ; schema:name "Prüfungsvorbereitung"@de ; schema:value 60 .</v>
      </c>
      <c r="I65" s="1" t="s">
        <v>123</v>
      </c>
      <c r="L65" s="4"/>
    </row>
    <row r="66" spans="1:12" x14ac:dyDescent="0.35">
      <c r="A66" t="s">
        <v>3928</v>
      </c>
      <c r="B66" s="13" t="s">
        <v>601</v>
      </c>
      <c r="C66" t="str">
        <f t="shared" si="0"/>
        <v>BB561</v>
      </c>
      <c r="D66" t="s">
        <v>4090</v>
      </c>
      <c r="E66" t="s">
        <v>4314</v>
      </c>
      <c r="F66" s="4">
        <v>45</v>
      </c>
      <c r="G66" s="16" t="s">
        <v>4656</v>
      </c>
      <c r="H66" t="str">
        <f t="shared" si="1"/>
        <v>module:CompWL_BB561 a schema:PropertyValue ; schema:identifier "Workload" ; schema:name "Aufteilung der Workload in Stunden BB561" ; schema:valueReference module:WL1_BB561 . module:WL1_BB561 a schema:PropertyValue ; schema:name "Präsenzzeit"@de ; schema:value 45 .</v>
      </c>
      <c r="I66" s="1" t="s">
        <v>123</v>
      </c>
      <c r="L66" s="4"/>
    </row>
    <row r="67" spans="1:12" x14ac:dyDescent="0.35">
      <c r="A67" t="s">
        <v>3928</v>
      </c>
      <c r="B67" s="13" t="s">
        <v>601</v>
      </c>
      <c r="C67" t="str">
        <f t="shared" ref="C67:C130" si="2">MID(A67,15,10)</f>
        <v>BB561</v>
      </c>
      <c r="D67" t="s">
        <v>4091</v>
      </c>
      <c r="E67" t="s">
        <v>4332</v>
      </c>
      <c r="F67" s="4">
        <v>80</v>
      </c>
      <c r="G67" s="16" t="s">
        <v>4656</v>
      </c>
      <c r="H67" t="str">
        <f t="shared" ref="H67:H130" si="3">_xlfn.CONCAT(A67," a schema:PropertyValue ; schema:identifier ",B67,"Workload",B67," ; schema:name ",B67,"Aufteilung der Workload in Stunden ",C67,B67," ; schema:valueReference ",D67," . ",D67," a schema:PropertyValue ; schema:name ",B67,E67,B67,"@",G67," ; schema:value ",F67," .")</f>
        <v>module:CompWL_BB561 a schema:PropertyValue ; schema:identifier "Workload" ; schema:name "Aufteilung der Workload in Stunden BB561" ; schema:valueReference module:WL2_BB561 . module:WL2_BB561 a schema:PropertyValue ; schema:name "Fallstudienbearbeitung/Projekte"@de ; schema:value 80 .</v>
      </c>
      <c r="I67" s="1" t="s">
        <v>123</v>
      </c>
      <c r="L67" s="4"/>
    </row>
    <row r="68" spans="1:12" x14ac:dyDescent="0.35">
      <c r="A68" t="s">
        <v>3928</v>
      </c>
      <c r="B68" s="13" t="s">
        <v>601</v>
      </c>
      <c r="C68" t="str">
        <f t="shared" si="2"/>
        <v>BB561</v>
      </c>
      <c r="D68" t="s">
        <v>4092</v>
      </c>
      <c r="E68" t="s">
        <v>4316</v>
      </c>
      <c r="F68" s="4">
        <v>25</v>
      </c>
      <c r="G68" s="16" t="s">
        <v>4656</v>
      </c>
      <c r="H68" t="str">
        <f t="shared" si="3"/>
        <v>module:CompWL_BB561 a schema:PropertyValue ; schema:identifier "Workload" ; schema:name "Aufteilung der Workload in Stunden BB561" ; schema:valueReference module:WL3_BB561 . module:WL3_BB561 a schema:PropertyValue ; schema:name "Prüfungsvorbereitung"@de ; schema:value 25 .</v>
      </c>
      <c r="I68" s="1" t="s">
        <v>123</v>
      </c>
      <c r="L68" s="4"/>
    </row>
    <row r="69" spans="1:12" x14ac:dyDescent="0.35">
      <c r="A69" s="14" t="s">
        <v>3929</v>
      </c>
      <c r="B69" s="15" t="s">
        <v>601</v>
      </c>
      <c r="C69" s="14" t="str">
        <f t="shared" si="2"/>
        <v>BB562</v>
      </c>
      <c r="D69" s="14" t="s">
        <v>4093</v>
      </c>
      <c r="E69" s="14" t="s">
        <v>4314</v>
      </c>
      <c r="F69" s="16">
        <v>45</v>
      </c>
      <c r="G69" s="16" t="s">
        <v>4656</v>
      </c>
      <c r="H69" t="str">
        <f t="shared" si="3"/>
        <v>module:CompWL_BB562 a schema:PropertyValue ; schema:identifier "Workload" ; schema:name "Aufteilung der Workload in Stunden BB562" ; schema:valueReference module:WL1_BB562 . module:WL1_BB562 a schema:PropertyValue ; schema:name "Präsenzzeit"@de ; schema:value 45 .</v>
      </c>
      <c r="I69" s="1" t="s">
        <v>123</v>
      </c>
      <c r="L69" s="4"/>
    </row>
    <row r="70" spans="1:12" x14ac:dyDescent="0.35">
      <c r="A70" s="14" t="s">
        <v>3929</v>
      </c>
      <c r="B70" s="15" t="s">
        <v>601</v>
      </c>
      <c r="C70" s="14" t="str">
        <f t="shared" si="2"/>
        <v>BB562</v>
      </c>
      <c r="D70" s="14" t="s">
        <v>4094</v>
      </c>
      <c r="E70" s="14" t="s">
        <v>4332</v>
      </c>
      <c r="F70" s="16">
        <v>80</v>
      </c>
      <c r="G70" s="16" t="s">
        <v>4656</v>
      </c>
      <c r="H70" t="str">
        <f t="shared" si="3"/>
        <v>module:CompWL_BB562 a schema:PropertyValue ; schema:identifier "Workload" ; schema:name "Aufteilung der Workload in Stunden BB562" ; schema:valueReference module:WL2_BB562 . module:WL2_BB562 a schema:PropertyValue ; schema:name "Fallstudienbearbeitung/Projekte"@de ; schema:value 80 .</v>
      </c>
      <c r="I70" s="1" t="s">
        <v>123</v>
      </c>
      <c r="L70" s="4"/>
    </row>
    <row r="71" spans="1:12" x14ac:dyDescent="0.35">
      <c r="A71" s="14" t="s">
        <v>3929</v>
      </c>
      <c r="B71" s="15" t="s">
        <v>601</v>
      </c>
      <c r="C71" s="14" t="str">
        <f t="shared" si="2"/>
        <v>BB562</v>
      </c>
      <c r="D71" s="14" t="s">
        <v>4095</v>
      </c>
      <c r="E71" s="14" t="s">
        <v>4316</v>
      </c>
      <c r="F71" s="16">
        <v>25</v>
      </c>
      <c r="G71" s="16" t="s">
        <v>4656</v>
      </c>
      <c r="H71" t="str">
        <f t="shared" si="3"/>
        <v>module:CompWL_BB562 a schema:PropertyValue ; schema:identifier "Workload" ; schema:name "Aufteilung der Workload in Stunden BB562" ; schema:valueReference module:WL3_BB562 . module:WL3_BB562 a schema:PropertyValue ; schema:name "Prüfungsvorbereitung"@de ; schema:value 25 .</v>
      </c>
      <c r="I71" s="1" t="s">
        <v>123</v>
      </c>
      <c r="L71" s="4"/>
    </row>
    <row r="72" spans="1:12" x14ac:dyDescent="0.35">
      <c r="A72" t="s">
        <v>3930</v>
      </c>
      <c r="B72" s="13" t="s">
        <v>601</v>
      </c>
      <c r="C72" t="str">
        <f t="shared" si="2"/>
        <v>BB611</v>
      </c>
      <c r="D72" t="s">
        <v>4096</v>
      </c>
      <c r="E72" t="s">
        <v>4314</v>
      </c>
      <c r="F72" s="4">
        <v>50</v>
      </c>
      <c r="G72" s="16" t="s">
        <v>4656</v>
      </c>
      <c r="H72" t="str">
        <f t="shared" si="3"/>
        <v>module:CompWL_BB611 a schema:PropertyValue ; schema:identifier "Workload" ; schema:name "Aufteilung der Workload in Stunden BB611" ; schema:valueReference module:WL1_BB611 . module:WL1_BB611 a schema:PropertyValue ; schema:name "Präsenzzeit"@de ; schema:value 50 .</v>
      </c>
      <c r="I72" s="1" t="s">
        <v>123</v>
      </c>
      <c r="L72" s="4"/>
    </row>
    <row r="73" spans="1:12" x14ac:dyDescent="0.35">
      <c r="A73" t="s">
        <v>3930</v>
      </c>
      <c r="B73" s="13" t="s">
        <v>601</v>
      </c>
      <c r="C73" t="str">
        <f t="shared" si="2"/>
        <v>BB611</v>
      </c>
      <c r="D73" t="s">
        <v>4097</v>
      </c>
      <c r="E73" t="s">
        <v>4315</v>
      </c>
      <c r="F73" s="4">
        <v>40</v>
      </c>
      <c r="G73" s="16" t="s">
        <v>4656</v>
      </c>
      <c r="H73" t="str">
        <f t="shared" si="3"/>
        <v>module:CompWL_BB611 a schema:PropertyValue ; schema:identifier "Workload" ; schema:name "Aufteilung der Workload in Stunden BB611" ; schema:valueReference module:WL2_BB611 . module:WL2_BB611 a schema:PropertyValue ; schema:name "Vor- und Nachbereitung"@de ; schema:value 40 .</v>
      </c>
      <c r="I73" s="1" t="s">
        <v>123</v>
      </c>
      <c r="L73" s="4"/>
    </row>
    <row r="74" spans="1:12" x14ac:dyDescent="0.35">
      <c r="A74" t="s">
        <v>3930</v>
      </c>
      <c r="B74" s="13" t="s">
        <v>601</v>
      </c>
      <c r="C74" t="str">
        <f t="shared" si="2"/>
        <v>BB611</v>
      </c>
      <c r="D74" t="s">
        <v>4098</v>
      </c>
      <c r="E74" t="s">
        <v>4316</v>
      </c>
      <c r="F74" s="4">
        <v>60</v>
      </c>
      <c r="G74" s="16" t="s">
        <v>4656</v>
      </c>
      <c r="H74" t="str">
        <f t="shared" si="3"/>
        <v>module:CompWL_BB611 a schema:PropertyValue ; schema:identifier "Workload" ; schema:name "Aufteilung der Workload in Stunden BB611" ; schema:valueReference module:WL3_BB611 . module:WL3_BB611 a schema:PropertyValue ; schema:name "Prüfungsvorbereitung"@de ; schema:value 60 .</v>
      </c>
      <c r="I74" s="1" t="s">
        <v>123</v>
      </c>
      <c r="L74" s="4"/>
    </row>
    <row r="75" spans="1:12" x14ac:dyDescent="0.35">
      <c r="A75" s="14" t="s">
        <v>3931</v>
      </c>
      <c r="B75" s="15" t="s">
        <v>601</v>
      </c>
      <c r="C75" s="14" t="str">
        <f t="shared" si="2"/>
        <v>BB612</v>
      </c>
      <c r="D75" s="14" t="s">
        <v>4099</v>
      </c>
      <c r="E75" s="14" t="s">
        <v>4314</v>
      </c>
      <c r="F75" s="16">
        <v>50</v>
      </c>
      <c r="G75" s="16" t="s">
        <v>4656</v>
      </c>
      <c r="H75" t="str">
        <f t="shared" si="3"/>
        <v>module:CompWL_BB612 a schema:PropertyValue ; schema:identifier "Workload" ; schema:name "Aufteilung der Workload in Stunden BB612" ; schema:valueReference module:WL1_BB612 . module:WL1_BB612 a schema:PropertyValue ; schema:name "Präsenzzeit"@de ; schema:value 50 .</v>
      </c>
      <c r="I75" s="1" t="s">
        <v>123</v>
      </c>
      <c r="L75" s="4"/>
    </row>
    <row r="76" spans="1:12" x14ac:dyDescent="0.35">
      <c r="A76" s="14" t="s">
        <v>3931</v>
      </c>
      <c r="B76" s="15" t="s">
        <v>601</v>
      </c>
      <c r="C76" s="14" t="str">
        <f t="shared" si="2"/>
        <v>BB612</v>
      </c>
      <c r="D76" s="14" t="s">
        <v>4100</v>
      </c>
      <c r="E76" s="14" t="s">
        <v>4315</v>
      </c>
      <c r="F76" s="16">
        <v>40</v>
      </c>
      <c r="G76" s="16" t="s">
        <v>4656</v>
      </c>
      <c r="H76" t="str">
        <f t="shared" si="3"/>
        <v>module:CompWL_BB612 a schema:PropertyValue ; schema:identifier "Workload" ; schema:name "Aufteilung der Workload in Stunden BB612" ; schema:valueReference module:WL2_BB612 . module:WL2_BB612 a schema:PropertyValue ; schema:name "Vor- und Nachbereitung"@de ; schema:value 40 .</v>
      </c>
      <c r="I76" s="1" t="s">
        <v>123</v>
      </c>
      <c r="L76" s="4"/>
    </row>
    <row r="77" spans="1:12" x14ac:dyDescent="0.35">
      <c r="A77" s="14" t="s">
        <v>3931</v>
      </c>
      <c r="B77" s="15" t="s">
        <v>601</v>
      </c>
      <c r="C77" s="14" t="str">
        <f t="shared" si="2"/>
        <v>BB612</v>
      </c>
      <c r="D77" s="14" t="s">
        <v>4101</v>
      </c>
      <c r="E77" s="14" t="s">
        <v>4316</v>
      </c>
      <c r="F77" s="16">
        <v>60</v>
      </c>
      <c r="G77" s="16" t="s">
        <v>4656</v>
      </c>
      <c r="H77" t="str">
        <f t="shared" si="3"/>
        <v>module:CompWL_BB612 a schema:PropertyValue ; schema:identifier "Workload" ; schema:name "Aufteilung der Workload in Stunden BB612" ; schema:valueReference module:WL3_BB612 . module:WL3_BB612 a schema:PropertyValue ; schema:name "Prüfungsvorbereitung"@de ; schema:value 60 .</v>
      </c>
      <c r="I77" s="1" t="s">
        <v>123</v>
      </c>
      <c r="L77" s="4"/>
    </row>
    <row r="78" spans="1:12" x14ac:dyDescent="0.35">
      <c r="A78" t="s">
        <v>3932</v>
      </c>
      <c r="B78" s="13" t="s">
        <v>601</v>
      </c>
      <c r="C78" t="str">
        <f t="shared" si="2"/>
        <v>BB621</v>
      </c>
      <c r="D78" t="s">
        <v>4102</v>
      </c>
      <c r="E78" t="s">
        <v>4333</v>
      </c>
      <c r="F78" s="4">
        <v>50</v>
      </c>
      <c r="G78" s="16" t="s">
        <v>4656</v>
      </c>
      <c r="H78" t="str">
        <f t="shared" si="3"/>
        <v>module:CompWL_BB621 a schema:PropertyValue ; schema:identifier "Workload" ; schema:name "Aufteilung der Workload in Stunden BB621" ; schema:valueReference module:WL1_BB621 . module:WL1_BB621 a schema:PropertyValue ; schema:name "Vorlesung und betreute Laborarbeit"@de ; schema:value 50 .</v>
      </c>
      <c r="I78" s="1" t="s">
        <v>123</v>
      </c>
      <c r="L78" s="4"/>
    </row>
    <row r="79" spans="1:12" x14ac:dyDescent="0.35">
      <c r="A79" t="s">
        <v>3932</v>
      </c>
      <c r="B79" s="13" t="s">
        <v>601</v>
      </c>
      <c r="C79" t="str">
        <f t="shared" si="2"/>
        <v>BB621</v>
      </c>
      <c r="D79" t="s">
        <v>4103</v>
      </c>
      <c r="E79" t="s">
        <v>4334</v>
      </c>
      <c r="F79" s="4">
        <v>100</v>
      </c>
      <c r="G79" s="16" t="s">
        <v>4656</v>
      </c>
      <c r="H79" t="str">
        <f t="shared" si="3"/>
        <v>module:CompWL_BB621 a schema:PropertyValue ; schema:identifier "Workload" ; schema:name "Aufteilung der Workload in Stunden BB621" ; schema:valueReference module:WL2_BB621 . module:WL2_BB621 a schema:PropertyValue ; schema:name "Vor- und Nachbearbeitung, insbes. eigenständige Laborarbeit, Prüfungsvorbereitung"@de ; schema:value 100 .</v>
      </c>
      <c r="I79" s="1" t="s">
        <v>123</v>
      </c>
      <c r="L79" s="4"/>
    </row>
    <row r="80" spans="1:12" x14ac:dyDescent="0.35">
      <c r="A80" s="14" t="s">
        <v>3933</v>
      </c>
      <c r="B80" s="15" t="s">
        <v>601</v>
      </c>
      <c r="C80" s="14" t="str">
        <f t="shared" si="2"/>
        <v>BB622</v>
      </c>
      <c r="D80" s="14" t="s">
        <v>4104</v>
      </c>
      <c r="E80" s="14" t="s">
        <v>4333</v>
      </c>
      <c r="F80" s="16">
        <v>50</v>
      </c>
      <c r="G80" s="16" t="s">
        <v>4656</v>
      </c>
      <c r="H80" t="str">
        <f t="shared" si="3"/>
        <v>module:CompWL_BB622 a schema:PropertyValue ; schema:identifier "Workload" ; schema:name "Aufteilung der Workload in Stunden BB622" ; schema:valueReference module:WL1_BB622 . module:WL1_BB622 a schema:PropertyValue ; schema:name "Vorlesung und betreute Laborarbeit"@de ; schema:value 50 .</v>
      </c>
      <c r="I80" s="1" t="s">
        <v>123</v>
      </c>
      <c r="L80" s="4"/>
    </row>
    <row r="81" spans="1:12" x14ac:dyDescent="0.35">
      <c r="A81" s="14" t="s">
        <v>3933</v>
      </c>
      <c r="B81" s="15" t="s">
        <v>601</v>
      </c>
      <c r="C81" s="14" t="str">
        <f t="shared" si="2"/>
        <v>BB622</v>
      </c>
      <c r="D81" s="14" t="s">
        <v>4105</v>
      </c>
      <c r="E81" s="14" t="s">
        <v>4334</v>
      </c>
      <c r="F81" s="16">
        <v>100</v>
      </c>
      <c r="G81" s="16" t="s">
        <v>4656</v>
      </c>
      <c r="H81" t="str">
        <f t="shared" si="3"/>
        <v>module:CompWL_BB622 a schema:PropertyValue ; schema:identifier "Workload" ; schema:name "Aufteilung der Workload in Stunden BB622" ; schema:valueReference module:WL2_BB622 . module:WL2_BB622 a schema:PropertyValue ; schema:name "Vor- und Nachbearbeitung, insbes. eigenständige Laborarbeit, Prüfungsvorbereitung"@de ; schema:value 100 .</v>
      </c>
      <c r="I81" s="1" t="s">
        <v>123</v>
      </c>
      <c r="L81" s="4"/>
    </row>
    <row r="82" spans="1:12" x14ac:dyDescent="0.35">
      <c r="A82" t="s">
        <v>3934</v>
      </c>
      <c r="B82" s="13" t="s">
        <v>601</v>
      </c>
      <c r="C82" t="str">
        <f t="shared" si="2"/>
        <v>BB631</v>
      </c>
      <c r="D82" t="s">
        <v>4106</v>
      </c>
      <c r="E82" t="s">
        <v>4313</v>
      </c>
      <c r="F82" s="4">
        <v>50</v>
      </c>
      <c r="G82" s="16" t="s">
        <v>4656</v>
      </c>
      <c r="H82" t="str">
        <f t="shared" si="3"/>
        <v>module:CompWL_BB631 a schema:PropertyValue ; schema:identifier "Workload" ; schema:name "Aufteilung der Workload in Stunden BB631" ; schema:valueReference module:WL1_BB631 . module:WL1_BB631 a schema:PropertyValue ; schema:name "Präsenz"@de ; schema:value 50 .</v>
      </c>
      <c r="I82" s="1" t="s">
        <v>123</v>
      </c>
      <c r="L82" s="4"/>
    </row>
    <row r="83" spans="1:12" x14ac:dyDescent="0.35">
      <c r="A83" t="s">
        <v>3934</v>
      </c>
      <c r="B83" s="13" t="s">
        <v>601</v>
      </c>
      <c r="C83" t="str">
        <f t="shared" si="2"/>
        <v>BB631</v>
      </c>
      <c r="D83" t="s">
        <v>4107</v>
      </c>
      <c r="E83" t="s">
        <v>4312</v>
      </c>
      <c r="F83" s="4">
        <v>100</v>
      </c>
      <c r="G83" s="16" t="s">
        <v>4656</v>
      </c>
      <c r="H83" t="str">
        <f t="shared" si="3"/>
        <v>module:CompWL_BB631 a schema:PropertyValue ; schema:identifier "Workload" ; schema:name "Aufteilung der Workload in Stunden BB631" ; schema:valueReference module:WL2_BB631 . module:WL2_BB631 a schema:PropertyValue ; schema:name "Eigenstudium"@de ; schema:value 100 .</v>
      </c>
      <c r="I83" s="1" t="s">
        <v>123</v>
      </c>
      <c r="L83" s="4"/>
    </row>
    <row r="84" spans="1:12" x14ac:dyDescent="0.35">
      <c r="A84" s="14" t="s">
        <v>3935</v>
      </c>
      <c r="B84" s="15" t="s">
        <v>601</v>
      </c>
      <c r="C84" s="14" t="str">
        <f t="shared" si="2"/>
        <v>BB632</v>
      </c>
      <c r="D84" s="14" t="s">
        <v>4108</v>
      </c>
      <c r="E84" s="14" t="s">
        <v>4313</v>
      </c>
      <c r="F84" s="16">
        <v>100</v>
      </c>
      <c r="G84" s="16" t="s">
        <v>4656</v>
      </c>
      <c r="H84" t="str">
        <f t="shared" si="3"/>
        <v>module:CompWL_BB632 a schema:PropertyValue ; schema:identifier "Workload" ; schema:name "Aufteilung der Workload in Stunden BB632" ; schema:valueReference module:WL1_BB632 . module:WL1_BB632 a schema:PropertyValue ; schema:name "Präsenz"@de ; schema:value 100 .</v>
      </c>
      <c r="I84" s="1" t="s">
        <v>123</v>
      </c>
      <c r="L84" s="4"/>
    </row>
    <row r="85" spans="1:12" x14ac:dyDescent="0.35">
      <c r="A85" s="14" t="s">
        <v>3935</v>
      </c>
      <c r="B85" s="15" t="s">
        <v>601</v>
      </c>
      <c r="C85" s="14" t="str">
        <f t="shared" si="2"/>
        <v>BB632</v>
      </c>
      <c r="D85" s="14" t="s">
        <v>4109</v>
      </c>
      <c r="E85" s="14" t="s">
        <v>4312</v>
      </c>
      <c r="F85" s="16">
        <v>50</v>
      </c>
      <c r="G85" s="16" t="s">
        <v>4656</v>
      </c>
      <c r="H85" t="str">
        <f t="shared" si="3"/>
        <v>module:CompWL_BB632 a schema:PropertyValue ; schema:identifier "Workload" ; schema:name "Aufteilung der Workload in Stunden BB632" ; schema:valueReference module:WL2_BB632 . module:WL2_BB632 a schema:PropertyValue ; schema:name "Eigenstudium"@de ; schema:value 50 .</v>
      </c>
      <c r="I85" s="1" t="s">
        <v>123</v>
      </c>
      <c r="L85" s="4"/>
    </row>
    <row r="86" spans="1:12" x14ac:dyDescent="0.35">
      <c r="A86" t="s">
        <v>3936</v>
      </c>
      <c r="B86" s="13" t="s">
        <v>601</v>
      </c>
      <c r="C86" t="str">
        <f t="shared" si="2"/>
        <v>BB710</v>
      </c>
      <c r="D86" t="s">
        <v>4110</v>
      </c>
      <c r="E86" t="s">
        <v>4317</v>
      </c>
      <c r="F86" s="4">
        <v>50</v>
      </c>
      <c r="G86" s="16" t="s">
        <v>4656</v>
      </c>
      <c r="H86" t="str">
        <f t="shared" si="3"/>
        <v>module:CompWL_BB710 a schema:PropertyValue ; schema:identifier "Workload" ; schema:name "Aufteilung der Workload in Stunden BB710" ; schema:valueReference module:WL1_BB710 . module:WL1_BB710 a schema:PropertyValue ; schema:name "Kontaktzeit"@de ; schema:value 50 .</v>
      </c>
      <c r="I86" s="1" t="s">
        <v>123</v>
      </c>
      <c r="L86" s="4"/>
    </row>
    <row r="87" spans="1:12" x14ac:dyDescent="0.35">
      <c r="A87" t="s">
        <v>3936</v>
      </c>
      <c r="B87" s="13" t="s">
        <v>601</v>
      </c>
      <c r="C87" t="str">
        <f t="shared" si="2"/>
        <v>BB710</v>
      </c>
      <c r="D87" t="s">
        <v>4111</v>
      </c>
      <c r="E87" t="s">
        <v>4315</v>
      </c>
      <c r="F87" s="4">
        <v>40</v>
      </c>
      <c r="G87" s="16" t="s">
        <v>4656</v>
      </c>
      <c r="H87" t="str">
        <f t="shared" si="3"/>
        <v>module:CompWL_BB710 a schema:PropertyValue ; schema:identifier "Workload" ; schema:name "Aufteilung der Workload in Stunden BB710" ; schema:valueReference module:WL2_BB710 . module:WL2_BB710 a schema:PropertyValue ; schema:name "Vor- und Nachbereitung"@de ; schema:value 40 .</v>
      </c>
      <c r="I87" s="1" t="s">
        <v>123</v>
      </c>
      <c r="L87" s="4"/>
    </row>
    <row r="88" spans="1:12" x14ac:dyDescent="0.35">
      <c r="A88" t="s">
        <v>3936</v>
      </c>
      <c r="B88" s="13" t="s">
        <v>601</v>
      </c>
      <c r="C88" t="str">
        <f t="shared" si="2"/>
        <v>BB710</v>
      </c>
      <c r="D88" t="s">
        <v>4112</v>
      </c>
      <c r="E88" t="s">
        <v>4316</v>
      </c>
      <c r="F88" s="4">
        <v>60</v>
      </c>
      <c r="G88" s="16" t="s">
        <v>4656</v>
      </c>
      <c r="H88" t="str">
        <f t="shared" si="3"/>
        <v>module:CompWL_BB710 a schema:PropertyValue ; schema:identifier "Workload" ; schema:name "Aufteilung der Workload in Stunden BB710" ; schema:valueReference module:WL3_BB710 . module:WL3_BB710 a schema:PropertyValue ; schema:name "Prüfungsvorbereitung"@de ; schema:value 60 .</v>
      </c>
      <c r="I88" s="1" t="s">
        <v>123</v>
      </c>
      <c r="L88" s="4"/>
    </row>
    <row r="89" spans="1:12" x14ac:dyDescent="0.35">
      <c r="A89" s="14" t="s">
        <v>3937</v>
      </c>
      <c r="B89" s="15" t="s">
        <v>601</v>
      </c>
      <c r="C89" s="14" t="str">
        <f t="shared" si="2"/>
        <v>BB720</v>
      </c>
      <c r="D89" s="14" t="s">
        <v>4113</v>
      </c>
      <c r="E89" s="14" t="s">
        <v>4317</v>
      </c>
      <c r="F89" s="16">
        <v>50</v>
      </c>
      <c r="G89" s="16" t="s">
        <v>4656</v>
      </c>
      <c r="H89" t="str">
        <f t="shared" si="3"/>
        <v>module:CompWL_BB720 a schema:PropertyValue ; schema:identifier "Workload" ; schema:name "Aufteilung der Workload in Stunden BB720" ; schema:valueReference module:WL1_BB720 . module:WL1_BB720 a schema:PropertyValue ; schema:name "Kontaktzeit"@de ; schema:value 50 .</v>
      </c>
      <c r="I89" s="1" t="s">
        <v>123</v>
      </c>
      <c r="L89" s="4"/>
    </row>
    <row r="90" spans="1:12" x14ac:dyDescent="0.35">
      <c r="A90" s="14" t="s">
        <v>3937</v>
      </c>
      <c r="B90" s="15" t="s">
        <v>601</v>
      </c>
      <c r="C90" s="14" t="str">
        <f t="shared" si="2"/>
        <v>BB720</v>
      </c>
      <c r="D90" s="14" t="s">
        <v>4114</v>
      </c>
      <c r="E90" s="14" t="s">
        <v>4315</v>
      </c>
      <c r="F90" s="16">
        <v>40</v>
      </c>
      <c r="G90" s="16" t="s">
        <v>4656</v>
      </c>
      <c r="H90" t="str">
        <f t="shared" si="3"/>
        <v>module:CompWL_BB720 a schema:PropertyValue ; schema:identifier "Workload" ; schema:name "Aufteilung der Workload in Stunden BB720" ; schema:valueReference module:WL2_BB720 . module:WL2_BB720 a schema:PropertyValue ; schema:name "Vor- und Nachbereitung"@de ; schema:value 40 .</v>
      </c>
      <c r="I90" s="1" t="s">
        <v>123</v>
      </c>
      <c r="L90" s="4"/>
    </row>
    <row r="91" spans="1:12" x14ac:dyDescent="0.35">
      <c r="A91" s="14" t="s">
        <v>3937</v>
      </c>
      <c r="B91" s="15" t="s">
        <v>601</v>
      </c>
      <c r="C91" s="14" t="str">
        <f t="shared" si="2"/>
        <v>BB720</v>
      </c>
      <c r="D91" s="14" t="s">
        <v>4115</v>
      </c>
      <c r="E91" s="14" t="s">
        <v>4316</v>
      </c>
      <c r="F91" s="16">
        <v>60</v>
      </c>
      <c r="G91" s="16" t="s">
        <v>4656</v>
      </c>
      <c r="H91" t="str">
        <f t="shared" si="3"/>
        <v>module:CompWL_BB720 a schema:PropertyValue ; schema:identifier "Workload" ; schema:name "Aufteilung der Workload in Stunden BB720" ; schema:valueReference module:WL3_BB720 . module:WL3_BB720 a schema:PropertyValue ; schema:name "Prüfungsvorbereitung"@de ; schema:value 60 .</v>
      </c>
      <c r="I91" s="1" t="s">
        <v>123</v>
      </c>
      <c r="L91" s="4"/>
    </row>
    <row r="92" spans="1:12" x14ac:dyDescent="0.35">
      <c r="A92" t="s">
        <v>3938</v>
      </c>
      <c r="B92" s="13" t="s">
        <v>601</v>
      </c>
      <c r="C92" t="str">
        <f t="shared" si="2"/>
        <v>BB730</v>
      </c>
      <c r="D92" t="s">
        <v>4116</v>
      </c>
      <c r="E92" t="s">
        <v>4314</v>
      </c>
      <c r="F92" s="4">
        <v>50</v>
      </c>
      <c r="G92" s="16" t="s">
        <v>4656</v>
      </c>
      <c r="H92" t="str">
        <f t="shared" si="3"/>
        <v>module:CompWL_BB730 a schema:PropertyValue ; schema:identifier "Workload" ; schema:name "Aufteilung der Workload in Stunden BB730" ; schema:valueReference module:WL1_BB730 . module:WL1_BB730 a schema:PropertyValue ; schema:name "Präsenzzeit"@de ; schema:value 50 .</v>
      </c>
      <c r="I92" s="1" t="s">
        <v>123</v>
      </c>
      <c r="L92" s="4"/>
    </row>
    <row r="93" spans="1:12" x14ac:dyDescent="0.35">
      <c r="A93" t="s">
        <v>3938</v>
      </c>
      <c r="B93" s="13" t="s">
        <v>601</v>
      </c>
      <c r="C93" t="str">
        <f t="shared" si="2"/>
        <v>BB730</v>
      </c>
      <c r="D93" t="s">
        <v>4117</v>
      </c>
      <c r="E93" t="s">
        <v>4315</v>
      </c>
      <c r="F93" s="4">
        <v>40</v>
      </c>
      <c r="G93" s="16" t="s">
        <v>4656</v>
      </c>
      <c r="H93" t="str">
        <f t="shared" si="3"/>
        <v>module:CompWL_BB730 a schema:PropertyValue ; schema:identifier "Workload" ; schema:name "Aufteilung der Workload in Stunden BB730" ; schema:valueReference module:WL2_BB730 . module:WL2_BB730 a schema:PropertyValue ; schema:name "Vor- und Nachbereitung"@de ; schema:value 40 .</v>
      </c>
      <c r="I93" s="1" t="s">
        <v>123</v>
      </c>
      <c r="L93" s="4"/>
    </row>
    <row r="94" spans="1:12" x14ac:dyDescent="0.35">
      <c r="A94" t="s">
        <v>3938</v>
      </c>
      <c r="B94" s="13" t="s">
        <v>601</v>
      </c>
      <c r="C94" t="str">
        <f t="shared" si="2"/>
        <v>BB730</v>
      </c>
      <c r="D94" t="s">
        <v>4118</v>
      </c>
      <c r="E94" t="s">
        <v>4316</v>
      </c>
      <c r="F94" s="4">
        <v>60</v>
      </c>
      <c r="G94" s="16" t="s">
        <v>4656</v>
      </c>
      <c r="H94" t="str">
        <f t="shared" si="3"/>
        <v>module:CompWL_BB730 a schema:PropertyValue ; schema:identifier "Workload" ; schema:name "Aufteilung der Workload in Stunden BB730" ; schema:valueReference module:WL3_BB730 . module:WL3_BB730 a schema:PropertyValue ; schema:name "Prüfungsvorbereitung"@de ; schema:value 60 .</v>
      </c>
      <c r="I94" s="1" t="s">
        <v>123</v>
      </c>
      <c r="L94" s="4"/>
    </row>
    <row r="95" spans="1:12" x14ac:dyDescent="0.35">
      <c r="A95" s="14" t="s">
        <v>3939</v>
      </c>
      <c r="B95" s="15" t="s">
        <v>601</v>
      </c>
      <c r="C95" s="14" t="str">
        <f t="shared" si="2"/>
        <v>BB740</v>
      </c>
      <c r="D95" s="14" t="s">
        <v>4119</v>
      </c>
      <c r="E95" s="14" t="s">
        <v>4314</v>
      </c>
      <c r="F95" s="16">
        <v>50</v>
      </c>
      <c r="G95" s="16" t="s">
        <v>4656</v>
      </c>
      <c r="H95" t="str">
        <f t="shared" si="3"/>
        <v>module:CompWL_BB740 a schema:PropertyValue ; schema:identifier "Workload" ; schema:name "Aufteilung der Workload in Stunden BB740" ; schema:valueReference module:WL1_BB740 . module:WL1_BB740 a schema:PropertyValue ; schema:name "Präsenzzeit"@de ; schema:value 50 .</v>
      </c>
      <c r="I95" s="1" t="s">
        <v>123</v>
      </c>
      <c r="L95" s="4"/>
    </row>
    <row r="96" spans="1:12" x14ac:dyDescent="0.35">
      <c r="A96" s="14" t="s">
        <v>3939</v>
      </c>
      <c r="B96" s="15" t="s">
        <v>601</v>
      </c>
      <c r="C96" s="14" t="str">
        <f t="shared" si="2"/>
        <v>BB740</v>
      </c>
      <c r="D96" s="14" t="s">
        <v>4120</v>
      </c>
      <c r="E96" s="14" t="s">
        <v>4315</v>
      </c>
      <c r="F96" s="16">
        <v>40</v>
      </c>
      <c r="G96" s="16" t="s">
        <v>4656</v>
      </c>
      <c r="H96" t="str">
        <f t="shared" si="3"/>
        <v>module:CompWL_BB740 a schema:PropertyValue ; schema:identifier "Workload" ; schema:name "Aufteilung der Workload in Stunden BB740" ; schema:valueReference module:WL2_BB740 . module:WL2_BB740 a schema:PropertyValue ; schema:name "Vor- und Nachbereitung"@de ; schema:value 40 .</v>
      </c>
      <c r="I96" s="1" t="s">
        <v>123</v>
      </c>
      <c r="L96" s="4"/>
    </row>
    <row r="97" spans="1:12" x14ac:dyDescent="0.35">
      <c r="A97" s="14" t="s">
        <v>3939</v>
      </c>
      <c r="B97" s="15" t="s">
        <v>601</v>
      </c>
      <c r="C97" s="14" t="str">
        <f t="shared" si="2"/>
        <v>BB740</v>
      </c>
      <c r="D97" s="14" t="s">
        <v>4121</v>
      </c>
      <c r="E97" s="14" t="s">
        <v>4316</v>
      </c>
      <c r="F97" s="16">
        <v>60</v>
      </c>
      <c r="G97" s="16" t="s">
        <v>4656</v>
      </c>
      <c r="H97" t="str">
        <f t="shared" si="3"/>
        <v>module:CompWL_BB740 a schema:PropertyValue ; schema:identifier "Workload" ; schema:name "Aufteilung der Workload in Stunden BB740" ; schema:valueReference module:WL3_BB740 . module:WL3_BB740 a schema:PropertyValue ; schema:name "Prüfungsvorbereitung"@de ; schema:value 60 .</v>
      </c>
      <c r="I97" s="1" t="s">
        <v>123</v>
      </c>
      <c r="L97" s="4"/>
    </row>
    <row r="98" spans="1:12" x14ac:dyDescent="0.35">
      <c r="A98" t="s">
        <v>3940</v>
      </c>
      <c r="B98" s="13" t="s">
        <v>601</v>
      </c>
      <c r="C98" t="str">
        <f t="shared" si="2"/>
        <v>BB810</v>
      </c>
      <c r="D98" t="s">
        <v>4122</v>
      </c>
      <c r="E98" t="s">
        <v>4314</v>
      </c>
      <c r="F98" s="4">
        <v>90</v>
      </c>
      <c r="G98" s="16" t="s">
        <v>4656</v>
      </c>
      <c r="H98" t="str">
        <f t="shared" si="3"/>
        <v>module:CompWL_BB810 a schema:PropertyValue ; schema:identifier "Workload" ; schema:name "Aufteilung der Workload in Stunden BB810" ; schema:valueReference module:WL1_BB810 . module:WL1_BB810 a schema:PropertyValue ; schema:name "Präsenzzeit"@de ; schema:value 90 .</v>
      </c>
      <c r="I98" s="1" t="s">
        <v>123</v>
      </c>
      <c r="L98" s="4"/>
    </row>
    <row r="99" spans="1:12" x14ac:dyDescent="0.35">
      <c r="A99" t="s">
        <v>3940</v>
      </c>
      <c r="B99" s="13" t="s">
        <v>601</v>
      </c>
      <c r="C99" t="str">
        <f t="shared" si="2"/>
        <v>BB810</v>
      </c>
      <c r="D99" t="s">
        <v>4123</v>
      </c>
      <c r="E99" t="s">
        <v>4323</v>
      </c>
      <c r="F99" s="4">
        <v>60</v>
      </c>
      <c r="G99" s="16" t="s">
        <v>4656</v>
      </c>
      <c r="H99" t="str">
        <f t="shared" si="3"/>
        <v>module:CompWL_BB810 a schema:PropertyValue ; schema:identifier "Workload" ; schema:name "Aufteilung der Workload in Stunden BB810" ; schema:valueReference module:WL2_BB810 . module:WL2_BB810 a schema:PropertyValue ; schema:name "Selbststudium"@de ; schema:value 60 .</v>
      </c>
      <c r="I99" s="1" t="s">
        <v>123</v>
      </c>
      <c r="L99" s="4"/>
    </row>
    <row r="100" spans="1:12" x14ac:dyDescent="0.35">
      <c r="A100" s="14" t="s">
        <v>3941</v>
      </c>
      <c r="B100" s="15" t="s">
        <v>601</v>
      </c>
      <c r="C100" s="14" t="str">
        <f t="shared" si="2"/>
        <v>BB820</v>
      </c>
      <c r="D100" s="14" t="s">
        <v>4124</v>
      </c>
      <c r="E100" s="14" t="s">
        <v>4314</v>
      </c>
      <c r="F100" s="16">
        <v>100</v>
      </c>
      <c r="G100" s="16" t="s">
        <v>4656</v>
      </c>
      <c r="H100" t="str">
        <f t="shared" si="3"/>
        <v>module:CompWL_BB820 a schema:PropertyValue ; schema:identifier "Workload" ; schema:name "Aufteilung der Workload in Stunden BB820" ; schema:valueReference module:WL1_BB820 . module:WL1_BB820 a schema:PropertyValue ; schema:name "Präsenzzeit"@de ; schema:value 100 .</v>
      </c>
      <c r="I100" s="1" t="s">
        <v>123</v>
      </c>
      <c r="L100" s="4"/>
    </row>
    <row r="101" spans="1:12" x14ac:dyDescent="0.35">
      <c r="A101" s="14" t="s">
        <v>3941</v>
      </c>
      <c r="B101" s="15" t="s">
        <v>601</v>
      </c>
      <c r="C101" s="14" t="str">
        <f t="shared" si="2"/>
        <v>BB820</v>
      </c>
      <c r="D101" s="14" t="s">
        <v>4125</v>
      </c>
      <c r="E101" s="14" t="s">
        <v>4329</v>
      </c>
      <c r="F101" s="16">
        <v>50</v>
      </c>
      <c r="G101" s="16" t="s">
        <v>4656</v>
      </c>
      <c r="H101" t="str">
        <f t="shared" si="3"/>
        <v>module:CompWL_BB820 a schema:PropertyValue ; schema:identifier "Workload" ; schema:name "Aufteilung der Workload in Stunden BB820" ; schema:valueReference module:WL2_BB820 . module:WL2_BB820 a schema:PropertyValue ; schema:name "Nachbereitung"@de ; schema:value 50 .</v>
      </c>
      <c r="I101" s="1" t="s">
        <v>123</v>
      </c>
      <c r="L101" s="4"/>
    </row>
    <row r="102" spans="1:12" x14ac:dyDescent="0.35">
      <c r="A102" t="s">
        <v>3942</v>
      </c>
      <c r="B102" s="13" t="s">
        <v>601</v>
      </c>
      <c r="C102" t="str">
        <f t="shared" si="2"/>
        <v>BB910</v>
      </c>
      <c r="D102" t="s">
        <v>4126</v>
      </c>
      <c r="E102" t="s">
        <v>4314</v>
      </c>
      <c r="F102" s="4">
        <v>100</v>
      </c>
      <c r="G102" s="16" t="s">
        <v>4656</v>
      </c>
      <c r="H102" t="str">
        <f t="shared" si="3"/>
        <v>module:CompWL_BB910 a schema:PropertyValue ; schema:identifier "Workload" ; schema:name "Aufteilung der Workload in Stunden BB910" ; schema:valueReference module:WL1_BB910 . module:WL1_BB910 a schema:PropertyValue ; schema:name "Präsenzzeit"@de ; schema:value 100 .</v>
      </c>
      <c r="I102" s="1" t="s">
        <v>123</v>
      </c>
      <c r="L102" s="4"/>
    </row>
    <row r="103" spans="1:12" x14ac:dyDescent="0.35">
      <c r="A103" t="s">
        <v>3942</v>
      </c>
      <c r="B103" s="13" t="s">
        <v>601</v>
      </c>
      <c r="C103" t="str">
        <f t="shared" si="2"/>
        <v>BB910</v>
      </c>
      <c r="D103" t="s">
        <v>4127</v>
      </c>
      <c r="E103" t="s">
        <v>4312</v>
      </c>
      <c r="F103" s="4">
        <v>50</v>
      </c>
      <c r="G103" s="16" t="s">
        <v>4656</v>
      </c>
      <c r="H103" t="str">
        <f t="shared" si="3"/>
        <v>module:CompWL_BB910 a schema:PropertyValue ; schema:identifier "Workload" ; schema:name "Aufteilung der Workload in Stunden BB910" ; schema:valueReference module:WL2_BB910 . module:WL2_BB910 a schema:PropertyValue ; schema:name "Eigenstudium"@de ; schema:value 50 .</v>
      </c>
      <c r="I103" s="1" t="s">
        <v>123</v>
      </c>
      <c r="L103" s="4"/>
    </row>
    <row r="104" spans="1:12" x14ac:dyDescent="0.35">
      <c r="A104" s="14" t="s">
        <v>3943</v>
      </c>
      <c r="B104" s="15" t="s">
        <v>601</v>
      </c>
      <c r="C104" s="14" t="str">
        <f t="shared" si="2"/>
        <v>BB920</v>
      </c>
      <c r="D104" s="14" t="s">
        <v>4128</v>
      </c>
      <c r="E104" s="14" t="s">
        <v>4335</v>
      </c>
      <c r="F104" s="16">
        <v>60</v>
      </c>
      <c r="G104" s="16" t="s">
        <v>4657</v>
      </c>
      <c r="H104" t="str">
        <f t="shared" si="3"/>
        <v>module:CompWL_BB920 a schema:PropertyValue ; schema:identifier "Workload" ; schema:name "Aufteilung der Workload in Stunden BB920" ; schema:valueReference module:WL1_BB920 . module:WL1_BB920 a schema:PropertyValue ; schema:name "attendance"@en ; schema:value 60 .</v>
      </c>
      <c r="I104" s="1" t="s">
        <v>123</v>
      </c>
      <c r="L104" s="4"/>
    </row>
    <row r="105" spans="1:12" x14ac:dyDescent="0.35">
      <c r="A105" s="14" t="s">
        <v>3943</v>
      </c>
      <c r="B105" s="15" t="s">
        <v>601</v>
      </c>
      <c r="C105" s="14" t="str">
        <f t="shared" si="2"/>
        <v>BB920</v>
      </c>
      <c r="D105" s="14" t="s">
        <v>4129</v>
      </c>
      <c r="E105" s="14" t="s">
        <v>4336</v>
      </c>
      <c r="F105" s="16">
        <v>90</v>
      </c>
      <c r="G105" s="16" t="s">
        <v>4657</v>
      </c>
      <c r="H105" t="str">
        <f t="shared" si="3"/>
        <v>module:CompWL_BB920 a schema:PropertyValue ; schema:identifier "Workload" ; schema:name "Aufteilung der Workload in Stunden BB920" ; schema:valueReference module:WL2_BB920 . module:WL2_BB920 a schema:PropertyValue ; schema:name "preparation, self study and follow-up"@en ; schema:value 90 .</v>
      </c>
      <c r="I105" s="1" t="s">
        <v>123</v>
      </c>
      <c r="L105" s="4"/>
    </row>
    <row r="106" spans="1:12" x14ac:dyDescent="0.35">
      <c r="A106" t="s">
        <v>3944</v>
      </c>
      <c r="B106" s="13" t="s">
        <v>601</v>
      </c>
      <c r="C106" t="str">
        <f t="shared" si="2"/>
        <v>BM110</v>
      </c>
      <c r="D106" t="s">
        <v>4130</v>
      </c>
      <c r="E106" t="s">
        <v>4313</v>
      </c>
      <c r="F106" s="4">
        <v>120</v>
      </c>
      <c r="G106" s="16" t="s">
        <v>4656</v>
      </c>
      <c r="H106" t="str">
        <f t="shared" si="3"/>
        <v>module:CompWL_BM110 a schema:PropertyValue ; schema:identifier "Workload" ; schema:name "Aufteilung der Workload in Stunden BM110" ; schema:valueReference module:WL1_BM110 . module:WL1_BM110 a schema:PropertyValue ; schema:name "Präsenz"@de ; schema:value 120 .</v>
      </c>
      <c r="I106" s="1" t="s">
        <v>123</v>
      </c>
      <c r="L106" s="4"/>
    </row>
    <row r="107" spans="1:12" x14ac:dyDescent="0.35">
      <c r="A107" t="s">
        <v>3944</v>
      </c>
      <c r="B107" s="13" t="s">
        <v>601</v>
      </c>
      <c r="C107" t="str">
        <f t="shared" si="2"/>
        <v>BM110</v>
      </c>
      <c r="D107" t="s">
        <v>4131</v>
      </c>
      <c r="E107" t="s">
        <v>4312</v>
      </c>
      <c r="F107" s="4">
        <v>60</v>
      </c>
      <c r="G107" s="16" t="s">
        <v>4656</v>
      </c>
      <c r="H107" t="str">
        <f t="shared" si="3"/>
        <v>module:CompWL_BM110 a schema:PropertyValue ; schema:identifier "Workload" ; schema:name "Aufteilung der Workload in Stunden BM110" ; schema:valueReference module:WL2_BM110 . module:WL2_BM110 a schema:PropertyValue ; schema:name "Eigenstudium"@de ; schema:value 60 .</v>
      </c>
      <c r="I107" s="1" t="s">
        <v>123</v>
      </c>
      <c r="L107" s="4"/>
    </row>
    <row r="108" spans="1:12" x14ac:dyDescent="0.35">
      <c r="A108" s="14" t="s">
        <v>3945</v>
      </c>
      <c r="B108" s="15" t="s">
        <v>601</v>
      </c>
      <c r="C108" s="14" t="str">
        <f t="shared" si="2"/>
        <v>BM210</v>
      </c>
      <c r="D108" s="14" t="s">
        <v>4132</v>
      </c>
      <c r="E108" s="14" t="s">
        <v>4317</v>
      </c>
      <c r="F108" s="16">
        <v>60</v>
      </c>
      <c r="G108" s="16" t="s">
        <v>4656</v>
      </c>
      <c r="H108" t="str">
        <f t="shared" si="3"/>
        <v>module:CompWL_BM210 a schema:PropertyValue ; schema:identifier "Workload" ; schema:name "Aufteilung der Workload in Stunden BM210" ; schema:valueReference module:WL1_BM210 . module:WL1_BM210 a schema:PropertyValue ; schema:name "Kontaktzeit"@de ; schema:value 60 .</v>
      </c>
      <c r="I108" s="1" t="s">
        <v>123</v>
      </c>
      <c r="L108" s="4"/>
    </row>
    <row r="109" spans="1:12" x14ac:dyDescent="0.35">
      <c r="A109" s="14" t="s">
        <v>3945</v>
      </c>
      <c r="B109" s="15" t="s">
        <v>601</v>
      </c>
      <c r="C109" s="14" t="str">
        <f t="shared" si="2"/>
        <v>BM210</v>
      </c>
      <c r="D109" s="14" t="s">
        <v>4133</v>
      </c>
      <c r="E109" s="14" t="s">
        <v>4315</v>
      </c>
      <c r="F109" s="16">
        <v>60</v>
      </c>
      <c r="G109" s="16" t="s">
        <v>4656</v>
      </c>
      <c r="H109" t="str">
        <f t="shared" si="3"/>
        <v>module:CompWL_BM210 a schema:PropertyValue ; schema:identifier "Workload" ; schema:name "Aufteilung der Workload in Stunden BM210" ; schema:valueReference module:WL2_BM210 . module:WL2_BM210 a schema:PropertyValue ; schema:name "Vor- und Nachbereitung"@de ; schema:value 60 .</v>
      </c>
      <c r="I109" s="1" t="s">
        <v>123</v>
      </c>
      <c r="L109" s="4"/>
    </row>
    <row r="110" spans="1:12" x14ac:dyDescent="0.35">
      <c r="A110" s="14" t="s">
        <v>3945</v>
      </c>
      <c r="B110" s="15" t="s">
        <v>601</v>
      </c>
      <c r="C110" s="14" t="str">
        <f t="shared" si="2"/>
        <v>BM210</v>
      </c>
      <c r="D110" s="14" t="s">
        <v>4134</v>
      </c>
      <c r="E110" s="14" t="s">
        <v>4316</v>
      </c>
      <c r="F110" s="16">
        <v>60</v>
      </c>
      <c r="G110" s="16" t="s">
        <v>4656</v>
      </c>
      <c r="H110" t="str">
        <f t="shared" si="3"/>
        <v>module:CompWL_BM210 a schema:PropertyValue ; schema:identifier "Workload" ; schema:name "Aufteilung der Workload in Stunden BM210" ; schema:valueReference module:WL3_BM210 . module:WL3_BM210 a schema:PropertyValue ; schema:name "Prüfungsvorbereitung"@de ; schema:value 60 .</v>
      </c>
      <c r="I110" s="1" t="s">
        <v>123</v>
      </c>
      <c r="L110" s="4"/>
    </row>
    <row r="111" spans="1:12" x14ac:dyDescent="0.35">
      <c r="A111" t="s">
        <v>3946</v>
      </c>
      <c r="B111" s="13" t="s">
        <v>601</v>
      </c>
      <c r="C111" t="str">
        <f t="shared" si="2"/>
        <v>BM310</v>
      </c>
      <c r="D111" t="s">
        <v>4135</v>
      </c>
      <c r="E111" t="s">
        <v>4314</v>
      </c>
      <c r="F111" s="4">
        <v>130</v>
      </c>
      <c r="G111" s="16" t="s">
        <v>4656</v>
      </c>
      <c r="H111" t="str">
        <f t="shared" si="3"/>
        <v>module:CompWL_BM310 a schema:PropertyValue ; schema:identifier "Workload" ; schema:name "Aufteilung der Workload in Stunden BM310" ; schema:valueReference module:WL1_BM310 . module:WL1_BM310 a schema:PropertyValue ; schema:name "Präsenzzeit"@de ; schema:value 130 .</v>
      </c>
      <c r="I111" s="1" t="s">
        <v>123</v>
      </c>
      <c r="L111" s="4"/>
    </row>
    <row r="112" spans="1:12" x14ac:dyDescent="0.35">
      <c r="A112" t="s">
        <v>3946</v>
      </c>
      <c r="B112" s="13" t="s">
        <v>601</v>
      </c>
      <c r="C112" t="str">
        <f t="shared" si="2"/>
        <v>BM310</v>
      </c>
      <c r="D112" t="s">
        <v>4136</v>
      </c>
      <c r="E112" t="s">
        <v>4312</v>
      </c>
      <c r="F112" s="4">
        <v>50</v>
      </c>
      <c r="G112" s="16" t="s">
        <v>4656</v>
      </c>
      <c r="H112" t="str">
        <f t="shared" si="3"/>
        <v>module:CompWL_BM310 a schema:PropertyValue ; schema:identifier "Workload" ; schema:name "Aufteilung der Workload in Stunden BM310" ; schema:valueReference module:WL2_BM310 . module:WL2_BM310 a schema:PropertyValue ; schema:name "Eigenstudium"@de ; schema:value 50 .</v>
      </c>
      <c r="I112" s="1" t="s">
        <v>123</v>
      </c>
      <c r="L112" s="4"/>
    </row>
    <row r="113" spans="1:12" x14ac:dyDescent="0.35">
      <c r="A113" s="14" t="s">
        <v>3947</v>
      </c>
      <c r="B113" s="15" t="s">
        <v>601</v>
      </c>
      <c r="C113" s="14" t="str">
        <f t="shared" si="2"/>
        <v>BM320</v>
      </c>
      <c r="D113" s="14" t="s">
        <v>4137</v>
      </c>
      <c r="E113" s="14" t="s">
        <v>4335</v>
      </c>
      <c r="F113" s="16">
        <v>60</v>
      </c>
      <c r="G113" s="16" t="s">
        <v>4657</v>
      </c>
      <c r="H113" t="str">
        <f t="shared" si="3"/>
        <v>module:CompWL_BM320 a schema:PropertyValue ; schema:identifier "Workload" ; schema:name "Aufteilung der Workload in Stunden BM320" ; schema:valueReference module:WL1_BM320 . module:WL1_BM320 a schema:PropertyValue ; schema:name "attendance"@en ; schema:value 60 .</v>
      </c>
      <c r="I113" s="1" t="s">
        <v>123</v>
      </c>
      <c r="L113" s="4"/>
    </row>
    <row r="114" spans="1:12" x14ac:dyDescent="0.35">
      <c r="A114" s="14" t="s">
        <v>3947</v>
      </c>
      <c r="B114" s="15" t="s">
        <v>601</v>
      </c>
      <c r="C114" s="14" t="str">
        <f t="shared" si="2"/>
        <v>BM320</v>
      </c>
      <c r="D114" s="14" t="s">
        <v>4138</v>
      </c>
      <c r="E114" s="14" t="s">
        <v>4337</v>
      </c>
      <c r="F114" s="16">
        <v>120</v>
      </c>
      <c r="G114" s="16" t="s">
        <v>4657</v>
      </c>
      <c r="H114" t="str">
        <f t="shared" si="3"/>
        <v>module:CompWL_BM320 a schema:PropertyValue ; schema:identifier "Workload" ; schema:name "Aufteilung der Workload in Stunden BM320" ; schema:valueReference module:WL2_BM320 . module:WL2_BM320 a schema:PropertyValue ; schema:name "self-study"@en ; schema:value 120 .</v>
      </c>
      <c r="I114" s="1" t="s">
        <v>123</v>
      </c>
      <c r="L114" s="4"/>
    </row>
    <row r="115" spans="1:12" x14ac:dyDescent="0.35">
      <c r="A115" t="s">
        <v>3948</v>
      </c>
      <c r="B115" s="13" t="s">
        <v>601</v>
      </c>
      <c r="C115" t="str">
        <f t="shared" si="2"/>
        <v>BM410</v>
      </c>
      <c r="D115" t="s">
        <v>4139</v>
      </c>
      <c r="E115" t="s">
        <v>4314</v>
      </c>
      <c r="F115" s="4">
        <v>50</v>
      </c>
      <c r="G115" s="16" t="s">
        <v>4656</v>
      </c>
      <c r="H115" t="str">
        <f t="shared" si="3"/>
        <v>module:CompWL_BM410 a schema:PropertyValue ; schema:identifier "Workload" ; schema:name "Aufteilung der Workload in Stunden BM410" ; schema:valueReference module:WL1_BM410 . module:WL1_BM410 a schema:PropertyValue ; schema:name "Präsenzzeit"@de ; schema:value 50 .</v>
      </c>
      <c r="I115" s="1" t="s">
        <v>123</v>
      </c>
      <c r="L115" s="4"/>
    </row>
    <row r="116" spans="1:12" x14ac:dyDescent="0.35">
      <c r="A116" t="s">
        <v>3948</v>
      </c>
      <c r="B116" s="13" t="s">
        <v>601</v>
      </c>
      <c r="C116" t="str">
        <f t="shared" si="2"/>
        <v>BM410</v>
      </c>
      <c r="D116" t="s">
        <v>4140</v>
      </c>
      <c r="E116" t="s">
        <v>4315</v>
      </c>
      <c r="F116" s="4">
        <v>60</v>
      </c>
      <c r="G116" s="16" t="s">
        <v>4656</v>
      </c>
      <c r="H116" t="str">
        <f t="shared" si="3"/>
        <v>module:CompWL_BM410 a schema:PropertyValue ; schema:identifier "Workload" ; schema:name "Aufteilung der Workload in Stunden BM410" ; schema:valueReference module:WL2_BM410 . module:WL2_BM410 a schema:PropertyValue ; schema:name "Vor- und Nachbereitung"@de ; schema:value 60 .</v>
      </c>
      <c r="I116" s="1" t="s">
        <v>123</v>
      </c>
      <c r="L116" s="4"/>
    </row>
    <row r="117" spans="1:12" x14ac:dyDescent="0.35">
      <c r="A117" t="s">
        <v>3948</v>
      </c>
      <c r="B117" s="13" t="s">
        <v>601</v>
      </c>
      <c r="C117" t="str">
        <f t="shared" si="2"/>
        <v>BM410</v>
      </c>
      <c r="D117" t="s">
        <v>4141</v>
      </c>
      <c r="E117" t="s">
        <v>4316</v>
      </c>
      <c r="F117" s="4">
        <v>70</v>
      </c>
      <c r="G117" s="16" t="s">
        <v>4656</v>
      </c>
      <c r="H117" t="str">
        <f t="shared" si="3"/>
        <v>module:CompWL_BM410 a schema:PropertyValue ; schema:identifier "Workload" ; schema:name "Aufteilung der Workload in Stunden BM410" ; schema:valueReference module:WL3_BM410 . module:WL3_BM410 a schema:PropertyValue ; schema:name "Prüfungsvorbereitung"@de ; schema:value 70 .</v>
      </c>
      <c r="I117" s="1" t="s">
        <v>123</v>
      </c>
      <c r="L117" s="4"/>
    </row>
    <row r="118" spans="1:12" x14ac:dyDescent="0.35">
      <c r="A118" s="14" t="s">
        <v>3949</v>
      </c>
      <c r="B118" s="15" t="s">
        <v>601</v>
      </c>
      <c r="C118" s="14" t="str">
        <f t="shared" si="2"/>
        <v>BM420</v>
      </c>
      <c r="D118" s="14" t="s">
        <v>4142</v>
      </c>
      <c r="E118" s="14" t="s">
        <v>4317</v>
      </c>
      <c r="F118" s="16">
        <v>60</v>
      </c>
      <c r="G118" s="16" t="s">
        <v>4656</v>
      </c>
      <c r="H118" t="str">
        <f t="shared" si="3"/>
        <v>module:CompWL_BM420 a schema:PropertyValue ; schema:identifier "Workload" ; schema:name "Aufteilung der Workload in Stunden BM420" ; schema:valueReference module:WL1_BM420 . module:WL1_BM420 a schema:PropertyValue ; schema:name "Kontaktzeit"@de ; schema:value 60 .</v>
      </c>
      <c r="I118" s="1" t="s">
        <v>123</v>
      </c>
      <c r="L118" s="4"/>
    </row>
    <row r="119" spans="1:12" x14ac:dyDescent="0.35">
      <c r="A119" s="14" t="s">
        <v>3949</v>
      </c>
      <c r="B119" s="15" t="s">
        <v>601</v>
      </c>
      <c r="C119" s="14" t="str">
        <f t="shared" si="2"/>
        <v>BM420</v>
      </c>
      <c r="D119" s="14" t="s">
        <v>4143</v>
      </c>
      <c r="E119" s="14" t="s">
        <v>4312</v>
      </c>
      <c r="F119" s="16">
        <v>120</v>
      </c>
      <c r="G119" s="16" t="s">
        <v>4656</v>
      </c>
      <c r="H119" t="str">
        <f t="shared" si="3"/>
        <v>module:CompWL_BM420 a schema:PropertyValue ; schema:identifier "Workload" ; schema:name "Aufteilung der Workload in Stunden BM420" ; schema:valueReference module:WL2_BM420 . module:WL2_BM420 a schema:PropertyValue ; schema:name "Eigenstudium"@de ; schema:value 120 .</v>
      </c>
      <c r="I119" s="1" t="s">
        <v>123</v>
      </c>
      <c r="L119" s="4"/>
    </row>
    <row r="120" spans="1:12" x14ac:dyDescent="0.35">
      <c r="A120" t="s">
        <v>3950</v>
      </c>
      <c r="B120" s="13" t="s">
        <v>601</v>
      </c>
      <c r="C120" t="str">
        <f t="shared" si="2"/>
        <v>BM430</v>
      </c>
      <c r="D120" t="s">
        <v>4144</v>
      </c>
      <c r="E120" t="s">
        <v>4314</v>
      </c>
      <c r="F120" s="4">
        <v>60</v>
      </c>
      <c r="G120" s="16" t="s">
        <v>4656</v>
      </c>
      <c r="H120" t="str">
        <f t="shared" si="3"/>
        <v>module:CompWL_BM430 a schema:PropertyValue ; schema:identifier "Workload" ; schema:name "Aufteilung der Workload in Stunden BM430" ; schema:valueReference module:WL1_BM430 . module:WL1_BM430 a schema:PropertyValue ; schema:name "Präsenzzeit"@de ; schema:value 60 .</v>
      </c>
      <c r="I120" s="1" t="s">
        <v>123</v>
      </c>
      <c r="L120" s="4"/>
    </row>
    <row r="121" spans="1:12" x14ac:dyDescent="0.35">
      <c r="A121" t="s">
        <v>3950</v>
      </c>
      <c r="B121" s="13" t="s">
        <v>601</v>
      </c>
      <c r="C121" t="str">
        <f t="shared" si="2"/>
        <v>BM430</v>
      </c>
      <c r="D121" t="s">
        <v>4145</v>
      </c>
      <c r="E121" t="s">
        <v>4315</v>
      </c>
      <c r="F121" s="4">
        <v>50</v>
      </c>
      <c r="G121" s="16" t="s">
        <v>4656</v>
      </c>
      <c r="H121" t="str">
        <f t="shared" si="3"/>
        <v>module:CompWL_BM430 a schema:PropertyValue ; schema:identifier "Workload" ; schema:name "Aufteilung der Workload in Stunden BM430" ; schema:valueReference module:WL2_BM430 . module:WL2_BM430 a schema:PropertyValue ; schema:name "Vor- und Nachbereitung"@de ; schema:value 50 .</v>
      </c>
      <c r="I121" s="1" t="s">
        <v>123</v>
      </c>
      <c r="L121" s="4"/>
    </row>
    <row r="122" spans="1:12" x14ac:dyDescent="0.35">
      <c r="A122" t="s">
        <v>3950</v>
      </c>
      <c r="B122" s="13" t="s">
        <v>601</v>
      </c>
      <c r="C122" t="str">
        <f t="shared" si="2"/>
        <v>BM430</v>
      </c>
      <c r="D122" t="s">
        <v>4146</v>
      </c>
      <c r="E122" t="s">
        <v>4316</v>
      </c>
      <c r="F122" s="4">
        <v>70</v>
      </c>
      <c r="G122" s="16" t="s">
        <v>4656</v>
      </c>
      <c r="H122" t="str">
        <f t="shared" si="3"/>
        <v>module:CompWL_BM430 a schema:PropertyValue ; schema:identifier "Workload" ; schema:name "Aufteilung der Workload in Stunden BM430" ; schema:valueReference module:WL3_BM430 . module:WL3_BM430 a schema:PropertyValue ; schema:name "Prüfungsvorbereitung"@de ; schema:value 70 .</v>
      </c>
      <c r="I122" s="1" t="s">
        <v>123</v>
      </c>
      <c r="L122" s="4"/>
    </row>
    <row r="123" spans="1:12" x14ac:dyDescent="0.35">
      <c r="A123" s="14" t="s">
        <v>3951</v>
      </c>
      <c r="B123" s="15" t="s">
        <v>601</v>
      </c>
      <c r="C123" s="14" t="str">
        <f t="shared" si="2"/>
        <v>BM440</v>
      </c>
      <c r="D123" s="14" t="s">
        <v>4147</v>
      </c>
      <c r="E123" s="14" t="s">
        <v>4314</v>
      </c>
      <c r="F123" s="16">
        <v>50</v>
      </c>
      <c r="G123" s="16" t="s">
        <v>4656</v>
      </c>
      <c r="H123" t="str">
        <f t="shared" si="3"/>
        <v>module:CompWL_BM440 a schema:PropertyValue ; schema:identifier "Workload" ; schema:name "Aufteilung der Workload in Stunden BM440" ; schema:valueReference module:WL1_BM440 . module:WL1_BM440 a schema:PropertyValue ; schema:name "Präsenzzeit"@de ; schema:value 50 .</v>
      </c>
      <c r="I123" s="1" t="s">
        <v>123</v>
      </c>
      <c r="L123" s="4"/>
    </row>
    <row r="124" spans="1:12" x14ac:dyDescent="0.35">
      <c r="A124" s="14" t="s">
        <v>3951</v>
      </c>
      <c r="B124" s="15" t="s">
        <v>601</v>
      </c>
      <c r="C124" s="14" t="str">
        <f t="shared" si="2"/>
        <v>BM440</v>
      </c>
      <c r="D124" s="14" t="s">
        <v>4148</v>
      </c>
      <c r="E124" s="14" t="s">
        <v>4312</v>
      </c>
      <c r="F124" s="16">
        <v>130</v>
      </c>
      <c r="G124" s="16" t="s">
        <v>4656</v>
      </c>
      <c r="H124" t="str">
        <f t="shared" si="3"/>
        <v>module:CompWL_BM440 a schema:PropertyValue ; schema:identifier "Workload" ; schema:name "Aufteilung der Workload in Stunden BM440" ; schema:valueReference module:WL2_BM440 . module:WL2_BM440 a schema:PropertyValue ; schema:name "Eigenstudium"@de ; schema:value 130 .</v>
      </c>
      <c r="I124" s="1" t="s">
        <v>123</v>
      </c>
      <c r="L124" s="4"/>
    </row>
    <row r="125" spans="1:12" x14ac:dyDescent="0.35">
      <c r="A125" t="s">
        <v>3952</v>
      </c>
      <c r="B125" s="13" t="s">
        <v>601</v>
      </c>
      <c r="C125" t="str">
        <f t="shared" si="2"/>
        <v>BM450</v>
      </c>
      <c r="D125" t="s">
        <v>4149</v>
      </c>
      <c r="E125" t="s">
        <v>4317</v>
      </c>
      <c r="F125" s="4">
        <v>60</v>
      </c>
      <c r="G125" s="16" t="s">
        <v>4656</v>
      </c>
      <c r="H125" t="str">
        <f t="shared" si="3"/>
        <v>module:CompWL_BM450 a schema:PropertyValue ; schema:identifier "Workload" ; schema:name "Aufteilung der Workload in Stunden BM450" ; schema:valueReference module:WL1_BM450 . module:WL1_BM450 a schema:PropertyValue ; schema:name "Kontaktzeit"@de ; schema:value 60 .</v>
      </c>
      <c r="I125" s="1" t="s">
        <v>123</v>
      </c>
      <c r="L125" s="4"/>
    </row>
    <row r="126" spans="1:12" x14ac:dyDescent="0.35">
      <c r="A126" t="s">
        <v>3952</v>
      </c>
      <c r="B126" s="13" t="s">
        <v>601</v>
      </c>
      <c r="C126" t="str">
        <f t="shared" si="2"/>
        <v>BM450</v>
      </c>
      <c r="D126" t="s">
        <v>4150</v>
      </c>
      <c r="E126" t="s">
        <v>4323</v>
      </c>
      <c r="F126" s="4">
        <v>120</v>
      </c>
      <c r="G126" s="16" t="s">
        <v>4656</v>
      </c>
      <c r="H126" t="str">
        <f t="shared" si="3"/>
        <v>module:CompWL_BM450 a schema:PropertyValue ; schema:identifier "Workload" ; schema:name "Aufteilung der Workload in Stunden BM450" ; schema:valueReference module:WL2_BM450 . module:WL2_BM450 a schema:PropertyValue ; schema:name "Selbststudium"@de ; schema:value 120 .</v>
      </c>
      <c r="I126" s="1" t="s">
        <v>123</v>
      </c>
      <c r="L126" s="4"/>
    </row>
    <row r="127" spans="1:12" x14ac:dyDescent="0.35">
      <c r="A127" s="14" t="s">
        <v>3953</v>
      </c>
      <c r="B127" s="15" t="s">
        <v>601</v>
      </c>
      <c r="C127" s="14" t="str">
        <f t="shared" si="2"/>
        <v>BM460</v>
      </c>
      <c r="D127" s="14" t="s">
        <v>4151</v>
      </c>
      <c r="E127" s="14" t="s">
        <v>4314</v>
      </c>
      <c r="F127" s="16">
        <v>60</v>
      </c>
      <c r="G127" s="16" t="s">
        <v>4656</v>
      </c>
      <c r="H127" t="str">
        <f t="shared" si="3"/>
        <v>module:CompWL_BM460 a schema:PropertyValue ; schema:identifier "Workload" ; schema:name "Aufteilung der Workload in Stunden BM460" ; schema:valueReference module:WL1_BM460 . module:WL1_BM460 a schema:PropertyValue ; schema:name "Präsenzzeit"@de ; schema:value 60 .</v>
      </c>
      <c r="I127" s="1" t="s">
        <v>123</v>
      </c>
      <c r="L127" s="4"/>
    </row>
    <row r="128" spans="1:12" x14ac:dyDescent="0.35">
      <c r="A128" s="14" t="s">
        <v>3953</v>
      </c>
      <c r="B128" s="15" t="s">
        <v>601</v>
      </c>
      <c r="C128" s="14" t="str">
        <f t="shared" si="2"/>
        <v>BM460</v>
      </c>
      <c r="D128" s="14" t="s">
        <v>4152</v>
      </c>
      <c r="E128" s="14" t="s">
        <v>4315</v>
      </c>
      <c r="F128" s="16">
        <v>50</v>
      </c>
      <c r="G128" s="16" t="s">
        <v>4656</v>
      </c>
      <c r="H128" t="str">
        <f t="shared" si="3"/>
        <v>module:CompWL_BM460 a schema:PropertyValue ; schema:identifier "Workload" ; schema:name "Aufteilung der Workload in Stunden BM460" ; schema:valueReference module:WL2_BM460 . module:WL2_BM460 a schema:PropertyValue ; schema:name "Vor- und Nachbereitung"@de ; schema:value 50 .</v>
      </c>
      <c r="I128" s="1" t="s">
        <v>123</v>
      </c>
      <c r="L128" s="4"/>
    </row>
    <row r="129" spans="1:12" x14ac:dyDescent="0.35">
      <c r="A129" s="14" t="s">
        <v>3953</v>
      </c>
      <c r="B129" s="15" t="s">
        <v>601</v>
      </c>
      <c r="C129" s="14" t="str">
        <f t="shared" si="2"/>
        <v>BM460</v>
      </c>
      <c r="D129" s="14" t="s">
        <v>4153</v>
      </c>
      <c r="E129" s="14" t="s">
        <v>4316</v>
      </c>
      <c r="F129" s="16">
        <v>70</v>
      </c>
      <c r="G129" s="16" t="s">
        <v>4656</v>
      </c>
      <c r="H129" t="str">
        <f t="shared" si="3"/>
        <v>module:CompWL_BM460 a schema:PropertyValue ; schema:identifier "Workload" ; schema:name "Aufteilung der Workload in Stunden BM460" ; schema:valueReference module:WL3_BM460 . module:WL3_BM460 a schema:PropertyValue ; schema:name "Prüfungsvorbereitung"@de ; schema:value 70 .</v>
      </c>
      <c r="I129" s="1" t="s">
        <v>123</v>
      </c>
      <c r="L129" s="4"/>
    </row>
    <row r="130" spans="1:12" x14ac:dyDescent="0.35">
      <c r="A130" t="s">
        <v>3954</v>
      </c>
      <c r="B130" s="13" t="s">
        <v>601</v>
      </c>
      <c r="C130" t="str">
        <f t="shared" si="2"/>
        <v>BM510</v>
      </c>
      <c r="D130" t="s">
        <v>4154</v>
      </c>
      <c r="E130" t="s">
        <v>4314</v>
      </c>
      <c r="F130" s="4">
        <v>50</v>
      </c>
      <c r="G130" s="16" t="s">
        <v>4656</v>
      </c>
      <c r="H130" t="str">
        <f t="shared" si="3"/>
        <v>module:CompWL_BM510 a schema:PropertyValue ; schema:identifier "Workload" ; schema:name "Aufteilung der Workload in Stunden BM510" ; schema:valueReference module:WL1_BM510 . module:WL1_BM510 a schema:PropertyValue ; schema:name "Präsenzzeit"@de ; schema:value 50 .</v>
      </c>
      <c r="I130" s="1" t="s">
        <v>123</v>
      </c>
      <c r="L130" s="4"/>
    </row>
    <row r="131" spans="1:12" x14ac:dyDescent="0.35">
      <c r="A131" t="s">
        <v>3954</v>
      </c>
      <c r="B131" s="13" t="s">
        <v>601</v>
      </c>
      <c r="C131" t="str">
        <f t="shared" ref="C131:C194" si="4">MID(A131,15,10)</f>
        <v>BM510</v>
      </c>
      <c r="D131" t="s">
        <v>4155</v>
      </c>
      <c r="E131" t="s">
        <v>4315</v>
      </c>
      <c r="F131" s="4">
        <v>60</v>
      </c>
      <c r="G131" s="16" t="s">
        <v>4656</v>
      </c>
      <c r="H131" t="str">
        <f t="shared" ref="H131:H194" si="5">_xlfn.CONCAT(A131," a schema:PropertyValue ; schema:identifier ",B131,"Workload",B131," ; schema:name ",B131,"Aufteilung der Workload in Stunden ",C131,B131," ; schema:valueReference ",D131," . ",D131," a schema:PropertyValue ; schema:name ",B131,E131,B131,"@",G131," ; schema:value ",F131," .")</f>
        <v>module:CompWL_BM510 a schema:PropertyValue ; schema:identifier "Workload" ; schema:name "Aufteilung der Workload in Stunden BM510" ; schema:valueReference module:WL2_BM510 . module:WL2_BM510 a schema:PropertyValue ; schema:name "Vor- und Nachbereitung"@de ; schema:value 60 .</v>
      </c>
      <c r="I131" s="1" t="s">
        <v>123</v>
      </c>
      <c r="L131" s="4"/>
    </row>
    <row r="132" spans="1:12" x14ac:dyDescent="0.35">
      <c r="A132" t="s">
        <v>3954</v>
      </c>
      <c r="B132" s="13" t="s">
        <v>601</v>
      </c>
      <c r="C132" t="str">
        <f t="shared" si="4"/>
        <v>BM510</v>
      </c>
      <c r="D132" t="s">
        <v>4156</v>
      </c>
      <c r="E132" t="s">
        <v>4316</v>
      </c>
      <c r="F132" s="4">
        <v>70</v>
      </c>
      <c r="G132" s="16" t="s">
        <v>4656</v>
      </c>
      <c r="H132" t="str">
        <f t="shared" si="5"/>
        <v>module:CompWL_BM510 a schema:PropertyValue ; schema:identifier "Workload" ; schema:name "Aufteilung der Workload in Stunden BM510" ; schema:valueReference module:WL3_BM510 . module:WL3_BM510 a schema:PropertyValue ; schema:name "Prüfungsvorbereitung"@de ; schema:value 70 .</v>
      </c>
      <c r="I132" s="1" t="s">
        <v>123</v>
      </c>
      <c r="L132" s="4"/>
    </row>
    <row r="133" spans="1:12" x14ac:dyDescent="0.35">
      <c r="A133" s="14" t="s">
        <v>3955</v>
      </c>
      <c r="B133" s="15" t="s">
        <v>601</v>
      </c>
      <c r="C133" s="14" t="str">
        <f t="shared" si="4"/>
        <v>BM520</v>
      </c>
      <c r="D133" s="14" t="s">
        <v>4157</v>
      </c>
      <c r="E133" s="14" t="s">
        <v>4335</v>
      </c>
      <c r="F133" s="16">
        <v>50</v>
      </c>
      <c r="G133" s="16" t="s">
        <v>4657</v>
      </c>
      <c r="H133" t="str">
        <f t="shared" si="5"/>
        <v>module:CompWL_BM520 a schema:PropertyValue ; schema:identifier "Workload" ; schema:name "Aufteilung der Workload in Stunden BM520" ; schema:valueReference module:WL1_BM520 . module:WL1_BM520 a schema:PropertyValue ; schema:name "attendance"@en ; schema:value 50 .</v>
      </c>
      <c r="I133" s="1" t="s">
        <v>123</v>
      </c>
      <c r="L133" s="4"/>
    </row>
    <row r="134" spans="1:12" x14ac:dyDescent="0.35">
      <c r="A134" s="14" t="s">
        <v>3955</v>
      </c>
      <c r="B134" s="15" t="s">
        <v>601</v>
      </c>
      <c r="C134" s="14" t="str">
        <f t="shared" si="4"/>
        <v>BM520</v>
      </c>
      <c r="D134" s="14" t="s">
        <v>4158</v>
      </c>
      <c r="E134" s="14" t="s">
        <v>4338</v>
      </c>
      <c r="F134" s="16">
        <v>60</v>
      </c>
      <c r="G134" s="16" t="s">
        <v>4657</v>
      </c>
      <c r="H134" t="str">
        <f t="shared" si="5"/>
        <v>module:CompWL_BM520 a schema:PropertyValue ; schema:identifier "Workload" ; schema:name "Aufteilung der Workload in Stunden BM520" ; schema:valueReference module:WL2_BM520 . module:WL2_BM520 a schema:PropertyValue ; schema:name "preparation and follow-up"@en ; schema:value 60 .</v>
      </c>
      <c r="I134" s="1" t="s">
        <v>123</v>
      </c>
      <c r="L134" s="4"/>
    </row>
    <row r="135" spans="1:12" x14ac:dyDescent="0.35">
      <c r="A135" s="14" t="s">
        <v>3955</v>
      </c>
      <c r="B135" s="15" t="s">
        <v>601</v>
      </c>
      <c r="C135" s="14" t="str">
        <f t="shared" si="4"/>
        <v>BM520</v>
      </c>
      <c r="D135" s="14" t="s">
        <v>4159</v>
      </c>
      <c r="E135" s="14" t="s">
        <v>4339</v>
      </c>
      <c r="F135" s="16">
        <v>70</v>
      </c>
      <c r="G135" s="16" t="s">
        <v>4657</v>
      </c>
      <c r="H135" t="str">
        <f t="shared" si="5"/>
        <v>module:CompWL_BM520 a schema:PropertyValue ; schema:identifier "Workload" ; schema:name "Aufteilung der Workload in Stunden BM520" ; schema:valueReference module:WL3_BM520 . module:WL3_BM520 a schema:PropertyValue ; schema:name "preparation for examination"@en ; schema:value 70 .</v>
      </c>
      <c r="I135" s="1" t="s">
        <v>123</v>
      </c>
      <c r="L135" s="4"/>
    </row>
    <row r="136" spans="1:12" x14ac:dyDescent="0.35">
      <c r="A136" t="s">
        <v>3956</v>
      </c>
      <c r="B136" s="13" t="s">
        <v>601</v>
      </c>
      <c r="C136" t="str">
        <f t="shared" si="4"/>
        <v>BM530</v>
      </c>
      <c r="D136" t="s">
        <v>4160</v>
      </c>
      <c r="E136" t="s">
        <v>4335</v>
      </c>
      <c r="F136" s="4">
        <v>45</v>
      </c>
      <c r="G136" s="16" t="s">
        <v>4657</v>
      </c>
      <c r="H136" t="str">
        <f t="shared" si="5"/>
        <v>module:CompWL_BM530 a schema:PropertyValue ; schema:identifier "Workload" ; schema:name "Aufteilung der Workload in Stunden BM530" ; schema:valueReference module:WL1_BM530 . module:WL1_BM530 a schema:PropertyValue ; schema:name "attendance"@en ; schema:value 45 .</v>
      </c>
      <c r="I136" s="1" t="s">
        <v>123</v>
      </c>
      <c r="L136" s="4"/>
    </row>
    <row r="137" spans="1:12" x14ac:dyDescent="0.35">
      <c r="A137" t="s">
        <v>3956</v>
      </c>
      <c r="B137" s="13" t="s">
        <v>601</v>
      </c>
      <c r="C137" t="str">
        <f t="shared" si="4"/>
        <v>BM530</v>
      </c>
      <c r="D137" t="s">
        <v>4161</v>
      </c>
      <c r="E137" t="s">
        <v>4337</v>
      </c>
      <c r="F137" s="4">
        <v>135</v>
      </c>
      <c r="G137" s="16" t="s">
        <v>4657</v>
      </c>
      <c r="H137" t="str">
        <f t="shared" si="5"/>
        <v>module:CompWL_BM530 a schema:PropertyValue ; schema:identifier "Workload" ; schema:name "Aufteilung der Workload in Stunden BM530" ; schema:valueReference module:WL2_BM530 . module:WL2_BM530 a schema:PropertyValue ; schema:name "self-study"@en ; schema:value 135 .</v>
      </c>
      <c r="I137" s="1" t="s">
        <v>123</v>
      </c>
      <c r="L137" s="4"/>
    </row>
    <row r="138" spans="1:12" x14ac:dyDescent="0.35">
      <c r="A138" s="14" t="s">
        <v>3957</v>
      </c>
      <c r="B138" s="15" t="s">
        <v>601</v>
      </c>
      <c r="C138" s="14" t="str">
        <f t="shared" si="4"/>
        <v>BM540</v>
      </c>
      <c r="D138" s="14" t="s">
        <v>4162</v>
      </c>
      <c r="E138" s="14" t="s">
        <v>4314</v>
      </c>
      <c r="F138" s="16">
        <v>50</v>
      </c>
      <c r="G138" s="16" t="s">
        <v>4656</v>
      </c>
      <c r="H138" t="str">
        <f t="shared" si="5"/>
        <v>module:CompWL_BM540 a schema:PropertyValue ; schema:identifier "Workload" ; schema:name "Aufteilung der Workload in Stunden BM540" ; schema:valueReference module:WL1_BM540 . module:WL1_BM540 a schema:PropertyValue ; schema:name "Präsenzzeit"@de ; schema:value 50 .</v>
      </c>
      <c r="I138" s="1" t="s">
        <v>123</v>
      </c>
      <c r="L138" s="4"/>
    </row>
    <row r="139" spans="1:12" x14ac:dyDescent="0.35">
      <c r="A139" s="14" t="s">
        <v>3957</v>
      </c>
      <c r="B139" s="15" t="s">
        <v>601</v>
      </c>
      <c r="C139" s="14" t="str">
        <f t="shared" si="4"/>
        <v>BM540</v>
      </c>
      <c r="D139" s="14" t="s">
        <v>4163</v>
      </c>
      <c r="E139" s="14" t="s">
        <v>4315</v>
      </c>
      <c r="F139" s="16">
        <v>60</v>
      </c>
      <c r="G139" s="16" t="s">
        <v>4656</v>
      </c>
      <c r="H139" t="str">
        <f t="shared" si="5"/>
        <v>module:CompWL_BM540 a schema:PropertyValue ; schema:identifier "Workload" ; schema:name "Aufteilung der Workload in Stunden BM540" ; schema:valueReference module:WL2_BM540 . module:WL2_BM540 a schema:PropertyValue ; schema:name "Vor- und Nachbereitung"@de ; schema:value 60 .</v>
      </c>
      <c r="I139" s="1" t="s">
        <v>123</v>
      </c>
      <c r="L139" s="4"/>
    </row>
    <row r="140" spans="1:12" x14ac:dyDescent="0.35">
      <c r="A140" s="14" t="s">
        <v>3957</v>
      </c>
      <c r="B140" s="15" t="s">
        <v>601</v>
      </c>
      <c r="C140" s="14" t="str">
        <f t="shared" si="4"/>
        <v>BM540</v>
      </c>
      <c r="D140" s="14" t="s">
        <v>4164</v>
      </c>
      <c r="E140" s="14" t="s">
        <v>4316</v>
      </c>
      <c r="F140" s="16">
        <v>70</v>
      </c>
      <c r="G140" s="16" t="s">
        <v>4656</v>
      </c>
      <c r="H140" t="str">
        <f t="shared" si="5"/>
        <v>module:CompWL_BM540 a schema:PropertyValue ; schema:identifier "Workload" ; schema:name "Aufteilung der Workload in Stunden BM540" ; schema:valueReference module:WL3_BM540 . module:WL3_BM540 a schema:PropertyValue ; schema:name "Prüfungsvorbereitung"@de ; schema:value 70 .</v>
      </c>
      <c r="I140" s="1" t="s">
        <v>123</v>
      </c>
      <c r="L140" s="4"/>
    </row>
    <row r="141" spans="1:12" x14ac:dyDescent="0.35">
      <c r="A141" t="s">
        <v>3958</v>
      </c>
      <c r="B141" s="13" t="s">
        <v>601</v>
      </c>
      <c r="C141" t="str">
        <f t="shared" si="4"/>
        <v>BM550</v>
      </c>
      <c r="D141" t="s">
        <v>4165</v>
      </c>
      <c r="E141" t="s">
        <v>4335</v>
      </c>
      <c r="F141" s="4">
        <v>45</v>
      </c>
      <c r="G141" s="16" t="s">
        <v>4657</v>
      </c>
      <c r="H141" t="str">
        <f t="shared" si="5"/>
        <v>module:CompWL_BM550 a schema:PropertyValue ; schema:identifier "Workload" ; schema:name "Aufteilung der Workload in Stunden BM550" ; schema:valueReference module:WL1_BM550 . module:WL1_BM550 a schema:PropertyValue ; schema:name "attendance"@en ; schema:value 45 .</v>
      </c>
      <c r="I141" s="1" t="s">
        <v>123</v>
      </c>
      <c r="L141" s="4"/>
    </row>
    <row r="142" spans="1:12" x14ac:dyDescent="0.35">
      <c r="A142" t="s">
        <v>3958</v>
      </c>
      <c r="B142" s="13" t="s">
        <v>601</v>
      </c>
      <c r="C142" t="str">
        <f t="shared" si="4"/>
        <v>BM550</v>
      </c>
      <c r="D142" t="s">
        <v>4166</v>
      </c>
      <c r="E142" t="s">
        <v>4337</v>
      </c>
      <c r="F142" s="4">
        <v>135</v>
      </c>
      <c r="G142" s="16" t="s">
        <v>4657</v>
      </c>
      <c r="H142" t="str">
        <f t="shared" si="5"/>
        <v>module:CompWL_BM550 a schema:PropertyValue ; schema:identifier "Workload" ; schema:name "Aufteilung der Workload in Stunden BM550" ; schema:valueReference module:WL2_BM550 . module:WL2_BM550 a schema:PropertyValue ; schema:name "self-study"@en ; schema:value 135 .</v>
      </c>
      <c r="I142" s="1" t="s">
        <v>123</v>
      </c>
      <c r="L142" s="4"/>
    </row>
    <row r="143" spans="1:12" x14ac:dyDescent="0.35">
      <c r="A143" s="14" t="s">
        <v>3959</v>
      </c>
      <c r="B143" s="15" t="s">
        <v>601</v>
      </c>
      <c r="C143" s="14" t="str">
        <f t="shared" si="4"/>
        <v>BM560</v>
      </c>
      <c r="D143" s="14" t="s">
        <v>4167</v>
      </c>
      <c r="E143" s="14" t="s">
        <v>4314</v>
      </c>
      <c r="F143" s="16">
        <v>45</v>
      </c>
      <c r="G143" s="16" t="s">
        <v>4656</v>
      </c>
      <c r="H143" t="str">
        <f t="shared" si="5"/>
        <v>module:CompWL_BM560 a schema:PropertyValue ; schema:identifier "Workload" ; schema:name "Aufteilung der Workload in Stunden BM560" ; schema:valueReference module:WL1_BM560 . module:WL1_BM560 a schema:PropertyValue ; schema:name "Präsenzzeit"@de ; schema:value 45 .</v>
      </c>
      <c r="I143" s="1" t="s">
        <v>123</v>
      </c>
      <c r="L143" s="4"/>
    </row>
    <row r="144" spans="1:12" x14ac:dyDescent="0.35">
      <c r="A144" s="14" t="s">
        <v>3959</v>
      </c>
      <c r="B144" s="15" t="s">
        <v>601</v>
      </c>
      <c r="C144" s="14" t="str">
        <f t="shared" si="4"/>
        <v>BM560</v>
      </c>
      <c r="D144" s="14" t="s">
        <v>4168</v>
      </c>
      <c r="E144" s="14" t="s">
        <v>4312</v>
      </c>
      <c r="F144" s="16">
        <v>135</v>
      </c>
      <c r="G144" s="16" t="s">
        <v>4656</v>
      </c>
      <c r="H144" t="str">
        <f t="shared" si="5"/>
        <v>module:CompWL_BM560 a schema:PropertyValue ; schema:identifier "Workload" ; schema:name "Aufteilung der Workload in Stunden BM560" ; schema:valueReference module:WL2_BM560 . module:WL2_BM560 a schema:PropertyValue ; schema:name "Eigenstudium"@de ; schema:value 135 .</v>
      </c>
      <c r="I144" s="1" t="s">
        <v>123</v>
      </c>
      <c r="L144" s="4"/>
    </row>
    <row r="145" spans="1:12" x14ac:dyDescent="0.35">
      <c r="A145" t="s">
        <v>3960</v>
      </c>
      <c r="B145" s="13" t="s">
        <v>601</v>
      </c>
      <c r="C145" t="str">
        <f t="shared" si="4"/>
        <v>BM610</v>
      </c>
      <c r="D145" t="s">
        <v>4169</v>
      </c>
      <c r="E145" t="s">
        <v>4317</v>
      </c>
      <c r="F145" s="4">
        <v>50</v>
      </c>
      <c r="G145" s="16" t="s">
        <v>4656</v>
      </c>
      <c r="H145" t="str">
        <f t="shared" si="5"/>
        <v>module:CompWL_BM610 a schema:PropertyValue ; schema:identifier "Workload" ; schema:name "Aufteilung der Workload in Stunden BM610" ; schema:valueReference module:WL1_BM610 . module:WL1_BM610 a schema:PropertyValue ; schema:name "Kontaktzeit"@de ; schema:value 50 .</v>
      </c>
      <c r="I145" s="1" t="s">
        <v>123</v>
      </c>
      <c r="L145" s="4"/>
    </row>
    <row r="146" spans="1:12" x14ac:dyDescent="0.35">
      <c r="A146" t="s">
        <v>3960</v>
      </c>
      <c r="B146" s="13" t="s">
        <v>601</v>
      </c>
      <c r="C146" t="str">
        <f t="shared" si="4"/>
        <v>BM610</v>
      </c>
      <c r="D146" t="s">
        <v>4170</v>
      </c>
      <c r="E146" t="s">
        <v>4315</v>
      </c>
      <c r="F146" s="4">
        <v>60</v>
      </c>
      <c r="G146" s="16" t="s">
        <v>4656</v>
      </c>
      <c r="H146" t="str">
        <f t="shared" si="5"/>
        <v>module:CompWL_BM610 a schema:PropertyValue ; schema:identifier "Workload" ; schema:name "Aufteilung der Workload in Stunden BM610" ; schema:valueReference module:WL2_BM610 . module:WL2_BM610 a schema:PropertyValue ; schema:name "Vor- und Nachbereitung"@de ; schema:value 60 .</v>
      </c>
      <c r="I146" s="1" t="s">
        <v>123</v>
      </c>
      <c r="L146" s="4"/>
    </row>
    <row r="147" spans="1:12" x14ac:dyDescent="0.35">
      <c r="A147" t="s">
        <v>3960</v>
      </c>
      <c r="B147" s="13" t="s">
        <v>601</v>
      </c>
      <c r="C147" t="str">
        <f t="shared" si="4"/>
        <v>BM610</v>
      </c>
      <c r="D147" t="s">
        <v>4171</v>
      </c>
      <c r="E147" t="s">
        <v>4316</v>
      </c>
      <c r="F147" s="4">
        <v>70</v>
      </c>
      <c r="G147" s="16" t="s">
        <v>4656</v>
      </c>
      <c r="H147" t="str">
        <f t="shared" si="5"/>
        <v>module:CompWL_BM610 a schema:PropertyValue ; schema:identifier "Workload" ; schema:name "Aufteilung der Workload in Stunden BM610" ; schema:valueReference module:WL3_BM610 . module:WL3_BM610 a schema:PropertyValue ; schema:name "Prüfungsvorbereitung"@de ; schema:value 70 .</v>
      </c>
      <c r="I147" s="1" t="s">
        <v>123</v>
      </c>
      <c r="L147" s="4"/>
    </row>
    <row r="148" spans="1:12" x14ac:dyDescent="0.35">
      <c r="A148" s="14" t="s">
        <v>3961</v>
      </c>
      <c r="B148" s="15" t="s">
        <v>601</v>
      </c>
      <c r="C148" s="14" t="str">
        <f t="shared" si="4"/>
        <v>BM620</v>
      </c>
      <c r="D148" s="14" t="s">
        <v>4172</v>
      </c>
      <c r="E148" s="14" t="s">
        <v>4313</v>
      </c>
      <c r="F148" s="16">
        <v>120</v>
      </c>
      <c r="G148" s="16" t="s">
        <v>4656</v>
      </c>
      <c r="H148" t="str">
        <f t="shared" si="5"/>
        <v>module:CompWL_BM620 a schema:PropertyValue ; schema:identifier "Workload" ; schema:name "Aufteilung der Workload in Stunden BM620" ; schema:valueReference module:WL1_BM620 . module:WL1_BM620 a schema:PropertyValue ; schema:name "Präsenz"@de ; schema:value 120 .</v>
      </c>
      <c r="I148" s="1" t="s">
        <v>123</v>
      </c>
      <c r="L148" s="4"/>
    </row>
    <row r="149" spans="1:12" x14ac:dyDescent="0.35">
      <c r="A149" s="14" t="s">
        <v>3961</v>
      </c>
      <c r="B149" s="15" t="s">
        <v>601</v>
      </c>
      <c r="C149" s="14" t="str">
        <f t="shared" si="4"/>
        <v>BM620</v>
      </c>
      <c r="D149" s="14" t="s">
        <v>4173</v>
      </c>
      <c r="E149" s="14" t="s">
        <v>4312</v>
      </c>
      <c r="F149" s="16">
        <v>60</v>
      </c>
      <c r="G149" s="16" t="s">
        <v>4656</v>
      </c>
      <c r="H149" t="str">
        <f t="shared" si="5"/>
        <v>module:CompWL_BM620 a schema:PropertyValue ; schema:identifier "Workload" ; schema:name "Aufteilung der Workload in Stunden BM620" ; schema:valueReference module:WL2_BM620 . module:WL2_BM620 a schema:PropertyValue ; schema:name "Eigenstudium"@de ; schema:value 60 .</v>
      </c>
      <c r="I149" s="1" t="s">
        <v>123</v>
      </c>
      <c r="L149" s="4"/>
    </row>
    <row r="150" spans="1:12" x14ac:dyDescent="0.35">
      <c r="A150" t="s">
        <v>3962</v>
      </c>
      <c r="B150" s="13" t="s">
        <v>601</v>
      </c>
      <c r="C150" t="str">
        <f t="shared" si="4"/>
        <v>BM630</v>
      </c>
      <c r="D150" t="s">
        <v>4174</v>
      </c>
      <c r="E150" t="s">
        <v>4335</v>
      </c>
      <c r="F150" s="4">
        <v>60</v>
      </c>
      <c r="G150" s="16" t="s">
        <v>4657</v>
      </c>
      <c r="H150" t="str">
        <f t="shared" si="5"/>
        <v>module:CompWL_BM630 a schema:PropertyValue ; schema:identifier "Workload" ; schema:name "Aufteilung der Workload in Stunden BM630" ; schema:valueReference module:WL1_BM630 . module:WL1_BM630 a schema:PropertyValue ; schema:name "attendance"@en ; schema:value 60 .</v>
      </c>
      <c r="I150" s="1" t="s">
        <v>123</v>
      </c>
      <c r="L150" s="4"/>
    </row>
    <row r="151" spans="1:12" x14ac:dyDescent="0.35">
      <c r="A151" t="s">
        <v>3962</v>
      </c>
      <c r="B151" s="13" t="s">
        <v>601</v>
      </c>
      <c r="C151" t="str">
        <f t="shared" si="4"/>
        <v>BM630</v>
      </c>
      <c r="D151" t="s">
        <v>4175</v>
      </c>
      <c r="E151" t="s">
        <v>4337</v>
      </c>
      <c r="F151" s="4">
        <v>120</v>
      </c>
      <c r="G151" s="16" t="s">
        <v>4657</v>
      </c>
      <c r="H151" t="str">
        <f t="shared" si="5"/>
        <v>module:CompWL_BM630 a schema:PropertyValue ; schema:identifier "Workload" ; schema:name "Aufteilung der Workload in Stunden BM630" ; schema:valueReference module:WL2_BM630 . module:WL2_BM630 a schema:PropertyValue ; schema:name "self-study"@en ; schema:value 120 .</v>
      </c>
      <c r="I151" s="1" t="s">
        <v>123</v>
      </c>
      <c r="L151" s="4"/>
    </row>
    <row r="152" spans="1:12" x14ac:dyDescent="0.35">
      <c r="A152" s="14" t="s">
        <v>3963</v>
      </c>
      <c r="B152" s="15" t="s">
        <v>601</v>
      </c>
      <c r="C152" s="14" t="str">
        <f t="shared" si="4"/>
        <v>BM640</v>
      </c>
      <c r="D152" s="14" t="s">
        <v>4176</v>
      </c>
      <c r="E152" s="14" t="s">
        <v>4314</v>
      </c>
      <c r="F152" s="16">
        <v>60</v>
      </c>
      <c r="G152" s="16" t="s">
        <v>4656</v>
      </c>
      <c r="H152" t="str">
        <f t="shared" si="5"/>
        <v>module:CompWL_BM640 a schema:PropertyValue ; schema:identifier "Workload" ; schema:name "Aufteilung der Workload in Stunden BM640" ; schema:valueReference module:WL1_BM640 . module:WL1_BM640 a schema:PropertyValue ; schema:name "Präsenzzeit"@de ; schema:value 60 .</v>
      </c>
      <c r="I152" s="1" t="s">
        <v>123</v>
      </c>
      <c r="L152" s="4"/>
    </row>
    <row r="153" spans="1:12" x14ac:dyDescent="0.35">
      <c r="A153" s="14" t="s">
        <v>3963</v>
      </c>
      <c r="B153" s="15" t="s">
        <v>601</v>
      </c>
      <c r="C153" s="14" t="str">
        <f t="shared" si="4"/>
        <v>BM640</v>
      </c>
      <c r="D153" s="14" t="s">
        <v>4177</v>
      </c>
      <c r="E153" s="14" t="s">
        <v>4315</v>
      </c>
      <c r="F153" s="16">
        <v>50</v>
      </c>
      <c r="G153" s="16" t="s">
        <v>4656</v>
      </c>
      <c r="H153" t="str">
        <f t="shared" si="5"/>
        <v>module:CompWL_BM640 a schema:PropertyValue ; schema:identifier "Workload" ; schema:name "Aufteilung der Workload in Stunden BM640" ; schema:valueReference module:WL2_BM640 . module:WL2_BM640 a schema:PropertyValue ; schema:name "Vor- und Nachbereitung"@de ; schema:value 50 .</v>
      </c>
      <c r="I153" s="1" t="s">
        <v>123</v>
      </c>
      <c r="L153" s="4"/>
    </row>
    <row r="154" spans="1:12" x14ac:dyDescent="0.35">
      <c r="A154" s="14" t="s">
        <v>3963</v>
      </c>
      <c r="B154" s="15" t="s">
        <v>601</v>
      </c>
      <c r="C154" s="14" t="str">
        <f t="shared" si="4"/>
        <v>BM640</v>
      </c>
      <c r="D154" s="14" t="s">
        <v>4178</v>
      </c>
      <c r="E154" s="14" t="s">
        <v>4316</v>
      </c>
      <c r="F154" s="16">
        <v>70</v>
      </c>
      <c r="G154" s="16" t="s">
        <v>4656</v>
      </c>
      <c r="H154" t="str">
        <f t="shared" si="5"/>
        <v>module:CompWL_BM640 a schema:PropertyValue ; schema:identifier "Workload" ; schema:name "Aufteilung der Workload in Stunden BM640" ; schema:valueReference module:WL3_BM640 . module:WL3_BM640 a schema:PropertyValue ; schema:name "Prüfungsvorbereitung"@de ; schema:value 70 .</v>
      </c>
      <c r="I154" s="1" t="s">
        <v>123</v>
      </c>
      <c r="L154" s="4"/>
    </row>
    <row r="155" spans="1:12" x14ac:dyDescent="0.35">
      <c r="A155" t="s">
        <v>3964</v>
      </c>
      <c r="B155" s="13" t="s">
        <v>601</v>
      </c>
      <c r="C155" t="str">
        <f t="shared" si="4"/>
        <v>BM650</v>
      </c>
      <c r="D155" t="s">
        <v>4179</v>
      </c>
      <c r="E155" t="s">
        <v>4313</v>
      </c>
      <c r="F155" s="4">
        <v>120</v>
      </c>
      <c r="G155" s="16" t="s">
        <v>4656</v>
      </c>
      <c r="H155" t="str">
        <f t="shared" si="5"/>
        <v>module:CompWL_BM650 a schema:PropertyValue ; schema:identifier "Workload" ; schema:name "Aufteilung der Workload in Stunden BM650" ; schema:valueReference module:WL1_BM650 . module:WL1_BM650 a schema:PropertyValue ; schema:name "Präsenz"@de ; schema:value 120 .</v>
      </c>
      <c r="I155" s="1" t="s">
        <v>123</v>
      </c>
      <c r="L155" s="4"/>
    </row>
    <row r="156" spans="1:12" x14ac:dyDescent="0.35">
      <c r="A156" t="s">
        <v>3964</v>
      </c>
      <c r="B156" s="13" t="s">
        <v>601</v>
      </c>
      <c r="C156" t="str">
        <f t="shared" si="4"/>
        <v>BM650</v>
      </c>
      <c r="D156" t="s">
        <v>4180</v>
      </c>
      <c r="E156" t="s">
        <v>4312</v>
      </c>
      <c r="F156" s="4">
        <v>60</v>
      </c>
      <c r="G156" s="16" t="s">
        <v>4656</v>
      </c>
      <c r="H156" t="str">
        <f t="shared" si="5"/>
        <v>module:CompWL_BM650 a schema:PropertyValue ; schema:identifier "Workload" ; schema:name "Aufteilung der Workload in Stunden BM650" ; schema:valueReference module:WL2_BM650 . module:WL2_BM650 a schema:PropertyValue ; schema:name "Eigenstudium"@de ; schema:value 60 .</v>
      </c>
      <c r="I156" s="1" t="s">
        <v>123</v>
      </c>
      <c r="L156" s="4"/>
    </row>
    <row r="157" spans="1:12" x14ac:dyDescent="0.35">
      <c r="A157" s="14" t="s">
        <v>3965</v>
      </c>
      <c r="B157" s="15" t="s">
        <v>601</v>
      </c>
      <c r="C157" s="14" t="str">
        <f t="shared" si="4"/>
        <v>BM660</v>
      </c>
      <c r="D157" s="14" t="s">
        <v>4181</v>
      </c>
      <c r="E157" s="14" t="s">
        <v>4314</v>
      </c>
      <c r="F157" s="16">
        <v>50</v>
      </c>
      <c r="G157" s="16" t="s">
        <v>4656</v>
      </c>
      <c r="H157" t="str">
        <f t="shared" si="5"/>
        <v>module:CompWL_BM660 a schema:PropertyValue ; schema:identifier "Workload" ; schema:name "Aufteilung der Workload in Stunden BM660" ; schema:valueReference module:WL1_BM660 . module:WL1_BM660 a schema:PropertyValue ; schema:name "Präsenzzeit"@de ; schema:value 50 .</v>
      </c>
      <c r="I157" s="1" t="s">
        <v>123</v>
      </c>
      <c r="L157" s="4"/>
    </row>
    <row r="158" spans="1:12" x14ac:dyDescent="0.35">
      <c r="A158" s="14" t="s">
        <v>3965</v>
      </c>
      <c r="B158" s="15" t="s">
        <v>601</v>
      </c>
      <c r="C158" s="14" t="str">
        <f t="shared" si="4"/>
        <v>BM660</v>
      </c>
      <c r="D158" s="14" t="s">
        <v>4182</v>
      </c>
      <c r="E158" s="14" t="s">
        <v>4312</v>
      </c>
      <c r="F158" s="16">
        <v>130</v>
      </c>
      <c r="G158" s="16" t="s">
        <v>4656</v>
      </c>
      <c r="H158" t="str">
        <f t="shared" si="5"/>
        <v>module:CompWL_BM660 a schema:PropertyValue ; schema:identifier "Workload" ; schema:name "Aufteilung der Workload in Stunden BM660" ; schema:valueReference module:WL2_BM660 . module:WL2_BM660 a schema:PropertyValue ; schema:name "Eigenstudium"@de ; schema:value 130 .</v>
      </c>
      <c r="I158" s="1" t="s">
        <v>123</v>
      </c>
      <c r="L158" s="4"/>
    </row>
    <row r="159" spans="1:12" x14ac:dyDescent="0.35">
      <c r="A159" t="s">
        <v>3966</v>
      </c>
      <c r="B159" s="13" t="s">
        <v>601</v>
      </c>
      <c r="C159" t="str">
        <f t="shared" si="4"/>
        <v>BPWB</v>
      </c>
      <c r="D159" t="s">
        <v>4183</v>
      </c>
      <c r="E159" t="s">
        <v>4313</v>
      </c>
      <c r="F159" s="4">
        <v>90</v>
      </c>
      <c r="G159" s="16" t="s">
        <v>4656</v>
      </c>
      <c r="H159" t="str">
        <f t="shared" si="5"/>
        <v>module:CompWL_BPWB a schema:PropertyValue ; schema:identifier "Workload" ; schema:name "Aufteilung der Workload in Stunden BPWB" ; schema:valueReference module:WL1_BPWB . module:WL1_BPWB a schema:PropertyValue ; schema:name "Präsenz"@de ; schema:value 90 .</v>
      </c>
      <c r="I159" s="1" t="s">
        <v>123</v>
      </c>
      <c r="L159" s="4"/>
    </row>
    <row r="160" spans="1:12" x14ac:dyDescent="0.35">
      <c r="A160" t="s">
        <v>3966</v>
      </c>
      <c r="B160" s="13" t="s">
        <v>601</v>
      </c>
      <c r="C160" t="str">
        <f t="shared" si="4"/>
        <v>BPWB</v>
      </c>
      <c r="D160" t="s">
        <v>4184</v>
      </c>
      <c r="E160" t="s">
        <v>4312</v>
      </c>
      <c r="F160" s="4">
        <v>60</v>
      </c>
      <c r="G160" s="16" t="s">
        <v>4656</v>
      </c>
      <c r="H160" t="str">
        <f t="shared" si="5"/>
        <v>module:CompWL_BPWB a schema:PropertyValue ; schema:identifier "Workload" ; schema:name "Aufteilung der Workload in Stunden BPWB" ; schema:valueReference module:WL2_BPWB . module:WL2_BPWB a schema:PropertyValue ; schema:name "Eigenstudium"@de ; schema:value 60 .</v>
      </c>
      <c r="I160" s="1" t="s">
        <v>123</v>
      </c>
      <c r="L160" s="4"/>
    </row>
    <row r="161" spans="1:12" x14ac:dyDescent="0.35">
      <c r="A161" s="14" t="s">
        <v>3967</v>
      </c>
      <c r="B161" s="15" t="s">
        <v>601</v>
      </c>
      <c r="C161" s="14" t="str">
        <f t="shared" si="4"/>
        <v>BSNW</v>
      </c>
      <c r="D161" s="14" t="s">
        <v>4185</v>
      </c>
      <c r="E161" s="14" t="s">
        <v>4313</v>
      </c>
      <c r="F161" s="16">
        <v>90</v>
      </c>
      <c r="G161" s="16" t="s">
        <v>4656</v>
      </c>
      <c r="H161" t="str">
        <f t="shared" si="5"/>
        <v>module:CompWL_BSNW a schema:PropertyValue ; schema:identifier "Workload" ; schema:name "Aufteilung der Workload in Stunden BSNW" ; schema:valueReference module:WL1_BSNW . module:WL1_BSNW a schema:PropertyValue ; schema:name "Präsenz"@de ; schema:value 90 .</v>
      </c>
      <c r="I161" s="1" t="s">
        <v>123</v>
      </c>
      <c r="L161" s="4"/>
    </row>
    <row r="162" spans="1:12" x14ac:dyDescent="0.35">
      <c r="A162" s="14" t="s">
        <v>3967</v>
      </c>
      <c r="B162" s="15" t="s">
        <v>601</v>
      </c>
      <c r="C162" s="14" t="str">
        <f t="shared" si="4"/>
        <v>BSNW</v>
      </c>
      <c r="D162" s="14" t="s">
        <v>4186</v>
      </c>
      <c r="E162" s="14" t="s">
        <v>4312</v>
      </c>
      <c r="F162" s="16">
        <v>60</v>
      </c>
      <c r="G162" s="16" t="s">
        <v>4656</v>
      </c>
      <c r="H162" t="str">
        <f t="shared" si="5"/>
        <v>module:CompWL_BSNW a schema:PropertyValue ; schema:identifier "Workload" ; schema:name "Aufteilung der Workload in Stunden BSNW" ; schema:valueReference module:WL2_BSNW . module:WL2_BSNW a schema:PropertyValue ; schema:name "Eigenstudium"@de ; schema:value 60 .</v>
      </c>
      <c r="I162" s="1" t="s">
        <v>123</v>
      </c>
      <c r="L162" s="4"/>
    </row>
    <row r="163" spans="1:12" x14ac:dyDescent="0.35">
      <c r="A163" t="s">
        <v>3968</v>
      </c>
      <c r="B163" s="13" t="s">
        <v>601</v>
      </c>
      <c r="C163" t="str">
        <f t="shared" si="4"/>
        <v>BWL</v>
      </c>
      <c r="D163" t="s">
        <v>4187</v>
      </c>
      <c r="E163" t="s">
        <v>4313</v>
      </c>
      <c r="F163" s="4">
        <v>90</v>
      </c>
      <c r="G163" s="16" t="s">
        <v>4656</v>
      </c>
      <c r="H163" t="str">
        <f t="shared" si="5"/>
        <v>module:CompWL_BWL a schema:PropertyValue ; schema:identifier "Workload" ; schema:name "Aufteilung der Workload in Stunden BWL" ; schema:valueReference module:WL1_BWL . module:WL1_BWL a schema:PropertyValue ; schema:name "Präsenz"@de ; schema:value 90 .</v>
      </c>
      <c r="I163" s="1" t="s">
        <v>123</v>
      </c>
      <c r="L163" s="4"/>
    </row>
    <row r="164" spans="1:12" x14ac:dyDescent="0.35">
      <c r="A164" t="s">
        <v>3968</v>
      </c>
      <c r="B164" s="13" t="s">
        <v>601</v>
      </c>
      <c r="C164" t="str">
        <f t="shared" si="4"/>
        <v>BWL</v>
      </c>
      <c r="D164" t="s">
        <v>4188</v>
      </c>
      <c r="E164" t="s">
        <v>4312</v>
      </c>
      <c r="F164" s="4">
        <v>60</v>
      </c>
      <c r="G164" s="16" t="s">
        <v>4656</v>
      </c>
      <c r="H164" t="str">
        <f t="shared" si="5"/>
        <v>module:CompWL_BWL a schema:PropertyValue ; schema:identifier "Workload" ; schema:name "Aufteilung der Workload in Stunden BWL" ; schema:valueReference module:WL2_BWL . module:WL2_BWL a schema:PropertyValue ; schema:name "Eigenstudium"@de ; schema:value 60 .</v>
      </c>
      <c r="I164" s="1" t="s">
        <v>123</v>
      </c>
      <c r="L164" s="4"/>
    </row>
    <row r="165" spans="1:12" x14ac:dyDescent="0.35">
      <c r="A165" s="14" t="s">
        <v>3969</v>
      </c>
      <c r="B165" s="15" t="s">
        <v>601</v>
      </c>
      <c r="C165" s="14" t="str">
        <f t="shared" si="4"/>
        <v>CDDO</v>
      </c>
      <c r="D165" s="14" t="s">
        <v>4189</v>
      </c>
      <c r="E165" s="14" t="s">
        <v>4313</v>
      </c>
      <c r="F165" s="16">
        <v>90</v>
      </c>
      <c r="G165" s="16" t="s">
        <v>4656</v>
      </c>
      <c r="H165" t="str">
        <f t="shared" si="5"/>
        <v>module:CompWL_CDDO a schema:PropertyValue ; schema:identifier "Workload" ; schema:name "Aufteilung der Workload in Stunden CDDO" ; schema:valueReference module:WL1_CDDO . module:WL1_CDDO a schema:PropertyValue ; schema:name "Präsenz"@de ; schema:value 90 .</v>
      </c>
      <c r="I165" s="1" t="s">
        <v>123</v>
      </c>
      <c r="L165" s="4"/>
    </row>
    <row r="166" spans="1:12" x14ac:dyDescent="0.35">
      <c r="A166" s="14" t="s">
        <v>3969</v>
      </c>
      <c r="B166" s="15" t="s">
        <v>601</v>
      </c>
      <c r="C166" s="14" t="str">
        <f t="shared" si="4"/>
        <v>CDDO</v>
      </c>
      <c r="D166" s="14" t="s">
        <v>4190</v>
      </c>
      <c r="E166" s="14" t="s">
        <v>4312</v>
      </c>
      <c r="F166" s="16">
        <v>60</v>
      </c>
      <c r="G166" s="16" t="s">
        <v>4656</v>
      </c>
      <c r="H166" t="str">
        <f t="shared" si="5"/>
        <v>module:CompWL_CDDO a schema:PropertyValue ; schema:identifier "Workload" ; schema:name "Aufteilung der Workload in Stunden CDDO" ; schema:valueReference module:WL2_CDDO . module:WL2_CDDO a schema:PropertyValue ; schema:name "Eigenstudium"@de ; schema:value 60 .</v>
      </c>
      <c r="I166" s="1" t="s">
        <v>123</v>
      </c>
      <c r="L166" s="4"/>
    </row>
    <row r="167" spans="1:12" x14ac:dyDescent="0.35">
      <c r="A167" t="s">
        <v>3970</v>
      </c>
      <c r="B167" s="13" t="s">
        <v>601</v>
      </c>
      <c r="C167" t="str">
        <f t="shared" si="4"/>
        <v>CoAC</v>
      </c>
      <c r="D167" t="s">
        <v>4191</v>
      </c>
      <c r="E167" t="s">
        <v>4313</v>
      </c>
      <c r="F167" s="4">
        <v>90</v>
      </c>
      <c r="G167" s="16" t="s">
        <v>4656</v>
      </c>
      <c r="H167" t="str">
        <f t="shared" si="5"/>
        <v>module:CompWL_CoAC a schema:PropertyValue ; schema:identifier "Workload" ; schema:name "Aufteilung der Workload in Stunden CoAC" ; schema:valueReference module:WL1_CoAC . module:WL1_CoAC a schema:PropertyValue ; schema:name "Präsenz"@de ; schema:value 90 .</v>
      </c>
      <c r="I167" s="1" t="s">
        <v>123</v>
      </c>
      <c r="L167" s="4"/>
    </row>
    <row r="168" spans="1:12" x14ac:dyDescent="0.35">
      <c r="A168" t="s">
        <v>3970</v>
      </c>
      <c r="B168" s="13" t="s">
        <v>601</v>
      </c>
      <c r="C168" t="str">
        <f t="shared" si="4"/>
        <v>CoAC</v>
      </c>
      <c r="D168" t="s">
        <v>4192</v>
      </c>
      <c r="E168" t="s">
        <v>4312</v>
      </c>
      <c r="F168" s="4">
        <v>60</v>
      </c>
      <c r="G168" s="16" t="s">
        <v>4656</v>
      </c>
      <c r="H168" t="str">
        <f t="shared" si="5"/>
        <v>module:CompWL_CoAC a schema:PropertyValue ; schema:identifier "Workload" ; schema:name "Aufteilung der Workload in Stunden CoAC" ; schema:valueReference module:WL2_CoAC . module:WL2_CoAC a schema:PropertyValue ; schema:name "Eigenstudium"@de ; schema:value 60 .</v>
      </c>
      <c r="I168" s="1" t="s">
        <v>123</v>
      </c>
      <c r="L168" s="4"/>
    </row>
    <row r="169" spans="1:12" x14ac:dyDescent="0.35">
      <c r="A169" s="14" t="s">
        <v>3971</v>
      </c>
      <c r="B169" s="15" t="s">
        <v>601</v>
      </c>
      <c r="C169" s="14" t="str">
        <f t="shared" si="4"/>
        <v>DADT</v>
      </c>
      <c r="D169" s="14" t="s">
        <v>4193</v>
      </c>
      <c r="E169" s="14" t="s">
        <v>4313</v>
      </c>
      <c r="F169" s="16">
        <v>120</v>
      </c>
      <c r="G169" s="16" t="s">
        <v>4656</v>
      </c>
      <c r="H169" t="str">
        <f t="shared" si="5"/>
        <v>module:CompWL_DADT a schema:PropertyValue ; schema:identifier "Workload" ; schema:name "Aufteilung der Workload in Stunden DADT" ; schema:valueReference module:WL1_DADT . module:WL1_DADT a schema:PropertyValue ; schema:name "Präsenz"@de ; schema:value 120 .</v>
      </c>
      <c r="I169" s="1" t="s">
        <v>123</v>
      </c>
      <c r="L169" s="4"/>
    </row>
    <row r="170" spans="1:12" x14ac:dyDescent="0.35">
      <c r="A170" s="14" t="s">
        <v>3971</v>
      </c>
      <c r="B170" s="15" t="s">
        <v>601</v>
      </c>
      <c r="C170" s="14" t="str">
        <f t="shared" si="4"/>
        <v>DADT</v>
      </c>
      <c r="D170" s="14" t="s">
        <v>4194</v>
      </c>
      <c r="E170" s="14" t="s">
        <v>4312</v>
      </c>
      <c r="F170" s="16">
        <v>60</v>
      </c>
      <c r="G170" s="16" t="s">
        <v>4656</v>
      </c>
      <c r="H170" t="str">
        <f t="shared" si="5"/>
        <v>module:CompWL_DADT a schema:PropertyValue ; schema:identifier "Workload" ; schema:name "Aufteilung der Workload in Stunden DADT" ; schema:valueReference module:WL2_DADT . module:WL2_DADT a schema:PropertyValue ; schema:name "Eigenstudium"@de ; schema:value 60 .</v>
      </c>
      <c r="I170" s="1" t="s">
        <v>123</v>
      </c>
      <c r="L170" s="4"/>
    </row>
    <row r="171" spans="1:12" x14ac:dyDescent="0.35">
      <c r="A171" t="s">
        <v>3972</v>
      </c>
      <c r="B171" s="13" t="s">
        <v>601</v>
      </c>
      <c r="C171" t="str">
        <f t="shared" si="4"/>
        <v>DB1</v>
      </c>
      <c r="D171" t="s">
        <v>4195</v>
      </c>
      <c r="E171" t="s">
        <v>4341</v>
      </c>
      <c r="F171" s="4">
        <v>90</v>
      </c>
      <c r="G171" s="16" t="s">
        <v>4656</v>
      </c>
      <c r="H171" t="str">
        <f t="shared" si="5"/>
        <v>module:CompWL_DB1 a schema:PropertyValue ; schema:identifier "Workload" ; schema:name "Aufteilung der Workload in Stunden DB1" ; schema:valueReference module:WL1_DB1 . module:WL1_DB1 a schema:PropertyValue ; schema:name "Kontakt"@de ; schema:value 90 .</v>
      </c>
      <c r="I171" s="1" t="s">
        <v>123</v>
      </c>
      <c r="L171" s="4"/>
    </row>
    <row r="172" spans="1:12" x14ac:dyDescent="0.35">
      <c r="A172" t="s">
        <v>3972</v>
      </c>
      <c r="B172" s="13" t="s">
        <v>601</v>
      </c>
      <c r="C172" t="str">
        <f t="shared" si="4"/>
        <v>DB1</v>
      </c>
      <c r="D172" t="s">
        <v>4196</v>
      </c>
      <c r="E172" t="s">
        <v>4323</v>
      </c>
      <c r="F172" s="4">
        <v>60</v>
      </c>
      <c r="G172" s="16" t="s">
        <v>4656</v>
      </c>
      <c r="H172" t="str">
        <f t="shared" si="5"/>
        <v>module:CompWL_DB1 a schema:PropertyValue ; schema:identifier "Workload" ; schema:name "Aufteilung der Workload in Stunden DB1" ; schema:valueReference module:WL2_DB1 . module:WL2_DB1 a schema:PropertyValue ; schema:name "Selbststudium"@de ; schema:value 60 .</v>
      </c>
      <c r="I172" s="1" t="s">
        <v>123</v>
      </c>
      <c r="L172" s="4"/>
    </row>
    <row r="173" spans="1:12" x14ac:dyDescent="0.35">
      <c r="A173" s="14" t="s">
        <v>3973</v>
      </c>
      <c r="B173" s="15" t="s">
        <v>601</v>
      </c>
      <c r="C173" s="14" t="str">
        <f t="shared" si="4"/>
        <v>DB2</v>
      </c>
      <c r="D173" s="14" t="s">
        <v>4197</v>
      </c>
      <c r="E173" s="14" t="s">
        <v>4313</v>
      </c>
      <c r="F173" s="16">
        <v>90</v>
      </c>
      <c r="G173" s="16" t="s">
        <v>4656</v>
      </c>
      <c r="H173" t="str">
        <f t="shared" si="5"/>
        <v>module:CompWL_DB2 a schema:PropertyValue ; schema:identifier "Workload" ; schema:name "Aufteilung der Workload in Stunden DB2" ; schema:valueReference module:WL1_DB2 . module:WL1_DB2 a schema:PropertyValue ; schema:name "Präsenz"@de ; schema:value 90 .</v>
      </c>
      <c r="I173" s="1" t="s">
        <v>123</v>
      </c>
      <c r="L173" s="4"/>
    </row>
    <row r="174" spans="1:12" x14ac:dyDescent="0.35">
      <c r="A174" s="14" t="s">
        <v>3973</v>
      </c>
      <c r="B174" s="15" t="s">
        <v>601</v>
      </c>
      <c r="C174" s="14" t="str">
        <f t="shared" si="4"/>
        <v>DB2</v>
      </c>
      <c r="D174" s="14" t="s">
        <v>4198</v>
      </c>
      <c r="E174" s="14" t="s">
        <v>4312</v>
      </c>
      <c r="F174" s="16">
        <v>60</v>
      </c>
      <c r="G174" s="16" t="s">
        <v>4656</v>
      </c>
      <c r="H174" t="str">
        <f t="shared" si="5"/>
        <v>module:CompWL_DB2 a schema:PropertyValue ; schema:identifier "Workload" ; schema:name "Aufteilung der Workload in Stunden DB2" ; schema:valueReference module:WL2_DB2 . module:WL2_DB2 a schema:PropertyValue ; schema:name "Eigenstudium"@de ; schema:value 60 .</v>
      </c>
      <c r="I174" s="1" t="s">
        <v>123</v>
      </c>
      <c r="L174" s="4"/>
    </row>
    <row r="175" spans="1:12" x14ac:dyDescent="0.35">
      <c r="A175" t="s">
        <v>3974</v>
      </c>
      <c r="B175" s="13" t="s">
        <v>601</v>
      </c>
      <c r="C175" t="str">
        <f t="shared" si="4"/>
        <v>DSDS</v>
      </c>
      <c r="D175" t="s">
        <v>4199</v>
      </c>
      <c r="E175" t="s">
        <v>4313</v>
      </c>
      <c r="F175" s="4">
        <v>90</v>
      </c>
      <c r="G175" s="16" t="s">
        <v>4656</v>
      </c>
      <c r="H175" t="str">
        <f t="shared" si="5"/>
        <v>module:CompWL_DSDS a schema:PropertyValue ; schema:identifier "Workload" ; schema:name "Aufteilung der Workload in Stunden DSDS" ; schema:valueReference module:WL1_DSDS . module:WL1_DSDS a schema:PropertyValue ; schema:name "Präsenz"@de ; schema:value 90 .</v>
      </c>
      <c r="I175" s="1" t="s">
        <v>123</v>
      </c>
      <c r="L175" s="4"/>
    </row>
    <row r="176" spans="1:12" x14ac:dyDescent="0.35">
      <c r="A176" t="s">
        <v>3974</v>
      </c>
      <c r="B176" s="13" t="s">
        <v>601</v>
      </c>
      <c r="C176" t="str">
        <f t="shared" si="4"/>
        <v>DSDS</v>
      </c>
      <c r="D176" t="s">
        <v>4200</v>
      </c>
      <c r="E176" t="s">
        <v>4312</v>
      </c>
      <c r="F176" s="4">
        <v>60</v>
      </c>
      <c r="G176" s="16" t="s">
        <v>4656</v>
      </c>
      <c r="H176" t="str">
        <f t="shared" si="5"/>
        <v>module:CompWL_DSDS a schema:PropertyValue ; schema:identifier "Workload" ; schema:name "Aufteilung der Workload in Stunden DSDS" ; schema:valueReference module:WL2_DSDS . module:WL2_DSDS a schema:PropertyValue ; schema:name "Eigenstudium"@de ; schema:value 60 .</v>
      </c>
      <c r="I176" s="1" t="s">
        <v>123</v>
      </c>
      <c r="L176" s="4"/>
    </row>
    <row r="177" spans="1:12" x14ac:dyDescent="0.35">
      <c r="A177" s="14" t="s">
        <v>3975</v>
      </c>
      <c r="B177" s="15" t="s">
        <v>601</v>
      </c>
      <c r="C177" s="14" t="str">
        <f t="shared" si="4"/>
        <v>DVWR</v>
      </c>
      <c r="D177" s="14" t="s">
        <v>4201</v>
      </c>
      <c r="E177" s="14" t="s">
        <v>4313</v>
      </c>
      <c r="F177" s="16">
        <v>90</v>
      </c>
      <c r="G177" s="16" t="s">
        <v>4656</v>
      </c>
      <c r="H177" t="str">
        <f t="shared" si="5"/>
        <v>module:CompWL_DVWR a schema:PropertyValue ; schema:identifier "Workload" ; schema:name "Aufteilung der Workload in Stunden DVWR" ; schema:valueReference module:WL1_DVWR . module:WL1_DVWR a schema:PropertyValue ; schema:name "Präsenz"@de ; schema:value 90 .</v>
      </c>
      <c r="I177" s="1" t="s">
        <v>123</v>
      </c>
      <c r="L177" s="4"/>
    </row>
    <row r="178" spans="1:12" x14ac:dyDescent="0.35">
      <c r="A178" s="14" t="s">
        <v>3975</v>
      </c>
      <c r="B178" s="15" t="s">
        <v>601</v>
      </c>
      <c r="C178" s="14" t="str">
        <f t="shared" si="4"/>
        <v>DVWR</v>
      </c>
      <c r="D178" s="14" t="s">
        <v>4202</v>
      </c>
      <c r="E178" s="14" t="s">
        <v>4312</v>
      </c>
      <c r="F178" s="16">
        <v>60</v>
      </c>
      <c r="G178" s="16" t="s">
        <v>4656</v>
      </c>
      <c r="H178" t="str">
        <f t="shared" si="5"/>
        <v>module:CompWL_DVWR a schema:PropertyValue ; schema:identifier "Workload" ; schema:name "Aufteilung der Workload in Stunden DVWR" ; schema:valueReference module:WL2_DVWR . module:WL2_DVWR a schema:PropertyValue ; schema:name "Eigenstudium"@de ; schema:value 60 .</v>
      </c>
      <c r="I178" s="1" t="s">
        <v>123</v>
      </c>
      <c r="L178" s="4"/>
    </row>
    <row r="179" spans="1:12" x14ac:dyDescent="0.35">
      <c r="A179" t="s">
        <v>3976</v>
      </c>
      <c r="B179" s="13" t="s">
        <v>601</v>
      </c>
      <c r="C179" t="str">
        <f t="shared" si="4"/>
        <v>EOMa</v>
      </c>
      <c r="D179" t="s">
        <v>4203</v>
      </c>
      <c r="E179" t="s">
        <v>4313</v>
      </c>
      <c r="F179" s="4">
        <v>60</v>
      </c>
      <c r="G179" s="16" t="s">
        <v>4656</v>
      </c>
      <c r="H179" t="str">
        <f t="shared" si="5"/>
        <v>module:CompWL_EOMa a schema:PropertyValue ; schema:identifier "Workload" ; schema:name "Aufteilung der Workload in Stunden EOMa" ; schema:valueReference module:WL1_EOMa . module:WL1_EOMa a schema:PropertyValue ; schema:name "Präsenz"@de ; schema:value 60 .</v>
      </c>
      <c r="I179" s="1" t="s">
        <v>123</v>
      </c>
      <c r="L179" s="4"/>
    </row>
    <row r="180" spans="1:12" x14ac:dyDescent="0.35">
      <c r="A180" t="s">
        <v>3976</v>
      </c>
      <c r="B180" s="13" t="s">
        <v>601</v>
      </c>
      <c r="C180" t="str">
        <f t="shared" si="4"/>
        <v>EOMa</v>
      </c>
      <c r="D180" t="s">
        <v>4204</v>
      </c>
      <c r="E180" t="s">
        <v>4312</v>
      </c>
      <c r="F180" s="4">
        <v>90</v>
      </c>
      <c r="G180" s="16" t="s">
        <v>4656</v>
      </c>
      <c r="H180" t="str">
        <f t="shared" si="5"/>
        <v>module:CompWL_EOMa a schema:PropertyValue ; schema:identifier "Workload" ; schema:name "Aufteilung der Workload in Stunden EOMa" ; schema:valueReference module:WL2_EOMa . module:WL2_EOMa a schema:PropertyValue ; schema:name "Eigenstudium"@de ; schema:value 90 .</v>
      </c>
      <c r="I180" s="1" t="s">
        <v>123</v>
      </c>
      <c r="L180" s="4"/>
    </row>
    <row r="181" spans="1:12" x14ac:dyDescent="0.35">
      <c r="A181" s="14" t="s">
        <v>3977</v>
      </c>
      <c r="B181" s="15" t="s">
        <v>601</v>
      </c>
      <c r="C181" s="14" t="str">
        <f t="shared" si="4"/>
        <v>EOPJ</v>
      </c>
      <c r="D181" s="14" t="s">
        <v>4205</v>
      </c>
      <c r="E181" s="14" t="s">
        <v>4313</v>
      </c>
      <c r="F181" s="16">
        <v>90</v>
      </c>
      <c r="G181" s="16" t="s">
        <v>4656</v>
      </c>
      <c r="H181" t="str">
        <f t="shared" si="5"/>
        <v>module:CompWL_EOPJ a schema:PropertyValue ; schema:identifier "Workload" ; schema:name "Aufteilung der Workload in Stunden EOPJ" ; schema:valueReference module:WL1_EOPJ . module:WL1_EOPJ a schema:PropertyValue ; schema:name "Präsenz"@de ; schema:value 90 .</v>
      </c>
      <c r="I181" s="1" t="s">
        <v>123</v>
      </c>
      <c r="L181" s="4"/>
    </row>
    <row r="182" spans="1:12" x14ac:dyDescent="0.35">
      <c r="A182" s="14" t="s">
        <v>3977</v>
      </c>
      <c r="B182" s="15" t="s">
        <v>601</v>
      </c>
      <c r="C182" s="14" t="str">
        <f t="shared" si="4"/>
        <v>EOPJ</v>
      </c>
      <c r="D182" s="14" t="s">
        <v>4206</v>
      </c>
      <c r="E182" s="14" t="s">
        <v>4312</v>
      </c>
      <c r="F182" s="16">
        <v>60</v>
      </c>
      <c r="G182" s="16" t="s">
        <v>4656</v>
      </c>
      <c r="H182" t="str">
        <f t="shared" si="5"/>
        <v>module:CompWL_EOPJ a schema:PropertyValue ; schema:identifier "Workload" ; schema:name "Aufteilung der Workload in Stunden EOPJ" ; schema:valueReference module:WL2_EOPJ . module:WL2_EOPJ a schema:PropertyValue ; schema:name "Eigenstudium"@de ; schema:value 60 .</v>
      </c>
      <c r="I182" s="1" t="s">
        <v>123</v>
      </c>
      <c r="L182" s="4"/>
    </row>
    <row r="183" spans="1:12" x14ac:dyDescent="0.35">
      <c r="A183" t="s">
        <v>3978</v>
      </c>
      <c r="B183" s="13" t="s">
        <v>601</v>
      </c>
      <c r="C183" t="str">
        <f t="shared" si="4"/>
        <v>EWAA</v>
      </c>
      <c r="D183" t="s">
        <v>4207</v>
      </c>
      <c r="E183" t="s">
        <v>4313</v>
      </c>
      <c r="F183" s="4">
        <v>90</v>
      </c>
      <c r="G183" s="16" t="s">
        <v>4656</v>
      </c>
      <c r="H183" t="str">
        <f t="shared" si="5"/>
        <v>module:CompWL_EWAA a schema:PropertyValue ; schema:identifier "Workload" ; schema:name "Aufteilung der Workload in Stunden EWAA" ; schema:valueReference module:WL1_EWAA . module:WL1_EWAA a schema:PropertyValue ; schema:name "Präsenz"@de ; schema:value 90 .</v>
      </c>
      <c r="I183" s="1" t="s">
        <v>123</v>
      </c>
      <c r="L183" s="4"/>
    </row>
    <row r="184" spans="1:12" x14ac:dyDescent="0.35">
      <c r="A184" t="s">
        <v>3978</v>
      </c>
      <c r="B184" s="13" t="s">
        <v>601</v>
      </c>
      <c r="C184" t="str">
        <f t="shared" si="4"/>
        <v>EWAA</v>
      </c>
      <c r="D184" t="s">
        <v>4208</v>
      </c>
      <c r="E184" t="s">
        <v>4312</v>
      </c>
      <c r="F184" s="4">
        <v>60</v>
      </c>
      <c r="G184" s="16" t="s">
        <v>4656</v>
      </c>
      <c r="H184" t="str">
        <f t="shared" si="5"/>
        <v>module:CompWL_EWAA a schema:PropertyValue ; schema:identifier "Workload" ; schema:name "Aufteilung der Workload in Stunden EWAA" ; schema:valueReference module:WL2_EWAA . module:WL2_EWAA a schema:PropertyValue ; schema:name "Eigenstudium"@de ; schema:value 60 .</v>
      </c>
      <c r="I184" s="1" t="s">
        <v>123</v>
      </c>
      <c r="L184" s="4"/>
    </row>
    <row r="185" spans="1:12" x14ac:dyDescent="0.35">
      <c r="A185" s="14" t="s">
        <v>3979</v>
      </c>
      <c r="B185" s="15" t="s">
        <v>601</v>
      </c>
      <c r="C185" s="14" t="str">
        <f t="shared" si="4"/>
        <v>Englisch</v>
      </c>
      <c r="D185" s="14" t="s">
        <v>4209</v>
      </c>
      <c r="E185" s="14" t="s">
        <v>4313</v>
      </c>
      <c r="F185" s="16">
        <v>90</v>
      </c>
      <c r="G185" s="16" t="s">
        <v>4656</v>
      </c>
      <c r="H185" t="str">
        <f t="shared" si="5"/>
        <v>module:CompWL_Englisch a schema:PropertyValue ; schema:identifier "Workload" ; schema:name "Aufteilung der Workload in Stunden Englisch" ; schema:valueReference module:WL1_Englisch . module:WL1_Englisch a schema:PropertyValue ; schema:name "Präsenz"@de ; schema:value 90 .</v>
      </c>
      <c r="I185" s="1" t="s">
        <v>123</v>
      </c>
      <c r="L185" s="4"/>
    </row>
    <row r="186" spans="1:12" x14ac:dyDescent="0.35">
      <c r="A186" s="14" t="s">
        <v>3979</v>
      </c>
      <c r="B186" s="15" t="s">
        <v>601</v>
      </c>
      <c r="C186" s="14" t="str">
        <f t="shared" si="4"/>
        <v>Englisch</v>
      </c>
      <c r="D186" s="14" t="s">
        <v>4210</v>
      </c>
      <c r="E186" s="14" t="s">
        <v>4312</v>
      </c>
      <c r="F186" s="16">
        <v>60</v>
      </c>
      <c r="G186" s="16" t="s">
        <v>4656</v>
      </c>
      <c r="H186" t="str">
        <f t="shared" si="5"/>
        <v>module:CompWL_Englisch a schema:PropertyValue ; schema:identifier "Workload" ; schema:name "Aufteilung der Workload in Stunden Englisch" ; schema:valueReference module:WL2_Englisch . module:WL2_Englisch a schema:PropertyValue ; schema:name "Eigenstudium"@de ; schema:value 60 .</v>
      </c>
      <c r="I186" s="1" t="s">
        <v>123</v>
      </c>
      <c r="L186" s="4"/>
    </row>
    <row r="187" spans="1:12" x14ac:dyDescent="0.35">
      <c r="A187" t="s">
        <v>3980</v>
      </c>
      <c r="B187" s="13" t="s">
        <v>601</v>
      </c>
      <c r="C187" t="str">
        <f t="shared" si="4"/>
        <v>FAWI</v>
      </c>
      <c r="D187" t="s">
        <v>4211</v>
      </c>
      <c r="E187" t="s">
        <v>4313</v>
      </c>
      <c r="F187" s="4">
        <v>90</v>
      </c>
      <c r="G187" s="16" t="s">
        <v>4656</v>
      </c>
      <c r="H187" t="str">
        <f t="shared" si="5"/>
        <v>module:CompWL_FAWI a schema:PropertyValue ; schema:identifier "Workload" ; schema:name "Aufteilung der Workload in Stunden FAWI" ; schema:valueReference module:WL1_FAWI . module:WL1_FAWI a schema:PropertyValue ; schema:name "Präsenz"@de ; schema:value 90 .</v>
      </c>
      <c r="I187" s="1" t="s">
        <v>123</v>
      </c>
      <c r="L187" s="4"/>
    </row>
    <row r="188" spans="1:12" x14ac:dyDescent="0.35">
      <c r="A188" t="s">
        <v>3980</v>
      </c>
      <c r="B188" s="13" t="s">
        <v>601</v>
      </c>
      <c r="C188" t="str">
        <f t="shared" si="4"/>
        <v>FAWI</v>
      </c>
      <c r="D188" t="s">
        <v>4212</v>
      </c>
      <c r="E188" t="s">
        <v>4312</v>
      </c>
      <c r="F188" s="4">
        <v>60</v>
      </c>
      <c r="G188" s="16" t="s">
        <v>4656</v>
      </c>
      <c r="H188" t="str">
        <f t="shared" si="5"/>
        <v>module:CompWL_FAWI a schema:PropertyValue ; schema:identifier "Workload" ; schema:name "Aufteilung der Workload in Stunden FAWI" ; schema:valueReference module:WL2_FAWI . module:WL2_FAWI a schema:PropertyValue ; schema:name "Eigenstudium"@de ; schema:value 60 .</v>
      </c>
      <c r="I188" s="1" t="s">
        <v>123</v>
      </c>
      <c r="L188" s="4"/>
    </row>
    <row r="189" spans="1:12" x14ac:dyDescent="0.35">
      <c r="A189" s="14" t="s">
        <v>3981</v>
      </c>
      <c r="B189" s="15" t="s">
        <v>601</v>
      </c>
      <c r="C189" s="14" t="str">
        <f t="shared" si="4"/>
        <v>FWAS</v>
      </c>
      <c r="D189" s="14" t="s">
        <v>4213</v>
      </c>
      <c r="E189" s="14" t="s">
        <v>4313</v>
      </c>
      <c r="F189" s="16">
        <v>90</v>
      </c>
      <c r="G189" s="16" t="s">
        <v>4656</v>
      </c>
      <c r="H189" t="str">
        <f t="shared" si="5"/>
        <v>module:CompWL_FWAS a schema:PropertyValue ; schema:identifier "Workload" ; schema:name "Aufteilung der Workload in Stunden FWAS" ; schema:valueReference module:WL1_FWAS . module:WL1_FWAS a schema:PropertyValue ; schema:name "Präsenz"@de ; schema:value 90 .</v>
      </c>
      <c r="I189" s="1" t="s">
        <v>123</v>
      </c>
      <c r="L189" s="4"/>
    </row>
    <row r="190" spans="1:12" x14ac:dyDescent="0.35">
      <c r="A190" s="14" t="s">
        <v>3981</v>
      </c>
      <c r="B190" s="15" t="s">
        <v>601</v>
      </c>
      <c r="C190" s="14" t="str">
        <f t="shared" si="4"/>
        <v>FWAS</v>
      </c>
      <c r="D190" s="14" t="s">
        <v>4214</v>
      </c>
      <c r="E190" s="14" t="s">
        <v>4312</v>
      </c>
      <c r="F190" s="16">
        <v>60</v>
      </c>
      <c r="G190" s="16" t="s">
        <v>4656</v>
      </c>
      <c r="H190" t="str">
        <f t="shared" si="5"/>
        <v>module:CompWL_FWAS a schema:PropertyValue ; schema:identifier "Workload" ; schema:name "Aufteilung der Workload in Stunden FWAS" ; schema:valueReference module:WL2_FWAS . module:WL2_FWAS a schema:PropertyValue ; schema:name "Eigenstudium"@de ; schema:value 60 .</v>
      </c>
      <c r="I190" s="1" t="s">
        <v>123</v>
      </c>
      <c r="L190" s="4"/>
    </row>
    <row r="191" spans="1:12" x14ac:dyDescent="0.35">
      <c r="A191" t="s">
        <v>3982</v>
      </c>
      <c r="B191" s="13" t="s">
        <v>601</v>
      </c>
      <c r="C191" t="str">
        <f t="shared" si="4"/>
        <v>GFVR</v>
      </c>
      <c r="D191" t="s">
        <v>4215</v>
      </c>
      <c r="E191" t="s">
        <v>4313</v>
      </c>
      <c r="F191" s="4">
        <v>20</v>
      </c>
      <c r="G191" s="16" t="s">
        <v>4656</v>
      </c>
      <c r="H191" t="str">
        <f t="shared" si="5"/>
        <v>module:CompWL_GFVR a schema:PropertyValue ; schema:identifier "Workload" ; schema:name "Aufteilung der Workload in Stunden GFVR" ; schema:valueReference module:WL1_GFVR . module:WL1_GFVR a schema:PropertyValue ; schema:name "Präsenz"@de ; schema:value 20 .</v>
      </c>
      <c r="I191" s="1" t="s">
        <v>123</v>
      </c>
      <c r="L191" s="4"/>
    </row>
    <row r="192" spans="1:12" x14ac:dyDescent="0.35">
      <c r="A192" t="s">
        <v>3982</v>
      </c>
      <c r="B192" s="13" t="s">
        <v>601</v>
      </c>
      <c r="C192" t="str">
        <f t="shared" si="4"/>
        <v>GFVR</v>
      </c>
      <c r="D192" t="s">
        <v>4216</v>
      </c>
      <c r="E192" t="s">
        <v>4342</v>
      </c>
      <c r="F192" s="4">
        <v>40</v>
      </c>
      <c r="G192" s="16" t="s">
        <v>4656</v>
      </c>
      <c r="H192" t="str">
        <f t="shared" si="5"/>
        <v>module:CompWL_GFVR a schema:PropertyValue ; schema:identifier "Workload" ; schema:name "Aufteilung der Workload in Stunden GFVR" ; schema:valueReference module:WL2_GFVR . module:WL2_GFVR a schema:PropertyValue ; schema:name "Online-Präsenz"@de ; schema:value 40 .</v>
      </c>
      <c r="I192" s="1" t="s">
        <v>123</v>
      </c>
      <c r="L192" s="4"/>
    </row>
    <row r="193" spans="1:12" x14ac:dyDescent="0.35">
      <c r="A193" t="s">
        <v>3982</v>
      </c>
      <c r="B193" s="13" t="s">
        <v>601</v>
      </c>
      <c r="C193" t="str">
        <f t="shared" si="4"/>
        <v>GFVR</v>
      </c>
      <c r="D193" t="s">
        <v>4217</v>
      </c>
      <c r="E193" t="s">
        <v>4323</v>
      </c>
      <c r="F193" s="4">
        <v>90</v>
      </c>
      <c r="G193" s="16" t="s">
        <v>4656</v>
      </c>
      <c r="H193" t="str">
        <f t="shared" si="5"/>
        <v>module:CompWL_GFVR a schema:PropertyValue ; schema:identifier "Workload" ; schema:name "Aufteilung der Workload in Stunden GFVR" ; schema:valueReference module:WL3_GFVR . module:WL3_GFVR a schema:PropertyValue ; schema:name "Selbststudium"@de ; schema:value 90 .</v>
      </c>
      <c r="I193" s="1" t="s">
        <v>123</v>
      </c>
      <c r="L193" s="4"/>
    </row>
    <row r="194" spans="1:12" x14ac:dyDescent="0.35">
      <c r="A194" s="14" t="s">
        <v>3983</v>
      </c>
      <c r="B194" s="15" t="s">
        <v>601</v>
      </c>
      <c r="C194" s="14" t="str">
        <f t="shared" si="4"/>
        <v>GNWT</v>
      </c>
      <c r="D194" s="14" t="s">
        <v>4218</v>
      </c>
      <c r="E194" s="14" t="s">
        <v>4313</v>
      </c>
      <c r="F194" s="16">
        <v>90</v>
      </c>
      <c r="G194" s="16" t="s">
        <v>4656</v>
      </c>
      <c r="H194" t="str">
        <f t="shared" si="5"/>
        <v>module:CompWL_GNWT a schema:PropertyValue ; schema:identifier "Workload" ; schema:name "Aufteilung der Workload in Stunden GNWT" ; schema:valueReference module:WL1_GNWT . module:WL1_GNWT a schema:PropertyValue ; schema:name "Präsenz"@de ; schema:value 90 .</v>
      </c>
      <c r="I194" s="1" t="s">
        <v>123</v>
      </c>
      <c r="L194" s="4"/>
    </row>
    <row r="195" spans="1:12" x14ac:dyDescent="0.35">
      <c r="A195" s="14" t="s">
        <v>3983</v>
      </c>
      <c r="B195" s="15" t="s">
        <v>601</v>
      </c>
      <c r="C195" s="14" t="str">
        <f t="shared" ref="C195:C258" si="6">MID(A195,15,10)</f>
        <v>GNWT</v>
      </c>
      <c r="D195" s="14" t="s">
        <v>4219</v>
      </c>
      <c r="E195" s="14" t="s">
        <v>4312</v>
      </c>
      <c r="F195" s="16">
        <v>60</v>
      </c>
      <c r="G195" s="16" t="s">
        <v>4656</v>
      </c>
      <c r="H195" t="str">
        <f t="shared" ref="H195:H258" si="7">_xlfn.CONCAT(A195," a schema:PropertyValue ; schema:identifier ",B195,"Workload",B195," ; schema:name ",B195,"Aufteilung der Workload in Stunden ",C195,B195," ; schema:valueReference ",D195," . ",D195," a schema:PropertyValue ; schema:name ",B195,E195,B195,"@",G195," ; schema:value ",F195," .")</f>
        <v>module:CompWL_GNWT a schema:PropertyValue ; schema:identifier "Workload" ; schema:name "Aufteilung der Workload in Stunden GNWT" ; schema:valueReference module:WL2_GNWT . module:WL2_GNWT a schema:PropertyValue ; schema:name "Eigenstudium"@de ; schema:value 60 .</v>
      </c>
      <c r="I195" s="1" t="s">
        <v>123</v>
      </c>
      <c r="L195" s="4"/>
    </row>
    <row r="196" spans="1:12" x14ac:dyDescent="0.35">
      <c r="A196" t="s">
        <v>3984</v>
      </c>
      <c r="B196" s="13" t="s">
        <v>601</v>
      </c>
      <c r="C196" t="str">
        <f t="shared" si="6"/>
        <v>IFAE</v>
      </c>
      <c r="D196" t="s">
        <v>4220</v>
      </c>
      <c r="E196" t="s">
        <v>4313</v>
      </c>
      <c r="F196" s="4">
        <v>90</v>
      </c>
      <c r="G196" s="16" t="s">
        <v>4656</v>
      </c>
      <c r="H196" t="str">
        <f t="shared" si="7"/>
        <v>module:CompWL_IFAE a schema:PropertyValue ; schema:identifier "Workload" ; schema:name "Aufteilung der Workload in Stunden IFAE" ; schema:valueReference module:WL1_IFAE . module:WL1_IFAE a schema:PropertyValue ; schema:name "Präsenz"@de ; schema:value 90 .</v>
      </c>
      <c r="I196" s="1" t="s">
        <v>123</v>
      </c>
      <c r="L196" s="4"/>
    </row>
    <row r="197" spans="1:12" x14ac:dyDescent="0.35">
      <c r="A197" t="s">
        <v>3984</v>
      </c>
      <c r="B197" s="13" t="s">
        <v>601</v>
      </c>
      <c r="C197" t="str">
        <f t="shared" si="6"/>
        <v>IFAE</v>
      </c>
      <c r="D197" t="s">
        <v>4221</v>
      </c>
      <c r="E197" t="s">
        <v>4312</v>
      </c>
      <c r="F197" s="4">
        <v>60</v>
      </c>
      <c r="G197" s="16" t="s">
        <v>4656</v>
      </c>
      <c r="H197" t="str">
        <f t="shared" si="7"/>
        <v>module:CompWL_IFAE a schema:PropertyValue ; schema:identifier "Workload" ; schema:name "Aufteilung der Workload in Stunden IFAE" ; schema:valueReference module:WL2_IFAE . module:WL2_IFAE a schema:PropertyValue ; schema:name "Eigenstudium"@de ; schema:value 60 .</v>
      </c>
      <c r="I197" s="1" t="s">
        <v>123</v>
      </c>
      <c r="L197" s="4"/>
    </row>
    <row r="198" spans="1:12" x14ac:dyDescent="0.35">
      <c r="A198" s="14" t="s">
        <v>3985</v>
      </c>
      <c r="B198" s="15" t="s">
        <v>601</v>
      </c>
      <c r="C198" s="14" t="str">
        <f t="shared" si="6"/>
        <v>InfMan</v>
      </c>
      <c r="D198" s="14" t="s">
        <v>4222</v>
      </c>
      <c r="E198" s="14" t="s">
        <v>4313</v>
      </c>
      <c r="F198" s="16">
        <v>90</v>
      </c>
      <c r="G198" s="16" t="s">
        <v>4656</v>
      </c>
      <c r="H198" t="str">
        <f t="shared" si="7"/>
        <v>module:CompWL_InfMan a schema:PropertyValue ; schema:identifier "Workload" ; schema:name "Aufteilung der Workload in Stunden InfMan" ; schema:valueReference module:WL1_InfMan . module:WL1_InfMan a schema:PropertyValue ; schema:name "Präsenz"@de ; schema:value 90 .</v>
      </c>
      <c r="I198" s="1" t="s">
        <v>123</v>
      </c>
      <c r="L198" s="4"/>
    </row>
    <row r="199" spans="1:12" x14ac:dyDescent="0.35">
      <c r="A199" s="14" t="s">
        <v>3985</v>
      </c>
      <c r="B199" s="15" t="s">
        <v>601</v>
      </c>
      <c r="C199" s="14" t="str">
        <f t="shared" si="6"/>
        <v>InfMan</v>
      </c>
      <c r="D199" s="14" t="s">
        <v>4223</v>
      </c>
      <c r="E199" s="14" t="s">
        <v>4312</v>
      </c>
      <c r="F199" s="16">
        <v>60</v>
      </c>
      <c r="G199" s="16" t="s">
        <v>4656</v>
      </c>
      <c r="H199" t="str">
        <f t="shared" si="7"/>
        <v>module:CompWL_InfMan a schema:PropertyValue ; schema:identifier "Workload" ; schema:name "Aufteilung der Workload in Stunden InfMan" ; schema:valueReference module:WL2_InfMan . module:WL2_InfMan a schema:PropertyValue ; schema:name "Eigenstudium"@de ; schema:value 60 .</v>
      </c>
      <c r="I199" s="1" t="s">
        <v>123</v>
      </c>
      <c r="L199" s="4"/>
    </row>
    <row r="200" spans="1:12" x14ac:dyDescent="0.35">
      <c r="A200" t="s">
        <v>3986</v>
      </c>
      <c r="B200" s="13" t="s">
        <v>601</v>
      </c>
      <c r="C200" t="str">
        <f t="shared" si="6"/>
        <v>Logistik</v>
      </c>
      <c r="D200" t="s">
        <v>4224</v>
      </c>
      <c r="E200" t="s">
        <v>4313</v>
      </c>
      <c r="F200" s="4">
        <v>90</v>
      </c>
      <c r="G200" s="16" t="s">
        <v>4656</v>
      </c>
      <c r="H200" t="str">
        <f t="shared" si="7"/>
        <v>module:CompWL_Logistik a schema:PropertyValue ; schema:identifier "Workload" ; schema:name "Aufteilung der Workload in Stunden Logistik" ; schema:valueReference module:WL1_Logistik . module:WL1_Logistik a schema:PropertyValue ; schema:name "Präsenz"@de ; schema:value 90 .</v>
      </c>
      <c r="I200" s="1" t="s">
        <v>123</v>
      </c>
      <c r="L200" s="4"/>
    </row>
    <row r="201" spans="1:12" x14ac:dyDescent="0.35">
      <c r="A201" t="s">
        <v>3986</v>
      </c>
      <c r="B201" s="13" t="s">
        <v>601</v>
      </c>
      <c r="C201" t="str">
        <f t="shared" si="6"/>
        <v>Logistik</v>
      </c>
      <c r="D201" t="s">
        <v>4225</v>
      </c>
      <c r="E201" t="s">
        <v>4312</v>
      </c>
      <c r="F201" s="4">
        <v>60</v>
      </c>
      <c r="G201" s="16" t="s">
        <v>4656</v>
      </c>
      <c r="H201" t="str">
        <f t="shared" si="7"/>
        <v>module:CompWL_Logistik a schema:PropertyValue ; schema:identifier "Workload" ; schema:name "Aufteilung der Workload in Stunden Logistik" ; schema:valueReference module:WL2_Logistik . module:WL2_Logistik a schema:PropertyValue ; schema:name "Eigenstudium"@de ; schema:value 60 .</v>
      </c>
      <c r="I201" s="1" t="s">
        <v>123</v>
      </c>
      <c r="L201" s="4"/>
    </row>
    <row r="202" spans="1:12" x14ac:dyDescent="0.35">
      <c r="A202" s="14" t="s">
        <v>3987</v>
      </c>
      <c r="B202" s="15" t="s">
        <v>601</v>
      </c>
      <c r="C202" s="14" t="str">
        <f t="shared" si="6"/>
        <v>MaMF</v>
      </c>
      <c r="D202" s="14" t="s">
        <v>4226</v>
      </c>
      <c r="E202" s="14" t="s">
        <v>4313</v>
      </c>
      <c r="F202" s="16">
        <v>90</v>
      </c>
      <c r="G202" s="16" t="s">
        <v>4656</v>
      </c>
      <c r="H202" t="str">
        <f t="shared" si="7"/>
        <v>module:CompWL_MaMF a schema:PropertyValue ; schema:identifier "Workload" ; schema:name "Aufteilung der Workload in Stunden MaMF" ; schema:valueReference module:WL1_MaMF . module:WL1_MaMF a schema:PropertyValue ; schema:name "Präsenz"@de ; schema:value 90 .</v>
      </c>
      <c r="I202" s="1" t="s">
        <v>123</v>
      </c>
      <c r="L202" s="4"/>
    </row>
    <row r="203" spans="1:12" x14ac:dyDescent="0.35">
      <c r="A203" s="14" t="s">
        <v>3987</v>
      </c>
      <c r="B203" s="15" t="s">
        <v>601</v>
      </c>
      <c r="C203" s="14" t="str">
        <f t="shared" si="6"/>
        <v>MaMF</v>
      </c>
      <c r="D203" s="14" t="s">
        <v>4227</v>
      </c>
      <c r="E203" s="14" t="s">
        <v>4312</v>
      </c>
      <c r="F203" s="16">
        <v>60</v>
      </c>
      <c r="G203" s="16" t="s">
        <v>4656</v>
      </c>
      <c r="H203" t="str">
        <f t="shared" si="7"/>
        <v>module:CompWL_MaMF a schema:PropertyValue ; schema:identifier "Workload" ; schema:name "Aufteilung der Workload in Stunden MaMF" ; schema:valueReference module:WL2_MaMF . module:WL2_MaMF a schema:PropertyValue ; schema:name "Eigenstudium"@de ; schema:value 60 .</v>
      </c>
      <c r="I203" s="1" t="s">
        <v>123</v>
      </c>
      <c r="L203" s="4"/>
    </row>
    <row r="204" spans="1:12" x14ac:dyDescent="0.35">
      <c r="A204" t="s">
        <v>3988</v>
      </c>
      <c r="B204" s="13" t="s">
        <v>601</v>
      </c>
      <c r="C204" t="str">
        <f t="shared" si="6"/>
        <v>ManOrg</v>
      </c>
      <c r="D204" t="s">
        <v>4228</v>
      </c>
      <c r="E204" t="s">
        <v>4313</v>
      </c>
      <c r="F204" s="4">
        <v>90</v>
      </c>
      <c r="G204" s="16" t="s">
        <v>4656</v>
      </c>
      <c r="H204" t="str">
        <f t="shared" si="7"/>
        <v>module:CompWL_ManOrg a schema:PropertyValue ; schema:identifier "Workload" ; schema:name "Aufteilung der Workload in Stunden ManOrg" ; schema:valueReference module:WL1_ManOrg . module:WL1_ManOrg a schema:PropertyValue ; schema:name "Präsenz"@de ; schema:value 90 .</v>
      </c>
      <c r="I204" s="1" t="s">
        <v>123</v>
      </c>
      <c r="L204" s="4"/>
    </row>
    <row r="205" spans="1:12" x14ac:dyDescent="0.35">
      <c r="A205" t="s">
        <v>3988</v>
      </c>
      <c r="B205" s="13" t="s">
        <v>601</v>
      </c>
      <c r="C205" t="str">
        <f t="shared" si="6"/>
        <v>ManOrg</v>
      </c>
      <c r="D205" t="s">
        <v>4229</v>
      </c>
      <c r="E205" t="s">
        <v>4312</v>
      </c>
      <c r="F205" s="4">
        <v>60</v>
      </c>
      <c r="G205" s="16" t="s">
        <v>4656</v>
      </c>
      <c r="H205" t="str">
        <f t="shared" si="7"/>
        <v>module:CompWL_ManOrg a schema:PropertyValue ; schema:identifier "Workload" ; schema:name "Aufteilung der Workload in Stunden ManOrg" ; schema:valueReference module:WL2_ManOrg . module:WL2_ManOrg a schema:PropertyValue ; schema:name "Eigenstudium"@de ; schema:value 60 .</v>
      </c>
      <c r="I205" s="1" t="s">
        <v>123</v>
      </c>
      <c r="L205" s="4"/>
    </row>
    <row r="206" spans="1:12" x14ac:dyDescent="0.35">
      <c r="A206" s="14" t="s">
        <v>3989</v>
      </c>
      <c r="B206" s="15" t="s">
        <v>601</v>
      </c>
      <c r="C206" s="14" t="str">
        <f t="shared" si="6"/>
        <v>MathBasis</v>
      </c>
      <c r="D206" s="14" t="s">
        <v>4230</v>
      </c>
      <c r="E206" s="14" t="s">
        <v>4313</v>
      </c>
      <c r="F206" s="16">
        <v>90</v>
      </c>
      <c r="G206" s="16" t="s">
        <v>4656</v>
      </c>
      <c r="H206" t="str">
        <f t="shared" si="7"/>
        <v>module:CompWL_MathBasis a schema:PropertyValue ; schema:identifier "Workload" ; schema:name "Aufteilung der Workload in Stunden MathBasis" ; schema:valueReference module:WL1_MathBasis . module:WL1_MathBasis a schema:PropertyValue ; schema:name "Präsenz"@de ; schema:value 90 .</v>
      </c>
      <c r="I206" s="1" t="s">
        <v>123</v>
      </c>
      <c r="L206" s="4"/>
    </row>
    <row r="207" spans="1:12" x14ac:dyDescent="0.35">
      <c r="A207" s="14" t="s">
        <v>3989</v>
      </c>
      <c r="B207" s="15" t="s">
        <v>601</v>
      </c>
      <c r="C207" s="14" t="str">
        <f t="shared" si="6"/>
        <v>MathBasis</v>
      </c>
      <c r="D207" s="14" t="s">
        <v>4231</v>
      </c>
      <c r="E207" s="14" t="s">
        <v>4312</v>
      </c>
      <c r="F207" s="16">
        <v>60</v>
      </c>
      <c r="G207" s="16" t="s">
        <v>4656</v>
      </c>
      <c r="H207" t="str">
        <f t="shared" si="7"/>
        <v>module:CompWL_MathBasis a schema:PropertyValue ; schema:identifier "Workload" ; schema:name "Aufteilung der Workload in Stunden MathBasis" ; schema:valueReference module:WL2_MathBasis . module:WL2_MathBasis a schema:PropertyValue ; schema:name "Eigenstudium"@de ; schema:value 60 .</v>
      </c>
      <c r="I207" s="1" t="s">
        <v>123</v>
      </c>
      <c r="L207" s="4"/>
    </row>
    <row r="208" spans="1:12" x14ac:dyDescent="0.35">
      <c r="A208" t="s">
        <v>3990</v>
      </c>
      <c r="B208" s="13" t="s">
        <v>601</v>
      </c>
      <c r="C208" t="str">
        <f t="shared" si="6"/>
        <v>OOSE</v>
      </c>
      <c r="D208" t="s">
        <v>4232</v>
      </c>
      <c r="E208" t="s">
        <v>4313</v>
      </c>
      <c r="F208" s="4">
        <v>90</v>
      </c>
      <c r="G208" s="16" t="s">
        <v>4656</v>
      </c>
      <c r="H208" t="str">
        <f t="shared" si="7"/>
        <v>module:CompWL_OOSE a schema:PropertyValue ; schema:identifier "Workload" ; schema:name "Aufteilung der Workload in Stunden OOSE" ; schema:valueReference module:WL1_OOSE . module:WL1_OOSE a schema:PropertyValue ; schema:name "Präsenz"@de ; schema:value 90 .</v>
      </c>
      <c r="I208" s="1" t="s">
        <v>123</v>
      </c>
      <c r="L208" s="4"/>
    </row>
    <row r="209" spans="1:12" x14ac:dyDescent="0.35">
      <c r="A209" t="s">
        <v>3990</v>
      </c>
      <c r="B209" s="13" t="s">
        <v>601</v>
      </c>
      <c r="C209" t="str">
        <f t="shared" si="6"/>
        <v>OOSE</v>
      </c>
      <c r="D209" t="s">
        <v>4233</v>
      </c>
      <c r="E209" t="s">
        <v>4312</v>
      </c>
      <c r="F209" s="4">
        <v>60</v>
      </c>
      <c r="G209" s="16" t="s">
        <v>4656</v>
      </c>
      <c r="H209" t="str">
        <f t="shared" si="7"/>
        <v>module:CompWL_OOSE a schema:PropertyValue ; schema:identifier "Workload" ; schema:name "Aufteilung der Workload in Stunden OOSE" ; schema:valueReference module:WL2_OOSE . module:WL2_OOSE a schema:PropertyValue ; schema:name "Eigenstudium"@de ; schema:value 60 .</v>
      </c>
      <c r="I209" s="1" t="s">
        <v>123</v>
      </c>
      <c r="L209" s="4"/>
    </row>
    <row r="210" spans="1:12" x14ac:dyDescent="0.35">
      <c r="A210" s="14" t="s">
        <v>3991</v>
      </c>
      <c r="B210" s="15" t="s">
        <v>601</v>
      </c>
      <c r="C210" s="14" t="str">
        <f t="shared" si="6"/>
        <v>PABD</v>
      </c>
      <c r="D210" s="14" t="s">
        <v>4234</v>
      </c>
      <c r="E210" s="14" t="s">
        <v>4313</v>
      </c>
      <c r="F210" s="16">
        <v>90</v>
      </c>
      <c r="G210" s="16" t="s">
        <v>4656</v>
      </c>
      <c r="H210" t="str">
        <f t="shared" si="7"/>
        <v>module:CompWL_PABD a schema:PropertyValue ; schema:identifier "Workload" ; schema:name "Aufteilung der Workload in Stunden PABD" ; schema:valueReference module:WL1_PABD . module:WL1_PABD a schema:PropertyValue ; schema:name "Präsenz"@de ; schema:value 90 .</v>
      </c>
      <c r="I210" s="1" t="s">
        <v>123</v>
      </c>
      <c r="L210" s="4"/>
    </row>
    <row r="211" spans="1:12" x14ac:dyDescent="0.35">
      <c r="A211" s="14" t="s">
        <v>3991</v>
      </c>
      <c r="B211" s="15" t="s">
        <v>601</v>
      </c>
      <c r="C211" s="14" t="str">
        <f t="shared" si="6"/>
        <v>PABD</v>
      </c>
      <c r="D211" s="14" t="s">
        <v>4235</v>
      </c>
      <c r="E211" s="14" t="s">
        <v>4312</v>
      </c>
      <c r="F211" s="16">
        <v>60</v>
      </c>
      <c r="G211" s="16" t="s">
        <v>4656</v>
      </c>
      <c r="H211" t="str">
        <f t="shared" si="7"/>
        <v>module:CompWL_PABD a schema:PropertyValue ; schema:identifier "Workload" ; schema:name "Aufteilung der Workload in Stunden PABD" ; schema:valueReference module:WL2_PABD . module:WL2_PABD a schema:PropertyValue ; schema:name "Eigenstudium"@de ; schema:value 60 .</v>
      </c>
      <c r="I211" s="1" t="s">
        <v>123</v>
      </c>
      <c r="L211" s="4"/>
    </row>
    <row r="212" spans="1:12" x14ac:dyDescent="0.35">
      <c r="A212" t="s">
        <v>3992</v>
      </c>
      <c r="B212" s="13" t="s">
        <v>601</v>
      </c>
      <c r="C212" t="str">
        <f t="shared" si="6"/>
        <v>PLVt</v>
      </c>
      <c r="D212" t="s">
        <v>4236</v>
      </c>
      <c r="E212" t="s">
        <v>4313</v>
      </c>
      <c r="F212" s="4">
        <v>90</v>
      </c>
      <c r="G212" s="16" t="s">
        <v>4656</v>
      </c>
      <c r="H212" t="str">
        <f t="shared" si="7"/>
        <v>module:CompWL_PLVt a schema:PropertyValue ; schema:identifier "Workload" ; schema:name "Aufteilung der Workload in Stunden PLVt" ; schema:valueReference module:WL1_PLVt . module:WL1_PLVt a schema:PropertyValue ; schema:name "Präsenz"@de ; schema:value 90 .</v>
      </c>
      <c r="I212" s="1" t="s">
        <v>123</v>
      </c>
      <c r="L212" s="4"/>
    </row>
    <row r="213" spans="1:12" x14ac:dyDescent="0.35">
      <c r="A213" t="s">
        <v>3992</v>
      </c>
      <c r="B213" s="13" t="s">
        <v>601</v>
      </c>
      <c r="C213" t="str">
        <f t="shared" si="6"/>
        <v>PLVt</v>
      </c>
      <c r="D213" t="s">
        <v>4237</v>
      </c>
      <c r="E213" t="s">
        <v>4312</v>
      </c>
      <c r="F213" s="4">
        <v>60</v>
      </c>
      <c r="G213" s="16" t="s">
        <v>4656</v>
      </c>
      <c r="H213" t="str">
        <f t="shared" si="7"/>
        <v>module:CompWL_PLVt a schema:PropertyValue ; schema:identifier "Workload" ; schema:name "Aufteilung der Workload in Stunden PLVt" ; schema:valueReference module:WL2_PLVt . module:WL2_PLVt a schema:PropertyValue ; schema:name "Eigenstudium"@de ; schema:value 60 .</v>
      </c>
      <c r="I213" s="1" t="s">
        <v>123</v>
      </c>
      <c r="L213" s="4"/>
    </row>
    <row r="214" spans="1:12" x14ac:dyDescent="0.35">
      <c r="A214" s="14" t="s">
        <v>3993</v>
      </c>
      <c r="B214" s="15" t="s">
        <v>601</v>
      </c>
      <c r="C214" s="14" t="str">
        <f t="shared" si="6"/>
        <v>PST</v>
      </c>
      <c r="D214" s="14" t="s">
        <v>4238</v>
      </c>
      <c r="E214" s="14" t="s">
        <v>4313</v>
      </c>
      <c r="F214" s="16">
        <v>90</v>
      </c>
      <c r="G214" s="16" t="s">
        <v>4656</v>
      </c>
      <c r="H214" t="str">
        <f t="shared" si="7"/>
        <v>module:CompWL_PST a schema:PropertyValue ; schema:identifier "Workload" ; schema:name "Aufteilung der Workload in Stunden PST" ; schema:valueReference module:WL1_PST . module:WL1_PST a schema:PropertyValue ; schema:name "Präsenz"@de ; schema:value 90 .</v>
      </c>
      <c r="I214" s="1" t="s">
        <v>123</v>
      </c>
      <c r="L214" s="4"/>
    </row>
    <row r="215" spans="1:12" x14ac:dyDescent="0.35">
      <c r="A215" s="14" t="s">
        <v>3993</v>
      </c>
      <c r="B215" s="15" t="s">
        <v>601</v>
      </c>
      <c r="C215" s="14" t="str">
        <f t="shared" si="6"/>
        <v>PST</v>
      </c>
      <c r="D215" s="14" t="s">
        <v>4239</v>
      </c>
      <c r="E215" s="14" t="s">
        <v>4312</v>
      </c>
      <c r="F215" s="16">
        <v>60</v>
      </c>
      <c r="G215" s="16" t="s">
        <v>4656</v>
      </c>
      <c r="H215" t="str">
        <f t="shared" si="7"/>
        <v>module:CompWL_PST a schema:PropertyValue ; schema:identifier "Workload" ; schema:name "Aufteilung der Workload in Stunden PST" ; schema:valueReference module:WL2_PST . module:WL2_PST a schema:PropertyValue ; schema:name "Eigenstudium"@de ; schema:value 60 .</v>
      </c>
      <c r="I215" s="1" t="s">
        <v>123</v>
      </c>
      <c r="L215" s="4"/>
    </row>
    <row r="216" spans="1:12" x14ac:dyDescent="0.35">
      <c r="A216" t="s">
        <v>3994</v>
      </c>
      <c r="B216" s="13" t="s">
        <v>601</v>
      </c>
      <c r="C216" t="str">
        <f t="shared" si="6"/>
        <v>RWCO</v>
      </c>
      <c r="D216" t="s">
        <v>4240</v>
      </c>
      <c r="E216" t="s">
        <v>4313</v>
      </c>
      <c r="F216" s="4">
        <v>90</v>
      </c>
      <c r="G216" s="16" t="s">
        <v>4656</v>
      </c>
      <c r="H216" t="str">
        <f t="shared" si="7"/>
        <v>module:CompWL_RWCO a schema:PropertyValue ; schema:identifier "Workload" ; schema:name "Aufteilung der Workload in Stunden RWCO" ; schema:valueReference module:WL1_RWCO . module:WL1_RWCO a schema:PropertyValue ; schema:name "Präsenz"@de ; schema:value 90 .</v>
      </c>
      <c r="I216" s="1" t="s">
        <v>123</v>
      </c>
      <c r="L216" s="4"/>
    </row>
    <row r="217" spans="1:12" x14ac:dyDescent="0.35">
      <c r="A217" t="s">
        <v>3994</v>
      </c>
      <c r="B217" s="13" t="s">
        <v>601</v>
      </c>
      <c r="C217" t="str">
        <f t="shared" si="6"/>
        <v>RWCO</v>
      </c>
      <c r="D217" t="s">
        <v>4241</v>
      </c>
      <c r="E217" t="s">
        <v>4312</v>
      </c>
      <c r="F217" s="4">
        <v>60</v>
      </c>
      <c r="G217" s="16" t="s">
        <v>4656</v>
      </c>
      <c r="H217" t="str">
        <f t="shared" si="7"/>
        <v>module:CompWL_RWCO a schema:PropertyValue ; schema:identifier "Workload" ; schema:name "Aufteilung der Workload in Stunden RWCO" ; schema:valueReference module:WL2_RWCO . module:WL2_RWCO a schema:PropertyValue ; schema:name "Eigenstudium"@de ; schema:value 60 .</v>
      </c>
      <c r="I217" s="1" t="s">
        <v>123</v>
      </c>
      <c r="L217" s="4"/>
    </row>
    <row r="218" spans="1:12" x14ac:dyDescent="0.35">
      <c r="A218" s="14" t="s">
        <v>3995</v>
      </c>
      <c r="B218" s="15" t="s">
        <v>601</v>
      </c>
      <c r="C218" s="14" t="str">
        <f t="shared" si="6"/>
        <v>SWEN</v>
      </c>
      <c r="D218" s="14" t="s">
        <v>4242</v>
      </c>
      <c r="E218" s="14" t="s">
        <v>4313</v>
      </c>
      <c r="F218" s="16">
        <v>90</v>
      </c>
      <c r="G218" s="16" t="s">
        <v>4656</v>
      </c>
      <c r="H218" t="str">
        <f t="shared" si="7"/>
        <v>module:CompWL_SWEN a schema:PropertyValue ; schema:identifier "Workload" ; schema:name "Aufteilung der Workload in Stunden SWEN" ; schema:valueReference module:WL1_SWEN . module:WL1_SWEN a schema:PropertyValue ; schema:name "Präsenz"@de ; schema:value 90 .</v>
      </c>
      <c r="I218" s="1" t="s">
        <v>123</v>
      </c>
      <c r="L218" s="4"/>
    </row>
    <row r="219" spans="1:12" x14ac:dyDescent="0.35">
      <c r="A219" s="14" t="s">
        <v>3995</v>
      </c>
      <c r="B219" s="15" t="s">
        <v>601</v>
      </c>
      <c r="C219" s="14" t="str">
        <f t="shared" si="6"/>
        <v>SWEN</v>
      </c>
      <c r="D219" s="14" t="s">
        <v>4243</v>
      </c>
      <c r="E219" s="14" t="s">
        <v>4312</v>
      </c>
      <c r="F219" s="16">
        <v>60</v>
      </c>
      <c r="G219" s="16" t="s">
        <v>4656</v>
      </c>
      <c r="H219" t="str">
        <f t="shared" si="7"/>
        <v>module:CompWL_SWEN a schema:PropertyValue ; schema:identifier "Workload" ; schema:name "Aufteilung der Workload in Stunden SWEN" ; schema:valueReference module:WL2_SWEN . module:WL2_SWEN a schema:PropertyValue ; schema:name "Eigenstudium"@de ; schema:value 60 .</v>
      </c>
      <c r="I219" s="1" t="s">
        <v>123</v>
      </c>
      <c r="L219" s="4"/>
    </row>
    <row r="220" spans="1:12" x14ac:dyDescent="0.35">
      <c r="A220" t="s">
        <v>3996</v>
      </c>
      <c r="B220" s="13" t="s">
        <v>601</v>
      </c>
      <c r="C220" t="str">
        <f t="shared" si="6"/>
        <v>SaSi</v>
      </c>
      <c r="D220" t="s">
        <v>4244</v>
      </c>
      <c r="E220" t="s">
        <v>4313</v>
      </c>
      <c r="F220" s="4">
        <v>90</v>
      </c>
      <c r="G220" s="16" t="s">
        <v>4656</v>
      </c>
      <c r="H220" t="str">
        <f t="shared" si="7"/>
        <v>module:CompWL_SaSi a schema:PropertyValue ; schema:identifier "Workload" ; schema:name "Aufteilung der Workload in Stunden SaSi" ; schema:valueReference module:WL1_SaSi . module:WL1_SaSi a schema:PropertyValue ; schema:name "Präsenz"@de ; schema:value 90 .</v>
      </c>
      <c r="I220" s="1" t="s">
        <v>123</v>
      </c>
      <c r="L220" s="4"/>
    </row>
    <row r="221" spans="1:12" x14ac:dyDescent="0.35">
      <c r="A221" t="s">
        <v>3996</v>
      </c>
      <c r="B221" s="13" t="s">
        <v>601</v>
      </c>
      <c r="C221" t="str">
        <f t="shared" si="6"/>
        <v>SaSi</v>
      </c>
      <c r="D221" t="s">
        <v>4245</v>
      </c>
      <c r="E221" t="s">
        <v>4312</v>
      </c>
      <c r="F221" s="4">
        <v>60</v>
      </c>
      <c r="G221" s="16" t="s">
        <v>4656</v>
      </c>
      <c r="H221" t="str">
        <f t="shared" si="7"/>
        <v>module:CompWL_SaSi a schema:PropertyValue ; schema:identifier "Workload" ; schema:name "Aufteilung der Workload in Stunden SaSi" ; schema:valueReference module:WL2_SaSi . module:WL2_SaSi a schema:PropertyValue ; schema:name "Eigenstudium"@de ; schema:value 60 .</v>
      </c>
      <c r="I221" s="1" t="s">
        <v>123</v>
      </c>
      <c r="L221" s="4"/>
    </row>
    <row r="222" spans="1:12" x14ac:dyDescent="0.35">
      <c r="A222" s="14" t="s">
        <v>3997</v>
      </c>
      <c r="B222" s="15" t="s">
        <v>601</v>
      </c>
      <c r="C222" s="14" t="str">
        <f t="shared" si="6"/>
        <v>Statistik</v>
      </c>
      <c r="D222" s="14" t="s">
        <v>4246</v>
      </c>
      <c r="E222" s="14" t="s">
        <v>4313</v>
      </c>
      <c r="F222" s="16">
        <v>90</v>
      </c>
      <c r="G222" s="16" t="s">
        <v>4656</v>
      </c>
      <c r="H222" t="str">
        <f t="shared" si="7"/>
        <v>module:CompWL_Statistik a schema:PropertyValue ; schema:identifier "Workload" ; schema:name "Aufteilung der Workload in Stunden Statistik" ; schema:valueReference module:WL1_Statistik . module:WL1_Statistik a schema:PropertyValue ; schema:name "Präsenz"@de ; schema:value 90 .</v>
      </c>
      <c r="I222" s="1" t="s">
        <v>123</v>
      </c>
      <c r="L222" s="4"/>
    </row>
    <row r="223" spans="1:12" x14ac:dyDescent="0.35">
      <c r="A223" s="14" t="s">
        <v>3997</v>
      </c>
      <c r="B223" s="15" t="s">
        <v>601</v>
      </c>
      <c r="C223" s="14" t="str">
        <f t="shared" si="6"/>
        <v>Statistik</v>
      </c>
      <c r="D223" s="14" t="s">
        <v>4247</v>
      </c>
      <c r="E223" s="14" t="s">
        <v>4312</v>
      </c>
      <c r="F223" s="16">
        <v>60</v>
      </c>
      <c r="G223" s="16" t="s">
        <v>4656</v>
      </c>
      <c r="H223" t="str">
        <f t="shared" si="7"/>
        <v>module:CompWL_Statistik a schema:PropertyValue ; schema:identifier "Workload" ; schema:name "Aufteilung der Workload in Stunden Statistik" ; schema:valueReference module:WL2_Statistik . module:WL2_Statistik a schema:PropertyValue ; schema:name "Eigenstudium"@de ; schema:value 60 .</v>
      </c>
      <c r="I223" s="1" t="s">
        <v>123</v>
      </c>
      <c r="L223" s="4"/>
    </row>
    <row r="224" spans="1:12" x14ac:dyDescent="0.35">
      <c r="A224" t="s">
        <v>3998</v>
      </c>
      <c r="B224" s="13" t="s">
        <v>601</v>
      </c>
      <c r="C224" t="str">
        <f t="shared" si="6"/>
        <v>USWE</v>
      </c>
      <c r="D224" t="s">
        <v>4248</v>
      </c>
      <c r="E224" t="s">
        <v>4313</v>
      </c>
      <c r="F224" s="4">
        <v>90</v>
      </c>
      <c r="G224" s="16" t="s">
        <v>4656</v>
      </c>
      <c r="H224" t="str">
        <f t="shared" si="7"/>
        <v>module:CompWL_USWE a schema:PropertyValue ; schema:identifier "Workload" ; schema:name "Aufteilung der Workload in Stunden USWE" ; schema:valueReference module:WL1_USWE . module:WL1_USWE a schema:PropertyValue ; schema:name "Präsenz"@de ; schema:value 90 .</v>
      </c>
      <c r="I224" s="1" t="s">
        <v>123</v>
      </c>
      <c r="L224" s="4"/>
    </row>
    <row r="225" spans="1:12" x14ac:dyDescent="0.35">
      <c r="A225" t="s">
        <v>3998</v>
      </c>
      <c r="B225" s="13" t="s">
        <v>601</v>
      </c>
      <c r="C225" t="str">
        <f t="shared" si="6"/>
        <v>USWE</v>
      </c>
      <c r="D225" t="s">
        <v>4249</v>
      </c>
      <c r="E225" t="s">
        <v>4312</v>
      </c>
      <c r="F225" s="4">
        <v>60</v>
      </c>
      <c r="G225" s="16" t="s">
        <v>4656</v>
      </c>
      <c r="H225" t="str">
        <f t="shared" si="7"/>
        <v>module:CompWL_USWE a schema:PropertyValue ; schema:identifier "Workload" ; schema:name "Aufteilung der Workload in Stunden USWE" ; schema:valueReference module:WL2_USWE . module:WL2_USWE a schema:PropertyValue ; schema:name "Eigenstudium"@de ; schema:value 60 .</v>
      </c>
      <c r="I225" s="1" t="s">
        <v>123</v>
      </c>
      <c r="L225" s="4"/>
    </row>
    <row r="226" spans="1:12" x14ac:dyDescent="0.35">
      <c r="A226" s="14" t="s">
        <v>3999</v>
      </c>
      <c r="B226" s="15" t="s">
        <v>601</v>
      </c>
      <c r="C226" s="14" t="str">
        <f t="shared" si="6"/>
        <v>AAIT</v>
      </c>
      <c r="D226" s="14" t="s">
        <v>4250</v>
      </c>
      <c r="E226" s="14" t="s">
        <v>4344</v>
      </c>
      <c r="F226" s="16">
        <v>30</v>
      </c>
      <c r="G226" s="16" t="s">
        <v>4656</v>
      </c>
      <c r="H226" t="str">
        <f t="shared" si="7"/>
        <v>module:CompWL_AAIT a schema:PropertyValue ; schema:identifier "Workload" ; schema:name "Aufteilung der Workload in Stunden AAIT" ; schema:valueReference module:WL1_AAIT . module:WL1_AAIT a schema:PropertyValue ; schema:name "Präsenzvorlesungen"@de ; schema:value 30 .</v>
      </c>
      <c r="I226" s="1" t="s">
        <v>123</v>
      </c>
      <c r="L226" s="4"/>
    </row>
    <row r="227" spans="1:12" x14ac:dyDescent="0.35">
      <c r="A227" s="14" t="s">
        <v>3999</v>
      </c>
      <c r="B227" s="15" t="s">
        <v>601</v>
      </c>
      <c r="C227" s="14" t="str">
        <f t="shared" si="6"/>
        <v>AAIT</v>
      </c>
      <c r="D227" s="14" t="s">
        <v>4251</v>
      </c>
      <c r="E227" s="14" t="s">
        <v>4345</v>
      </c>
      <c r="F227" s="16">
        <v>15</v>
      </c>
      <c r="G227" s="16" t="s">
        <v>4656</v>
      </c>
      <c r="H227" t="str">
        <f t="shared" si="7"/>
        <v>module:CompWL_AAIT a schema:PropertyValue ; schema:identifier "Workload" ; schema:name "Aufteilung der Workload in Stunden AAIT" ; schema:valueReference module:WL2_AAIT . module:WL2_AAIT a schema:PropertyValue ; schema:name "Präsenzübungen"@de ; schema:value 15 .</v>
      </c>
      <c r="I227" s="1" t="s">
        <v>123</v>
      </c>
      <c r="L227" s="4"/>
    </row>
    <row r="228" spans="1:12" x14ac:dyDescent="0.35">
      <c r="A228" s="14" t="s">
        <v>3999</v>
      </c>
      <c r="B228" s="15" t="s">
        <v>601</v>
      </c>
      <c r="C228" s="14" t="str">
        <f t="shared" si="6"/>
        <v>AAIT</v>
      </c>
      <c r="D228" s="14" t="s">
        <v>4252</v>
      </c>
      <c r="E228" s="14" t="s">
        <v>4346</v>
      </c>
      <c r="F228" s="16">
        <v>15</v>
      </c>
      <c r="G228" s="16" t="s">
        <v>4656</v>
      </c>
      <c r="H228" t="str">
        <f t="shared" si="7"/>
        <v>module:CompWL_AAIT a schema:PropertyValue ; schema:identifier "Workload" ; schema:name "Aufteilung der Workload in Stunden AAIT" ; schema:valueReference module:WL3_AAIT . module:WL3_AAIT a schema:PropertyValue ; schema:name "betreute Projektarbeit"@de ; schema:value 15 .</v>
      </c>
      <c r="I228" s="1" t="s">
        <v>123</v>
      </c>
      <c r="L228" s="4"/>
    </row>
    <row r="229" spans="1:12" x14ac:dyDescent="0.35">
      <c r="A229" s="14" t="s">
        <v>3999</v>
      </c>
      <c r="B229" s="15" t="s">
        <v>601</v>
      </c>
      <c r="C229" s="14" t="str">
        <f t="shared" si="6"/>
        <v>AAIT</v>
      </c>
      <c r="D229" s="14" t="s">
        <v>4253</v>
      </c>
      <c r="E229" s="14" t="s">
        <v>4347</v>
      </c>
      <c r="F229" s="16">
        <v>70</v>
      </c>
      <c r="G229" s="16" t="s">
        <v>4656</v>
      </c>
      <c r="H229" t="str">
        <f t="shared" si="7"/>
        <v>module:CompWL_AAIT a schema:PropertyValue ; schema:identifier "Workload" ; schema:name "Aufteilung der Workload in Stunden AAIT" ; schema:valueReference module:WL4_AAIT . module:WL4_AAIT a schema:PropertyValue ; schema:name "selbständige Projektarbeit"@de ; schema:value 70 .</v>
      </c>
      <c r="I229" s="1" t="s">
        <v>123</v>
      </c>
      <c r="L229" s="4"/>
    </row>
    <row r="230" spans="1:12" x14ac:dyDescent="0.35">
      <c r="A230" s="14" t="s">
        <v>3999</v>
      </c>
      <c r="B230" s="15" t="s">
        <v>601</v>
      </c>
      <c r="C230" s="14" t="str">
        <f t="shared" si="6"/>
        <v>AAIT</v>
      </c>
      <c r="D230" s="14" t="s">
        <v>4254</v>
      </c>
      <c r="E230" s="14" t="s">
        <v>4323</v>
      </c>
      <c r="F230" s="16">
        <v>20</v>
      </c>
      <c r="G230" s="16" t="s">
        <v>4656</v>
      </c>
      <c r="H230" t="str">
        <f t="shared" si="7"/>
        <v>module:CompWL_AAIT a schema:PropertyValue ; schema:identifier "Workload" ; schema:name "Aufteilung der Workload in Stunden AAIT" ; schema:valueReference module:WL5_AAIT . module:WL5_AAIT a schema:PropertyValue ; schema:name "Selbststudium"@de ; schema:value 20 .</v>
      </c>
      <c r="I230" s="1" t="s">
        <v>123</v>
      </c>
      <c r="L230" s="4"/>
    </row>
    <row r="231" spans="1:12" x14ac:dyDescent="0.35">
      <c r="A231" t="s">
        <v>4000</v>
      </c>
      <c r="B231" s="13" t="s">
        <v>601</v>
      </c>
      <c r="C231" t="str">
        <f t="shared" si="6"/>
        <v>AWIM</v>
      </c>
      <c r="D231" t="s">
        <v>4255</v>
      </c>
      <c r="E231" t="s">
        <v>4344</v>
      </c>
      <c r="F231" s="4">
        <v>30</v>
      </c>
      <c r="G231" s="16" t="s">
        <v>4656</v>
      </c>
      <c r="H231" t="str">
        <f t="shared" si="7"/>
        <v>module:CompWL_AWIM a schema:PropertyValue ; schema:identifier "Workload" ; schema:name "Aufteilung der Workload in Stunden AWIM" ; schema:valueReference module:WL1_AWIM . module:WL1_AWIM a schema:PropertyValue ; schema:name "Präsenzvorlesungen"@de ; schema:value 30 .</v>
      </c>
      <c r="I231" s="1" t="s">
        <v>123</v>
      </c>
      <c r="L231" s="4"/>
    </row>
    <row r="232" spans="1:12" x14ac:dyDescent="0.35">
      <c r="A232" t="s">
        <v>4000</v>
      </c>
      <c r="B232" s="13" t="s">
        <v>601</v>
      </c>
      <c r="C232" t="str">
        <f t="shared" si="6"/>
        <v>AWIM</v>
      </c>
      <c r="D232" t="s">
        <v>4256</v>
      </c>
      <c r="E232" t="s">
        <v>4345</v>
      </c>
      <c r="F232" s="4">
        <v>15</v>
      </c>
      <c r="G232" s="16" t="s">
        <v>4656</v>
      </c>
      <c r="H232" t="str">
        <f t="shared" si="7"/>
        <v>module:CompWL_AWIM a schema:PropertyValue ; schema:identifier "Workload" ; schema:name "Aufteilung der Workload in Stunden AWIM" ; schema:valueReference module:WL2_AWIM . module:WL2_AWIM a schema:PropertyValue ; schema:name "Präsenzübungen"@de ; schema:value 15 .</v>
      </c>
      <c r="I232" s="1" t="s">
        <v>123</v>
      </c>
      <c r="L232" s="4"/>
    </row>
    <row r="233" spans="1:12" x14ac:dyDescent="0.35">
      <c r="A233" t="s">
        <v>4000</v>
      </c>
      <c r="B233" s="13" t="s">
        <v>601</v>
      </c>
      <c r="C233" t="str">
        <f t="shared" si="6"/>
        <v>AWIM</v>
      </c>
      <c r="D233" t="s">
        <v>4257</v>
      </c>
      <c r="E233" t="s">
        <v>4346</v>
      </c>
      <c r="F233" s="4">
        <v>15</v>
      </c>
      <c r="G233" s="16" t="s">
        <v>4656</v>
      </c>
      <c r="H233" t="str">
        <f t="shared" si="7"/>
        <v>module:CompWL_AWIM a schema:PropertyValue ; schema:identifier "Workload" ; schema:name "Aufteilung der Workload in Stunden AWIM" ; schema:valueReference module:WL3_AWIM . module:WL3_AWIM a schema:PropertyValue ; schema:name "betreute Projektarbeit"@de ; schema:value 15 .</v>
      </c>
      <c r="I233" s="1" t="s">
        <v>123</v>
      </c>
      <c r="L233" s="4"/>
    </row>
    <row r="234" spans="1:12" x14ac:dyDescent="0.35">
      <c r="A234" t="s">
        <v>4000</v>
      </c>
      <c r="B234" s="13" t="s">
        <v>601</v>
      </c>
      <c r="C234" t="str">
        <f t="shared" si="6"/>
        <v>AWIM</v>
      </c>
      <c r="D234" t="s">
        <v>4258</v>
      </c>
      <c r="E234" t="s">
        <v>4323</v>
      </c>
      <c r="F234" s="4">
        <v>20</v>
      </c>
      <c r="G234" s="16" t="s">
        <v>4656</v>
      </c>
      <c r="H234" t="str">
        <f t="shared" si="7"/>
        <v>module:CompWL_AWIM a schema:PropertyValue ; schema:identifier "Workload" ; schema:name "Aufteilung der Workload in Stunden AWIM" ; schema:valueReference module:WL4_AWIM . module:WL4_AWIM a schema:PropertyValue ; schema:name "Selbststudium"@de ; schema:value 20 .</v>
      </c>
      <c r="I234" s="1" t="s">
        <v>123</v>
      </c>
      <c r="L234" s="4"/>
    </row>
    <row r="235" spans="1:12" x14ac:dyDescent="0.35">
      <c r="A235" t="s">
        <v>4000</v>
      </c>
      <c r="B235" s="13" t="s">
        <v>601</v>
      </c>
      <c r="C235" t="str">
        <f t="shared" si="6"/>
        <v>AWIM</v>
      </c>
      <c r="D235" t="s">
        <v>4259</v>
      </c>
      <c r="E235" t="s">
        <v>4347</v>
      </c>
      <c r="F235" s="4">
        <v>70</v>
      </c>
      <c r="G235" s="16" t="s">
        <v>4656</v>
      </c>
      <c r="H235" t="str">
        <f t="shared" si="7"/>
        <v>module:CompWL_AWIM a schema:PropertyValue ; schema:identifier "Workload" ; schema:name "Aufteilung der Workload in Stunden AWIM" ; schema:valueReference module:WL5_AWIM . module:WL5_AWIM a schema:PropertyValue ; schema:name "selbständige Projektarbeit"@de ; schema:value 70 .</v>
      </c>
      <c r="I235" s="1" t="s">
        <v>123</v>
      </c>
      <c r="L235" s="4"/>
    </row>
    <row r="236" spans="1:12" x14ac:dyDescent="0.35">
      <c r="A236" s="14" t="s">
        <v>4001</v>
      </c>
      <c r="B236" s="15" t="s">
        <v>601</v>
      </c>
      <c r="C236" s="14" t="str">
        <f t="shared" si="6"/>
        <v>GPMO</v>
      </c>
      <c r="D236" s="14" t="s">
        <v>4260</v>
      </c>
      <c r="E236" s="14" t="s">
        <v>4344</v>
      </c>
      <c r="F236" s="16">
        <v>30</v>
      </c>
      <c r="G236" s="16" t="s">
        <v>4656</v>
      </c>
      <c r="H236" t="str">
        <f t="shared" si="7"/>
        <v>module:CompWL_GPMO a schema:PropertyValue ; schema:identifier "Workload" ; schema:name "Aufteilung der Workload in Stunden GPMO" ; schema:valueReference module:WL1_GPMO . module:WL1_GPMO a schema:PropertyValue ; schema:name "Präsenzvorlesungen"@de ; schema:value 30 .</v>
      </c>
      <c r="I236" s="1" t="s">
        <v>123</v>
      </c>
      <c r="L236" s="4"/>
    </row>
    <row r="237" spans="1:12" x14ac:dyDescent="0.35">
      <c r="A237" s="14" t="s">
        <v>4001</v>
      </c>
      <c r="B237" s="15" t="s">
        <v>601</v>
      </c>
      <c r="C237" s="14" t="str">
        <f t="shared" si="6"/>
        <v>GPMO</v>
      </c>
      <c r="D237" s="14" t="s">
        <v>4261</v>
      </c>
      <c r="E237" s="14" t="s">
        <v>4345</v>
      </c>
      <c r="F237" s="16">
        <v>15</v>
      </c>
      <c r="G237" s="16" t="s">
        <v>4656</v>
      </c>
      <c r="H237" t="str">
        <f t="shared" si="7"/>
        <v>module:CompWL_GPMO a schema:PropertyValue ; schema:identifier "Workload" ; schema:name "Aufteilung der Workload in Stunden GPMO" ; schema:valueReference module:WL2_GPMO . module:WL2_GPMO a schema:PropertyValue ; schema:name "Präsenzübungen"@de ; schema:value 15 .</v>
      </c>
      <c r="I237" s="1" t="s">
        <v>123</v>
      </c>
      <c r="L237" s="4"/>
    </row>
    <row r="238" spans="1:12" x14ac:dyDescent="0.35">
      <c r="A238" s="14" t="s">
        <v>4001</v>
      </c>
      <c r="B238" s="15" t="s">
        <v>601</v>
      </c>
      <c r="C238" s="14" t="str">
        <f t="shared" si="6"/>
        <v>GPMO</v>
      </c>
      <c r="D238" s="14" t="s">
        <v>4262</v>
      </c>
      <c r="E238" s="14" t="s">
        <v>4346</v>
      </c>
      <c r="F238" s="16">
        <v>15</v>
      </c>
      <c r="G238" s="16" t="s">
        <v>4656</v>
      </c>
      <c r="H238" t="str">
        <f t="shared" si="7"/>
        <v>module:CompWL_GPMO a schema:PropertyValue ; schema:identifier "Workload" ; schema:name "Aufteilung der Workload in Stunden GPMO" ; schema:valueReference module:WL3_GPMO . module:WL3_GPMO a schema:PropertyValue ; schema:name "betreute Projektarbeit"@de ; schema:value 15 .</v>
      </c>
      <c r="I238" s="1" t="s">
        <v>123</v>
      </c>
      <c r="L238" s="4"/>
    </row>
    <row r="239" spans="1:12" x14ac:dyDescent="0.35">
      <c r="A239" s="14" t="s">
        <v>4001</v>
      </c>
      <c r="B239" s="15" t="s">
        <v>601</v>
      </c>
      <c r="C239" s="14" t="str">
        <f t="shared" si="6"/>
        <v>GPMO</v>
      </c>
      <c r="D239" s="14" t="s">
        <v>4263</v>
      </c>
      <c r="E239" s="14" t="s">
        <v>4348</v>
      </c>
      <c r="F239" s="16">
        <v>45</v>
      </c>
      <c r="G239" s="16" t="s">
        <v>4656</v>
      </c>
      <c r="H239" t="str">
        <f t="shared" si="7"/>
        <v>module:CompWL_GPMO a schema:PropertyValue ; schema:identifier "Workload" ; schema:name "Aufteilung der Workload in Stunden GPMO" ; schema:valueReference module:WL4_GPMO . module:WL4_GPMO a schema:PropertyValue ; schema:name "Selbststudium und Prüfungsvorbereitung"@de ; schema:value 45 .</v>
      </c>
      <c r="I239" s="1" t="s">
        <v>123</v>
      </c>
      <c r="L239" s="4"/>
    </row>
    <row r="240" spans="1:12" x14ac:dyDescent="0.35">
      <c r="A240" s="14" t="s">
        <v>4001</v>
      </c>
      <c r="B240" s="15" t="s">
        <v>601</v>
      </c>
      <c r="C240" s="14" t="str">
        <f t="shared" si="6"/>
        <v>GPMO</v>
      </c>
      <c r="D240" s="14" t="s">
        <v>4264</v>
      </c>
      <c r="E240" s="14" t="s">
        <v>4347</v>
      </c>
      <c r="F240" s="16">
        <v>45</v>
      </c>
      <c r="G240" s="16" t="s">
        <v>4656</v>
      </c>
      <c r="H240" t="str">
        <f t="shared" si="7"/>
        <v>module:CompWL_GPMO a schema:PropertyValue ; schema:identifier "Workload" ; schema:name "Aufteilung der Workload in Stunden GPMO" ; schema:valueReference module:WL5_GPMO . module:WL5_GPMO a schema:PropertyValue ; schema:name "selbständige Projektarbeit"@de ; schema:value 45 .</v>
      </c>
      <c r="I240" s="1" t="s">
        <v>123</v>
      </c>
      <c r="L240" s="4"/>
    </row>
    <row r="241" spans="1:12" x14ac:dyDescent="0.35">
      <c r="A241" t="s">
        <v>4002</v>
      </c>
      <c r="B241" s="13" t="s">
        <v>601</v>
      </c>
      <c r="C241" t="str">
        <f t="shared" si="6"/>
        <v>PMSK</v>
      </c>
      <c r="D241" t="s">
        <v>4265</v>
      </c>
      <c r="E241" t="s">
        <v>4313</v>
      </c>
      <c r="F241" s="4">
        <v>60</v>
      </c>
      <c r="G241" s="16" t="s">
        <v>4656</v>
      </c>
      <c r="H241" t="str">
        <f t="shared" si="7"/>
        <v>module:CompWL_PMSK a schema:PropertyValue ; schema:identifier "Workload" ; schema:name "Aufteilung der Workload in Stunden PMSK" ; schema:valueReference module:WL1_PMSK . module:WL1_PMSK a schema:PropertyValue ; schema:name "Präsenz"@de ; schema:value 60 .</v>
      </c>
      <c r="I241" s="1" t="s">
        <v>123</v>
      </c>
      <c r="L241" s="4"/>
    </row>
    <row r="242" spans="1:12" x14ac:dyDescent="0.35">
      <c r="A242" t="s">
        <v>4002</v>
      </c>
      <c r="B242" s="13" t="s">
        <v>601</v>
      </c>
      <c r="C242" t="str">
        <f t="shared" si="6"/>
        <v>PMSK</v>
      </c>
      <c r="D242" t="s">
        <v>4266</v>
      </c>
      <c r="E242" t="s">
        <v>4312</v>
      </c>
      <c r="F242" s="4">
        <v>90</v>
      </c>
      <c r="G242" s="16" t="s">
        <v>4656</v>
      </c>
      <c r="H242" t="str">
        <f t="shared" si="7"/>
        <v>module:CompWL_PMSK a schema:PropertyValue ; schema:identifier "Workload" ; schema:name "Aufteilung der Workload in Stunden PMSK" ; schema:valueReference module:WL2_PMSK . module:WL2_PMSK a schema:PropertyValue ; schema:name "Eigenstudium"@de ; schema:value 90 .</v>
      </c>
      <c r="I242" s="1" t="s">
        <v>123</v>
      </c>
      <c r="L242" s="4"/>
    </row>
    <row r="243" spans="1:12" x14ac:dyDescent="0.35">
      <c r="A243" s="14" t="s">
        <v>4003</v>
      </c>
      <c r="B243" s="15" t="s">
        <v>601</v>
      </c>
      <c r="C243" s="14" t="str">
        <f t="shared" si="6"/>
        <v>SYSA</v>
      </c>
      <c r="D243" s="14" t="s">
        <v>4267</v>
      </c>
      <c r="E243" s="14" t="s">
        <v>4341</v>
      </c>
      <c r="F243" s="16">
        <v>60</v>
      </c>
      <c r="G243" s="16" t="s">
        <v>4656</v>
      </c>
      <c r="H243" t="str">
        <f t="shared" si="7"/>
        <v>module:CompWL_SYSA a schema:PropertyValue ; schema:identifier "Workload" ; schema:name "Aufteilung der Workload in Stunden SYSA" ; schema:valueReference module:WL1_SYSA . module:WL1_SYSA a schema:PropertyValue ; schema:name "Kontakt"@de ; schema:value 60 .</v>
      </c>
      <c r="I243" s="1" t="s">
        <v>123</v>
      </c>
      <c r="L243" s="4"/>
    </row>
    <row r="244" spans="1:12" x14ac:dyDescent="0.35">
      <c r="A244" s="14" t="s">
        <v>4003</v>
      </c>
      <c r="B244" s="15" t="s">
        <v>601</v>
      </c>
      <c r="C244" s="14" t="str">
        <f t="shared" si="6"/>
        <v>SYSA</v>
      </c>
      <c r="D244" s="14" t="s">
        <v>4268</v>
      </c>
      <c r="E244" s="14" t="s">
        <v>4323</v>
      </c>
      <c r="F244" s="16">
        <v>90</v>
      </c>
      <c r="G244" s="16" t="s">
        <v>4656</v>
      </c>
      <c r="H244" t="str">
        <f t="shared" si="7"/>
        <v>module:CompWL_SYSA a schema:PropertyValue ; schema:identifier "Workload" ; schema:name "Aufteilung der Workload in Stunden SYSA" ; schema:valueReference module:WL2_SYSA . module:WL2_SYSA a schema:PropertyValue ; schema:name "Selbststudium"@de ; schema:value 90 .</v>
      </c>
      <c r="I244" s="1" t="s">
        <v>123</v>
      </c>
      <c r="L244" s="4"/>
    </row>
    <row r="245" spans="1:12" x14ac:dyDescent="0.35">
      <c r="A245" t="s">
        <v>4004</v>
      </c>
      <c r="B245" s="13" t="s">
        <v>601</v>
      </c>
      <c r="C245" t="str">
        <f t="shared" si="6"/>
        <v>WIGundW</v>
      </c>
      <c r="D245" t="s">
        <v>4269</v>
      </c>
      <c r="E245" t="s">
        <v>4313</v>
      </c>
      <c r="F245" s="4">
        <v>90</v>
      </c>
      <c r="G245" s="16" t="s">
        <v>4656</v>
      </c>
      <c r="H245" t="str">
        <f t="shared" si="7"/>
        <v>module:CompWL_WIGundW a schema:PropertyValue ; schema:identifier "Workload" ; schema:name "Aufteilung der Workload in Stunden WIGundW" ; schema:valueReference module:WL1_WIGundW . module:WL1_WIGundW a schema:PropertyValue ; schema:name "Präsenz"@de ; schema:value 90 .</v>
      </c>
      <c r="I245" s="1" t="s">
        <v>123</v>
      </c>
      <c r="L245" s="4"/>
    </row>
    <row r="246" spans="1:12" x14ac:dyDescent="0.35">
      <c r="A246" t="s">
        <v>4004</v>
      </c>
      <c r="B246" s="13" t="s">
        <v>601</v>
      </c>
      <c r="C246" t="str">
        <f t="shared" si="6"/>
        <v>WIGundW</v>
      </c>
      <c r="D246" t="s">
        <v>4270</v>
      </c>
      <c r="E246" t="s">
        <v>4312</v>
      </c>
      <c r="F246" s="4">
        <v>60</v>
      </c>
      <c r="G246" s="16" t="s">
        <v>4656</v>
      </c>
      <c r="H246" t="str">
        <f t="shared" si="7"/>
        <v>module:CompWL_WIGundW a schema:PropertyValue ; schema:identifier "Workload" ; schema:name "Aufteilung der Workload in Stunden WIGundW" ; schema:valueReference module:WL2_WIGundW . module:WL2_WIGundW a schema:PropertyValue ; schema:name "Eigenstudium"@de ; schema:value 60 .</v>
      </c>
      <c r="I246" s="1" t="s">
        <v>123</v>
      </c>
      <c r="L246" s="4"/>
    </row>
    <row r="247" spans="1:12" x14ac:dyDescent="0.35">
      <c r="A247" s="14" t="s">
        <v>4005</v>
      </c>
      <c r="B247" s="15" t="s">
        <v>601</v>
      </c>
      <c r="C247" s="14" t="str">
        <f t="shared" si="6"/>
        <v>WM110</v>
      </c>
      <c r="D247" s="14" t="s">
        <v>4271</v>
      </c>
      <c r="E247" s="14" t="s">
        <v>4313</v>
      </c>
      <c r="F247" s="16">
        <v>120</v>
      </c>
      <c r="G247" s="16" t="s">
        <v>4656</v>
      </c>
      <c r="H247" t="str">
        <f t="shared" si="7"/>
        <v>module:CompWL_WM110 a schema:PropertyValue ; schema:identifier "Workload" ; schema:name "Aufteilung der Workload in Stunden WM110" ; schema:valueReference module:WL1_WM110 . module:WL1_WM110 a schema:PropertyValue ; schema:name "Präsenz"@de ; schema:value 120 .</v>
      </c>
      <c r="I247" s="1" t="s">
        <v>123</v>
      </c>
      <c r="L247" s="4"/>
    </row>
    <row r="248" spans="1:12" x14ac:dyDescent="0.35">
      <c r="A248" s="14" t="s">
        <v>4005</v>
      </c>
      <c r="B248" s="15" t="s">
        <v>601</v>
      </c>
      <c r="C248" s="14" t="str">
        <f t="shared" si="6"/>
        <v>WM110</v>
      </c>
      <c r="D248" s="14" t="s">
        <v>4272</v>
      </c>
      <c r="E248" s="14" t="s">
        <v>4312</v>
      </c>
      <c r="F248" s="16">
        <v>60</v>
      </c>
      <c r="G248" s="16" t="s">
        <v>4656</v>
      </c>
      <c r="H248" t="str">
        <f t="shared" si="7"/>
        <v>module:CompWL_WM110 a schema:PropertyValue ; schema:identifier "Workload" ; schema:name "Aufteilung der Workload in Stunden WM110" ; schema:valueReference module:WL2_WM110 . module:WL2_WM110 a schema:PropertyValue ; schema:name "Eigenstudium"@de ; schema:value 60 .</v>
      </c>
      <c r="I248" s="1" t="s">
        <v>123</v>
      </c>
      <c r="L248" s="4"/>
    </row>
    <row r="249" spans="1:12" x14ac:dyDescent="0.35">
      <c r="A249" t="s">
        <v>4006</v>
      </c>
      <c r="B249" s="13" t="s">
        <v>601</v>
      </c>
      <c r="C249" t="str">
        <f t="shared" si="6"/>
        <v>WM120</v>
      </c>
      <c r="D249" t="s">
        <v>4273</v>
      </c>
      <c r="E249" t="s">
        <v>4313</v>
      </c>
      <c r="F249" s="4">
        <v>120</v>
      </c>
      <c r="G249" s="16" t="s">
        <v>4656</v>
      </c>
      <c r="H249" t="str">
        <f t="shared" si="7"/>
        <v>module:CompWL_WM120 a schema:PropertyValue ; schema:identifier "Workload" ; schema:name "Aufteilung der Workload in Stunden WM120" ; schema:valueReference module:WL1_WM120 . module:WL1_WM120 a schema:PropertyValue ; schema:name "Präsenz"@de ; schema:value 120 .</v>
      </c>
      <c r="I249" s="1" t="s">
        <v>123</v>
      </c>
      <c r="L249" s="4"/>
    </row>
    <row r="250" spans="1:12" x14ac:dyDescent="0.35">
      <c r="A250" t="s">
        <v>4006</v>
      </c>
      <c r="B250" s="13" t="s">
        <v>601</v>
      </c>
      <c r="C250" t="str">
        <f t="shared" si="6"/>
        <v>WM120</v>
      </c>
      <c r="D250" t="s">
        <v>4274</v>
      </c>
      <c r="E250" t="s">
        <v>4312</v>
      </c>
      <c r="F250" s="4">
        <v>60</v>
      </c>
      <c r="G250" s="16" t="s">
        <v>4656</v>
      </c>
      <c r="H250" t="str">
        <f t="shared" si="7"/>
        <v>module:CompWL_WM120 a schema:PropertyValue ; schema:identifier "Workload" ; schema:name "Aufteilung der Workload in Stunden WM120" ; schema:valueReference module:WL2_WM120 . module:WL2_WM120 a schema:PropertyValue ; schema:name "Eigenstudium"@de ; schema:value 60 .</v>
      </c>
      <c r="I250" s="1" t="s">
        <v>123</v>
      </c>
      <c r="L250" s="4"/>
    </row>
    <row r="251" spans="1:12" x14ac:dyDescent="0.35">
      <c r="A251" s="14" t="s">
        <v>4007</v>
      </c>
      <c r="B251" s="15" t="s">
        <v>601</v>
      </c>
      <c r="C251" s="14" t="str">
        <f t="shared" si="6"/>
        <v>WM130</v>
      </c>
      <c r="D251" s="14" t="s">
        <v>4275</v>
      </c>
      <c r="E251" s="14" t="s">
        <v>4313</v>
      </c>
      <c r="F251" s="16">
        <v>120</v>
      </c>
      <c r="G251" s="16" t="s">
        <v>4656</v>
      </c>
      <c r="H251" t="str">
        <f t="shared" si="7"/>
        <v>module:CompWL_WM130 a schema:PropertyValue ; schema:identifier "Workload" ; schema:name "Aufteilung der Workload in Stunden WM130" ; schema:valueReference module:WL1_WM130 . module:WL1_WM130 a schema:PropertyValue ; schema:name "Präsenz"@de ; schema:value 120 .</v>
      </c>
      <c r="I251" s="1" t="s">
        <v>123</v>
      </c>
      <c r="L251" s="4"/>
    </row>
    <row r="252" spans="1:12" x14ac:dyDescent="0.35">
      <c r="A252" s="14" t="s">
        <v>4007</v>
      </c>
      <c r="B252" s="15" t="s">
        <v>601</v>
      </c>
      <c r="C252" s="14" t="str">
        <f t="shared" si="6"/>
        <v>WM130</v>
      </c>
      <c r="D252" s="14" t="s">
        <v>4276</v>
      </c>
      <c r="E252" s="14" t="s">
        <v>4312</v>
      </c>
      <c r="F252" s="16">
        <v>60</v>
      </c>
      <c r="G252" s="16" t="s">
        <v>4656</v>
      </c>
      <c r="H252" t="str">
        <f t="shared" si="7"/>
        <v>module:CompWL_WM130 a schema:PropertyValue ; schema:identifier "Workload" ; schema:name "Aufteilung der Workload in Stunden WM130" ; schema:valueReference module:WL2_WM130 . module:WL2_WM130 a schema:PropertyValue ; schema:name "Eigenstudium"@de ; schema:value 60 .</v>
      </c>
      <c r="I252" s="1" t="s">
        <v>123</v>
      </c>
      <c r="L252" s="4"/>
    </row>
    <row r="253" spans="1:12" x14ac:dyDescent="0.35">
      <c r="A253" t="s">
        <v>4008</v>
      </c>
      <c r="B253" s="13" t="s">
        <v>601</v>
      </c>
      <c r="C253" t="str">
        <f t="shared" si="6"/>
        <v>WM210</v>
      </c>
      <c r="D253" t="s">
        <v>4277</v>
      </c>
      <c r="E253" t="s">
        <v>4313</v>
      </c>
      <c r="F253" s="4">
        <v>120</v>
      </c>
      <c r="G253" s="16" t="s">
        <v>4656</v>
      </c>
      <c r="H253" t="str">
        <f t="shared" si="7"/>
        <v>module:CompWL_WM210 a schema:PropertyValue ; schema:identifier "Workload" ; schema:name "Aufteilung der Workload in Stunden WM210" ; schema:valueReference module:WL1_WM210 . module:WL1_WM210 a schema:PropertyValue ; schema:name "Präsenz"@de ; schema:value 120 .</v>
      </c>
      <c r="I253" s="1" t="s">
        <v>123</v>
      </c>
      <c r="L253" s="4"/>
    </row>
    <row r="254" spans="1:12" x14ac:dyDescent="0.35">
      <c r="A254" t="s">
        <v>4008</v>
      </c>
      <c r="B254" s="13" t="s">
        <v>601</v>
      </c>
      <c r="C254" t="str">
        <f t="shared" si="6"/>
        <v>WM210</v>
      </c>
      <c r="D254" t="s">
        <v>4278</v>
      </c>
      <c r="E254" t="s">
        <v>4312</v>
      </c>
      <c r="F254" s="4">
        <v>60</v>
      </c>
      <c r="G254" s="16" t="s">
        <v>4656</v>
      </c>
      <c r="H254" t="str">
        <f t="shared" si="7"/>
        <v>module:CompWL_WM210 a schema:PropertyValue ; schema:identifier "Workload" ; schema:name "Aufteilung der Workload in Stunden WM210" ; schema:valueReference module:WL2_WM210 . module:WL2_WM210 a schema:PropertyValue ; schema:name "Eigenstudium"@de ; schema:value 60 .</v>
      </c>
      <c r="I254" s="1" t="s">
        <v>123</v>
      </c>
      <c r="L254" s="4"/>
    </row>
    <row r="255" spans="1:12" x14ac:dyDescent="0.35">
      <c r="A255" s="14" t="s">
        <v>4009</v>
      </c>
      <c r="B255" s="15" t="s">
        <v>601</v>
      </c>
      <c r="C255" s="14" t="str">
        <f t="shared" si="6"/>
        <v>WM220</v>
      </c>
      <c r="D255" s="14" t="s">
        <v>4279</v>
      </c>
      <c r="E255" s="14" t="s">
        <v>4313</v>
      </c>
      <c r="F255" s="16">
        <v>120</v>
      </c>
      <c r="G255" s="16" t="s">
        <v>4656</v>
      </c>
      <c r="H255" t="str">
        <f t="shared" si="7"/>
        <v>module:CompWL_WM220 a schema:PropertyValue ; schema:identifier "Workload" ; schema:name "Aufteilung der Workload in Stunden WM220" ; schema:valueReference module:WL1_WM220 . module:WL1_WM220 a schema:PropertyValue ; schema:name "Präsenz"@de ; schema:value 120 .</v>
      </c>
      <c r="I255" s="1" t="s">
        <v>123</v>
      </c>
      <c r="L255" s="4"/>
    </row>
    <row r="256" spans="1:12" x14ac:dyDescent="0.35">
      <c r="A256" s="14" t="s">
        <v>4009</v>
      </c>
      <c r="B256" s="15" t="s">
        <v>601</v>
      </c>
      <c r="C256" s="14" t="str">
        <f t="shared" si="6"/>
        <v>WM220</v>
      </c>
      <c r="D256" s="14" t="s">
        <v>4280</v>
      </c>
      <c r="E256" s="14" t="s">
        <v>4312</v>
      </c>
      <c r="F256" s="16">
        <v>60</v>
      </c>
      <c r="G256" s="16" t="s">
        <v>4656</v>
      </c>
      <c r="H256" t="str">
        <f t="shared" si="7"/>
        <v>module:CompWL_WM220 a schema:PropertyValue ; schema:identifier "Workload" ; schema:name "Aufteilung der Workload in Stunden WM220" ; schema:valueReference module:WL2_WM220 . module:WL2_WM220 a schema:PropertyValue ; schema:name "Eigenstudium"@de ; schema:value 60 .</v>
      </c>
      <c r="I256" s="1" t="s">
        <v>123</v>
      </c>
      <c r="L256" s="4"/>
    </row>
    <row r="257" spans="1:12" x14ac:dyDescent="0.35">
      <c r="A257" t="s">
        <v>4010</v>
      </c>
      <c r="B257" s="13" t="s">
        <v>601</v>
      </c>
      <c r="C257" t="str">
        <f t="shared" si="6"/>
        <v>WM230</v>
      </c>
      <c r="D257" t="s">
        <v>4281</v>
      </c>
      <c r="E257" t="s">
        <v>4313</v>
      </c>
      <c r="F257" s="4">
        <v>120</v>
      </c>
      <c r="G257" s="16" t="s">
        <v>4656</v>
      </c>
      <c r="H257" t="str">
        <f t="shared" si="7"/>
        <v>module:CompWL_WM230 a schema:PropertyValue ; schema:identifier "Workload" ; schema:name "Aufteilung der Workload in Stunden WM230" ; schema:valueReference module:WL1_WM230 . module:WL1_WM230 a schema:PropertyValue ; schema:name "Präsenz"@de ; schema:value 120 .</v>
      </c>
      <c r="I257" s="1" t="s">
        <v>123</v>
      </c>
      <c r="L257" s="4"/>
    </row>
    <row r="258" spans="1:12" x14ac:dyDescent="0.35">
      <c r="A258" t="s">
        <v>4010</v>
      </c>
      <c r="B258" s="13" t="s">
        <v>601</v>
      </c>
      <c r="C258" t="str">
        <f t="shared" si="6"/>
        <v>WM230</v>
      </c>
      <c r="D258" t="s">
        <v>4282</v>
      </c>
      <c r="E258" t="s">
        <v>4312</v>
      </c>
      <c r="F258" s="4">
        <v>60</v>
      </c>
      <c r="G258" s="16" t="s">
        <v>4656</v>
      </c>
      <c r="H258" t="str">
        <f t="shared" si="7"/>
        <v>module:CompWL_WM230 a schema:PropertyValue ; schema:identifier "Workload" ; schema:name "Aufteilung der Workload in Stunden WM230" ; schema:valueReference module:WL2_WM230 . module:WL2_WM230 a schema:PropertyValue ; schema:name "Eigenstudium"@de ; schema:value 60 .</v>
      </c>
      <c r="I258" s="1" t="s">
        <v>123</v>
      </c>
      <c r="L258" s="4"/>
    </row>
    <row r="259" spans="1:12" x14ac:dyDescent="0.35">
      <c r="A259" s="14" t="s">
        <v>4011</v>
      </c>
      <c r="B259" s="15" t="s">
        <v>601</v>
      </c>
      <c r="C259" s="14" t="str">
        <f t="shared" ref="C259:C287" si="8">MID(A259,15,10)</f>
        <v>WM310</v>
      </c>
      <c r="D259" s="14" t="s">
        <v>4283</v>
      </c>
      <c r="E259" s="14" t="s">
        <v>4313</v>
      </c>
      <c r="F259" s="16">
        <v>120</v>
      </c>
      <c r="G259" s="16" t="s">
        <v>4656</v>
      </c>
      <c r="H259" t="str">
        <f t="shared" ref="H259:H287" si="9">_xlfn.CONCAT(A259," a schema:PropertyValue ; schema:identifier ",B259,"Workload",B259," ; schema:name ",B259,"Aufteilung der Workload in Stunden ",C259,B259," ; schema:valueReference ",D259," . ",D259," a schema:PropertyValue ; schema:name ",B259,E259,B259,"@",G259," ; schema:value ",F259," .")</f>
        <v>module:CompWL_WM310 a schema:PropertyValue ; schema:identifier "Workload" ; schema:name "Aufteilung der Workload in Stunden WM310" ; schema:valueReference module:WL1_WM310 . module:WL1_WM310 a schema:PropertyValue ; schema:name "Präsenz"@de ; schema:value 120 .</v>
      </c>
      <c r="I259" s="1" t="s">
        <v>123</v>
      </c>
      <c r="L259" s="4"/>
    </row>
    <row r="260" spans="1:12" x14ac:dyDescent="0.35">
      <c r="A260" s="14" t="s">
        <v>4011</v>
      </c>
      <c r="B260" s="15" t="s">
        <v>601</v>
      </c>
      <c r="C260" s="14" t="str">
        <f t="shared" si="8"/>
        <v>WM310</v>
      </c>
      <c r="D260" s="14" t="s">
        <v>4284</v>
      </c>
      <c r="E260" s="14" t="s">
        <v>4312</v>
      </c>
      <c r="F260" s="16">
        <v>60</v>
      </c>
      <c r="G260" s="16" t="s">
        <v>4656</v>
      </c>
      <c r="H260" t="str">
        <f t="shared" si="9"/>
        <v>module:CompWL_WM310 a schema:PropertyValue ; schema:identifier "Workload" ; schema:name "Aufteilung der Workload in Stunden WM310" ; schema:valueReference module:WL2_WM310 . module:WL2_WM310 a schema:PropertyValue ; schema:name "Eigenstudium"@de ; schema:value 60 .</v>
      </c>
      <c r="I260" s="1" t="s">
        <v>123</v>
      </c>
      <c r="L260" s="4"/>
    </row>
    <row r="261" spans="1:12" x14ac:dyDescent="0.35">
      <c r="A261" t="s">
        <v>4012</v>
      </c>
      <c r="B261" s="13" t="s">
        <v>601</v>
      </c>
      <c r="C261" t="str">
        <f t="shared" si="8"/>
        <v>WM320</v>
      </c>
      <c r="D261" t="s">
        <v>4285</v>
      </c>
      <c r="E261" t="s">
        <v>4313</v>
      </c>
      <c r="F261" s="4">
        <v>120</v>
      </c>
      <c r="G261" s="16" t="s">
        <v>4656</v>
      </c>
      <c r="H261" t="str">
        <f t="shared" si="9"/>
        <v>module:CompWL_WM320 a schema:PropertyValue ; schema:identifier "Workload" ; schema:name "Aufteilung der Workload in Stunden WM320" ; schema:valueReference module:WL1_WM320 . module:WL1_WM320 a schema:PropertyValue ; schema:name "Präsenz"@de ; schema:value 120 .</v>
      </c>
      <c r="I261" s="1" t="s">
        <v>123</v>
      </c>
      <c r="L261" s="4"/>
    </row>
    <row r="262" spans="1:12" x14ac:dyDescent="0.35">
      <c r="A262" t="s">
        <v>4012</v>
      </c>
      <c r="B262" s="13" t="s">
        <v>601</v>
      </c>
      <c r="C262" t="str">
        <f t="shared" si="8"/>
        <v>WM320</v>
      </c>
      <c r="D262" t="s">
        <v>4286</v>
      </c>
      <c r="E262" t="s">
        <v>4312</v>
      </c>
      <c r="F262" s="4">
        <v>60</v>
      </c>
      <c r="G262" s="16" t="s">
        <v>4656</v>
      </c>
      <c r="H262" t="str">
        <f t="shared" si="9"/>
        <v>module:CompWL_WM320 a schema:PropertyValue ; schema:identifier "Workload" ; schema:name "Aufteilung der Workload in Stunden WM320" ; schema:valueReference module:WL2_WM320 . module:WL2_WM320 a schema:PropertyValue ; schema:name "Eigenstudium"@de ; schema:value 60 .</v>
      </c>
      <c r="I262" s="1" t="s">
        <v>123</v>
      </c>
      <c r="L262" s="4"/>
    </row>
    <row r="263" spans="1:12" x14ac:dyDescent="0.35">
      <c r="A263" s="14" t="s">
        <v>4013</v>
      </c>
      <c r="B263" s="15" t="s">
        <v>601</v>
      </c>
      <c r="C263" s="14" t="str">
        <f t="shared" si="8"/>
        <v>WM330</v>
      </c>
      <c r="D263" s="14" t="s">
        <v>4287</v>
      </c>
      <c r="E263" s="14" t="s">
        <v>4313</v>
      </c>
      <c r="F263" s="16">
        <v>120</v>
      </c>
      <c r="G263" s="16" t="s">
        <v>4656</v>
      </c>
      <c r="H263" t="str">
        <f t="shared" si="9"/>
        <v>module:CompWL_WM330 a schema:PropertyValue ; schema:identifier "Workload" ; schema:name "Aufteilung der Workload in Stunden WM330" ; schema:valueReference module:WL1_WM330 . module:WL1_WM330 a schema:PropertyValue ; schema:name "Präsenz"@de ; schema:value 120 .</v>
      </c>
      <c r="I263" s="1" t="s">
        <v>123</v>
      </c>
      <c r="L263" s="4"/>
    </row>
    <row r="264" spans="1:12" x14ac:dyDescent="0.35">
      <c r="A264" s="14" t="s">
        <v>4013</v>
      </c>
      <c r="B264" s="15" t="s">
        <v>601</v>
      </c>
      <c r="C264" s="14" t="str">
        <f t="shared" si="8"/>
        <v>WM330</v>
      </c>
      <c r="D264" s="14" t="s">
        <v>4288</v>
      </c>
      <c r="E264" s="14" t="s">
        <v>4312</v>
      </c>
      <c r="F264" s="16">
        <v>60</v>
      </c>
      <c r="G264" s="16" t="s">
        <v>4656</v>
      </c>
      <c r="H264" t="str">
        <f t="shared" si="9"/>
        <v>module:CompWL_WM330 a schema:PropertyValue ; schema:identifier "Workload" ; schema:name "Aufteilung der Workload in Stunden WM330" ; schema:valueReference module:WL2_WM330 . module:WL2_WM330 a schema:PropertyValue ; schema:name "Eigenstudium"@de ; schema:value 60 .</v>
      </c>
      <c r="I264" s="1" t="s">
        <v>123</v>
      </c>
      <c r="L264" s="4"/>
    </row>
    <row r="265" spans="1:12" x14ac:dyDescent="0.35">
      <c r="A265" t="s">
        <v>4014</v>
      </c>
      <c r="B265" s="13" t="s">
        <v>601</v>
      </c>
      <c r="C265" t="str">
        <f t="shared" si="8"/>
        <v>WM340</v>
      </c>
      <c r="D265" t="s">
        <v>4289</v>
      </c>
      <c r="E265" t="s">
        <v>4313</v>
      </c>
      <c r="F265" s="4">
        <v>120</v>
      </c>
      <c r="G265" s="16" t="s">
        <v>4656</v>
      </c>
      <c r="H265" t="str">
        <f t="shared" si="9"/>
        <v>module:CompWL_WM340 a schema:PropertyValue ; schema:identifier "Workload" ; schema:name "Aufteilung der Workload in Stunden WM340" ; schema:valueReference module:WL1_WM340 . module:WL1_WM340 a schema:PropertyValue ; schema:name "Präsenz"@de ; schema:value 120 .</v>
      </c>
      <c r="I265" s="1" t="s">
        <v>123</v>
      </c>
      <c r="L265" s="4"/>
    </row>
    <row r="266" spans="1:12" x14ac:dyDescent="0.35">
      <c r="A266" t="s">
        <v>4014</v>
      </c>
      <c r="B266" s="13" t="s">
        <v>601</v>
      </c>
      <c r="C266" t="str">
        <f t="shared" si="8"/>
        <v>WM340</v>
      </c>
      <c r="D266" t="s">
        <v>4290</v>
      </c>
      <c r="E266" t="s">
        <v>4312</v>
      </c>
      <c r="F266" s="4">
        <v>60</v>
      </c>
      <c r="G266" s="16" t="s">
        <v>4656</v>
      </c>
      <c r="H266" t="str">
        <f t="shared" si="9"/>
        <v>module:CompWL_WM340 a schema:PropertyValue ; schema:identifier "Workload" ; schema:name "Aufteilung der Workload in Stunden WM340" ; schema:valueReference module:WL2_WM340 . module:WL2_WM340 a schema:PropertyValue ; schema:name "Eigenstudium"@de ; schema:value 60 .</v>
      </c>
      <c r="I266" s="1" t="s">
        <v>123</v>
      </c>
      <c r="L266" s="4"/>
    </row>
    <row r="267" spans="1:12" x14ac:dyDescent="0.35">
      <c r="A267" s="14" t="s">
        <v>4015</v>
      </c>
      <c r="B267" s="15" t="s">
        <v>601</v>
      </c>
      <c r="C267" s="14" t="str">
        <f t="shared" si="8"/>
        <v>WM501</v>
      </c>
      <c r="D267" s="14" t="s">
        <v>4291</v>
      </c>
      <c r="E267" s="14" t="s">
        <v>4313</v>
      </c>
      <c r="F267" s="16">
        <v>120</v>
      </c>
      <c r="G267" s="16" t="s">
        <v>4656</v>
      </c>
      <c r="H267" t="str">
        <f t="shared" si="9"/>
        <v>module:CompWL_WM501 a schema:PropertyValue ; schema:identifier "Workload" ; schema:name "Aufteilung der Workload in Stunden WM501" ; schema:valueReference module:WL1_WM501 . module:WL1_WM501 a schema:PropertyValue ; schema:name "Präsenz"@de ; schema:value 120 .</v>
      </c>
      <c r="I267" s="1" t="s">
        <v>123</v>
      </c>
      <c r="L267" s="4"/>
    </row>
    <row r="268" spans="1:12" x14ac:dyDescent="0.35">
      <c r="A268" s="14" t="s">
        <v>4015</v>
      </c>
      <c r="B268" s="15" t="s">
        <v>601</v>
      </c>
      <c r="C268" s="14" t="str">
        <f t="shared" si="8"/>
        <v>WM501</v>
      </c>
      <c r="D268" s="14" t="s">
        <v>4292</v>
      </c>
      <c r="E268" s="14" t="s">
        <v>4312</v>
      </c>
      <c r="F268" s="16">
        <v>60</v>
      </c>
      <c r="G268" s="16" t="s">
        <v>4656</v>
      </c>
      <c r="H268" t="str">
        <f t="shared" si="9"/>
        <v>module:CompWL_WM501 a schema:PropertyValue ; schema:identifier "Workload" ; schema:name "Aufteilung der Workload in Stunden WM501" ; schema:valueReference module:WL2_WM501 . module:WL2_WM501 a schema:PropertyValue ; schema:name "Eigenstudium"@de ; schema:value 60 .</v>
      </c>
      <c r="I268" s="1" t="s">
        <v>123</v>
      </c>
      <c r="L268" s="4"/>
    </row>
    <row r="269" spans="1:12" x14ac:dyDescent="0.35">
      <c r="A269" t="s">
        <v>4016</v>
      </c>
      <c r="B269" s="13" t="s">
        <v>601</v>
      </c>
      <c r="C269" t="str">
        <f t="shared" si="8"/>
        <v>WM508</v>
      </c>
      <c r="D269" t="s">
        <v>4293</v>
      </c>
      <c r="E269" t="s">
        <v>4349</v>
      </c>
      <c r="F269" s="4">
        <v>180</v>
      </c>
      <c r="G269" s="16" t="s">
        <v>4656</v>
      </c>
      <c r="H269" t="str">
        <f t="shared" si="9"/>
        <v>module:CompWL_WM508 a schema:PropertyValue ; schema:identifier "Workload" ; schema:name "Aufteilung der Workload in Stunden WM508" ; schema:valueReference module:WL1_WM508 . module:WL1_WM508 a schema:PropertyValue ; schema:name "in Summe"@de ; schema:value 180 .</v>
      </c>
      <c r="I269" s="1" t="s">
        <v>123</v>
      </c>
      <c r="L269" s="4"/>
    </row>
    <row r="270" spans="1:12" x14ac:dyDescent="0.35">
      <c r="A270" s="14" t="s">
        <v>4017</v>
      </c>
      <c r="B270" s="15" t="s">
        <v>601</v>
      </c>
      <c r="C270" s="14" t="str">
        <f t="shared" si="8"/>
        <v>WM524</v>
      </c>
      <c r="D270" s="14" t="s">
        <v>4294</v>
      </c>
      <c r="E270" s="14" t="s">
        <v>4313</v>
      </c>
      <c r="F270" s="16">
        <v>120</v>
      </c>
      <c r="G270" s="16" t="s">
        <v>4656</v>
      </c>
      <c r="H270" t="str">
        <f t="shared" si="9"/>
        <v>module:CompWL_WM524 a schema:PropertyValue ; schema:identifier "Workload" ; schema:name "Aufteilung der Workload in Stunden WM524" ; schema:valueReference module:WL1_WM524 . module:WL1_WM524 a schema:PropertyValue ; schema:name "Präsenz"@de ; schema:value 120 .</v>
      </c>
      <c r="I270" s="1" t="s">
        <v>123</v>
      </c>
      <c r="L270" s="4"/>
    </row>
    <row r="271" spans="1:12" x14ac:dyDescent="0.35">
      <c r="A271" s="14" t="s">
        <v>4017</v>
      </c>
      <c r="B271" s="15" t="s">
        <v>601</v>
      </c>
      <c r="C271" s="14" t="str">
        <f t="shared" si="8"/>
        <v>WM524</v>
      </c>
      <c r="D271" s="14" t="s">
        <v>4295</v>
      </c>
      <c r="E271" s="14" t="s">
        <v>4312</v>
      </c>
      <c r="F271" s="16">
        <v>60</v>
      </c>
      <c r="G271" s="16" t="s">
        <v>4656</v>
      </c>
      <c r="H271" t="str">
        <f t="shared" si="9"/>
        <v>module:CompWL_WM524 a schema:PropertyValue ; schema:identifier "Workload" ; schema:name "Aufteilung der Workload in Stunden WM524" ; schema:valueReference module:WL2_WM524 . module:WL2_WM524 a schema:PropertyValue ; schema:name "Eigenstudium"@de ; schema:value 60 .</v>
      </c>
      <c r="I271" s="1" t="s">
        <v>123</v>
      </c>
      <c r="L271" s="4"/>
    </row>
    <row r="272" spans="1:12" x14ac:dyDescent="0.35">
      <c r="A272" t="s">
        <v>4018</v>
      </c>
      <c r="B272" s="13" t="s">
        <v>601</v>
      </c>
      <c r="C272" t="str">
        <f t="shared" si="8"/>
        <v>WM527</v>
      </c>
      <c r="D272" t="s">
        <v>4296</v>
      </c>
      <c r="E272" t="s">
        <v>4313</v>
      </c>
      <c r="F272" s="4">
        <v>120</v>
      </c>
      <c r="G272" s="16" t="s">
        <v>4656</v>
      </c>
      <c r="H272" t="str">
        <f t="shared" si="9"/>
        <v>module:CompWL_WM527 a schema:PropertyValue ; schema:identifier "Workload" ; schema:name "Aufteilung der Workload in Stunden WM527" ; schema:valueReference module:WL1_WM527 . module:WL1_WM527 a schema:PropertyValue ; schema:name "Präsenz"@de ; schema:value 120 .</v>
      </c>
      <c r="I272" s="1" t="s">
        <v>123</v>
      </c>
      <c r="L272" s="4"/>
    </row>
    <row r="273" spans="1:12" x14ac:dyDescent="0.35">
      <c r="A273" t="s">
        <v>4018</v>
      </c>
      <c r="B273" s="13" t="s">
        <v>601</v>
      </c>
      <c r="C273" t="str">
        <f t="shared" si="8"/>
        <v>WM527</v>
      </c>
      <c r="D273" t="s">
        <v>4297</v>
      </c>
      <c r="E273" t="s">
        <v>4323</v>
      </c>
      <c r="F273" s="4">
        <v>60</v>
      </c>
      <c r="G273" s="16" t="s">
        <v>4656</v>
      </c>
      <c r="H273" t="str">
        <f t="shared" si="9"/>
        <v>module:CompWL_WM527 a schema:PropertyValue ; schema:identifier "Workload" ; schema:name "Aufteilung der Workload in Stunden WM527" ; schema:valueReference module:WL2_WM527 . module:WL2_WM527 a schema:PropertyValue ; schema:name "Selbststudium"@de ; schema:value 60 .</v>
      </c>
      <c r="I273" s="1" t="s">
        <v>123</v>
      </c>
      <c r="L273" s="4"/>
    </row>
    <row r="274" spans="1:12" x14ac:dyDescent="0.35">
      <c r="A274" s="14" t="s">
        <v>4019</v>
      </c>
      <c r="B274" s="15" t="s">
        <v>601</v>
      </c>
      <c r="C274" s="14" t="str">
        <f t="shared" si="8"/>
        <v>WM536</v>
      </c>
      <c r="D274" s="14" t="s">
        <v>4298</v>
      </c>
      <c r="E274" s="14" t="s">
        <v>4350</v>
      </c>
      <c r="F274" s="16">
        <v>60</v>
      </c>
      <c r="G274" s="16" t="s">
        <v>4657</v>
      </c>
      <c r="H274" t="str">
        <f t="shared" si="9"/>
        <v>module:CompWL_WM536 a schema:PropertyValue ; schema:identifier "Workload" ; schema:name "Aufteilung der Workload in Stunden WM536" ; schema:valueReference module:WL1_WM536 . module:WL1_WM536 a schema:PropertyValue ; schema:name "Attendance"@en ; schema:value 60 .</v>
      </c>
      <c r="I274" s="1" t="s">
        <v>123</v>
      </c>
      <c r="L274" s="4"/>
    </row>
    <row r="275" spans="1:12" x14ac:dyDescent="0.35">
      <c r="A275" s="14" t="s">
        <v>4019</v>
      </c>
      <c r="B275" s="15" t="s">
        <v>601</v>
      </c>
      <c r="C275" s="14" t="str">
        <f t="shared" si="8"/>
        <v>WM536</v>
      </c>
      <c r="D275" s="14" t="s">
        <v>4299</v>
      </c>
      <c r="E275" s="14" t="s">
        <v>4351</v>
      </c>
      <c r="F275" s="16">
        <v>120</v>
      </c>
      <c r="G275" s="16" t="s">
        <v>4657</v>
      </c>
      <c r="H275" t="str">
        <f t="shared" si="9"/>
        <v>module:CompWL_WM536 a schema:PropertyValue ; schema:identifier "Workload" ; schema:name "Aufteilung der Workload in Stunden WM536" ; schema:valueReference module:WL2_WM536 . module:WL2_WM536 a schema:PropertyValue ; schema:name "Self study"@en ; schema:value 120 .</v>
      </c>
      <c r="I275" s="1" t="s">
        <v>123</v>
      </c>
      <c r="L275" s="4"/>
    </row>
    <row r="276" spans="1:12" x14ac:dyDescent="0.35">
      <c r="A276" t="s">
        <v>4020</v>
      </c>
      <c r="B276" s="13" t="s">
        <v>601</v>
      </c>
      <c r="C276" t="str">
        <f t="shared" si="8"/>
        <v>WM544</v>
      </c>
      <c r="D276" t="s">
        <v>4300</v>
      </c>
      <c r="E276" t="s">
        <v>4313</v>
      </c>
      <c r="F276" s="4">
        <v>120</v>
      </c>
      <c r="G276" s="16" t="s">
        <v>4656</v>
      </c>
      <c r="H276" t="str">
        <f t="shared" si="9"/>
        <v>module:CompWL_WM544 a schema:PropertyValue ; schema:identifier "Workload" ; schema:name "Aufteilung der Workload in Stunden WM544" ; schema:valueReference module:WL1_WM544 . module:WL1_WM544 a schema:PropertyValue ; schema:name "Präsenz"@de ; schema:value 120 .</v>
      </c>
      <c r="I276" s="1" t="s">
        <v>123</v>
      </c>
      <c r="L276" s="4"/>
    </row>
    <row r="277" spans="1:12" x14ac:dyDescent="0.35">
      <c r="A277" t="s">
        <v>4020</v>
      </c>
      <c r="B277" s="13" t="s">
        <v>601</v>
      </c>
      <c r="C277" t="str">
        <f t="shared" si="8"/>
        <v>WM544</v>
      </c>
      <c r="D277" t="s">
        <v>4301</v>
      </c>
      <c r="E277" t="s">
        <v>4312</v>
      </c>
      <c r="F277" s="4">
        <v>60</v>
      </c>
      <c r="G277" s="16" t="s">
        <v>4656</v>
      </c>
      <c r="H277" t="str">
        <f t="shared" si="9"/>
        <v>module:CompWL_WM544 a schema:PropertyValue ; schema:identifier "Workload" ; schema:name "Aufteilung der Workload in Stunden WM544" ; schema:valueReference module:WL2_WM544 . module:WL2_WM544 a schema:PropertyValue ; schema:name "Eigenstudium"@de ; schema:value 60 .</v>
      </c>
      <c r="I277" s="1" t="s">
        <v>123</v>
      </c>
      <c r="L277" s="4"/>
    </row>
    <row r="278" spans="1:12" x14ac:dyDescent="0.35">
      <c r="A278" s="14" t="s">
        <v>4021</v>
      </c>
      <c r="B278" s="15" t="s">
        <v>601</v>
      </c>
      <c r="C278" s="14" t="str">
        <f t="shared" si="8"/>
        <v>WM545</v>
      </c>
      <c r="D278" s="14" t="s">
        <v>4302</v>
      </c>
      <c r="E278" s="14" t="s">
        <v>4313</v>
      </c>
      <c r="F278" s="16">
        <v>120</v>
      </c>
      <c r="G278" s="16" t="s">
        <v>4656</v>
      </c>
      <c r="H278" t="str">
        <f t="shared" si="9"/>
        <v>module:CompWL_WM545 a schema:PropertyValue ; schema:identifier "Workload" ; schema:name "Aufteilung der Workload in Stunden WM545" ; schema:valueReference module:WL1_WM545 . module:WL1_WM545 a schema:PropertyValue ; schema:name "Präsenz"@de ; schema:value 120 .</v>
      </c>
      <c r="I278" s="1" t="s">
        <v>123</v>
      </c>
      <c r="L278" s="4"/>
    </row>
    <row r="279" spans="1:12" x14ac:dyDescent="0.35">
      <c r="A279" s="14" t="s">
        <v>4021</v>
      </c>
      <c r="B279" s="15" t="s">
        <v>601</v>
      </c>
      <c r="C279" s="14" t="str">
        <f t="shared" si="8"/>
        <v>WM545</v>
      </c>
      <c r="D279" s="14" t="s">
        <v>4303</v>
      </c>
      <c r="E279" s="14" t="s">
        <v>4312</v>
      </c>
      <c r="F279" s="16">
        <v>60</v>
      </c>
      <c r="G279" s="16" t="s">
        <v>4656</v>
      </c>
      <c r="H279" t="str">
        <f t="shared" si="9"/>
        <v>module:CompWL_WM545 a schema:PropertyValue ; schema:identifier "Workload" ; schema:name "Aufteilung der Workload in Stunden WM545" ; schema:valueReference module:WL2_WM545 . module:WL2_WM545 a schema:PropertyValue ; schema:name "Eigenstudium"@de ; schema:value 60 .</v>
      </c>
      <c r="I279" s="1" t="s">
        <v>123</v>
      </c>
      <c r="L279" s="4"/>
    </row>
    <row r="280" spans="1:12" x14ac:dyDescent="0.35">
      <c r="A280" t="s">
        <v>4022</v>
      </c>
      <c r="B280" s="13" t="s">
        <v>601</v>
      </c>
      <c r="C280" t="str">
        <f t="shared" si="8"/>
        <v>WM555</v>
      </c>
      <c r="D280" t="s">
        <v>4304</v>
      </c>
      <c r="E280" t="s">
        <v>4313</v>
      </c>
      <c r="F280" s="4">
        <v>120</v>
      </c>
      <c r="G280" s="16" t="s">
        <v>4656</v>
      </c>
      <c r="H280" t="str">
        <f t="shared" si="9"/>
        <v>module:CompWL_WM555 a schema:PropertyValue ; schema:identifier "Workload" ; schema:name "Aufteilung der Workload in Stunden WM555" ; schema:valueReference module:WL1_WM555 . module:WL1_WM555 a schema:PropertyValue ; schema:name "Präsenz"@de ; schema:value 120 .</v>
      </c>
      <c r="I280" s="1" t="s">
        <v>123</v>
      </c>
      <c r="L280" s="4"/>
    </row>
    <row r="281" spans="1:12" x14ac:dyDescent="0.35">
      <c r="A281" t="s">
        <v>4022</v>
      </c>
      <c r="B281" s="13" t="s">
        <v>601</v>
      </c>
      <c r="C281" t="str">
        <f t="shared" si="8"/>
        <v>WM555</v>
      </c>
      <c r="D281" t="s">
        <v>4305</v>
      </c>
      <c r="E281" t="s">
        <v>4323</v>
      </c>
      <c r="F281" s="4">
        <v>60</v>
      </c>
      <c r="G281" s="16" t="s">
        <v>4656</v>
      </c>
      <c r="H281" t="str">
        <f t="shared" si="9"/>
        <v>module:CompWL_WM555 a schema:PropertyValue ; schema:identifier "Workload" ; schema:name "Aufteilung der Workload in Stunden WM555" ; schema:valueReference module:WL2_WM555 . module:WL2_WM555 a schema:PropertyValue ; schema:name "Selbststudium"@de ; schema:value 60 .</v>
      </c>
      <c r="I281" s="1" t="s">
        <v>123</v>
      </c>
      <c r="L281" s="4"/>
    </row>
    <row r="282" spans="1:12" x14ac:dyDescent="0.35">
      <c r="A282" s="14" t="s">
        <v>4023</v>
      </c>
      <c r="B282" s="15" t="s">
        <v>601</v>
      </c>
      <c r="C282" s="14" t="str">
        <f t="shared" si="8"/>
        <v>WM556</v>
      </c>
      <c r="D282" s="14" t="s">
        <v>4306</v>
      </c>
      <c r="E282" s="14" t="s">
        <v>4313</v>
      </c>
      <c r="F282" s="16">
        <v>120</v>
      </c>
      <c r="G282" s="16" t="s">
        <v>4656</v>
      </c>
      <c r="H282" t="str">
        <f t="shared" si="9"/>
        <v>module:CompWL_WM556 a schema:PropertyValue ; schema:identifier "Workload" ; schema:name "Aufteilung der Workload in Stunden WM556" ; schema:valueReference module:WL1_WM556 . module:WL1_WM556 a schema:PropertyValue ; schema:name "Präsenz"@de ; schema:value 120 .</v>
      </c>
      <c r="I282" s="1" t="s">
        <v>123</v>
      </c>
      <c r="L282" s="4"/>
    </row>
    <row r="283" spans="1:12" x14ac:dyDescent="0.35">
      <c r="A283" s="14" t="s">
        <v>4023</v>
      </c>
      <c r="B283" s="15" t="s">
        <v>601</v>
      </c>
      <c r="C283" s="14" t="str">
        <f t="shared" si="8"/>
        <v>WM556</v>
      </c>
      <c r="D283" s="14" t="s">
        <v>4307</v>
      </c>
      <c r="E283" s="14" t="s">
        <v>4312</v>
      </c>
      <c r="F283" s="16">
        <v>60</v>
      </c>
      <c r="G283" s="16" t="s">
        <v>4656</v>
      </c>
      <c r="H283" t="str">
        <f t="shared" si="9"/>
        <v>module:CompWL_WM556 a schema:PropertyValue ; schema:identifier "Workload" ; schema:name "Aufteilung der Workload in Stunden WM556" ; schema:valueReference module:WL2_WM556 . module:WL2_WM556 a schema:PropertyValue ; schema:name "Eigenstudium"@de ; schema:value 60 .</v>
      </c>
      <c r="I283" s="1" t="s">
        <v>123</v>
      </c>
      <c r="L283" s="4"/>
    </row>
    <row r="284" spans="1:12" x14ac:dyDescent="0.35">
      <c r="A284" t="s">
        <v>4024</v>
      </c>
      <c r="B284" s="13" t="s">
        <v>601</v>
      </c>
      <c r="C284" t="str">
        <f t="shared" si="8"/>
        <v>WM568</v>
      </c>
      <c r="D284" t="s">
        <v>4308</v>
      </c>
      <c r="E284" t="s">
        <v>4313</v>
      </c>
      <c r="F284" s="4">
        <v>120</v>
      </c>
      <c r="G284" s="16" t="s">
        <v>4656</v>
      </c>
      <c r="H284" t="str">
        <f t="shared" si="9"/>
        <v>module:CompWL_WM568 a schema:PropertyValue ; schema:identifier "Workload" ; schema:name "Aufteilung der Workload in Stunden WM568" ; schema:valueReference module:WL1_WM568 . module:WL1_WM568 a schema:PropertyValue ; schema:name "Präsenz"@de ; schema:value 120 .</v>
      </c>
      <c r="I284" s="1" t="s">
        <v>123</v>
      </c>
      <c r="L284" s="4"/>
    </row>
    <row r="285" spans="1:12" x14ac:dyDescent="0.35">
      <c r="A285" t="s">
        <v>4024</v>
      </c>
      <c r="B285" s="13" t="s">
        <v>601</v>
      </c>
      <c r="C285" t="str">
        <f t="shared" si="8"/>
        <v>WM568</v>
      </c>
      <c r="D285" t="s">
        <v>4309</v>
      </c>
      <c r="E285" t="s">
        <v>4312</v>
      </c>
      <c r="F285" s="4">
        <v>60</v>
      </c>
      <c r="G285" s="16" t="s">
        <v>4656</v>
      </c>
      <c r="H285" t="str">
        <f t="shared" si="9"/>
        <v>module:CompWL_WM568 a schema:PropertyValue ; schema:identifier "Workload" ; schema:name "Aufteilung der Workload in Stunden WM568" ; schema:valueReference module:WL2_WM568 . module:WL2_WM568 a schema:PropertyValue ; schema:name "Eigenstudium"@de ; schema:value 60 .</v>
      </c>
      <c r="I285" s="1" t="s">
        <v>123</v>
      </c>
      <c r="L285" s="4"/>
    </row>
    <row r="286" spans="1:12" x14ac:dyDescent="0.35">
      <c r="A286" s="14" t="s">
        <v>4025</v>
      </c>
      <c r="B286" s="15" t="s">
        <v>601</v>
      </c>
      <c r="C286" s="14" t="str">
        <f t="shared" si="8"/>
        <v>WM595</v>
      </c>
      <c r="D286" s="14" t="s">
        <v>4310</v>
      </c>
      <c r="E286" s="14" t="s">
        <v>4313</v>
      </c>
      <c r="F286" s="16">
        <v>120</v>
      </c>
      <c r="G286" s="16" t="s">
        <v>4656</v>
      </c>
      <c r="H286" t="str">
        <f t="shared" si="9"/>
        <v>module:CompWL_WM595 a schema:PropertyValue ; schema:identifier "Workload" ; schema:name "Aufteilung der Workload in Stunden WM595" ; schema:valueReference module:WL1_WM595 . module:WL1_WM595 a schema:PropertyValue ; schema:name "Präsenz"@de ; schema:value 120 .</v>
      </c>
      <c r="I286" s="1" t="s">
        <v>123</v>
      </c>
      <c r="L286" s="4"/>
    </row>
    <row r="287" spans="1:12" x14ac:dyDescent="0.35">
      <c r="A287" s="14" t="s">
        <v>4025</v>
      </c>
      <c r="B287" s="15" t="s">
        <v>601</v>
      </c>
      <c r="C287" s="14" t="str">
        <f t="shared" si="8"/>
        <v>WM595</v>
      </c>
      <c r="D287" s="14" t="s">
        <v>4311</v>
      </c>
      <c r="E287" s="14" t="s">
        <v>4312</v>
      </c>
      <c r="F287" s="16">
        <v>60</v>
      </c>
      <c r="G287" s="16" t="s">
        <v>4656</v>
      </c>
      <c r="H287" t="str">
        <f t="shared" si="9"/>
        <v>module:CompWL_WM595 a schema:PropertyValue ; schema:identifier "Workload" ; schema:name "Aufteilung der Workload in Stunden WM595" ; schema:valueReference module:WL2_WM595 . module:WL2_WM595 a schema:PropertyValue ; schema:name "Eigenstudium"@de ; schema:value 60 .</v>
      </c>
      <c r="I287" s="1" t="s">
        <v>123</v>
      </c>
      <c r="L287" s="4"/>
    </row>
  </sheetData>
  <autoFilter ref="A1:G287" xr:uid="{5E16F302-70E8-464F-931F-8D6EE626278A}"/>
  <pageMargins left="0.7" right="0.7" top="0.78740157499999996" bottom="0.78740157499999996"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A3811-7B78-43D5-A9F3-E4BC93F1A62E}">
  <dimension ref="A1:F124"/>
  <sheetViews>
    <sheetView topLeftCell="A76" workbookViewId="0">
      <selection activeCell="L127" sqref="L127"/>
    </sheetView>
  </sheetViews>
  <sheetFormatPr baseColWidth="10" defaultRowHeight="14.5" x14ac:dyDescent="0.35"/>
  <cols>
    <col min="1" max="1" width="17.54296875" customWidth="1"/>
    <col min="2" max="2" width="17.6328125" customWidth="1"/>
    <col min="3" max="3" width="5.81640625" style="4" customWidth="1"/>
    <col min="4" max="4" width="4.453125" style="4" bestFit="1" customWidth="1"/>
    <col min="5" max="5" width="12.26953125" style="4" bestFit="1" customWidth="1"/>
    <col min="6" max="6" width="55.1796875" customWidth="1"/>
  </cols>
  <sheetData>
    <row r="1" spans="1:6" s="1" customFormat="1" x14ac:dyDescent="0.35">
      <c r="A1" s="1" t="s">
        <v>960</v>
      </c>
      <c r="B1" s="1" t="s">
        <v>257</v>
      </c>
      <c r="C1" s="2" t="s">
        <v>601</v>
      </c>
      <c r="D1" s="3" t="s">
        <v>4640</v>
      </c>
      <c r="E1" s="3" t="s">
        <v>4641</v>
      </c>
      <c r="F1" s="1" t="s">
        <v>602</v>
      </c>
    </row>
    <row r="2" spans="1:6" x14ac:dyDescent="0.35">
      <c r="A2" t="s">
        <v>11</v>
      </c>
      <c r="B2" t="s">
        <v>133</v>
      </c>
      <c r="C2" s="13" t="s">
        <v>601</v>
      </c>
      <c r="D2" s="4">
        <v>4</v>
      </c>
      <c r="E2" s="4" t="s">
        <v>253</v>
      </c>
      <c r="F2" t="str">
        <f>_xlfn.CONCAT(A2," module:progrSpecProp_SWS module:SWS_",B2," . module:SWS_",B2," a schema:PropertyValue ; schema:identifier ",C2,"SWS",C2," ; schema:name ",C2,"SWS ",B2,C2," ; schema:valueReference module:SWS_",E2,"_",B2," ."," module:SWS_",E2,"_",B2," a schema:PropertyValue ; schema:name ",C2,"SWS ",B2," im Studiengang ",E2,C2," ; schema:value ",D2," .")</f>
        <v>module:AlgoDat module:progrSpecProp_SWS module:SWS_AlgoDat . module:SWS_AlgoDat a schema:PropertyValue ; schema:identifier "SWS" ; schema:name "SWS AlgoDat" ; schema:valueReference module:SWS_BWIK_AlgoDat . module:SWS_BWIK_AlgoDat a schema:PropertyValue ; schema:name "SWS AlgoDat im Studiengang BWIK" ; schema:value 4 .</v>
      </c>
    </row>
    <row r="3" spans="1:6" x14ac:dyDescent="0.35">
      <c r="A3" t="s">
        <v>44</v>
      </c>
      <c r="B3" t="s">
        <v>163</v>
      </c>
      <c r="C3" s="13" t="s">
        <v>601</v>
      </c>
      <c r="D3" s="4">
        <v>4</v>
      </c>
      <c r="E3" s="4" t="s">
        <v>254</v>
      </c>
      <c r="F3" t="str">
        <f t="shared" ref="F3:F66" si="0">_xlfn.CONCAT(A3," module:progrSpecProp_SWS module:SWS_",B3," . module:SWS_",B3," a schema:PropertyValue ; schema:identifier ",C3,"SWS",C3," ; schema:name ",C3,"SWS ",B3,C3," ; schema:valueReference module:SWS_",E3,"_",B3," ."," module:SWS_",E3,"_",B3," a schema:PropertyValue ; schema:name ",C3,"SWS ",B3," im Studiengang ",E3,C3," ; schema:value ",D3," .")</f>
        <v>module:BB110 module:progrSpecProp_SWS module:SWS_BB110 . module:SWS_BB110 a schema:PropertyValue ; schema:identifier "SWS" ; schema:name "SWS BB110" ; schema:valueReference module:SWS_BBWV_BB110 . module:SWS_BBWV_BB110 a schema:PropertyValue ; schema:name "SWS BB110 im Studiengang BBWV" ; schema:value 4 .</v>
      </c>
    </row>
    <row r="4" spans="1:6" x14ac:dyDescent="0.35">
      <c r="A4" t="s">
        <v>45</v>
      </c>
      <c r="B4" t="s">
        <v>164</v>
      </c>
      <c r="C4" s="13" t="s">
        <v>601</v>
      </c>
      <c r="D4" s="4">
        <v>4</v>
      </c>
      <c r="E4" s="4" t="s">
        <v>254</v>
      </c>
      <c r="F4" t="str">
        <f t="shared" si="0"/>
        <v>module:BB120 module:progrSpecProp_SWS module:SWS_BB120 . module:SWS_BB120 a schema:PropertyValue ; schema:identifier "SWS" ; schema:name "SWS BB120" ; schema:valueReference module:SWS_BBWV_BB120 . module:SWS_BBWV_BB120 a schema:PropertyValue ; schema:name "SWS BB120 im Studiengang BBWV" ; schema:value 4 .</v>
      </c>
    </row>
    <row r="5" spans="1:6" x14ac:dyDescent="0.35">
      <c r="A5" t="s">
        <v>46</v>
      </c>
      <c r="B5" t="s">
        <v>165</v>
      </c>
      <c r="C5" s="13" t="s">
        <v>601</v>
      </c>
      <c r="D5" s="4">
        <v>4</v>
      </c>
      <c r="E5" s="4" t="s">
        <v>254</v>
      </c>
      <c r="F5" t="str">
        <f t="shared" si="0"/>
        <v>module:BB130 module:progrSpecProp_SWS module:SWS_BB130 . module:SWS_BB130 a schema:PropertyValue ; schema:identifier "SWS" ; schema:name "SWS BB130" ; schema:valueReference module:SWS_BBWV_BB130 . module:SWS_BBWV_BB130 a schema:PropertyValue ; schema:name "SWS BB130 im Studiengang BBWV" ; schema:value 4 .</v>
      </c>
    </row>
    <row r="6" spans="1:6" x14ac:dyDescent="0.35">
      <c r="A6" t="s">
        <v>47</v>
      </c>
      <c r="B6" t="s">
        <v>166</v>
      </c>
      <c r="C6" s="13" t="s">
        <v>601</v>
      </c>
      <c r="D6" s="4">
        <v>4</v>
      </c>
      <c r="E6" s="4" t="s">
        <v>254</v>
      </c>
      <c r="F6" t="str">
        <f t="shared" si="0"/>
        <v>module:BB140 module:progrSpecProp_SWS module:SWS_BB140 . module:SWS_BB140 a schema:PropertyValue ; schema:identifier "SWS" ; schema:name "SWS BB140" ; schema:valueReference module:SWS_BBWV_BB140 . module:SWS_BBWV_BB140 a schema:PropertyValue ; schema:name "SWS BB140 im Studiengang BBWV" ; schema:value 4 .</v>
      </c>
    </row>
    <row r="7" spans="1:6" x14ac:dyDescent="0.35">
      <c r="A7" t="s">
        <v>48</v>
      </c>
      <c r="B7" t="s">
        <v>167</v>
      </c>
      <c r="C7" s="13" t="s">
        <v>601</v>
      </c>
      <c r="D7" s="4">
        <v>4</v>
      </c>
      <c r="E7" s="4" t="s">
        <v>254</v>
      </c>
      <c r="F7" t="str">
        <f t="shared" si="0"/>
        <v>module:BB150 module:progrSpecProp_SWS module:SWS_BB150 . module:SWS_BB150 a schema:PropertyValue ; schema:identifier "SWS" ; schema:name "SWS BB150" ; schema:valueReference module:SWS_BBWV_BB150 . module:SWS_BBWV_BB150 a schema:PropertyValue ; schema:name "SWS BB150 im Studiengang BBWV" ; schema:value 4 .</v>
      </c>
    </row>
    <row r="8" spans="1:6" x14ac:dyDescent="0.35">
      <c r="A8" t="s">
        <v>49</v>
      </c>
      <c r="B8" t="s">
        <v>168</v>
      </c>
      <c r="C8" s="13" t="s">
        <v>601</v>
      </c>
      <c r="D8" s="4">
        <v>4</v>
      </c>
      <c r="E8" s="4" t="s">
        <v>254</v>
      </c>
      <c r="F8" t="str">
        <f t="shared" si="0"/>
        <v>module:BB160 module:progrSpecProp_SWS module:SWS_BB160 . module:SWS_BB160 a schema:PropertyValue ; schema:identifier "SWS" ; schema:name "SWS BB160" ; schema:valueReference module:SWS_BBWV_BB160 . module:SWS_BBWV_BB160 a schema:PropertyValue ; schema:name "SWS BB160 im Studiengang BBWV" ; schema:value 4 .</v>
      </c>
    </row>
    <row r="9" spans="1:6" x14ac:dyDescent="0.35">
      <c r="A9" t="s">
        <v>50</v>
      </c>
      <c r="B9" t="s">
        <v>169</v>
      </c>
      <c r="C9" s="13" t="s">
        <v>601</v>
      </c>
      <c r="D9" s="4">
        <v>4</v>
      </c>
      <c r="E9" s="4" t="s">
        <v>254</v>
      </c>
      <c r="F9" t="str">
        <f t="shared" si="0"/>
        <v>module:BB170 module:progrSpecProp_SWS module:SWS_BB170 . module:SWS_BB170 a schema:PropertyValue ; schema:identifier "SWS" ; schema:name "SWS BB170" ; schema:valueReference module:SWS_BBWV_BB170 . module:SWS_BBWV_BB170 a schema:PropertyValue ; schema:name "SWS BB170 im Studiengang BBWV" ; schema:value 4 .</v>
      </c>
    </row>
    <row r="10" spans="1:6" x14ac:dyDescent="0.35">
      <c r="A10" t="s">
        <v>51</v>
      </c>
      <c r="B10" t="s">
        <v>170</v>
      </c>
      <c r="C10" s="13" t="s">
        <v>601</v>
      </c>
      <c r="D10" s="4">
        <v>4</v>
      </c>
      <c r="E10" s="4" t="s">
        <v>254</v>
      </c>
      <c r="F10" t="str">
        <f t="shared" si="0"/>
        <v>module:BB180 module:progrSpecProp_SWS module:SWS_BB180 . module:SWS_BB180 a schema:PropertyValue ; schema:identifier "SWS" ; schema:name "SWS BB180" ; schema:valueReference module:SWS_BBWV_BB180 . module:SWS_BBWV_BB180 a schema:PropertyValue ; schema:name "SWS BB180 im Studiengang BBWV" ; schema:value 4 .</v>
      </c>
    </row>
    <row r="11" spans="1:6" x14ac:dyDescent="0.35">
      <c r="A11" t="s">
        <v>52</v>
      </c>
      <c r="B11" t="s">
        <v>171</v>
      </c>
      <c r="C11" s="13" t="s">
        <v>601</v>
      </c>
      <c r="D11" s="4">
        <v>4</v>
      </c>
      <c r="E11" s="4" t="s">
        <v>254</v>
      </c>
      <c r="F11" t="str">
        <f t="shared" si="0"/>
        <v>module:BB210 module:progrSpecProp_SWS module:SWS_BB210 . module:SWS_BB210 a schema:PropertyValue ; schema:identifier "SWS" ; schema:name "SWS BB210" ; schema:valueReference module:SWS_BBWV_BB210 . module:SWS_BBWV_BB210 a schema:PropertyValue ; schema:name "SWS BB210 im Studiengang BBWV" ; schema:value 4 .</v>
      </c>
    </row>
    <row r="12" spans="1:6" x14ac:dyDescent="0.35">
      <c r="A12" t="s">
        <v>53</v>
      </c>
      <c r="B12" t="s">
        <v>172</v>
      </c>
      <c r="C12" s="13" t="s">
        <v>601</v>
      </c>
      <c r="D12" s="4">
        <v>4</v>
      </c>
      <c r="E12" s="4" t="s">
        <v>254</v>
      </c>
      <c r="F12" t="str">
        <f t="shared" si="0"/>
        <v>module:BB220 module:progrSpecProp_SWS module:SWS_BB220 . module:SWS_BB220 a schema:PropertyValue ; schema:identifier "SWS" ; schema:name "SWS BB220" ; schema:valueReference module:SWS_BBWV_BB220 . module:SWS_BBWV_BB220 a schema:PropertyValue ; schema:name "SWS BB220 im Studiengang BBWV" ; schema:value 4 .</v>
      </c>
    </row>
    <row r="13" spans="1:6" x14ac:dyDescent="0.35">
      <c r="A13" t="s">
        <v>54</v>
      </c>
      <c r="B13" t="s">
        <v>173</v>
      </c>
      <c r="C13" s="13" t="s">
        <v>601</v>
      </c>
      <c r="D13" s="4">
        <v>4</v>
      </c>
      <c r="E13" s="4" t="s">
        <v>254</v>
      </c>
      <c r="F13" t="str">
        <f t="shared" si="0"/>
        <v>module:BB310 module:progrSpecProp_SWS module:SWS_BB310 . module:SWS_BB310 a schema:PropertyValue ; schema:identifier "SWS" ; schema:name "SWS BB310" ; schema:valueReference module:SWS_BBWV_BB310 . module:SWS_BBWV_BB310 a schema:PropertyValue ; schema:name "SWS BB310 im Studiengang BBWV" ; schema:value 4 .</v>
      </c>
    </row>
    <row r="14" spans="1:6" x14ac:dyDescent="0.35">
      <c r="A14" t="s">
        <v>55</v>
      </c>
      <c r="B14" t="s">
        <v>174</v>
      </c>
      <c r="C14" s="13" t="s">
        <v>601</v>
      </c>
      <c r="D14" s="4">
        <v>4</v>
      </c>
      <c r="E14" s="4" t="s">
        <v>254</v>
      </c>
      <c r="F14" t="str">
        <f t="shared" si="0"/>
        <v>module:BB320 module:progrSpecProp_SWS module:SWS_BB320 . module:SWS_BB320 a schema:PropertyValue ; schema:identifier "SWS" ; schema:name "SWS BB320" ; schema:valueReference module:SWS_BBWV_BB320 . module:SWS_BBWV_BB320 a schema:PropertyValue ; schema:name "SWS BB320 im Studiengang BBWV" ; schema:value 4 .</v>
      </c>
    </row>
    <row r="15" spans="1:6" x14ac:dyDescent="0.35">
      <c r="A15" t="s">
        <v>56</v>
      </c>
      <c r="B15" t="s">
        <v>175</v>
      </c>
      <c r="C15" s="13" t="s">
        <v>601</v>
      </c>
      <c r="D15" s="4">
        <v>4</v>
      </c>
      <c r="E15" s="4" t="s">
        <v>254</v>
      </c>
      <c r="F15" t="str">
        <f t="shared" si="0"/>
        <v>module:BB410 module:progrSpecProp_SWS module:SWS_BB410 . module:SWS_BB410 a schema:PropertyValue ; schema:identifier "SWS" ; schema:name "SWS BB410" ; schema:valueReference module:SWS_BBWV_BB410 . module:SWS_BBWV_BB410 a schema:PropertyValue ; schema:name "SWS BB410 im Studiengang BBWV" ; schema:value 4 .</v>
      </c>
    </row>
    <row r="16" spans="1:6" x14ac:dyDescent="0.35">
      <c r="A16" t="s">
        <v>57</v>
      </c>
      <c r="B16" t="s">
        <v>176</v>
      </c>
      <c r="C16" s="13" t="s">
        <v>601</v>
      </c>
      <c r="D16" s="4">
        <v>4</v>
      </c>
      <c r="E16" s="4" t="s">
        <v>254</v>
      </c>
      <c r="F16" t="str">
        <f t="shared" si="0"/>
        <v>module:BB420 module:progrSpecProp_SWS module:SWS_BB420 . module:SWS_BB420 a schema:PropertyValue ; schema:identifier "SWS" ; schema:name "SWS BB420" ; schema:valueReference module:SWS_BBWV_BB420 . module:SWS_BBWV_BB420 a schema:PropertyValue ; schema:name "SWS BB420 im Studiengang BBWV" ; schema:value 4 .</v>
      </c>
    </row>
    <row r="17" spans="1:6" x14ac:dyDescent="0.35">
      <c r="A17" t="s">
        <v>58</v>
      </c>
      <c r="B17" t="s">
        <v>177</v>
      </c>
      <c r="C17" s="13" t="s">
        <v>601</v>
      </c>
      <c r="D17" s="4">
        <v>4</v>
      </c>
      <c r="E17" s="4" t="s">
        <v>254</v>
      </c>
      <c r="F17" t="str">
        <f t="shared" si="0"/>
        <v>module:BB511 module:progrSpecProp_SWS module:SWS_BB511 . module:SWS_BB511 a schema:PropertyValue ; schema:identifier "SWS" ; schema:name "SWS BB511" ; schema:valueReference module:SWS_BBWV_BB511 . module:SWS_BBWV_BB511 a schema:PropertyValue ; schema:name "SWS BB511 im Studiengang BBWV" ; schema:value 4 .</v>
      </c>
    </row>
    <row r="18" spans="1:6" x14ac:dyDescent="0.35">
      <c r="A18" t="s">
        <v>59</v>
      </c>
      <c r="B18" t="s">
        <v>178</v>
      </c>
      <c r="C18" s="13" t="s">
        <v>601</v>
      </c>
      <c r="D18" s="4">
        <v>4</v>
      </c>
      <c r="E18" s="4" t="s">
        <v>254</v>
      </c>
      <c r="F18" t="str">
        <f t="shared" si="0"/>
        <v>module:BB512 module:progrSpecProp_SWS module:SWS_BB512 . module:SWS_BB512 a schema:PropertyValue ; schema:identifier "SWS" ; schema:name "SWS BB512" ; schema:valueReference module:SWS_BBWV_BB512 . module:SWS_BBWV_BB512 a schema:PropertyValue ; schema:name "SWS BB512 im Studiengang BBWV" ; schema:value 4 .</v>
      </c>
    </row>
    <row r="19" spans="1:6" x14ac:dyDescent="0.35">
      <c r="A19" t="s">
        <v>60</v>
      </c>
      <c r="B19" t="s">
        <v>179</v>
      </c>
      <c r="C19" s="13" t="s">
        <v>601</v>
      </c>
      <c r="D19" s="4">
        <v>4</v>
      </c>
      <c r="E19" s="4" t="s">
        <v>254</v>
      </c>
      <c r="F19" t="str">
        <f t="shared" si="0"/>
        <v>module:BB521 module:progrSpecProp_SWS module:SWS_BB521 . module:SWS_BB521 a schema:PropertyValue ; schema:identifier "SWS" ; schema:name "SWS BB521" ; schema:valueReference module:SWS_BBWV_BB521 . module:SWS_BBWV_BB521 a schema:PropertyValue ; schema:name "SWS BB521 im Studiengang BBWV" ; schema:value 4 .</v>
      </c>
    </row>
    <row r="20" spans="1:6" x14ac:dyDescent="0.35">
      <c r="A20" t="s">
        <v>61</v>
      </c>
      <c r="B20" t="s">
        <v>180</v>
      </c>
      <c r="C20" s="13" t="s">
        <v>601</v>
      </c>
      <c r="D20" s="4">
        <v>4</v>
      </c>
      <c r="E20" s="4" t="s">
        <v>254</v>
      </c>
      <c r="F20" t="str">
        <f t="shared" si="0"/>
        <v>module:BB522 module:progrSpecProp_SWS module:SWS_BB522 . module:SWS_BB522 a schema:PropertyValue ; schema:identifier "SWS" ; schema:name "SWS BB522" ; schema:valueReference module:SWS_BBWV_BB522 . module:SWS_BBWV_BB522 a schema:PropertyValue ; schema:name "SWS BB522 im Studiengang BBWV" ; schema:value 4 .</v>
      </c>
    </row>
    <row r="21" spans="1:6" x14ac:dyDescent="0.35">
      <c r="A21" t="s">
        <v>62</v>
      </c>
      <c r="B21" t="s">
        <v>181</v>
      </c>
      <c r="C21" s="13" t="s">
        <v>601</v>
      </c>
      <c r="D21" s="4">
        <v>4</v>
      </c>
      <c r="E21" s="4" t="s">
        <v>254</v>
      </c>
      <c r="F21" t="str">
        <f t="shared" si="0"/>
        <v>module:BB531 module:progrSpecProp_SWS module:SWS_BB531 . module:SWS_BB531 a schema:PropertyValue ; schema:identifier "SWS" ; schema:name "SWS BB531" ; schema:valueReference module:SWS_BBWV_BB531 . module:SWS_BBWV_BB531 a schema:PropertyValue ; schema:name "SWS BB531 im Studiengang BBWV" ; schema:value 4 .</v>
      </c>
    </row>
    <row r="22" spans="1:6" x14ac:dyDescent="0.35">
      <c r="A22" t="s">
        <v>63</v>
      </c>
      <c r="B22" t="s">
        <v>182</v>
      </c>
      <c r="C22" s="13" t="s">
        <v>601</v>
      </c>
      <c r="D22" s="4">
        <v>4</v>
      </c>
      <c r="E22" s="4" t="s">
        <v>254</v>
      </c>
      <c r="F22" t="str">
        <f t="shared" si="0"/>
        <v>module:BB532 module:progrSpecProp_SWS module:SWS_BB532 . module:SWS_BB532 a schema:PropertyValue ; schema:identifier "SWS" ; schema:name "SWS BB532" ; schema:valueReference module:SWS_BBWV_BB532 . module:SWS_BBWV_BB532 a schema:PropertyValue ; schema:name "SWS BB532 im Studiengang BBWV" ; schema:value 4 .</v>
      </c>
    </row>
    <row r="23" spans="1:6" x14ac:dyDescent="0.35">
      <c r="A23" t="s">
        <v>64</v>
      </c>
      <c r="B23" t="s">
        <v>183</v>
      </c>
      <c r="C23" s="13" t="s">
        <v>601</v>
      </c>
      <c r="D23" s="4">
        <v>4</v>
      </c>
      <c r="E23" s="4" t="s">
        <v>254</v>
      </c>
      <c r="F23" t="str">
        <f t="shared" si="0"/>
        <v>module:BB541 module:progrSpecProp_SWS module:SWS_BB541 . module:SWS_BB541 a schema:PropertyValue ; schema:identifier "SWS" ; schema:name "SWS BB541" ; schema:valueReference module:SWS_BBWV_BB541 . module:SWS_BBWV_BB541 a schema:PropertyValue ; schema:name "SWS BB541 im Studiengang BBWV" ; schema:value 4 .</v>
      </c>
    </row>
    <row r="24" spans="1:6" x14ac:dyDescent="0.35">
      <c r="A24" t="s">
        <v>65</v>
      </c>
      <c r="B24" t="s">
        <v>184</v>
      </c>
      <c r="C24" s="13" t="s">
        <v>601</v>
      </c>
      <c r="D24" s="4">
        <v>4</v>
      </c>
      <c r="E24" s="4" t="s">
        <v>254</v>
      </c>
      <c r="F24" t="str">
        <f t="shared" si="0"/>
        <v>module:BB542 module:progrSpecProp_SWS module:SWS_BB542 . module:SWS_BB542 a schema:PropertyValue ; schema:identifier "SWS" ; schema:name "SWS BB542" ; schema:valueReference module:SWS_BBWV_BB542 . module:SWS_BBWV_BB542 a schema:PropertyValue ; schema:name "SWS BB542 im Studiengang BBWV" ; schema:value 4 .</v>
      </c>
    </row>
    <row r="25" spans="1:6" x14ac:dyDescent="0.35">
      <c r="A25" t="s">
        <v>66</v>
      </c>
      <c r="B25" t="s">
        <v>185</v>
      </c>
      <c r="C25" s="13" t="s">
        <v>601</v>
      </c>
      <c r="D25" s="4">
        <v>4</v>
      </c>
      <c r="E25" s="4" t="s">
        <v>254</v>
      </c>
      <c r="F25" t="str">
        <f t="shared" si="0"/>
        <v>module:BB551 module:progrSpecProp_SWS module:SWS_BB551 . module:SWS_BB551 a schema:PropertyValue ; schema:identifier "SWS" ; schema:name "SWS BB551" ; schema:valueReference module:SWS_BBWV_BB551 . module:SWS_BBWV_BB551 a schema:PropertyValue ; schema:name "SWS BB551 im Studiengang BBWV" ; schema:value 4 .</v>
      </c>
    </row>
    <row r="26" spans="1:6" x14ac:dyDescent="0.35">
      <c r="A26" t="s">
        <v>67</v>
      </c>
      <c r="B26" t="s">
        <v>186</v>
      </c>
      <c r="C26" s="13" t="s">
        <v>601</v>
      </c>
      <c r="D26" s="4">
        <v>4</v>
      </c>
      <c r="E26" s="4" t="s">
        <v>254</v>
      </c>
      <c r="F26" t="str">
        <f t="shared" si="0"/>
        <v>module:BB552 module:progrSpecProp_SWS module:SWS_BB552 . module:SWS_BB552 a schema:PropertyValue ; schema:identifier "SWS" ; schema:name "SWS BB552" ; schema:valueReference module:SWS_BBWV_BB552 . module:SWS_BBWV_BB552 a schema:PropertyValue ; schema:name "SWS BB552 im Studiengang BBWV" ; schema:value 4 .</v>
      </c>
    </row>
    <row r="27" spans="1:6" x14ac:dyDescent="0.35">
      <c r="A27" t="s">
        <v>68</v>
      </c>
      <c r="B27" t="s">
        <v>187</v>
      </c>
      <c r="C27" s="13" t="s">
        <v>601</v>
      </c>
      <c r="D27" s="4">
        <v>4</v>
      </c>
      <c r="E27" s="4" t="s">
        <v>254</v>
      </c>
      <c r="F27" t="str">
        <f t="shared" si="0"/>
        <v>module:BB561 module:progrSpecProp_SWS module:SWS_BB561 . module:SWS_BB561 a schema:PropertyValue ; schema:identifier "SWS" ; schema:name "SWS BB561" ; schema:valueReference module:SWS_BBWV_BB561 . module:SWS_BBWV_BB561 a schema:PropertyValue ; schema:name "SWS BB561 im Studiengang BBWV" ; schema:value 4 .</v>
      </c>
    </row>
    <row r="28" spans="1:6" x14ac:dyDescent="0.35">
      <c r="A28" t="s">
        <v>69</v>
      </c>
      <c r="B28" t="s">
        <v>188</v>
      </c>
      <c r="C28" s="13" t="s">
        <v>601</v>
      </c>
      <c r="D28" s="4">
        <v>4</v>
      </c>
      <c r="E28" s="4" t="s">
        <v>254</v>
      </c>
      <c r="F28" t="str">
        <f t="shared" si="0"/>
        <v>module:BB562 module:progrSpecProp_SWS module:SWS_BB562 . module:SWS_BB562 a schema:PropertyValue ; schema:identifier "SWS" ; schema:name "SWS BB562" ; schema:valueReference module:SWS_BBWV_BB562 . module:SWS_BBWV_BB562 a schema:PropertyValue ; schema:name "SWS BB562 im Studiengang BBWV" ; schema:value 4 .</v>
      </c>
    </row>
    <row r="29" spans="1:6" x14ac:dyDescent="0.35">
      <c r="A29" t="s">
        <v>70</v>
      </c>
      <c r="B29" t="s">
        <v>189</v>
      </c>
      <c r="C29" s="13" t="s">
        <v>601</v>
      </c>
      <c r="D29" s="4">
        <v>4</v>
      </c>
      <c r="E29" s="4" t="s">
        <v>254</v>
      </c>
      <c r="F29" t="str">
        <f t="shared" si="0"/>
        <v>module:BB611 module:progrSpecProp_SWS module:SWS_BB611 . module:SWS_BB611 a schema:PropertyValue ; schema:identifier "SWS" ; schema:name "SWS BB611" ; schema:valueReference module:SWS_BBWV_BB611 . module:SWS_BBWV_BB611 a schema:PropertyValue ; schema:name "SWS BB611 im Studiengang BBWV" ; schema:value 4 .</v>
      </c>
    </row>
    <row r="30" spans="1:6" x14ac:dyDescent="0.35">
      <c r="A30" t="s">
        <v>71</v>
      </c>
      <c r="B30" t="s">
        <v>190</v>
      </c>
      <c r="C30" s="13" t="s">
        <v>601</v>
      </c>
      <c r="D30" s="4">
        <v>4</v>
      </c>
      <c r="E30" s="4" t="s">
        <v>254</v>
      </c>
      <c r="F30" t="str">
        <f t="shared" si="0"/>
        <v>module:BB612 module:progrSpecProp_SWS module:SWS_BB612 . module:SWS_BB612 a schema:PropertyValue ; schema:identifier "SWS" ; schema:name "SWS BB612" ; schema:valueReference module:SWS_BBWV_BB612 . module:SWS_BBWV_BB612 a schema:PropertyValue ; schema:name "SWS BB612 im Studiengang BBWV" ; schema:value 4 .</v>
      </c>
    </row>
    <row r="31" spans="1:6" x14ac:dyDescent="0.35">
      <c r="A31" t="s">
        <v>72</v>
      </c>
      <c r="B31" t="s">
        <v>191</v>
      </c>
      <c r="C31" s="13" t="s">
        <v>601</v>
      </c>
      <c r="D31" s="4">
        <v>4</v>
      </c>
      <c r="E31" s="4" t="s">
        <v>254</v>
      </c>
      <c r="F31" t="str">
        <f t="shared" si="0"/>
        <v>module:BB621 module:progrSpecProp_SWS module:SWS_BB621 . module:SWS_BB621 a schema:PropertyValue ; schema:identifier "SWS" ; schema:name "SWS BB621" ; schema:valueReference module:SWS_BBWV_BB621 . module:SWS_BBWV_BB621 a schema:PropertyValue ; schema:name "SWS BB621 im Studiengang BBWV" ; schema:value 4 .</v>
      </c>
    </row>
    <row r="32" spans="1:6" x14ac:dyDescent="0.35">
      <c r="A32" t="s">
        <v>73</v>
      </c>
      <c r="B32" t="s">
        <v>192</v>
      </c>
      <c r="C32" s="13" t="s">
        <v>601</v>
      </c>
      <c r="D32" s="4">
        <v>4</v>
      </c>
      <c r="E32" s="4" t="s">
        <v>254</v>
      </c>
      <c r="F32" t="str">
        <f t="shared" si="0"/>
        <v>module:BB622 module:progrSpecProp_SWS module:SWS_BB622 . module:SWS_BB622 a schema:PropertyValue ; schema:identifier "SWS" ; schema:name "SWS BB622" ; schema:valueReference module:SWS_BBWV_BB622 . module:SWS_BBWV_BB622 a schema:PropertyValue ; schema:name "SWS BB622 im Studiengang BBWV" ; schema:value 4 .</v>
      </c>
    </row>
    <row r="33" spans="1:6" x14ac:dyDescent="0.35">
      <c r="A33" t="s">
        <v>121</v>
      </c>
      <c r="B33" t="s">
        <v>241</v>
      </c>
      <c r="C33" s="13" t="s">
        <v>601</v>
      </c>
      <c r="D33" s="4">
        <v>4</v>
      </c>
      <c r="E33" s="4" t="s">
        <v>254</v>
      </c>
      <c r="F33" t="str">
        <f t="shared" si="0"/>
        <v>module:BB631 module:progrSpecProp_SWS module:SWS_BB631 . module:SWS_BB631 a schema:PropertyValue ; schema:identifier "SWS" ; schema:name "SWS BB631" ; schema:valueReference module:SWS_BBWV_BB631 . module:SWS_BBWV_BB631 a schema:PropertyValue ; schema:name "SWS BB631 im Studiengang BBWV" ; schema:value 4 .</v>
      </c>
    </row>
    <row r="34" spans="1:6" x14ac:dyDescent="0.35">
      <c r="A34" t="s">
        <v>122</v>
      </c>
      <c r="B34" t="s">
        <v>242</v>
      </c>
      <c r="C34" s="13" t="s">
        <v>601</v>
      </c>
      <c r="D34" s="4">
        <v>4</v>
      </c>
      <c r="E34" s="4" t="s">
        <v>254</v>
      </c>
      <c r="F34" t="str">
        <f t="shared" si="0"/>
        <v>module:BB632 module:progrSpecProp_SWS module:SWS_BB632 . module:SWS_BB632 a schema:PropertyValue ; schema:identifier "SWS" ; schema:name "SWS BB632" ; schema:valueReference module:SWS_BBWV_BB632 . module:SWS_BBWV_BB632 a schema:PropertyValue ; schema:name "SWS BB632 im Studiengang BBWV" ; schema:value 4 .</v>
      </c>
    </row>
    <row r="35" spans="1:6" x14ac:dyDescent="0.35">
      <c r="A35" t="s">
        <v>74</v>
      </c>
      <c r="B35" t="s">
        <v>193</v>
      </c>
      <c r="C35" s="13" t="s">
        <v>601</v>
      </c>
      <c r="D35" s="4">
        <v>4</v>
      </c>
      <c r="E35" s="4" t="s">
        <v>254</v>
      </c>
      <c r="F35" t="str">
        <f t="shared" si="0"/>
        <v>module:BB710 module:progrSpecProp_SWS module:SWS_BB710 . module:SWS_BB710 a schema:PropertyValue ; schema:identifier "SWS" ; schema:name "SWS BB710" ; schema:valueReference module:SWS_BBWV_BB710 . module:SWS_BBWV_BB710 a schema:PropertyValue ; schema:name "SWS BB710 im Studiengang BBWV" ; schema:value 4 .</v>
      </c>
    </row>
    <row r="36" spans="1:6" x14ac:dyDescent="0.35">
      <c r="A36" t="s">
        <v>75</v>
      </c>
      <c r="B36" t="s">
        <v>194</v>
      </c>
      <c r="C36" s="13" t="s">
        <v>601</v>
      </c>
      <c r="D36" s="4">
        <v>4</v>
      </c>
      <c r="E36" s="4" t="s">
        <v>254</v>
      </c>
      <c r="F36" t="str">
        <f t="shared" si="0"/>
        <v>module:BB720 module:progrSpecProp_SWS module:SWS_BB720 . module:SWS_BB720 a schema:PropertyValue ; schema:identifier "SWS" ; schema:name "SWS BB720" ; schema:valueReference module:SWS_BBWV_BB720 . module:SWS_BBWV_BB720 a schema:PropertyValue ; schema:name "SWS BB720 im Studiengang BBWV" ; schema:value 4 .</v>
      </c>
    </row>
    <row r="37" spans="1:6" x14ac:dyDescent="0.35">
      <c r="A37" t="s">
        <v>76</v>
      </c>
      <c r="B37" t="s">
        <v>195</v>
      </c>
      <c r="C37" s="13" t="s">
        <v>601</v>
      </c>
      <c r="D37" s="4">
        <v>4</v>
      </c>
      <c r="E37" s="4" t="s">
        <v>254</v>
      </c>
      <c r="F37" t="str">
        <f t="shared" si="0"/>
        <v>module:BB730 module:progrSpecProp_SWS module:SWS_BB730 . module:SWS_BB730 a schema:PropertyValue ; schema:identifier "SWS" ; schema:name "SWS BB730" ; schema:valueReference module:SWS_BBWV_BB730 . module:SWS_BBWV_BB730 a schema:PropertyValue ; schema:name "SWS BB730 im Studiengang BBWV" ; schema:value 4 .</v>
      </c>
    </row>
    <row r="38" spans="1:6" x14ac:dyDescent="0.35">
      <c r="A38" t="s">
        <v>77</v>
      </c>
      <c r="B38" t="s">
        <v>196</v>
      </c>
      <c r="C38" s="13" t="s">
        <v>601</v>
      </c>
      <c r="D38" s="4">
        <v>4</v>
      </c>
      <c r="E38" s="4" t="s">
        <v>254</v>
      </c>
      <c r="F38" t="str">
        <f t="shared" si="0"/>
        <v>module:BB740 module:progrSpecProp_SWS module:SWS_BB740 . module:SWS_BB740 a schema:PropertyValue ; schema:identifier "SWS" ; schema:name "SWS BB740" ; schema:valueReference module:SWS_BBWV_BB740 . module:SWS_BBWV_BB740 a schema:PropertyValue ; schema:name "SWS BB740 im Studiengang BBWV" ; schema:value 4 .</v>
      </c>
    </row>
    <row r="39" spans="1:6" x14ac:dyDescent="0.35">
      <c r="A39" t="s">
        <v>78</v>
      </c>
      <c r="B39" t="s">
        <v>197</v>
      </c>
      <c r="C39" s="13" t="s">
        <v>601</v>
      </c>
      <c r="D39" s="4">
        <v>4</v>
      </c>
      <c r="E39" s="4" t="s">
        <v>254</v>
      </c>
      <c r="F39" t="str">
        <f t="shared" si="0"/>
        <v>module:BB810 module:progrSpecProp_SWS module:SWS_BB810 . module:SWS_BB810 a schema:PropertyValue ; schema:identifier "SWS" ; schema:name "SWS BB810" ; schema:valueReference module:SWS_BBWV_BB810 . module:SWS_BBWV_BB810 a schema:PropertyValue ; schema:name "SWS BB810 im Studiengang BBWV" ; schema:value 4 .</v>
      </c>
    </row>
    <row r="40" spans="1:6" x14ac:dyDescent="0.35">
      <c r="A40" t="s">
        <v>79</v>
      </c>
      <c r="B40" t="s">
        <v>198</v>
      </c>
      <c r="C40" s="13" t="s">
        <v>601</v>
      </c>
      <c r="D40" s="4">
        <v>4</v>
      </c>
      <c r="E40" s="4" t="s">
        <v>254</v>
      </c>
      <c r="F40" t="str">
        <f t="shared" si="0"/>
        <v>module:BB820 module:progrSpecProp_SWS module:SWS_BB820 . module:SWS_BB820 a schema:PropertyValue ; schema:identifier "SWS" ; schema:name "SWS BB820" ; schema:valueReference module:SWS_BBWV_BB820 . module:SWS_BBWV_BB820 a schema:PropertyValue ; schema:name "SWS BB820 im Studiengang BBWV" ; schema:value 4 .</v>
      </c>
    </row>
    <row r="41" spans="1:6" x14ac:dyDescent="0.35">
      <c r="A41" t="s">
        <v>80</v>
      </c>
      <c r="B41" t="s">
        <v>199</v>
      </c>
      <c r="C41" s="13" t="s">
        <v>601</v>
      </c>
      <c r="D41" s="4">
        <v>4</v>
      </c>
      <c r="E41" s="4" t="s">
        <v>254</v>
      </c>
      <c r="F41" t="str">
        <f t="shared" si="0"/>
        <v>module:BB910 module:progrSpecProp_SWS module:SWS_BB910 . module:SWS_BB910 a schema:PropertyValue ; schema:identifier "SWS" ; schema:name "SWS BB910" ; schema:valueReference module:SWS_BBWV_BB910 . module:SWS_BBWV_BB910 a schema:PropertyValue ; schema:name "SWS BB910 im Studiengang BBWV" ; schema:value 4 .</v>
      </c>
    </row>
    <row r="42" spans="1:6" x14ac:dyDescent="0.35">
      <c r="A42" t="s">
        <v>81</v>
      </c>
      <c r="B42" t="s">
        <v>200</v>
      </c>
      <c r="C42" s="13" t="s">
        <v>601</v>
      </c>
      <c r="D42" s="4">
        <v>4</v>
      </c>
      <c r="E42" s="4" t="s">
        <v>254</v>
      </c>
      <c r="F42" t="str">
        <f t="shared" si="0"/>
        <v>module:BB920 module:progrSpecProp_SWS module:SWS_BB920 . module:SWS_BB920 a schema:PropertyValue ; schema:identifier "SWS" ; schema:name "SWS BB920" ; schema:valueReference module:SWS_BBWV_BB920 . module:SWS_BBWV_BB920 a schema:PropertyValue ; schema:name "SWS BB920 im Studiengang BBWV" ; schema:value 4 .</v>
      </c>
    </row>
    <row r="43" spans="1:6" x14ac:dyDescent="0.35">
      <c r="A43" t="s">
        <v>82</v>
      </c>
      <c r="B43" t="s">
        <v>201</v>
      </c>
      <c r="C43" s="13" t="s">
        <v>601</v>
      </c>
      <c r="D43" s="4">
        <v>4</v>
      </c>
      <c r="E43" s="4" t="s">
        <v>255</v>
      </c>
      <c r="F43" t="str">
        <f t="shared" si="0"/>
        <v>module:BM110 module:progrSpecProp_SWS module:SWS_BM110 . module:SWS_BM110 a schema:PropertyValue ; schema:identifier "SWS" ; schema:name "SWS BM110" ; schema:valueReference module:SWS_MBWV_BM110 . module:SWS_MBWV_BM110 a schema:PropertyValue ; schema:name "SWS BM110 im Studiengang MBWV" ; schema:value 4 .</v>
      </c>
    </row>
    <row r="44" spans="1:6" x14ac:dyDescent="0.35">
      <c r="A44" t="s">
        <v>83</v>
      </c>
      <c r="B44" t="s">
        <v>202</v>
      </c>
      <c r="C44" s="13" t="s">
        <v>601</v>
      </c>
      <c r="D44" s="4">
        <v>4</v>
      </c>
      <c r="E44" s="4" t="s">
        <v>255</v>
      </c>
      <c r="F44" t="str">
        <f t="shared" si="0"/>
        <v>module:BM210 module:progrSpecProp_SWS module:SWS_BM210 . module:SWS_BM210 a schema:PropertyValue ; schema:identifier "SWS" ; schema:name "SWS BM210" ; schema:valueReference module:SWS_MBWV_BM210 . module:SWS_MBWV_BM210 a schema:PropertyValue ; schema:name "SWS BM210 im Studiengang MBWV" ; schema:value 4 .</v>
      </c>
    </row>
    <row r="45" spans="1:6" x14ac:dyDescent="0.35">
      <c r="A45" t="s">
        <v>84</v>
      </c>
      <c r="B45" t="s">
        <v>203</v>
      </c>
      <c r="C45" s="13" t="s">
        <v>601</v>
      </c>
      <c r="D45" s="4">
        <v>4</v>
      </c>
      <c r="E45" s="4" t="s">
        <v>255</v>
      </c>
      <c r="F45" t="str">
        <f t="shared" si="0"/>
        <v>module:BM310 module:progrSpecProp_SWS module:SWS_BM310 . module:SWS_BM310 a schema:PropertyValue ; schema:identifier "SWS" ; schema:name "SWS BM310" ; schema:valueReference module:SWS_MBWV_BM310 . module:SWS_MBWV_BM310 a schema:PropertyValue ; schema:name "SWS BM310 im Studiengang MBWV" ; schema:value 4 .</v>
      </c>
    </row>
    <row r="46" spans="1:6" x14ac:dyDescent="0.35">
      <c r="A46" t="s">
        <v>85</v>
      </c>
      <c r="B46" t="s">
        <v>204</v>
      </c>
      <c r="C46" s="13" t="s">
        <v>601</v>
      </c>
      <c r="D46" s="4">
        <v>4</v>
      </c>
      <c r="E46" s="4" t="s">
        <v>255</v>
      </c>
      <c r="F46" t="str">
        <f t="shared" si="0"/>
        <v>module:BM320 module:progrSpecProp_SWS module:SWS_BM320 . module:SWS_BM320 a schema:PropertyValue ; schema:identifier "SWS" ; schema:name "SWS BM320" ; schema:valueReference module:SWS_MBWV_BM320 . module:SWS_MBWV_BM320 a schema:PropertyValue ; schema:name "SWS BM320 im Studiengang MBWV" ; schema:value 4 .</v>
      </c>
    </row>
    <row r="47" spans="1:6" x14ac:dyDescent="0.35">
      <c r="A47" t="s">
        <v>86</v>
      </c>
      <c r="B47" t="s">
        <v>205</v>
      </c>
      <c r="C47" s="13" t="s">
        <v>601</v>
      </c>
      <c r="D47" s="4">
        <v>4</v>
      </c>
      <c r="E47" s="4" t="s">
        <v>255</v>
      </c>
      <c r="F47" t="str">
        <f t="shared" si="0"/>
        <v>module:BM410 module:progrSpecProp_SWS module:SWS_BM410 . module:SWS_BM410 a schema:PropertyValue ; schema:identifier "SWS" ; schema:name "SWS BM410" ; schema:valueReference module:SWS_MBWV_BM410 . module:SWS_MBWV_BM410 a schema:PropertyValue ; schema:name "SWS BM410 im Studiengang MBWV" ; schema:value 4 .</v>
      </c>
    </row>
    <row r="48" spans="1:6" x14ac:dyDescent="0.35">
      <c r="A48" t="s">
        <v>87</v>
      </c>
      <c r="B48" t="s">
        <v>206</v>
      </c>
      <c r="C48" s="13" t="s">
        <v>601</v>
      </c>
      <c r="D48" s="4">
        <v>4</v>
      </c>
      <c r="E48" s="4" t="s">
        <v>255</v>
      </c>
      <c r="F48" t="str">
        <f t="shared" si="0"/>
        <v>module:BM420 module:progrSpecProp_SWS module:SWS_BM420 . module:SWS_BM420 a schema:PropertyValue ; schema:identifier "SWS" ; schema:name "SWS BM420" ; schema:valueReference module:SWS_MBWV_BM420 . module:SWS_MBWV_BM420 a schema:PropertyValue ; schema:name "SWS BM420 im Studiengang MBWV" ; schema:value 4 .</v>
      </c>
    </row>
    <row r="49" spans="1:6" x14ac:dyDescent="0.35">
      <c r="A49" t="s">
        <v>88</v>
      </c>
      <c r="B49" t="s">
        <v>207</v>
      </c>
      <c r="C49" s="13" t="s">
        <v>601</v>
      </c>
      <c r="D49" s="4">
        <v>4</v>
      </c>
      <c r="E49" s="4" t="s">
        <v>255</v>
      </c>
      <c r="F49" t="str">
        <f t="shared" si="0"/>
        <v>module:BM430 module:progrSpecProp_SWS module:SWS_BM430 . module:SWS_BM430 a schema:PropertyValue ; schema:identifier "SWS" ; schema:name "SWS BM430" ; schema:valueReference module:SWS_MBWV_BM430 . module:SWS_MBWV_BM430 a schema:PropertyValue ; schema:name "SWS BM430 im Studiengang MBWV" ; schema:value 4 .</v>
      </c>
    </row>
    <row r="50" spans="1:6" x14ac:dyDescent="0.35">
      <c r="A50" t="s">
        <v>89</v>
      </c>
      <c r="B50" t="s">
        <v>208</v>
      </c>
      <c r="C50" s="13" t="s">
        <v>601</v>
      </c>
      <c r="D50" s="4">
        <v>4</v>
      </c>
      <c r="E50" s="4" t="s">
        <v>255</v>
      </c>
      <c r="F50" t="str">
        <f t="shared" si="0"/>
        <v>module:BM440 module:progrSpecProp_SWS module:SWS_BM440 . module:SWS_BM440 a schema:PropertyValue ; schema:identifier "SWS" ; schema:name "SWS BM440" ; schema:valueReference module:SWS_MBWV_BM440 . module:SWS_MBWV_BM440 a schema:PropertyValue ; schema:name "SWS BM440 im Studiengang MBWV" ; schema:value 4 .</v>
      </c>
    </row>
    <row r="51" spans="1:6" x14ac:dyDescent="0.35">
      <c r="A51" t="s">
        <v>90</v>
      </c>
      <c r="B51" t="s">
        <v>209</v>
      </c>
      <c r="C51" s="13" t="s">
        <v>601</v>
      </c>
      <c r="D51" s="4">
        <v>4</v>
      </c>
      <c r="E51" s="4" t="s">
        <v>255</v>
      </c>
      <c r="F51" t="str">
        <f t="shared" si="0"/>
        <v>module:BM450 module:progrSpecProp_SWS module:SWS_BM450 . module:SWS_BM450 a schema:PropertyValue ; schema:identifier "SWS" ; schema:name "SWS BM450" ; schema:valueReference module:SWS_MBWV_BM450 . module:SWS_MBWV_BM450 a schema:PropertyValue ; schema:name "SWS BM450 im Studiengang MBWV" ; schema:value 4 .</v>
      </c>
    </row>
    <row r="52" spans="1:6" x14ac:dyDescent="0.35">
      <c r="A52" t="s">
        <v>91</v>
      </c>
      <c r="B52" t="s">
        <v>210</v>
      </c>
      <c r="C52" s="13" t="s">
        <v>601</v>
      </c>
      <c r="D52" s="4">
        <v>4</v>
      </c>
      <c r="E52" s="4" t="s">
        <v>255</v>
      </c>
      <c r="F52" t="str">
        <f t="shared" si="0"/>
        <v>module:BM460 module:progrSpecProp_SWS module:SWS_BM460 . module:SWS_BM460 a schema:PropertyValue ; schema:identifier "SWS" ; schema:name "SWS BM460" ; schema:valueReference module:SWS_MBWV_BM460 . module:SWS_MBWV_BM460 a schema:PropertyValue ; schema:name "SWS BM460 im Studiengang MBWV" ; schema:value 4 .</v>
      </c>
    </row>
    <row r="53" spans="1:6" x14ac:dyDescent="0.35">
      <c r="A53" t="s">
        <v>92</v>
      </c>
      <c r="B53" t="s">
        <v>211</v>
      </c>
      <c r="C53" s="13" t="s">
        <v>601</v>
      </c>
      <c r="D53" s="4">
        <v>4</v>
      </c>
      <c r="E53" s="4" t="s">
        <v>255</v>
      </c>
      <c r="F53" t="str">
        <f t="shared" si="0"/>
        <v>module:BM510 module:progrSpecProp_SWS module:SWS_BM510 . module:SWS_BM510 a schema:PropertyValue ; schema:identifier "SWS" ; schema:name "SWS BM510" ; schema:valueReference module:SWS_MBWV_BM510 . module:SWS_MBWV_BM510 a schema:PropertyValue ; schema:name "SWS BM510 im Studiengang MBWV" ; schema:value 4 .</v>
      </c>
    </row>
    <row r="54" spans="1:6" x14ac:dyDescent="0.35">
      <c r="A54" t="s">
        <v>93</v>
      </c>
      <c r="B54" t="s">
        <v>212</v>
      </c>
      <c r="C54" s="13" t="s">
        <v>601</v>
      </c>
      <c r="D54" s="4">
        <v>4</v>
      </c>
      <c r="E54" s="4" t="s">
        <v>255</v>
      </c>
      <c r="F54" t="str">
        <f t="shared" si="0"/>
        <v>module:BM520 module:progrSpecProp_SWS module:SWS_BM520 . module:SWS_BM520 a schema:PropertyValue ; schema:identifier "SWS" ; schema:name "SWS BM520" ; schema:valueReference module:SWS_MBWV_BM520 . module:SWS_MBWV_BM520 a schema:PropertyValue ; schema:name "SWS BM520 im Studiengang MBWV" ; schema:value 4 .</v>
      </c>
    </row>
    <row r="55" spans="1:6" x14ac:dyDescent="0.35">
      <c r="A55" t="s">
        <v>94</v>
      </c>
      <c r="B55" t="s">
        <v>213</v>
      </c>
      <c r="C55" s="13" t="s">
        <v>601</v>
      </c>
      <c r="D55" s="4">
        <v>4</v>
      </c>
      <c r="E55" s="4" t="s">
        <v>255</v>
      </c>
      <c r="F55" t="str">
        <f t="shared" si="0"/>
        <v>module:BM530 module:progrSpecProp_SWS module:SWS_BM530 . module:SWS_BM530 a schema:PropertyValue ; schema:identifier "SWS" ; schema:name "SWS BM530" ; schema:valueReference module:SWS_MBWV_BM530 . module:SWS_MBWV_BM530 a schema:PropertyValue ; schema:name "SWS BM530 im Studiengang MBWV" ; schema:value 4 .</v>
      </c>
    </row>
    <row r="56" spans="1:6" x14ac:dyDescent="0.35">
      <c r="A56" t="s">
        <v>95</v>
      </c>
      <c r="B56" t="s">
        <v>214</v>
      </c>
      <c r="C56" s="13" t="s">
        <v>601</v>
      </c>
      <c r="D56" s="4">
        <v>4</v>
      </c>
      <c r="E56" s="4" t="s">
        <v>255</v>
      </c>
      <c r="F56" t="str">
        <f t="shared" si="0"/>
        <v>module:BM540 module:progrSpecProp_SWS module:SWS_BM540 . module:SWS_BM540 a schema:PropertyValue ; schema:identifier "SWS" ; schema:name "SWS BM540" ; schema:valueReference module:SWS_MBWV_BM540 . module:SWS_MBWV_BM540 a schema:PropertyValue ; schema:name "SWS BM540 im Studiengang MBWV" ; schema:value 4 .</v>
      </c>
    </row>
    <row r="57" spans="1:6" x14ac:dyDescent="0.35">
      <c r="A57" t="s">
        <v>96</v>
      </c>
      <c r="B57" t="s">
        <v>215</v>
      </c>
      <c r="C57" s="13" t="s">
        <v>601</v>
      </c>
      <c r="D57" s="4">
        <v>4</v>
      </c>
      <c r="E57" s="4" t="s">
        <v>255</v>
      </c>
      <c r="F57" t="str">
        <f t="shared" si="0"/>
        <v>module:BM550 module:progrSpecProp_SWS module:SWS_BM550 . module:SWS_BM550 a schema:PropertyValue ; schema:identifier "SWS" ; schema:name "SWS BM550" ; schema:valueReference module:SWS_MBWV_BM550 . module:SWS_MBWV_BM550 a schema:PropertyValue ; schema:name "SWS BM550 im Studiengang MBWV" ; schema:value 4 .</v>
      </c>
    </row>
    <row r="58" spans="1:6" x14ac:dyDescent="0.35">
      <c r="A58" t="s">
        <v>97</v>
      </c>
      <c r="B58" t="s">
        <v>216</v>
      </c>
      <c r="C58" s="13" t="s">
        <v>601</v>
      </c>
      <c r="D58" s="4">
        <v>4</v>
      </c>
      <c r="E58" s="4" t="s">
        <v>255</v>
      </c>
      <c r="F58" t="str">
        <f t="shared" si="0"/>
        <v>module:BM560 module:progrSpecProp_SWS module:SWS_BM560 . module:SWS_BM560 a schema:PropertyValue ; schema:identifier "SWS" ; schema:name "SWS BM560" ; schema:valueReference module:SWS_MBWV_BM560 . module:SWS_MBWV_BM560 a schema:PropertyValue ; schema:name "SWS BM560 im Studiengang MBWV" ; schema:value 4 .</v>
      </c>
    </row>
    <row r="59" spans="1:6" x14ac:dyDescent="0.35">
      <c r="A59" t="s">
        <v>98</v>
      </c>
      <c r="B59" t="s">
        <v>217</v>
      </c>
      <c r="C59" s="13" t="s">
        <v>601</v>
      </c>
      <c r="D59" s="4">
        <v>4</v>
      </c>
      <c r="E59" s="4" t="s">
        <v>255</v>
      </c>
      <c r="F59" t="str">
        <f t="shared" si="0"/>
        <v>module:BM610 module:progrSpecProp_SWS module:SWS_BM610 . module:SWS_BM610 a schema:PropertyValue ; schema:identifier "SWS" ; schema:name "SWS BM610" ; schema:valueReference module:SWS_MBWV_BM610 . module:SWS_MBWV_BM610 a schema:PropertyValue ; schema:name "SWS BM610 im Studiengang MBWV" ; schema:value 4 .</v>
      </c>
    </row>
    <row r="60" spans="1:6" x14ac:dyDescent="0.35">
      <c r="A60" t="s">
        <v>99</v>
      </c>
      <c r="B60" t="s">
        <v>218</v>
      </c>
      <c r="C60" s="13" t="s">
        <v>601</v>
      </c>
      <c r="D60" s="4">
        <v>4</v>
      </c>
      <c r="E60" s="4" t="s">
        <v>255</v>
      </c>
      <c r="F60" t="str">
        <f t="shared" si="0"/>
        <v>module:BM620 module:progrSpecProp_SWS module:SWS_BM620 . module:SWS_BM620 a schema:PropertyValue ; schema:identifier "SWS" ; schema:name "SWS BM620" ; schema:valueReference module:SWS_MBWV_BM620 . module:SWS_MBWV_BM620 a schema:PropertyValue ; schema:name "SWS BM620 im Studiengang MBWV" ; schema:value 4 .</v>
      </c>
    </row>
    <row r="61" spans="1:6" x14ac:dyDescent="0.35">
      <c r="A61" t="s">
        <v>100</v>
      </c>
      <c r="B61" t="s">
        <v>219</v>
      </c>
      <c r="C61" s="13" t="s">
        <v>601</v>
      </c>
      <c r="D61" s="4">
        <v>4</v>
      </c>
      <c r="E61" s="4" t="s">
        <v>255</v>
      </c>
      <c r="F61" t="str">
        <f t="shared" si="0"/>
        <v>module:BM630 module:progrSpecProp_SWS module:SWS_BM630 . module:SWS_BM630 a schema:PropertyValue ; schema:identifier "SWS" ; schema:name "SWS BM630" ; schema:valueReference module:SWS_MBWV_BM630 . module:SWS_MBWV_BM630 a schema:PropertyValue ; schema:name "SWS BM630 im Studiengang MBWV" ; schema:value 4 .</v>
      </c>
    </row>
    <row r="62" spans="1:6" x14ac:dyDescent="0.35">
      <c r="A62" t="s">
        <v>101</v>
      </c>
      <c r="B62" t="s">
        <v>220</v>
      </c>
      <c r="C62" s="13" t="s">
        <v>601</v>
      </c>
      <c r="D62" s="4">
        <v>4</v>
      </c>
      <c r="E62" s="4" t="s">
        <v>255</v>
      </c>
      <c r="F62" t="str">
        <f t="shared" si="0"/>
        <v>module:BM640 module:progrSpecProp_SWS module:SWS_BM640 . module:SWS_BM640 a schema:PropertyValue ; schema:identifier "SWS" ; schema:name "SWS BM640" ; schema:valueReference module:SWS_MBWV_BM640 . module:SWS_MBWV_BM640 a schema:PropertyValue ; schema:name "SWS BM640 im Studiengang MBWV" ; schema:value 4 .</v>
      </c>
    </row>
    <row r="63" spans="1:6" x14ac:dyDescent="0.35">
      <c r="A63" t="s">
        <v>102</v>
      </c>
      <c r="B63" t="s">
        <v>221</v>
      </c>
      <c r="C63" s="13" t="s">
        <v>601</v>
      </c>
      <c r="D63" s="4">
        <v>4</v>
      </c>
      <c r="E63" s="4" t="s">
        <v>255</v>
      </c>
      <c r="F63" t="str">
        <f t="shared" si="0"/>
        <v>module:BM650 module:progrSpecProp_SWS module:SWS_BM650 . module:SWS_BM650 a schema:PropertyValue ; schema:identifier "SWS" ; schema:name "SWS BM650" ; schema:valueReference module:SWS_MBWV_BM650 . module:SWS_MBWV_BM650 a schema:PropertyValue ; schema:name "SWS BM650 im Studiengang MBWV" ; schema:value 4 .</v>
      </c>
    </row>
    <row r="64" spans="1:6" x14ac:dyDescent="0.35">
      <c r="A64" t="s">
        <v>103</v>
      </c>
      <c r="B64" t="s">
        <v>222</v>
      </c>
      <c r="C64" s="13" t="s">
        <v>601</v>
      </c>
      <c r="D64" s="4">
        <v>4</v>
      </c>
      <c r="E64" s="4" t="s">
        <v>255</v>
      </c>
      <c r="F64" t="str">
        <f t="shared" si="0"/>
        <v>module:BM660 module:progrSpecProp_SWS module:SWS_BM660 . module:SWS_BM660 a schema:PropertyValue ; schema:identifier "SWS" ; schema:name "SWS BM660" ; schema:valueReference module:SWS_MBWV_BM660 . module:SWS_MBWV_BM660 a schema:PropertyValue ; schema:name "SWS BM660 im Studiengang MBWV" ; schema:value 4 .</v>
      </c>
    </row>
    <row r="65" spans="1:6" x14ac:dyDescent="0.35">
      <c r="A65" t="s">
        <v>42</v>
      </c>
      <c r="B65" t="s">
        <v>161</v>
      </c>
      <c r="C65" s="13" t="s">
        <v>601</v>
      </c>
      <c r="D65" s="4">
        <v>4</v>
      </c>
      <c r="E65" s="4" t="s">
        <v>253</v>
      </c>
      <c r="F65" t="str">
        <f t="shared" si="0"/>
        <v>module:BPWB module:progrSpecProp_SWS module:SWS_BPWB . module:SWS_BPWB a schema:PropertyValue ; schema:identifier "SWS" ; schema:name "SWS BPWB" ; schema:valueReference module:SWS_BWIK_BPWB . module:SWS_BWIK_BPWB a schema:PropertyValue ; schema:name "SWS BPWB im Studiengang BWIK" ; schema:value 4 .</v>
      </c>
    </row>
    <row r="66" spans="1:6" x14ac:dyDescent="0.35">
      <c r="A66" t="s">
        <v>20</v>
      </c>
      <c r="B66" t="s">
        <v>141</v>
      </c>
      <c r="C66" s="13" t="s">
        <v>601</v>
      </c>
      <c r="D66" s="4">
        <v>4</v>
      </c>
      <c r="E66" s="4" t="s">
        <v>253</v>
      </c>
      <c r="F66" t="str">
        <f t="shared" si="0"/>
        <v>module:BSNW module:progrSpecProp_SWS module:SWS_BSNW . module:SWS_BSNW a schema:PropertyValue ; schema:identifier "SWS" ; schema:name "SWS BSNW" ; schema:valueReference module:SWS_BWIK_BSNW . module:SWS_BWIK_BSNW a schema:PropertyValue ; schema:name "SWS BSNW im Studiengang BWIK" ; schema:value 4 .</v>
      </c>
    </row>
    <row r="67" spans="1:6" x14ac:dyDescent="0.35">
      <c r="A67" t="s">
        <v>38</v>
      </c>
      <c r="B67" t="s">
        <v>157</v>
      </c>
      <c r="C67" s="13" t="s">
        <v>601</v>
      </c>
      <c r="D67" s="4">
        <v>4</v>
      </c>
      <c r="E67" s="4" t="s">
        <v>253</v>
      </c>
      <c r="F67" t="str">
        <f t="shared" ref="F67:F124" si="1">_xlfn.CONCAT(A67," module:progrSpecProp_SWS module:SWS_",B67," . module:SWS_",B67," a schema:PropertyValue ; schema:identifier ",C67,"SWS",C67," ; schema:name ",C67,"SWS ",B67,C67," ; schema:valueReference module:SWS_",E67,"_",B67," ."," module:SWS_",E67,"_",B67," a schema:PropertyValue ; schema:name ",C67,"SWS ",B67," im Studiengang ",E67,C67," ; schema:value ",D67," .")</f>
        <v>module:BWL module:progrSpecProp_SWS module:SWS_BWL . module:SWS_BWL a schema:PropertyValue ; schema:identifier "SWS" ; schema:name "SWS BWL" ; schema:valueReference module:SWS_BWIK_BWL . module:SWS_BWIK_BWL a schema:PropertyValue ; schema:name "SWS BWL im Studiengang BWIK" ; schema:value 4 .</v>
      </c>
    </row>
    <row r="68" spans="1:6" x14ac:dyDescent="0.35">
      <c r="A68" t="s">
        <v>111</v>
      </c>
      <c r="B68" t="s">
        <v>231</v>
      </c>
      <c r="C68" s="13" t="s">
        <v>601</v>
      </c>
      <c r="D68" s="4">
        <v>4</v>
      </c>
      <c r="E68" s="4" t="s">
        <v>253</v>
      </c>
      <c r="F68" t="str">
        <f t="shared" si="1"/>
        <v>module:CDDO module:progrSpecProp_SWS module:SWS_CDDO . module:SWS_CDDO a schema:PropertyValue ; schema:identifier "SWS" ; schema:name "SWS CDDO" ; schema:valueReference module:SWS_BWIK_CDDO . module:SWS_BWIK_CDDO a schema:PropertyValue ; schema:name "SWS CDDO im Studiengang BWIK" ; schema:value 4 .</v>
      </c>
    </row>
    <row r="69" spans="1:6" x14ac:dyDescent="0.35">
      <c r="A69" t="s">
        <v>105</v>
      </c>
      <c r="B69" t="s">
        <v>224</v>
      </c>
      <c r="C69" s="13" t="s">
        <v>601</v>
      </c>
      <c r="D69" s="4">
        <v>4</v>
      </c>
      <c r="E69" s="4" t="s">
        <v>253</v>
      </c>
      <c r="F69" t="str">
        <f t="shared" si="1"/>
        <v>module:CoAC module:progrSpecProp_SWS module:SWS_CoAC . module:SWS_CoAC a schema:PropertyValue ; schema:identifier "SWS" ; schema:name "SWS CoAC" ; schema:valueReference module:SWS_BWIK_CoAC . module:SWS_BWIK_CoAC a schema:PropertyValue ; schema:name "SWS CoAC im Studiengang BWIK" ; schema:value 4 .</v>
      </c>
    </row>
    <row r="70" spans="1:6" x14ac:dyDescent="0.35">
      <c r="A70" t="s">
        <v>120</v>
      </c>
      <c r="B70" t="s">
        <v>240</v>
      </c>
      <c r="C70" s="13" t="s">
        <v>601</v>
      </c>
      <c r="D70" s="4">
        <v>4</v>
      </c>
      <c r="E70" s="4" t="s">
        <v>253</v>
      </c>
      <c r="F70" t="str">
        <f t="shared" si="1"/>
        <v>module:DADT module:progrSpecProp_SWS module:SWS_DADT . module:SWS_DADT a schema:PropertyValue ; schema:identifier "SWS" ; schema:name "SWS DADT" ; schema:valueReference module:SWS_BWIK_DADT . module:SWS_BWIK_DADT a schema:PropertyValue ; schema:name "SWS DADT im Studiengang BWIK" ; schema:value 4 .</v>
      </c>
    </row>
    <row r="71" spans="1:6" x14ac:dyDescent="0.35">
      <c r="A71" t="s">
        <v>33</v>
      </c>
      <c r="B71" t="s">
        <v>152</v>
      </c>
      <c r="C71" s="13" t="s">
        <v>601</v>
      </c>
      <c r="D71" s="4">
        <v>4</v>
      </c>
      <c r="E71" s="4" t="s">
        <v>253</v>
      </c>
      <c r="F71" t="str">
        <f t="shared" si="1"/>
        <v>module:DB1 module:progrSpecProp_SWS module:SWS_DB1 . module:SWS_DB1 a schema:PropertyValue ; schema:identifier "SWS" ; schema:name "SWS DB1" ; schema:valueReference module:SWS_BWIK_DB1 . module:SWS_BWIK_DB1 a schema:PropertyValue ; schema:name "SWS DB1 im Studiengang BWIK" ; schema:value 4 .</v>
      </c>
    </row>
    <row r="72" spans="1:6" x14ac:dyDescent="0.35">
      <c r="A72" t="s">
        <v>28</v>
      </c>
      <c r="B72" t="s">
        <v>147</v>
      </c>
      <c r="C72" s="13" t="s">
        <v>601</v>
      </c>
      <c r="D72" s="4">
        <v>4</v>
      </c>
      <c r="E72" s="4" t="s">
        <v>253</v>
      </c>
      <c r="F72" t="str">
        <f t="shared" si="1"/>
        <v>module:DB2 module:progrSpecProp_SWS module:SWS_DB2 . module:SWS_DB2 a schema:PropertyValue ; schema:identifier "SWS" ; schema:name "SWS DB2" ; schema:valueReference module:SWS_BWIK_DB2 . module:SWS_BWIK_DB2 a schema:PropertyValue ; schema:name "SWS DB2 im Studiengang BWIK" ; schema:value 4 .</v>
      </c>
    </row>
    <row r="73" spans="1:6" x14ac:dyDescent="0.35">
      <c r="A73" t="s">
        <v>18</v>
      </c>
      <c r="B73" t="s">
        <v>139</v>
      </c>
      <c r="C73" s="13" t="s">
        <v>601</v>
      </c>
      <c r="D73" s="4">
        <v>4</v>
      </c>
      <c r="E73" s="4" t="s">
        <v>253</v>
      </c>
      <c r="F73" t="str">
        <f t="shared" si="1"/>
        <v>module:DSDS module:progrSpecProp_SWS module:SWS_DSDS . module:SWS_DSDS a schema:PropertyValue ; schema:identifier "SWS" ; schema:name "SWS DSDS" ; schema:valueReference module:SWS_BWIK_DSDS . module:SWS_BWIK_DSDS a schema:PropertyValue ; schema:name "SWS DSDS im Studiengang BWIK" ; schema:value 4 .</v>
      </c>
    </row>
    <row r="74" spans="1:6" x14ac:dyDescent="0.35">
      <c r="A74" t="s">
        <v>13</v>
      </c>
      <c r="B74" t="s">
        <v>135</v>
      </c>
      <c r="C74" s="13" t="s">
        <v>601</v>
      </c>
      <c r="D74" s="4">
        <v>4</v>
      </c>
      <c r="E74" s="4" t="s">
        <v>253</v>
      </c>
      <c r="F74" t="str">
        <f t="shared" si="1"/>
        <v>module:DVWR module:progrSpecProp_SWS module:SWS_DVWR . module:SWS_DVWR a schema:PropertyValue ; schema:identifier "SWS" ; schema:name "SWS DVWR" ; schema:valueReference module:SWS_BWIK_DVWR . module:SWS_BWIK_DVWR a schema:PropertyValue ; schema:name "SWS DVWR im Studiengang BWIK" ; schema:value 4 .</v>
      </c>
    </row>
    <row r="75" spans="1:6" x14ac:dyDescent="0.35">
      <c r="A75" t="s">
        <v>37</v>
      </c>
      <c r="B75" t="s">
        <v>156</v>
      </c>
      <c r="C75" s="13" t="s">
        <v>601</v>
      </c>
      <c r="D75" s="4">
        <v>4</v>
      </c>
      <c r="E75" s="4" t="s">
        <v>253</v>
      </c>
      <c r="F75" t="str">
        <f t="shared" si="1"/>
        <v>module:Englisch module:progrSpecProp_SWS module:SWS_Englisch . module:SWS_Englisch a schema:PropertyValue ; schema:identifier "SWS" ; schema:name "SWS Englisch" ; schema:valueReference module:SWS_BWIK_Englisch . module:SWS_BWIK_Englisch a schema:PropertyValue ; schema:name "SWS Englisch im Studiengang BWIK" ; schema:value 4 .</v>
      </c>
    </row>
    <row r="76" spans="1:6" x14ac:dyDescent="0.35">
      <c r="A76" t="s">
        <v>104</v>
      </c>
      <c r="B76" t="s">
        <v>223</v>
      </c>
      <c r="C76" s="13" t="s">
        <v>601</v>
      </c>
      <c r="D76" s="4">
        <v>4</v>
      </c>
      <c r="E76" s="4" t="s">
        <v>253</v>
      </c>
      <c r="F76" t="str">
        <f t="shared" si="1"/>
        <v>module:EOMa module:progrSpecProp_SWS module:SWS_EOMa . module:SWS_EOMa a schema:PropertyValue ; schema:identifier "SWS" ; schema:name "SWS EOMa" ; schema:valueReference module:SWS_BWIK_EOMa . module:SWS_BWIK_EOMa a schema:PropertyValue ; schema:name "SWS EOMa im Studiengang BWIK" ; schema:value 4 .</v>
      </c>
    </row>
    <row r="77" spans="1:6" x14ac:dyDescent="0.35">
      <c r="A77" t="s">
        <v>109</v>
      </c>
      <c r="B77" t="s">
        <v>229</v>
      </c>
      <c r="C77" s="13" t="s">
        <v>601</v>
      </c>
      <c r="D77" s="4">
        <v>4</v>
      </c>
      <c r="E77" s="4" t="s">
        <v>253</v>
      </c>
      <c r="F77" t="str">
        <f t="shared" si="1"/>
        <v>module:EOPJ module:progrSpecProp_SWS module:SWS_EOPJ . module:SWS_EOPJ a schema:PropertyValue ; schema:identifier "SWS" ; schema:name "SWS EOPJ" ; schema:valueReference module:SWS_BWIK_EOPJ . module:SWS_BWIK_EOPJ a schema:PropertyValue ; schema:name "SWS EOPJ im Studiengang BWIK" ; schema:value 4 .</v>
      </c>
    </row>
    <row r="78" spans="1:6" x14ac:dyDescent="0.35">
      <c r="A78" t="s">
        <v>112</v>
      </c>
      <c r="B78" t="s">
        <v>232</v>
      </c>
      <c r="C78" s="13" t="s">
        <v>601</v>
      </c>
      <c r="D78" s="4">
        <v>4</v>
      </c>
      <c r="E78" s="4" t="s">
        <v>253</v>
      </c>
      <c r="F78" t="str">
        <f t="shared" si="1"/>
        <v>module:EWAA module:progrSpecProp_SWS module:SWS_EWAA . module:SWS_EWAA a schema:PropertyValue ; schema:identifier "SWS" ; schema:name "SWS EWAA" ; schema:valueReference module:SWS_BWIK_EWAA . module:SWS_BWIK_EWAA a schema:PropertyValue ; schema:name "SWS EWAA im Studiengang BWIK" ; schema:value 4 .</v>
      </c>
    </row>
    <row r="79" spans="1:6" x14ac:dyDescent="0.35">
      <c r="A79" t="s">
        <v>36</v>
      </c>
      <c r="B79" t="s">
        <v>155</v>
      </c>
      <c r="C79" s="13" t="s">
        <v>601</v>
      </c>
      <c r="D79" s="4">
        <v>4</v>
      </c>
      <c r="E79" s="4" t="s">
        <v>253</v>
      </c>
      <c r="F79" t="str">
        <f t="shared" si="1"/>
        <v>module:FAWI module:progrSpecProp_SWS module:SWS_FAWI . module:SWS_FAWI a schema:PropertyValue ; schema:identifier "SWS" ; schema:name "SWS FAWI" ; schema:valueReference module:SWS_BWIK_FAWI . module:SWS_BWIK_FAWI a schema:PropertyValue ; schema:name "SWS FAWI im Studiengang BWIK" ; schema:value 4 .</v>
      </c>
    </row>
    <row r="80" spans="1:6" x14ac:dyDescent="0.35">
      <c r="A80" t="s">
        <v>107</v>
      </c>
      <c r="B80" t="s">
        <v>227</v>
      </c>
      <c r="C80" s="13" t="s">
        <v>601</v>
      </c>
      <c r="D80" s="4">
        <v>4</v>
      </c>
      <c r="E80" s="4" t="s">
        <v>253</v>
      </c>
      <c r="F80" t="str">
        <f t="shared" si="1"/>
        <v>module:FWAS module:progrSpecProp_SWS module:SWS_FWAS . module:SWS_FWAS a schema:PropertyValue ; schema:identifier "SWS" ; schema:name "SWS FWAS" ; schema:valueReference module:SWS_BWIK_FWAS . module:SWS_BWIK_FWAS a schema:PropertyValue ; schema:name "SWS FWAS im Studiengang BWIK" ; schema:value 4 .</v>
      </c>
    </row>
    <row r="81" spans="1:6" x14ac:dyDescent="0.35">
      <c r="A81" t="s">
        <v>106</v>
      </c>
      <c r="B81" t="s">
        <v>226</v>
      </c>
      <c r="C81" s="13" t="s">
        <v>601</v>
      </c>
      <c r="D81" s="4">
        <v>4</v>
      </c>
      <c r="E81" s="4" t="s">
        <v>253</v>
      </c>
      <c r="F81" t="str">
        <f t="shared" si="1"/>
        <v>module:GFVR module:progrSpecProp_SWS module:SWS_GFVR . module:SWS_GFVR a schema:PropertyValue ; schema:identifier "SWS" ; schema:name "SWS GFVR" ; schema:valueReference module:SWS_BWIK_GFVR . module:SWS_BWIK_GFVR a schema:PropertyValue ; schema:name "SWS GFVR im Studiengang BWIK" ; schema:value 4 .</v>
      </c>
    </row>
    <row r="82" spans="1:6" x14ac:dyDescent="0.35">
      <c r="A82" t="s">
        <v>108</v>
      </c>
      <c r="B82" t="s">
        <v>228</v>
      </c>
      <c r="C82" s="13" t="s">
        <v>601</v>
      </c>
      <c r="D82" s="4">
        <v>4</v>
      </c>
      <c r="E82" s="4" t="s">
        <v>253</v>
      </c>
      <c r="F82" t="str">
        <f t="shared" si="1"/>
        <v>module:GNWT module:progrSpecProp_SWS module:SWS_GNWT . module:SWS_GNWT a schema:PropertyValue ; schema:identifier "SWS" ; schema:name "SWS GNWT" ; schema:valueReference module:SWS_BWIK_GNWT . module:SWS_BWIK_GNWT a schema:PropertyValue ; schema:name "SWS GNWT im Studiengang BWIK" ; schema:value 4 .</v>
      </c>
    </row>
    <row r="83" spans="1:6" x14ac:dyDescent="0.35">
      <c r="A83" t="s">
        <v>110</v>
      </c>
      <c r="B83" t="s">
        <v>230</v>
      </c>
      <c r="C83" s="13" t="s">
        <v>601</v>
      </c>
      <c r="D83" s="4">
        <v>4</v>
      </c>
      <c r="E83" s="4" t="s">
        <v>253</v>
      </c>
      <c r="F83" t="str">
        <f t="shared" si="1"/>
        <v>module:IFAE module:progrSpecProp_SWS module:SWS_IFAE . module:SWS_IFAE a schema:PropertyValue ; schema:identifier "SWS" ; schema:name "SWS IFAE" ; schema:valueReference module:SWS_BWIK_IFAE . module:SWS_BWIK_IFAE a schema:PropertyValue ; schema:name "SWS IFAE im Studiengang BWIK" ; schema:value 4 .</v>
      </c>
    </row>
    <row r="84" spans="1:6" x14ac:dyDescent="0.35">
      <c r="A84" t="s">
        <v>19</v>
      </c>
      <c r="B84" t="s">
        <v>140</v>
      </c>
      <c r="C84" s="13" t="s">
        <v>601</v>
      </c>
      <c r="D84" s="4">
        <v>4</v>
      </c>
      <c r="E84" s="4" t="s">
        <v>253</v>
      </c>
      <c r="F84" t="str">
        <f t="shared" si="1"/>
        <v>module:InfMan module:progrSpecProp_SWS module:SWS_InfMan . module:SWS_InfMan a schema:PropertyValue ; schema:identifier "SWS" ; schema:name "SWS InfMan" ; schema:valueReference module:SWS_BWIK_InfMan . module:SWS_BWIK_InfMan a schema:PropertyValue ; schema:name "SWS InfMan im Studiengang BWIK" ; schema:value 4 .</v>
      </c>
    </row>
    <row r="85" spans="1:6" x14ac:dyDescent="0.35">
      <c r="A85" t="s">
        <v>39</v>
      </c>
      <c r="B85" t="s">
        <v>158</v>
      </c>
      <c r="C85" s="13" t="s">
        <v>601</v>
      </c>
      <c r="D85" s="4">
        <v>4</v>
      </c>
      <c r="E85" s="4" t="s">
        <v>253</v>
      </c>
      <c r="F85" t="str">
        <f t="shared" si="1"/>
        <v>module:Logistik module:progrSpecProp_SWS module:SWS_Logistik . module:SWS_Logistik a schema:PropertyValue ; schema:identifier "SWS" ; schema:name "SWS Logistik" ; schema:valueReference module:SWS_BWIK_Logistik . module:SWS_BWIK_Logistik a schema:PropertyValue ; schema:name "SWS Logistik im Studiengang BWIK" ; schema:value 4 .</v>
      </c>
    </row>
    <row r="86" spans="1:6" x14ac:dyDescent="0.35">
      <c r="A86" t="s">
        <v>113</v>
      </c>
      <c r="B86" t="s">
        <v>233</v>
      </c>
      <c r="C86" s="13" t="s">
        <v>601</v>
      </c>
      <c r="D86" s="4">
        <v>4</v>
      </c>
      <c r="E86" s="4" t="s">
        <v>253</v>
      </c>
      <c r="F86" t="str">
        <f t="shared" si="1"/>
        <v>module:MaMF module:progrSpecProp_SWS module:SWS_MaMF . module:SWS_MaMF a schema:PropertyValue ; schema:identifier "SWS" ; schema:name "SWS MaMF" ; schema:valueReference module:SWS_BWIK_MaMF . module:SWS_BWIK_MaMF a schema:PropertyValue ; schema:name "SWS MaMF im Studiengang BWIK" ; schema:value 4 .</v>
      </c>
    </row>
    <row r="87" spans="1:6" x14ac:dyDescent="0.35">
      <c r="A87" t="s">
        <v>32</v>
      </c>
      <c r="B87" t="s">
        <v>151</v>
      </c>
      <c r="C87" s="13" t="s">
        <v>601</v>
      </c>
      <c r="D87" s="4">
        <v>4</v>
      </c>
      <c r="E87" s="4" t="s">
        <v>253</v>
      </c>
      <c r="F87" t="str">
        <f t="shared" si="1"/>
        <v>module:ManOrg module:progrSpecProp_SWS module:SWS_ManOrg . module:SWS_ManOrg a schema:PropertyValue ; schema:identifier "SWS" ; schema:name "SWS ManOrg" ; schema:valueReference module:SWS_BWIK_ManOrg . module:SWS_BWIK_ManOrg a schema:PropertyValue ; schema:name "SWS ManOrg im Studiengang BWIK" ; schema:value 4 .</v>
      </c>
    </row>
    <row r="88" spans="1:6" x14ac:dyDescent="0.35">
      <c r="A88" t="s">
        <v>26</v>
      </c>
      <c r="B88" t="s">
        <v>145</v>
      </c>
      <c r="C88" s="13" t="s">
        <v>601</v>
      </c>
      <c r="D88" s="4">
        <v>4</v>
      </c>
      <c r="E88" s="4" t="s">
        <v>253</v>
      </c>
      <c r="F88" t="str">
        <f t="shared" si="1"/>
        <v>module:MathBasis module:progrSpecProp_SWS module:SWS_MathBasis . module:SWS_MathBasis a schema:PropertyValue ; schema:identifier "SWS" ; schema:name "SWS MathBasis" ; schema:valueReference module:SWS_BWIK_MathBasis . module:SWS_BWIK_MathBasis a schema:PropertyValue ; schema:name "SWS MathBasis im Studiengang BWIK" ; schema:value 4 .</v>
      </c>
    </row>
    <row r="89" spans="1:6" x14ac:dyDescent="0.35">
      <c r="A89" t="s">
        <v>15</v>
      </c>
      <c r="B89" t="s">
        <v>136</v>
      </c>
      <c r="C89" s="13" t="s">
        <v>601</v>
      </c>
      <c r="D89" s="4">
        <v>4</v>
      </c>
      <c r="E89" s="4" t="s">
        <v>253</v>
      </c>
      <c r="F89" t="str">
        <f t="shared" si="1"/>
        <v>module:OOSE module:progrSpecProp_SWS module:SWS_OOSE . module:SWS_OOSE a schema:PropertyValue ; schema:identifier "SWS" ; schema:name "SWS OOSE" ; schema:valueReference module:SWS_BWIK_OOSE . module:SWS_BWIK_OOSE a schema:PropertyValue ; schema:name "SWS OOSE im Studiengang BWIK" ; schema:value 4 .</v>
      </c>
    </row>
    <row r="90" spans="1:6" x14ac:dyDescent="0.35">
      <c r="A90" t="s">
        <v>34</v>
      </c>
      <c r="B90" t="s">
        <v>153</v>
      </c>
      <c r="C90" s="13" t="s">
        <v>601</v>
      </c>
      <c r="D90" s="4">
        <v>4</v>
      </c>
      <c r="E90" s="4" t="s">
        <v>253</v>
      </c>
      <c r="F90" t="str">
        <f t="shared" si="1"/>
        <v>module:PABD module:progrSpecProp_SWS module:SWS_PABD . module:SWS_PABD a schema:PropertyValue ; schema:identifier "SWS" ; schema:name "SWS PABD" ; schema:valueReference module:SWS_BWIK_PABD . module:SWS_BWIK_PABD a schema:PropertyValue ; schema:name "SWS PABD im Studiengang BWIK" ; schema:value 4 .</v>
      </c>
    </row>
    <row r="91" spans="1:6" x14ac:dyDescent="0.35">
      <c r="A91" t="s">
        <v>43</v>
      </c>
      <c r="B91" t="s">
        <v>162</v>
      </c>
      <c r="C91" s="13" t="s">
        <v>601</v>
      </c>
      <c r="D91" s="4">
        <v>4</v>
      </c>
      <c r="E91" s="4" t="s">
        <v>253</v>
      </c>
      <c r="F91" t="str">
        <f t="shared" si="1"/>
        <v>module:PLVt module:progrSpecProp_SWS module:SWS_PLVt . module:SWS_PLVt a schema:PropertyValue ; schema:identifier "SWS" ; schema:name "SWS PLVt" ; schema:valueReference module:SWS_BWIK_PLVt . module:SWS_BWIK_PLVt a schema:PropertyValue ; schema:name "SWS PLVt im Studiengang BWIK" ; schema:value 4 .</v>
      </c>
    </row>
    <row r="92" spans="1:6" x14ac:dyDescent="0.35">
      <c r="A92" t="s">
        <v>1</v>
      </c>
      <c r="B92" t="s">
        <v>125</v>
      </c>
      <c r="C92" s="13" t="s">
        <v>601</v>
      </c>
      <c r="D92" s="4">
        <v>4</v>
      </c>
      <c r="E92" s="4" t="s">
        <v>253</v>
      </c>
      <c r="F92" t="str">
        <f t="shared" si="1"/>
        <v>module:PST module:progrSpecProp_SWS module:SWS_PST . module:SWS_PST a schema:PropertyValue ; schema:identifier "SWS" ; schema:name "SWS PST" ; schema:valueReference module:SWS_BWIK_PST . module:SWS_BWIK_PST a schema:PropertyValue ; schema:name "SWS PST im Studiengang BWIK" ; schema:value 4 .</v>
      </c>
    </row>
    <row r="93" spans="1:6" x14ac:dyDescent="0.35">
      <c r="A93" t="s">
        <v>3</v>
      </c>
      <c r="B93" t="s">
        <v>126</v>
      </c>
      <c r="C93" s="13" t="s">
        <v>601</v>
      </c>
      <c r="D93" s="4">
        <v>4</v>
      </c>
      <c r="E93" s="4" t="s">
        <v>253</v>
      </c>
      <c r="F93" t="str">
        <f t="shared" si="1"/>
        <v>module:RWCO module:progrSpecProp_SWS module:SWS_RWCO . module:SWS_RWCO a schema:PropertyValue ; schema:identifier "SWS" ; schema:name "SWS RWCO" ; schema:valueReference module:SWS_BWIK_RWCO . module:SWS_BWIK_RWCO a schema:PropertyValue ; schema:name "SWS RWCO im Studiengang BWIK" ; schema:value 4 .</v>
      </c>
    </row>
    <row r="94" spans="1:6" x14ac:dyDescent="0.35">
      <c r="A94" t="s">
        <v>21</v>
      </c>
      <c r="B94" t="s">
        <v>142</v>
      </c>
      <c r="C94" s="13" t="s">
        <v>601</v>
      </c>
      <c r="D94" s="4">
        <v>4</v>
      </c>
      <c r="E94" s="4" t="s">
        <v>253</v>
      </c>
      <c r="F94" t="str">
        <f t="shared" si="1"/>
        <v>module:SaSi module:progrSpecProp_SWS module:SWS_SaSi . module:SWS_SaSi a schema:PropertyValue ; schema:identifier "SWS" ; schema:name "SWS SaSi" ; schema:valueReference module:SWS_BWIK_SaSi . module:SWS_BWIK_SaSi a schema:PropertyValue ; schema:name "SWS SaSi im Studiengang BWIK" ; schema:value 4 .</v>
      </c>
    </row>
    <row r="95" spans="1:6" x14ac:dyDescent="0.35">
      <c r="A95" t="s">
        <v>29</v>
      </c>
      <c r="B95" t="s">
        <v>148</v>
      </c>
      <c r="C95" s="13" t="s">
        <v>601</v>
      </c>
      <c r="D95" s="4">
        <v>4</v>
      </c>
      <c r="E95" s="4" t="s">
        <v>253</v>
      </c>
      <c r="F95" t="str">
        <f t="shared" si="1"/>
        <v>module:Statistik module:progrSpecProp_SWS module:SWS_Statistik . module:SWS_Statistik a schema:PropertyValue ; schema:identifier "SWS" ; schema:name "SWS Statistik" ; schema:valueReference module:SWS_BWIK_Statistik . module:SWS_BWIK_Statistik a schema:PropertyValue ; schema:name "SWS Statistik im Studiengang BWIK" ; schema:value 4 .</v>
      </c>
    </row>
    <row r="96" spans="1:6" x14ac:dyDescent="0.35">
      <c r="A96" t="s">
        <v>8</v>
      </c>
      <c r="B96" t="s">
        <v>130</v>
      </c>
      <c r="C96" s="13" t="s">
        <v>601</v>
      </c>
      <c r="D96" s="4">
        <v>4</v>
      </c>
      <c r="E96" s="4" t="s">
        <v>253</v>
      </c>
      <c r="F96" t="str">
        <f t="shared" si="1"/>
        <v>module:SWEN module:progrSpecProp_SWS module:SWS_SWEN . module:SWS_SWEN a schema:PropertyValue ; schema:identifier "SWS" ; schema:name "SWS SWEN" ; schema:valueReference module:SWS_BWIK_SWEN . module:SWS_BWIK_SWEN a schema:PropertyValue ; schema:name "SWS SWEN im Studiengang BWIK" ; schema:value 4 .</v>
      </c>
    </row>
    <row r="97" spans="1:6" x14ac:dyDescent="0.35">
      <c r="A97" t="s">
        <v>7</v>
      </c>
      <c r="B97" t="s">
        <v>129</v>
      </c>
      <c r="C97" s="13" t="s">
        <v>601</v>
      </c>
      <c r="D97" s="4">
        <v>4</v>
      </c>
      <c r="E97" s="4" t="s">
        <v>253</v>
      </c>
      <c r="F97" t="str">
        <f t="shared" si="1"/>
        <v>module:USWE module:progrSpecProp_SWS module:SWS_USWE . module:SWS_USWE a schema:PropertyValue ; schema:identifier "SWS" ; schema:name "SWS USWE" ; schema:valueReference module:SWS_BWIK_USWE . module:SWS_BWIK_USWE a schema:PropertyValue ; schema:name "SWS USWE im Studiengang BWIK" ; schema:value 4 .</v>
      </c>
    </row>
    <row r="98" spans="1:6" x14ac:dyDescent="0.35">
      <c r="A98" t="s">
        <v>243</v>
      </c>
      <c r="B98" t="s">
        <v>248</v>
      </c>
      <c r="C98" s="13" t="s">
        <v>601</v>
      </c>
      <c r="D98" s="4">
        <v>4</v>
      </c>
      <c r="E98" s="4" t="s">
        <v>253</v>
      </c>
      <c r="F98" t="str">
        <f t="shared" si="1"/>
        <v>module:AAIT module:progrSpecProp_SWS module:SWS_AAIT . module:SWS_AAIT a schema:PropertyValue ; schema:identifier "SWS" ; schema:name "SWS AAIT" ; schema:valueReference module:SWS_BWIK_AAIT . module:SWS_BWIK_AAIT a schema:PropertyValue ; schema:name "SWS AAIT im Studiengang BWIK" ; schema:value 4 .</v>
      </c>
    </row>
    <row r="99" spans="1:6" x14ac:dyDescent="0.35">
      <c r="A99" t="s">
        <v>244</v>
      </c>
      <c r="B99" t="s">
        <v>249</v>
      </c>
      <c r="C99" s="13" t="s">
        <v>601</v>
      </c>
      <c r="D99" s="4">
        <v>4</v>
      </c>
      <c r="E99" s="4" t="s">
        <v>253</v>
      </c>
      <c r="F99" t="str">
        <f t="shared" si="1"/>
        <v>module:AWIM module:progrSpecProp_SWS module:SWS_AWIM . module:SWS_AWIM a schema:PropertyValue ; schema:identifier "SWS" ; schema:name "SWS AWIM" ; schema:valueReference module:SWS_BWIK_AWIM . module:SWS_BWIK_AWIM a schema:PropertyValue ; schema:name "SWS AWIM im Studiengang BWIK" ; schema:value 4 .</v>
      </c>
    </row>
    <row r="100" spans="1:6" x14ac:dyDescent="0.35">
      <c r="A100" t="s">
        <v>245</v>
      </c>
      <c r="B100" t="s">
        <v>250</v>
      </c>
      <c r="C100" s="13" t="s">
        <v>601</v>
      </c>
      <c r="D100" s="4">
        <v>4</v>
      </c>
      <c r="E100" s="4" t="s">
        <v>253</v>
      </c>
      <c r="F100" t="str">
        <f t="shared" si="1"/>
        <v>module:GPMO module:progrSpecProp_SWS module:SWS_GPMO . module:SWS_GPMO a schema:PropertyValue ; schema:identifier "SWS" ; schema:name "SWS GPMO" ; schema:valueReference module:SWS_BWIK_GPMO . module:SWS_BWIK_GPMO a schema:PropertyValue ; schema:name "SWS GPMO im Studiengang BWIK" ; schema:value 4 .</v>
      </c>
    </row>
    <row r="101" spans="1:6" x14ac:dyDescent="0.35">
      <c r="A101" t="s">
        <v>246</v>
      </c>
      <c r="B101" t="s">
        <v>251</v>
      </c>
      <c r="C101" s="13" t="s">
        <v>601</v>
      </c>
      <c r="D101" s="4">
        <v>4</v>
      </c>
      <c r="E101" s="4" t="s">
        <v>253</v>
      </c>
      <c r="F101" t="str">
        <f t="shared" si="1"/>
        <v>module:PMSK module:progrSpecProp_SWS module:SWS_PMSK . module:SWS_PMSK a schema:PropertyValue ; schema:identifier "SWS" ; schema:name "SWS PMSK" ; schema:valueReference module:SWS_BWIK_PMSK . module:SWS_BWIK_PMSK a schema:PropertyValue ; schema:name "SWS PMSK im Studiengang BWIK" ; schema:value 4 .</v>
      </c>
    </row>
    <row r="102" spans="1:6" x14ac:dyDescent="0.35">
      <c r="A102" t="s">
        <v>247</v>
      </c>
      <c r="B102" t="s">
        <v>252</v>
      </c>
      <c r="C102" s="13" t="s">
        <v>601</v>
      </c>
      <c r="D102" s="4">
        <v>4</v>
      </c>
      <c r="E102" s="4" t="s">
        <v>253</v>
      </c>
      <c r="F102" t="str">
        <f t="shared" si="1"/>
        <v>module:SYSA module:progrSpecProp_SWS module:SWS_SYSA . module:SWS_SYSA a schema:PropertyValue ; schema:identifier "SWS" ; schema:name "SWS SYSA" ; schema:valueReference module:SWS_BWIK_SYSA . module:SWS_BWIK_SYSA a schema:PropertyValue ; schema:name "SWS SYSA im Studiengang BWIK" ; schema:value 4 .</v>
      </c>
    </row>
    <row r="103" spans="1:6" x14ac:dyDescent="0.35">
      <c r="A103" t="s">
        <v>12</v>
      </c>
      <c r="B103" t="s">
        <v>134</v>
      </c>
      <c r="C103" s="13" t="s">
        <v>601</v>
      </c>
      <c r="D103" s="4">
        <v>4</v>
      </c>
      <c r="E103" s="4" t="s">
        <v>253</v>
      </c>
      <c r="F103" t="str">
        <f t="shared" si="1"/>
        <v>module:WIGundW module:progrSpecProp_SWS module:SWS_WIGundW . module:SWS_WIGundW a schema:PropertyValue ; schema:identifier "SWS" ; schema:name "SWS WIGundW" ; schema:valueReference module:SWS_BWIK_WIGundW . module:SWS_BWIK_WIGundW a schema:PropertyValue ; schema:name "SWS WIGundW im Studiengang BWIK" ; schema:value 4 .</v>
      </c>
    </row>
    <row r="104" spans="1:6" x14ac:dyDescent="0.35">
      <c r="A104" t="s">
        <v>27</v>
      </c>
      <c r="B104" t="s">
        <v>146</v>
      </c>
      <c r="C104" s="13" t="s">
        <v>601</v>
      </c>
      <c r="D104" s="4">
        <v>4</v>
      </c>
      <c r="E104" s="4" t="s">
        <v>256</v>
      </c>
      <c r="F104" t="str">
        <f t="shared" si="1"/>
        <v>module:WM110 module:progrSpecProp_SWS module:SWS_WM110 . module:SWS_WM110 a schema:PropertyValue ; schema:identifier "SWS" ; schema:name "SWS WM110" ; schema:valueReference module:SWS_MWIV_WM110 . module:SWS_MWIV_WM110 a schema:PropertyValue ; schema:name "SWS WM110 im Studiengang MWIV" ; schema:value 4 .</v>
      </c>
    </row>
    <row r="105" spans="1:6" x14ac:dyDescent="0.35">
      <c r="A105" t="s">
        <v>30</v>
      </c>
      <c r="B105" t="s">
        <v>149</v>
      </c>
      <c r="C105" s="13" t="s">
        <v>601</v>
      </c>
      <c r="D105" s="4">
        <v>4</v>
      </c>
      <c r="E105" s="4" t="s">
        <v>256</v>
      </c>
      <c r="F105" t="str">
        <f t="shared" si="1"/>
        <v>module:WM120 module:progrSpecProp_SWS module:SWS_WM120 . module:SWS_WM120 a schema:PropertyValue ; schema:identifier "SWS" ; schema:name "SWS WM120" ; schema:valueReference module:SWS_MWIV_WM120 . module:SWS_MWIV_WM120 a schema:PropertyValue ; schema:name "SWS WM120 im Studiengang MWIV" ; schema:value 4 .</v>
      </c>
    </row>
    <row r="106" spans="1:6" x14ac:dyDescent="0.35">
      <c r="A106" t="s">
        <v>16</v>
      </c>
      <c r="B106" t="s">
        <v>137</v>
      </c>
      <c r="C106" s="13" t="s">
        <v>601</v>
      </c>
      <c r="D106" s="4">
        <v>4</v>
      </c>
      <c r="E106" s="4" t="s">
        <v>256</v>
      </c>
      <c r="F106" t="str">
        <f t="shared" si="1"/>
        <v>module:WM130 module:progrSpecProp_SWS module:SWS_WM130 . module:SWS_WM130 a schema:PropertyValue ; schema:identifier "SWS" ; schema:name "SWS WM130" ; schema:valueReference module:SWS_MWIV_WM130 . module:SWS_MWIV_WM130 a schema:PropertyValue ; schema:name "SWS WM130 im Studiengang MWIV" ; schema:value 4 .</v>
      </c>
    </row>
    <row r="107" spans="1:6" x14ac:dyDescent="0.35">
      <c r="A107" t="s">
        <v>4</v>
      </c>
      <c r="B107" t="s">
        <v>127</v>
      </c>
      <c r="C107" s="13" t="s">
        <v>601</v>
      </c>
      <c r="D107" s="4">
        <v>4</v>
      </c>
      <c r="E107" s="4" t="s">
        <v>256</v>
      </c>
      <c r="F107" t="str">
        <f t="shared" si="1"/>
        <v>module:WM210 module:progrSpecProp_SWS module:SWS_WM210 . module:SWS_WM210 a schema:PropertyValue ; schema:identifier "SWS" ; schema:name "SWS WM210" ; schema:valueReference module:SWS_MWIV_WM210 . module:SWS_MWIV_WM210 a schema:PropertyValue ; schema:name "SWS WM210 im Studiengang MWIV" ; schema:value 4 .</v>
      </c>
    </row>
    <row r="108" spans="1:6" x14ac:dyDescent="0.35">
      <c r="A108" t="s">
        <v>9</v>
      </c>
      <c r="B108" t="s">
        <v>131</v>
      </c>
      <c r="C108" s="13" t="s">
        <v>601</v>
      </c>
      <c r="D108" s="4">
        <v>4</v>
      </c>
      <c r="E108" s="4" t="s">
        <v>256</v>
      </c>
      <c r="F108" t="str">
        <f t="shared" si="1"/>
        <v>module:WM220 module:progrSpecProp_SWS module:SWS_WM220 . module:SWS_WM220 a schema:PropertyValue ; schema:identifier "SWS" ; schema:name "SWS WM220" ; schema:valueReference module:SWS_MWIV_WM220 . module:SWS_MWIV_WM220 a schema:PropertyValue ; schema:name "SWS WM220 im Studiengang MWIV" ; schema:value 4 .</v>
      </c>
    </row>
    <row r="109" spans="1:6" x14ac:dyDescent="0.35">
      <c r="A109" t="s">
        <v>40</v>
      </c>
      <c r="B109" t="s">
        <v>159</v>
      </c>
      <c r="C109" s="13" t="s">
        <v>601</v>
      </c>
      <c r="D109" s="4">
        <v>4</v>
      </c>
      <c r="E109" s="4" t="s">
        <v>256</v>
      </c>
      <c r="F109" t="str">
        <f t="shared" si="1"/>
        <v>module:WM230 module:progrSpecProp_SWS module:SWS_WM230 . module:SWS_WM230 a schema:PropertyValue ; schema:identifier "SWS" ; schema:name "SWS WM230" ; schema:valueReference module:SWS_MWIV_WM230 . module:SWS_MWIV_WM230 a schema:PropertyValue ; schema:name "SWS WM230 im Studiengang MWIV" ; schema:value 4 .</v>
      </c>
    </row>
    <row r="110" spans="1:6" x14ac:dyDescent="0.35">
      <c r="A110" t="s">
        <v>17</v>
      </c>
      <c r="B110" t="s">
        <v>138</v>
      </c>
      <c r="C110" s="13" t="s">
        <v>601</v>
      </c>
      <c r="D110" s="4">
        <v>4</v>
      </c>
      <c r="E110" s="4" t="s">
        <v>256</v>
      </c>
      <c r="F110" t="str">
        <f t="shared" si="1"/>
        <v>module:WM310 module:progrSpecProp_SWS module:SWS_WM310 . module:SWS_WM310 a schema:PropertyValue ; schema:identifier "SWS" ; schema:name "SWS WM310" ; schema:valueReference module:SWS_MWIV_WM310 . module:SWS_MWIV_WM310 a schema:PropertyValue ; schema:name "SWS WM310 im Studiengang MWIV" ; schema:value 4 .</v>
      </c>
    </row>
    <row r="111" spans="1:6" x14ac:dyDescent="0.35">
      <c r="A111" t="s">
        <v>35</v>
      </c>
      <c r="B111" t="s">
        <v>154</v>
      </c>
      <c r="C111" s="13" t="s">
        <v>601</v>
      </c>
      <c r="D111" s="4">
        <v>4</v>
      </c>
      <c r="E111" s="4" t="s">
        <v>256</v>
      </c>
      <c r="F111" t="str">
        <f t="shared" si="1"/>
        <v>module:WM320 module:progrSpecProp_SWS module:SWS_WM320 . module:SWS_WM320 a schema:PropertyValue ; schema:identifier "SWS" ; schema:name "SWS WM320" ; schema:valueReference module:SWS_MWIV_WM320 . module:SWS_MWIV_WM320 a schema:PropertyValue ; schema:name "SWS WM320 im Studiengang MWIV" ; schema:value 4 .</v>
      </c>
    </row>
    <row r="112" spans="1:6" x14ac:dyDescent="0.35">
      <c r="A112" t="s">
        <v>41</v>
      </c>
      <c r="B112" t="s">
        <v>160</v>
      </c>
      <c r="C112" s="13" t="s">
        <v>601</v>
      </c>
      <c r="D112" s="4">
        <v>4</v>
      </c>
      <c r="E112" s="4" t="s">
        <v>256</v>
      </c>
      <c r="F112" t="str">
        <f t="shared" si="1"/>
        <v>module:WM330 module:progrSpecProp_SWS module:SWS_WM330 . module:SWS_WM330 a schema:PropertyValue ; schema:identifier "SWS" ; schema:name "SWS WM330" ; schema:valueReference module:SWS_MWIV_WM330 . module:SWS_MWIV_WM330 a schema:PropertyValue ; schema:name "SWS WM330 im Studiengang MWIV" ; schema:value 4 .</v>
      </c>
    </row>
    <row r="113" spans="1:6" x14ac:dyDescent="0.35">
      <c r="A113" t="s">
        <v>0</v>
      </c>
      <c r="B113" t="s">
        <v>124</v>
      </c>
      <c r="C113" s="13" t="s">
        <v>601</v>
      </c>
      <c r="D113" s="4">
        <v>4</v>
      </c>
      <c r="E113" s="4" t="s">
        <v>256</v>
      </c>
      <c r="F113" t="str">
        <f t="shared" si="1"/>
        <v>module:WM340 module:progrSpecProp_SWS module:SWS_WM340 . module:SWS_WM340 a schema:PropertyValue ; schema:identifier "SWS" ; schema:name "SWS WM340" ; schema:valueReference module:SWS_MWIV_WM340 . module:SWS_MWIV_WM340 a schema:PropertyValue ; schema:name "SWS WM340 im Studiengang MWIV" ; schema:value 4 .</v>
      </c>
    </row>
    <row r="114" spans="1:6" x14ac:dyDescent="0.35">
      <c r="A114" t="s">
        <v>31</v>
      </c>
      <c r="B114" t="s">
        <v>150</v>
      </c>
      <c r="C114" s="13" t="s">
        <v>601</v>
      </c>
      <c r="D114" s="4">
        <v>4</v>
      </c>
      <c r="E114" s="4" t="s">
        <v>256</v>
      </c>
      <c r="F114" t="str">
        <f t="shared" si="1"/>
        <v>module:WM501 module:progrSpecProp_SWS module:SWS_WM501 . module:SWS_WM501 a schema:PropertyValue ; schema:identifier "SWS" ; schema:name "SWS WM501" ; schema:valueReference module:SWS_MWIV_WM501 . module:SWS_MWIV_WM501 a schema:PropertyValue ; schema:name "SWS WM501 im Studiengang MWIV" ; schema:value 4 .</v>
      </c>
    </row>
    <row r="115" spans="1:6" x14ac:dyDescent="0.35">
      <c r="A115" t="s">
        <v>116</v>
      </c>
      <c r="B115" t="s">
        <v>236</v>
      </c>
      <c r="C115" s="13" t="s">
        <v>601</v>
      </c>
      <c r="D115" s="4">
        <v>4</v>
      </c>
      <c r="E115" s="4" t="s">
        <v>256</v>
      </c>
      <c r="F115" t="str">
        <f t="shared" si="1"/>
        <v>module:WM508 module:progrSpecProp_SWS module:SWS_WM508 . module:SWS_WM508 a schema:PropertyValue ; schema:identifier "SWS" ; schema:name "SWS WM508" ; schema:valueReference module:SWS_MWIV_WM508 . module:SWS_MWIV_WM508 a schema:PropertyValue ; schema:name "SWS WM508 im Studiengang MWIV" ; schema:value 4 .</v>
      </c>
    </row>
    <row r="116" spans="1:6" x14ac:dyDescent="0.35">
      <c r="A116" t="s">
        <v>10</v>
      </c>
      <c r="B116" t="s">
        <v>132</v>
      </c>
      <c r="C116" s="13" t="s">
        <v>601</v>
      </c>
      <c r="D116" s="4">
        <v>4</v>
      </c>
      <c r="E116" s="4" t="s">
        <v>256</v>
      </c>
      <c r="F116" t="str">
        <f t="shared" si="1"/>
        <v>module:WM524 module:progrSpecProp_SWS module:SWS_WM524 . module:SWS_WM524 a schema:PropertyValue ; schema:identifier "SWS" ; schema:name "SWS WM524" ; schema:valueReference module:SWS_MWIV_WM524 . module:SWS_MWIV_WM524 a schema:PropertyValue ; schema:name "SWS WM524 im Studiengang MWIV" ; schema:value 4 .</v>
      </c>
    </row>
    <row r="117" spans="1:6" x14ac:dyDescent="0.35">
      <c r="A117" t="s">
        <v>114</v>
      </c>
      <c r="B117" t="s">
        <v>234</v>
      </c>
      <c r="C117" s="13" t="s">
        <v>601</v>
      </c>
      <c r="D117" s="4">
        <v>4</v>
      </c>
      <c r="E117" s="4" t="s">
        <v>256</v>
      </c>
      <c r="F117" t="str">
        <f t="shared" si="1"/>
        <v>module:WM527 module:progrSpecProp_SWS module:SWS_WM527 . module:SWS_WM527 a schema:PropertyValue ; schema:identifier "SWS" ; schema:name "SWS WM527" ; schema:valueReference module:SWS_MWIV_WM527 . module:SWS_MWIV_WM527 a schema:PropertyValue ; schema:name "SWS WM527 im Studiengang MWIV" ; schema:value 4 .</v>
      </c>
    </row>
    <row r="118" spans="1:6" x14ac:dyDescent="0.35">
      <c r="A118" t="s">
        <v>119</v>
      </c>
      <c r="B118" t="s">
        <v>239</v>
      </c>
      <c r="C118" s="13" t="s">
        <v>601</v>
      </c>
      <c r="D118" s="4">
        <v>4</v>
      </c>
      <c r="E118" s="4" t="s">
        <v>256</v>
      </c>
      <c r="F118" t="str">
        <f t="shared" si="1"/>
        <v>module:WM536 module:progrSpecProp_SWS module:SWS_WM536 . module:SWS_WM536 a schema:PropertyValue ; schema:identifier "SWS" ; schema:name "SWS WM536" ; schema:valueReference module:SWS_MWIV_WM536 . module:SWS_MWIV_WM536 a schema:PropertyValue ; schema:name "SWS WM536 im Studiengang MWIV" ; schema:value 4 .</v>
      </c>
    </row>
    <row r="119" spans="1:6" x14ac:dyDescent="0.35">
      <c r="A119" t="s">
        <v>117</v>
      </c>
      <c r="B119" t="s">
        <v>237</v>
      </c>
      <c r="C119" s="13" t="s">
        <v>601</v>
      </c>
      <c r="D119" s="4">
        <v>4</v>
      </c>
      <c r="E119" s="4" t="s">
        <v>256</v>
      </c>
      <c r="F119" t="str">
        <f t="shared" si="1"/>
        <v>module:WM544 module:progrSpecProp_SWS module:SWS_WM544 . module:SWS_WM544 a schema:PropertyValue ; schema:identifier "SWS" ; schema:name "SWS WM544" ; schema:valueReference module:SWS_MWIV_WM544 . module:SWS_MWIV_WM544 a schema:PropertyValue ; schema:name "SWS WM544 im Studiengang MWIV" ; schema:value 4 .</v>
      </c>
    </row>
    <row r="120" spans="1:6" x14ac:dyDescent="0.35">
      <c r="A120" t="s">
        <v>115</v>
      </c>
      <c r="B120" t="s">
        <v>235</v>
      </c>
      <c r="C120" s="13" t="s">
        <v>601</v>
      </c>
      <c r="D120" s="4">
        <v>4</v>
      </c>
      <c r="E120" s="4" t="s">
        <v>256</v>
      </c>
      <c r="F120" t="str">
        <f t="shared" si="1"/>
        <v>module:WM545 module:progrSpecProp_SWS module:SWS_WM545 . module:SWS_WM545 a schema:PropertyValue ; schema:identifier "SWS" ; schema:name "SWS WM545" ; schema:valueReference module:SWS_MWIV_WM545 . module:SWS_MWIV_WM545 a schema:PropertyValue ; schema:name "SWS WM545 im Studiengang MWIV" ; schema:value 4 .</v>
      </c>
    </row>
    <row r="121" spans="1:6" x14ac:dyDescent="0.35">
      <c r="A121" t="s">
        <v>118</v>
      </c>
      <c r="B121" t="s">
        <v>238</v>
      </c>
      <c r="C121" s="13" t="s">
        <v>601</v>
      </c>
      <c r="D121" s="4">
        <v>4</v>
      </c>
      <c r="E121" s="4" t="s">
        <v>256</v>
      </c>
      <c r="F121" t="str">
        <f t="shared" si="1"/>
        <v>module:WM555 module:progrSpecProp_SWS module:SWS_WM555 . module:SWS_WM555 a schema:PropertyValue ; schema:identifier "SWS" ; schema:name "SWS WM555" ; schema:valueReference module:SWS_MWIV_WM555 . module:SWS_MWIV_WM555 a schema:PropertyValue ; schema:name "SWS WM555 im Studiengang MWIV" ; schema:value 4 .</v>
      </c>
    </row>
    <row r="122" spans="1:6" x14ac:dyDescent="0.35">
      <c r="A122" t="s">
        <v>22</v>
      </c>
      <c r="B122" t="s">
        <v>143</v>
      </c>
      <c r="C122" s="13" t="s">
        <v>601</v>
      </c>
      <c r="D122" s="4">
        <v>4</v>
      </c>
      <c r="E122" s="4" t="s">
        <v>256</v>
      </c>
      <c r="F122" t="str">
        <f t="shared" si="1"/>
        <v>module:WM556 module:progrSpecProp_SWS module:SWS_WM556 . module:SWS_WM556 a schema:PropertyValue ; schema:identifier "SWS" ; schema:name "SWS WM556" ; schema:valueReference module:SWS_MWIV_WM556 . module:SWS_MWIV_WM556 a schema:PropertyValue ; schema:name "SWS WM556 im Studiengang MWIV" ; schema:value 4 .</v>
      </c>
    </row>
    <row r="123" spans="1:6" x14ac:dyDescent="0.35">
      <c r="A123" t="s">
        <v>25</v>
      </c>
      <c r="B123" t="s">
        <v>144</v>
      </c>
      <c r="C123" s="13" t="s">
        <v>601</v>
      </c>
      <c r="D123" s="4">
        <v>4</v>
      </c>
      <c r="E123" s="4" t="s">
        <v>256</v>
      </c>
      <c r="F123" t="str">
        <f t="shared" si="1"/>
        <v>module:WM568 module:progrSpecProp_SWS module:SWS_WM568 . module:SWS_WM568 a schema:PropertyValue ; schema:identifier "SWS" ; schema:name "SWS WM568" ; schema:valueReference module:SWS_MWIV_WM568 . module:SWS_MWIV_WM568 a schema:PropertyValue ; schema:name "SWS WM568 im Studiengang MWIV" ; schema:value 4 .</v>
      </c>
    </row>
    <row r="124" spans="1:6" x14ac:dyDescent="0.35">
      <c r="A124" t="s">
        <v>6</v>
      </c>
      <c r="B124" t="s">
        <v>128</v>
      </c>
      <c r="C124" s="13" t="s">
        <v>601</v>
      </c>
      <c r="D124" s="4">
        <v>4</v>
      </c>
      <c r="E124" s="4" t="s">
        <v>256</v>
      </c>
      <c r="F124" t="str">
        <f t="shared" si="1"/>
        <v>module:WM595 module:progrSpecProp_SWS module:SWS_WM595 . module:SWS_WM595 a schema:PropertyValue ; schema:identifier "SWS" ; schema:name "SWS WM595" ; schema:valueReference module:SWS_MWIV_WM595 . module:SWS_MWIV_WM595 a schema:PropertyValue ; schema:name "SWS WM595 im Studiengang MWIV" ; schema:value 4 .</v>
      </c>
    </row>
  </sheetData>
  <pageMargins left="0.7" right="0.7" top="0.78740157499999996" bottom="0.78740157499999996"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C243D-F774-430C-A94A-150C1590FBF7}">
  <dimension ref="A1:F124"/>
  <sheetViews>
    <sheetView topLeftCell="B70" workbookViewId="0">
      <selection activeCell="F2" sqref="F2:F124"/>
    </sheetView>
  </sheetViews>
  <sheetFormatPr baseColWidth="10" defaultRowHeight="14.5" x14ac:dyDescent="0.35"/>
  <cols>
    <col min="1" max="1" width="17.54296875" customWidth="1"/>
    <col min="2" max="2" width="17.6328125" customWidth="1"/>
    <col min="3" max="3" width="5.81640625" style="4" customWidth="1"/>
    <col min="4" max="4" width="28.81640625" style="4" customWidth="1"/>
    <col min="5" max="5" width="12.26953125" style="4" bestFit="1" customWidth="1"/>
    <col min="6" max="6" width="55.1796875" customWidth="1"/>
  </cols>
  <sheetData>
    <row r="1" spans="1:6" s="1" customFormat="1" x14ac:dyDescent="0.35">
      <c r="A1" s="1" t="s">
        <v>960</v>
      </c>
      <c r="B1" s="1" t="s">
        <v>257</v>
      </c>
      <c r="C1" s="2" t="s">
        <v>601</v>
      </c>
      <c r="D1" s="3" t="s">
        <v>4642</v>
      </c>
      <c r="E1" s="3" t="s">
        <v>4641</v>
      </c>
      <c r="F1" s="1" t="s">
        <v>602</v>
      </c>
    </row>
    <row r="2" spans="1:6" x14ac:dyDescent="0.35">
      <c r="A2" t="s">
        <v>11</v>
      </c>
      <c r="B2" t="s">
        <v>133</v>
      </c>
      <c r="C2" s="13" t="s">
        <v>601</v>
      </c>
      <c r="D2" s="4" t="s">
        <v>4643</v>
      </c>
      <c r="E2" s="4" t="s">
        <v>253</v>
      </c>
      <c r="F2" t="str">
        <f>_xlfn.CONCAT(A2," module:progrSpecProp_GradingRatio module:GradingRatio_",B2," . module:GradingRatio_",B2," a schema:PropertyValue ; schema:identifier ",C2,"GradingRatio",C2," ; schema:name ",C2,"Notengewichtung ",B2,C2," ; schema:valueReference module:GradingRatio_",E2,"_",B2," ."," module:GradingRatio_",E2,"_",B2," a schema:PropertyValue ; schema:name ",C2,"Notengewichtung ",B2," im Studiengang ",E2,C2," ; schema:value ",C2,D2,C2," .")</f>
        <v>module:AlgoDat module:progrSpecProp_GradingRatio module:GradingRatio_AlgoDat . module:GradingRatio_AlgoDat a schema:PropertyValue ; schema:identifier "GradingRatio" ; schema:name "Notengewichtung AlgoDat" ; schema:valueReference module:GradingRatio_BWIK_AlgoDat . module:GradingRatio_BWIK_AlgoDat a schema:PropertyValue ; schema:name "Notengewichtung AlgoDat im Studiengang BWIK" ; schema:value "1/3 der Fachnote; 3,33% aller Fachnoten; 2,67% der Abschlussnote" .</v>
      </c>
    </row>
    <row r="3" spans="1:6" x14ac:dyDescent="0.35">
      <c r="A3" t="s">
        <v>44</v>
      </c>
      <c r="B3" t="s">
        <v>163</v>
      </c>
      <c r="C3" s="13" t="s">
        <v>601</v>
      </c>
      <c r="D3" s="4" t="s">
        <v>4644</v>
      </c>
      <c r="E3" s="4" t="s">
        <v>254</v>
      </c>
      <c r="F3" t="str">
        <f>_xlfn.CONCAT(A3," module:progrSpecProp_GradingRatio module:GradingRatio_",B3," . module:GradingRatio_",B3," a schema:PropertyValue ; schema:identifier ",C3,"GradingRatio",C3," ; schema:name ",C3,"Notengewichtung ",B3,C3," ; schema:valueReference module:GradingRatio_",E3,"_",B3," ."," module:GradingRatio_",E3,"_",B3," a schema:PropertyValue ; schema:name ",C3,"Notengewichtung ",B3," im Studiengang ",E3,C3," ; schema:value ",C3,D3,C3," .")</f>
        <v>module:BB110 module:progrSpecProp_GradingRatio module:GradingRatio_BB110 . module:GradingRatio_BB110 a schema:PropertyValue ; schema:identifier "GradingRatio" ; schema:name "Notengewichtung BB110" ; schema:valueReference module:GradingRatio_BBWV_BB110 . module:GradingRatio_BBWV_BB110 a schema:PropertyValue ; schema:name "Notengewichtung BB110 im Studiengang BBWV" ; schema:value "Laut SPO" .</v>
      </c>
    </row>
    <row r="4" spans="1:6" x14ac:dyDescent="0.35">
      <c r="A4" t="s">
        <v>45</v>
      </c>
      <c r="B4" t="s">
        <v>164</v>
      </c>
      <c r="C4" s="13" t="s">
        <v>601</v>
      </c>
      <c r="D4" s="4" t="s">
        <v>4644</v>
      </c>
      <c r="E4" s="4" t="s">
        <v>254</v>
      </c>
      <c r="F4" t="str">
        <f t="shared" ref="F4:F67" si="0">_xlfn.CONCAT(A4," module:progrSpecProp_GradingRatio module:GradingRatio_",B4," . module:GradingRatio_",B4," a schema:PropertyValue ; schema:identifier ",C4,"GradingRatio",C4," ; schema:name ",C4,"Notengewichtung ",B4,C4," ; schema:valueReference module:GradingRatio_",E4,"_",B4," ."," module:GradingRatio_",E4,"_",B4," a schema:PropertyValue ; schema:name ",C4,"Notengewichtung ",B4," im Studiengang ",E4,C4," ; schema:value ",C4,D4,C4," .")</f>
        <v>module:BB120 module:progrSpecProp_GradingRatio module:GradingRatio_BB120 . module:GradingRatio_BB120 a schema:PropertyValue ; schema:identifier "GradingRatio" ; schema:name "Notengewichtung BB120" ; schema:valueReference module:GradingRatio_BBWV_BB120 . module:GradingRatio_BBWV_BB120 a schema:PropertyValue ; schema:name "Notengewichtung BB120 im Studiengang BBWV" ; schema:value "Laut SPO" .</v>
      </c>
    </row>
    <row r="5" spans="1:6" x14ac:dyDescent="0.35">
      <c r="A5" t="s">
        <v>46</v>
      </c>
      <c r="B5" t="s">
        <v>165</v>
      </c>
      <c r="C5" s="13" t="s">
        <v>601</v>
      </c>
      <c r="D5" s="4" t="s">
        <v>4644</v>
      </c>
      <c r="E5" s="4" t="s">
        <v>254</v>
      </c>
      <c r="F5" t="str">
        <f t="shared" si="0"/>
        <v>module:BB130 module:progrSpecProp_GradingRatio module:GradingRatio_BB130 . module:GradingRatio_BB130 a schema:PropertyValue ; schema:identifier "GradingRatio" ; schema:name "Notengewichtung BB130" ; schema:valueReference module:GradingRatio_BBWV_BB130 . module:GradingRatio_BBWV_BB130 a schema:PropertyValue ; schema:name "Notengewichtung BB130 im Studiengang BBWV" ; schema:value "Laut SPO" .</v>
      </c>
    </row>
    <row r="6" spans="1:6" x14ac:dyDescent="0.35">
      <c r="A6" t="s">
        <v>47</v>
      </c>
      <c r="B6" t="s">
        <v>166</v>
      </c>
      <c r="C6" s="13" t="s">
        <v>601</v>
      </c>
      <c r="D6" s="4" t="s">
        <v>4644</v>
      </c>
      <c r="E6" s="4" t="s">
        <v>254</v>
      </c>
      <c r="F6" t="str">
        <f t="shared" si="0"/>
        <v>module:BB140 module:progrSpecProp_GradingRatio module:GradingRatio_BB140 . module:GradingRatio_BB140 a schema:PropertyValue ; schema:identifier "GradingRatio" ; schema:name "Notengewichtung BB140" ; schema:valueReference module:GradingRatio_BBWV_BB140 . module:GradingRatio_BBWV_BB140 a schema:PropertyValue ; schema:name "Notengewichtung BB140 im Studiengang BBWV" ; schema:value "Laut SPO" .</v>
      </c>
    </row>
    <row r="7" spans="1:6" x14ac:dyDescent="0.35">
      <c r="A7" t="s">
        <v>48</v>
      </c>
      <c r="B7" t="s">
        <v>167</v>
      </c>
      <c r="C7" s="13" t="s">
        <v>601</v>
      </c>
      <c r="D7" s="4" t="s">
        <v>4644</v>
      </c>
      <c r="E7" s="4" t="s">
        <v>254</v>
      </c>
      <c r="F7" t="str">
        <f t="shared" si="0"/>
        <v>module:BB150 module:progrSpecProp_GradingRatio module:GradingRatio_BB150 . module:GradingRatio_BB150 a schema:PropertyValue ; schema:identifier "GradingRatio" ; schema:name "Notengewichtung BB150" ; schema:valueReference module:GradingRatio_BBWV_BB150 . module:GradingRatio_BBWV_BB150 a schema:PropertyValue ; schema:name "Notengewichtung BB150 im Studiengang BBWV" ; schema:value "Laut SPO" .</v>
      </c>
    </row>
    <row r="8" spans="1:6" x14ac:dyDescent="0.35">
      <c r="A8" t="s">
        <v>49</v>
      </c>
      <c r="B8" t="s">
        <v>168</v>
      </c>
      <c r="C8" s="13" t="s">
        <v>601</v>
      </c>
      <c r="D8" s="4" t="s">
        <v>4644</v>
      </c>
      <c r="E8" s="4" t="s">
        <v>254</v>
      </c>
      <c r="F8" t="str">
        <f t="shared" si="0"/>
        <v>module:BB160 module:progrSpecProp_GradingRatio module:GradingRatio_BB160 . module:GradingRatio_BB160 a schema:PropertyValue ; schema:identifier "GradingRatio" ; schema:name "Notengewichtung BB160" ; schema:valueReference module:GradingRatio_BBWV_BB160 . module:GradingRatio_BBWV_BB160 a schema:PropertyValue ; schema:name "Notengewichtung BB160 im Studiengang BBWV" ; schema:value "Laut SPO" .</v>
      </c>
    </row>
    <row r="9" spans="1:6" x14ac:dyDescent="0.35">
      <c r="A9" t="s">
        <v>50</v>
      </c>
      <c r="B9" t="s">
        <v>169</v>
      </c>
      <c r="C9" s="13" t="s">
        <v>601</v>
      </c>
      <c r="D9" s="4" t="s">
        <v>4644</v>
      </c>
      <c r="E9" s="4" t="s">
        <v>254</v>
      </c>
      <c r="F9" t="str">
        <f t="shared" si="0"/>
        <v>module:BB170 module:progrSpecProp_GradingRatio module:GradingRatio_BB170 . module:GradingRatio_BB170 a schema:PropertyValue ; schema:identifier "GradingRatio" ; schema:name "Notengewichtung BB170" ; schema:valueReference module:GradingRatio_BBWV_BB170 . module:GradingRatio_BBWV_BB170 a schema:PropertyValue ; schema:name "Notengewichtung BB170 im Studiengang BBWV" ; schema:value "Laut SPO" .</v>
      </c>
    </row>
    <row r="10" spans="1:6" x14ac:dyDescent="0.35">
      <c r="A10" t="s">
        <v>51</v>
      </c>
      <c r="B10" t="s">
        <v>170</v>
      </c>
      <c r="C10" s="13" t="s">
        <v>601</v>
      </c>
      <c r="D10" s="4" t="s">
        <v>4644</v>
      </c>
      <c r="E10" s="4" t="s">
        <v>254</v>
      </c>
      <c r="F10" t="str">
        <f t="shared" si="0"/>
        <v>module:BB180 module:progrSpecProp_GradingRatio module:GradingRatio_BB180 . module:GradingRatio_BB180 a schema:PropertyValue ; schema:identifier "GradingRatio" ; schema:name "Notengewichtung BB180" ; schema:valueReference module:GradingRatio_BBWV_BB180 . module:GradingRatio_BBWV_BB180 a schema:PropertyValue ; schema:name "Notengewichtung BB180 im Studiengang BBWV" ; schema:value "Laut SPO" .</v>
      </c>
    </row>
    <row r="11" spans="1:6" x14ac:dyDescent="0.35">
      <c r="A11" t="s">
        <v>52</v>
      </c>
      <c r="B11" t="s">
        <v>171</v>
      </c>
      <c r="C11" s="13" t="s">
        <v>601</v>
      </c>
      <c r="D11" s="4" t="s">
        <v>4644</v>
      </c>
      <c r="E11" s="4" t="s">
        <v>254</v>
      </c>
      <c r="F11" t="str">
        <f t="shared" si="0"/>
        <v>module:BB210 module:progrSpecProp_GradingRatio module:GradingRatio_BB210 . module:GradingRatio_BB210 a schema:PropertyValue ; schema:identifier "GradingRatio" ; schema:name "Notengewichtung BB210" ; schema:valueReference module:GradingRatio_BBWV_BB210 . module:GradingRatio_BBWV_BB210 a schema:PropertyValue ; schema:name "Notengewichtung BB210 im Studiengang BBWV" ; schema:value "Laut SPO" .</v>
      </c>
    </row>
    <row r="12" spans="1:6" x14ac:dyDescent="0.35">
      <c r="A12" t="s">
        <v>53</v>
      </c>
      <c r="B12" t="s">
        <v>172</v>
      </c>
      <c r="C12" s="13" t="s">
        <v>601</v>
      </c>
      <c r="D12" s="4" t="s">
        <v>4644</v>
      </c>
      <c r="E12" s="4" t="s">
        <v>254</v>
      </c>
      <c r="F12" t="str">
        <f t="shared" si="0"/>
        <v>module:BB220 module:progrSpecProp_GradingRatio module:GradingRatio_BB220 . module:GradingRatio_BB220 a schema:PropertyValue ; schema:identifier "GradingRatio" ; schema:name "Notengewichtung BB220" ; schema:valueReference module:GradingRatio_BBWV_BB220 . module:GradingRatio_BBWV_BB220 a schema:PropertyValue ; schema:name "Notengewichtung BB220 im Studiengang BBWV" ; schema:value "Laut SPO" .</v>
      </c>
    </row>
    <row r="13" spans="1:6" x14ac:dyDescent="0.35">
      <c r="A13" t="s">
        <v>54</v>
      </c>
      <c r="B13" t="s">
        <v>173</v>
      </c>
      <c r="C13" s="13" t="s">
        <v>601</v>
      </c>
      <c r="D13" s="4" t="s">
        <v>4644</v>
      </c>
      <c r="E13" s="4" t="s">
        <v>254</v>
      </c>
      <c r="F13" t="str">
        <f t="shared" si="0"/>
        <v>module:BB310 module:progrSpecProp_GradingRatio module:GradingRatio_BB310 . module:GradingRatio_BB310 a schema:PropertyValue ; schema:identifier "GradingRatio" ; schema:name "Notengewichtung BB310" ; schema:valueReference module:GradingRatio_BBWV_BB310 . module:GradingRatio_BBWV_BB310 a schema:PropertyValue ; schema:name "Notengewichtung BB310 im Studiengang BBWV" ; schema:value "Laut SPO" .</v>
      </c>
    </row>
    <row r="14" spans="1:6" x14ac:dyDescent="0.35">
      <c r="A14" t="s">
        <v>55</v>
      </c>
      <c r="B14" t="s">
        <v>174</v>
      </c>
      <c r="C14" s="13" t="s">
        <v>601</v>
      </c>
      <c r="D14" s="4" t="s">
        <v>4644</v>
      </c>
      <c r="E14" s="4" t="s">
        <v>254</v>
      </c>
      <c r="F14" t="str">
        <f t="shared" si="0"/>
        <v>module:BB320 module:progrSpecProp_GradingRatio module:GradingRatio_BB320 . module:GradingRatio_BB320 a schema:PropertyValue ; schema:identifier "GradingRatio" ; schema:name "Notengewichtung BB320" ; schema:valueReference module:GradingRatio_BBWV_BB320 . module:GradingRatio_BBWV_BB320 a schema:PropertyValue ; schema:name "Notengewichtung BB320 im Studiengang BBWV" ; schema:value "Laut SPO" .</v>
      </c>
    </row>
    <row r="15" spans="1:6" x14ac:dyDescent="0.35">
      <c r="A15" t="s">
        <v>56</v>
      </c>
      <c r="B15" t="s">
        <v>175</v>
      </c>
      <c r="C15" s="13" t="s">
        <v>601</v>
      </c>
      <c r="D15" s="4" t="s">
        <v>4645</v>
      </c>
      <c r="E15" s="4" t="s">
        <v>254</v>
      </c>
      <c r="F15" t="str">
        <f t="shared" si="0"/>
        <v>module:BB410 module:progrSpecProp_GradingRatio module:GradingRatio_BB410 . module:GradingRatio_BB410 a schema:PropertyValue ; schema:identifier "GradingRatio" ; schema:name "Notengewichtung BB410" ; schema:valueReference module:GradingRatio_BBWV_BB410 . module:GradingRatio_BBWV_BB410 a schema:PropertyValue ; schema:name "Notengewichtung BB410 im Studiengang BBWV" ; schema:value "Klausur max. 90 Min. und/oderpraktische Prüfungen an EDV-Systemen und/odermündliche Prüfungsgespräche" .</v>
      </c>
    </row>
    <row r="16" spans="1:6" x14ac:dyDescent="0.35">
      <c r="A16" t="s">
        <v>57</v>
      </c>
      <c r="B16" t="s">
        <v>176</v>
      </c>
      <c r="C16" s="13" t="s">
        <v>601</v>
      </c>
      <c r="D16" s="4" t="s">
        <v>4644</v>
      </c>
      <c r="E16" s="4" t="s">
        <v>254</v>
      </c>
      <c r="F16" t="str">
        <f t="shared" si="0"/>
        <v>module:BB420 module:progrSpecProp_GradingRatio module:GradingRatio_BB420 . module:GradingRatio_BB420 a schema:PropertyValue ; schema:identifier "GradingRatio" ; schema:name "Notengewichtung BB420" ; schema:valueReference module:GradingRatio_BBWV_BB420 . module:GradingRatio_BBWV_BB420 a schema:PropertyValue ; schema:name "Notengewichtung BB420 im Studiengang BBWV" ; schema:value "Laut SPO" .</v>
      </c>
    </row>
    <row r="17" spans="1:6" x14ac:dyDescent="0.35">
      <c r="A17" t="s">
        <v>58</v>
      </c>
      <c r="B17" t="s">
        <v>177</v>
      </c>
      <c r="C17" s="13" t="s">
        <v>601</v>
      </c>
      <c r="D17" s="4" t="s">
        <v>4644</v>
      </c>
      <c r="E17" s="4" t="s">
        <v>254</v>
      </c>
      <c r="F17" t="str">
        <f t="shared" si="0"/>
        <v>module:BB511 module:progrSpecProp_GradingRatio module:GradingRatio_BB511 . module:GradingRatio_BB511 a schema:PropertyValue ; schema:identifier "GradingRatio" ; schema:name "Notengewichtung BB511" ; schema:valueReference module:GradingRatio_BBWV_BB511 . module:GradingRatio_BBWV_BB511 a schema:PropertyValue ; schema:name "Notengewichtung BB511 im Studiengang BBWV" ; schema:value "Laut SPO" .</v>
      </c>
    </row>
    <row r="18" spans="1:6" x14ac:dyDescent="0.35">
      <c r="A18" t="s">
        <v>59</v>
      </c>
      <c r="B18" t="s">
        <v>178</v>
      </c>
      <c r="C18" s="13" t="s">
        <v>601</v>
      </c>
      <c r="D18" s="4" t="s">
        <v>4644</v>
      </c>
      <c r="E18" s="4" t="s">
        <v>254</v>
      </c>
      <c r="F18" t="str">
        <f t="shared" si="0"/>
        <v>module:BB512 module:progrSpecProp_GradingRatio module:GradingRatio_BB512 . module:GradingRatio_BB512 a schema:PropertyValue ; schema:identifier "GradingRatio" ; schema:name "Notengewichtung BB512" ; schema:valueReference module:GradingRatio_BBWV_BB512 . module:GradingRatio_BBWV_BB512 a schema:PropertyValue ; schema:name "Notengewichtung BB512 im Studiengang BBWV" ; schema:value "Laut SPO" .</v>
      </c>
    </row>
    <row r="19" spans="1:6" x14ac:dyDescent="0.35">
      <c r="A19" t="s">
        <v>60</v>
      </c>
      <c r="B19" t="s">
        <v>179</v>
      </c>
      <c r="C19" s="13" t="s">
        <v>601</v>
      </c>
      <c r="D19" s="4" t="s">
        <v>4644</v>
      </c>
      <c r="E19" s="4" t="s">
        <v>254</v>
      </c>
      <c r="F19" t="str">
        <f t="shared" si="0"/>
        <v>module:BB521 module:progrSpecProp_GradingRatio module:GradingRatio_BB521 . module:GradingRatio_BB521 a schema:PropertyValue ; schema:identifier "GradingRatio" ; schema:name "Notengewichtung BB521" ; schema:valueReference module:GradingRatio_BBWV_BB521 . module:GradingRatio_BBWV_BB521 a schema:PropertyValue ; schema:name "Notengewichtung BB521 im Studiengang BBWV" ; schema:value "Laut SPO" .</v>
      </c>
    </row>
    <row r="20" spans="1:6" x14ac:dyDescent="0.35">
      <c r="A20" t="s">
        <v>61</v>
      </c>
      <c r="B20" t="s">
        <v>180</v>
      </c>
      <c r="C20" s="13" t="s">
        <v>601</v>
      </c>
      <c r="D20" s="4" t="s">
        <v>4644</v>
      </c>
      <c r="E20" s="4" t="s">
        <v>254</v>
      </c>
      <c r="F20" t="str">
        <f t="shared" si="0"/>
        <v>module:BB522 module:progrSpecProp_GradingRatio module:GradingRatio_BB522 . module:GradingRatio_BB522 a schema:PropertyValue ; schema:identifier "GradingRatio" ; schema:name "Notengewichtung BB522" ; schema:valueReference module:GradingRatio_BBWV_BB522 . module:GradingRatio_BBWV_BB522 a schema:PropertyValue ; schema:name "Notengewichtung BB522 im Studiengang BBWV" ; schema:value "Laut SPO" .</v>
      </c>
    </row>
    <row r="21" spans="1:6" x14ac:dyDescent="0.35">
      <c r="A21" t="s">
        <v>62</v>
      </c>
      <c r="B21" t="s">
        <v>181</v>
      </c>
      <c r="C21" s="13" t="s">
        <v>601</v>
      </c>
      <c r="D21" s="4" t="s">
        <v>4644</v>
      </c>
      <c r="E21" s="4" t="s">
        <v>254</v>
      </c>
      <c r="F21" t="str">
        <f t="shared" si="0"/>
        <v>module:BB531 module:progrSpecProp_GradingRatio module:GradingRatio_BB531 . module:GradingRatio_BB531 a schema:PropertyValue ; schema:identifier "GradingRatio" ; schema:name "Notengewichtung BB531" ; schema:valueReference module:GradingRatio_BBWV_BB531 . module:GradingRatio_BBWV_BB531 a schema:PropertyValue ; schema:name "Notengewichtung BB531 im Studiengang BBWV" ; schema:value "Laut SPO" .</v>
      </c>
    </row>
    <row r="22" spans="1:6" x14ac:dyDescent="0.35">
      <c r="A22" t="s">
        <v>63</v>
      </c>
      <c r="B22" t="s">
        <v>182</v>
      </c>
      <c r="C22" s="13" t="s">
        <v>601</v>
      </c>
      <c r="D22" s="4" t="s">
        <v>4644</v>
      </c>
      <c r="E22" s="4" t="s">
        <v>254</v>
      </c>
      <c r="F22" t="str">
        <f t="shared" si="0"/>
        <v>module:BB532 module:progrSpecProp_GradingRatio module:GradingRatio_BB532 . module:GradingRatio_BB532 a schema:PropertyValue ; schema:identifier "GradingRatio" ; schema:name "Notengewichtung BB532" ; schema:valueReference module:GradingRatio_BBWV_BB532 . module:GradingRatio_BBWV_BB532 a schema:PropertyValue ; schema:name "Notengewichtung BB532 im Studiengang BBWV" ; schema:value "Laut SPO" .</v>
      </c>
    </row>
    <row r="23" spans="1:6" x14ac:dyDescent="0.35">
      <c r="A23" t="s">
        <v>64</v>
      </c>
      <c r="B23" t="s">
        <v>183</v>
      </c>
      <c r="C23" s="13" t="s">
        <v>601</v>
      </c>
      <c r="D23" s="4" t="s">
        <v>4644</v>
      </c>
      <c r="E23" s="4" t="s">
        <v>254</v>
      </c>
      <c r="F23" t="str">
        <f t="shared" si="0"/>
        <v>module:BB541 module:progrSpecProp_GradingRatio module:GradingRatio_BB541 . module:GradingRatio_BB541 a schema:PropertyValue ; schema:identifier "GradingRatio" ; schema:name "Notengewichtung BB541" ; schema:valueReference module:GradingRatio_BBWV_BB541 . module:GradingRatio_BBWV_BB541 a schema:PropertyValue ; schema:name "Notengewichtung BB541 im Studiengang BBWV" ; schema:value "Laut SPO" .</v>
      </c>
    </row>
    <row r="24" spans="1:6" x14ac:dyDescent="0.35">
      <c r="A24" t="s">
        <v>65</v>
      </c>
      <c r="B24" t="s">
        <v>184</v>
      </c>
      <c r="C24" s="13" t="s">
        <v>601</v>
      </c>
      <c r="D24" s="4" t="s">
        <v>4644</v>
      </c>
      <c r="E24" s="4" t="s">
        <v>254</v>
      </c>
      <c r="F24" t="str">
        <f t="shared" si="0"/>
        <v>module:BB542 module:progrSpecProp_GradingRatio module:GradingRatio_BB542 . module:GradingRatio_BB542 a schema:PropertyValue ; schema:identifier "GradingRatio" ; schema:name "Notengewichtung BB542" ; schema:valueReference module:GradingRatio_BBWV_BB542 . module:GradingRatio_BBWV_BB542 a schema:PropertyValue ; schema:name "Notengewichtung BB542 im Studiengang BBWV" ; schema:value "Laut SPO" .</v>
      </c>
    </row>
    <row r="25" spans="1:6" x14ac:dyDescent="0.35">
      <c r="A25" t="s">
        <v>66</v>
      </c>
      <c r="B25" t="s">
        <v>185</v>
      </c>
      <c r="C25" s="13" t="s">
        <v>601</v>
      </c>
      <c r="D25" s="4" t="s">
        <v>4644</v>
      </c>
      <c r="E25" s="4" t="s">
        <v>254</v>
      </c>
      <c r="F25" t="str">
        <f t="shared" si="0"/>
        <v>module:BB551 module:progrSpecProp_GradingRatio module:GradingRatio_BB551 . module:GradingRatio_BB551 a schema:PropertyValue ; schema:identifier "GradingRatio" ; schema:name "Notengewichtung BB551" ; schema:valueReference module:GradingRatio_BBWV_BB551 . module:GradingRatio_BBWV_BB551 a schema:PropertyValue ; schema:name "Notengewichtung BB551 im Studiengang BBWV" ; schema:value "Laut SPO" .</v>
      </c>
    </row>
    <row r="26" spans="1:6" x14ac:dyDescent="0.35">
      <c r="A26" t="s">
        <v>67</v>
      </c>
      <c r="B26" t="s">
        <v>186</v>
      </c>
      <c r="C26" s="13" t="s">
        <v>601</v>
      </c>
      <c r="D26" s="4" t="s">
        <v>4644</v>
      </c>
      <c r="E26" s="4" t="s">
        <v>254</v>
      </c>
      <c r="F26" t="str">
        <f t="shared" si="0"/>
        <v>module:BB552 module:progrSpecProp_GradingRatio module:GradingRatio_BB552 . module:GradingRatio_BB552 a schema:PropertyValue ; schema:identifier "GradingRatio" ; schema:name "Notengewichtung BB552" ; schema:valueReference module:GradingRatio_BBWV_BB552 . module:GradingRatio_BBWV_BB552 a schema:PropertyValue ; schema:name "Notengewichtung BB552 im Studiengang BBWV" ; schema:value "Laut SPO" .</v>
      </c>
    </row>
    <row r="27" spans="1:6" x14ac:dyDescent="0.35">
      <c r="A27" t="s">
        <v>68</v>
      </c>
      <c r="B27" t="s">
        <v>187</v>
      </c>
      <c r="C27" s="13" t="s">
        <v>601</v>
      </c>
      <c r="D27" s="4" t="s">
        <v>4644</v>
      </c>
      <c r="E27" s="4" t="s">
        <v>254</v>
      </c>
      <c r="F27" t="str">
        <f t="shared" si="0"/>
        <v>module:BB561 module:progrSpecProp_GradingRatio module:GradingRatio_BB561 . module:GradingRatio_BB561 a schema:PropertyValue ; schema:identifier "GradingRatio" ; schema:name "Notengewichtung BB561" ; schema:valueReference module:GradingRatio_BBWV_BB561 . module:GradingRatio_BBWV_BB561 a schema:PropertyValue ; schema:name "Notengewichtung BB561 im Studiengang BBWV" ; schema:value "Laut SPO" .</v>
      </c>
    </row>
    <row r="28" spans="1:6" x14ac:dyDescent="0.35">
      <c r="A28" t="s">
        <v>69</v>
      </c>
      <c r="B28" t="s">
        <v>188</v>
      </c>
      <c r="C28" s="13" t="s">
        <v>601</v>
      </c>
      <c r="D28" s="4" t="s">
        <v>4644</v>
      </c>
      <c r="E28" s="4" t="s">
        <v>254</v>
      </c>
      <c r="F28" t="str">
        <f t="shared" si="0"/>
        <v>module:BB562 module:progrSpecProp_GradingRatio module:GradingRatio_BB562 . module:GradingRatio_BB562 a schema:PropertyValue ; schema:identifier "GradingRatio" ; schema:name "Notengewichtung BB562" ; schema:valueReference module:GradingRatio_BBWV_BB562 . module:GradingRatio_BBWV_BB562 a schema:PropertyValue ; schema:name "Notengewichtung BB562 im Studiengang BBWV" ; schema:value "Laut SPO" .</v>
      </c>
    </row>
    <row r="29" spans="1:6" x14ac:dyDescent="0.35">
      <c r="A29" t="s">
        <v>70</v>
      </c>
      <c r="B29" t="s">
        <v>189</v>
      </c>
      <c r="C29" s="13" t="s">
        <v>601</v>
      </c>
      <c r="D29" s="4" t="s">
        <v>4644</v>
      </c>
      <c r="E29" s="4" t="s">
        <v>254</v>
      </c>
      <c r="F29" t="str">
        <f t="shared" si="0"/>
        <v>module:BB611 module:progrSpecProp_GradingRatio module:GradingRatio_BB611 . module:GradingRatio_BB611 a schema:PropertyValue ; schema:identifier "GradingRatio" ; schema:name "Notengewichtung BB611" ; schema:valueReference module:GradingRatio_BBWV_BB611 . module:GradingRatio_BBWV_BB611 a schema:PropertyValue ; schema:name "Notengewichtung BB611 im Studiengang BBWV" ; schema:value "Laut SPO" .</v>
      </c>
    </row>
    <row r="30" spans="1:6" x14ac:dyDescent="0.35">
      <c r="A30" t="s">
        <v>71</v>
      </c>
      <c r="B30" t="s">
        <v>190</v>
      </c>
      <c r="C30" s="13" t="s">
        <v>601</v>
      </c>
      <c r="D30" s="4" t="s">
        <v>4644</v>
      </c>
      <c r="E30" s="4" t="s">
        <v>254</v>
      </c>
      <c r="F30" t="str">
        <f t="shared" si="0"/>
        <v>module:BB612 module:progrSpecProp_GradingRatio module:GradingRatio_BB612 . module:GradingRatio_BB612 a schema:PropertyValue ; schema:identifier "GradingRatio" ; schema:name "Notengewichtung BB612" ; schema:valueReference module:GradingRatio_BBWV_BB612 . module:GradingRatio_BBWV_BB612 a schema:PropertyValue ; schema:name "Notengewichtung BB612 im Studiengang BBWV" ; schema:value "Laut SPO" .</v>
      </c>
    </row>
    <row r="31" spans="1:6" x14ac:dyDescent="0.35">
      <c r="A31" t="s">
        <v>72</v>
      </c>
      <c r="B31" t="s">
        <v>191</v>
      </c>
      <c r="C31" s="13" t="s">
        <v>601</v>
      </c>
      <c r="D31" s="4" t="s">
        <v>4644</v>
      </c>
      <c r="E31" s="4" t="s">
        <v>254</v>
      </c>
      <c r="F31" t="str">
        <f t="shared" si="0"/>
        <v>module:BB621 module:progrSpecProp_GradingRatio module:GradingRatio_BB621 . module:GradingRatio_BB621 a schema:PropertyValue ; schema:identifier "GradingRatio" ; schema:name "Notengewichtung BB621" ; schema:valueReference module:GradingRatio_BBWV_BB621 . module:GradingRatio_BBWV_BB621 a schema:PropertyValue ; schema:name "Notengewichtung BB621 im Studiengang BBWV" ; schema:value "Laut SPO" .</v>
      </c>
    </row>
    <row r="32" spans="1:6" x14ac:dyDescent="0.35">
      <c r="A32" t="s">
        <v>73</v>
      </c>
      <c r="B32" t="s">
        <v>192</v>
      </c>
      <c r="C32" s="13" t="s">
        <v>601</v>
      </c>
      <c r="D32" s="4" t="s">
        <v>4644</v>
      </c>
      <c r="E32" s="4" t="s">
        <v>254</v>
      </c>
      <c r="F32" t="str">
        <f t="shared" si="0"/>
        <v>module:BB622 module:progrSpecProp_GradingRatio module:GradingRatio_BB622 . module:GradingRatio_BB622 a schema:PropertyValue ; schema:identifier "GradingRatio" ; schema:name "Notengewichtung BB622" ; schema:valueReference module:GradingRatio_BBWV_BB622 . module:GradingRatio_BBWV_BB622 a schema:PropertyValue ; schema:name "Notengewichtung BB622 im Studiengang BBWV" ; schema:value "Laut SPO" .</v>
      </c>
    </row>
    <row r="33" spans="1:6" x14ac:dyDescent="0.35">
      <c r="A33" t="s">
        <v>121</v>
      </c>
      <c r="B33" t="s">
        <v>241</v>
      </c>
      <c r="C33" s="13" t="s">
        <v>601</v>
      </c>
      <c r="D33" s="4" t="s">
        <v>4644</v>
      </c>
      <c r="E33" s="4" t="s">
        <v>254</v>
      </c>
      <c r="F33" t="str">
        <f t="shared" si="0"/>
        <v>module:BB631 module:progrSpecProp_GradingRatio module:GradingRatio_BB631 . module:GradingRatio_BB631 a schema:PropertyValue ; schema:identifier "GradingRatio" ; schema:name "Notengewichtung BB631" ; schema:valueReference module:GradingRatio_BBWV_BB631 . module:GradingRatio_BBWV_BB631 a schema:PropertyValue ; schema:name "Notengewichtung BB631 im Studiengang BBWV" ; schema:value "Laut SPO" .</v>
      </c>
    </row>
    <row r="34" spans="1:6" x14ac:dyDescent="0.35">
      <c r="A34" t="s">
        <v>122</v>
      </c>
      <c r="B34" t="s">
        <v>242</v>
      </c>
      <c r="C34" s="13" t="s">
        <v>601</v>
      </c>
      <c r="D34" s="4" t="s">
        <v>4644</v>
      </c>
      <c r="E34" s="4" t="s">
        <v>254</v>
      </c>
      <c r="F34" t="str">
        <f t="shared" si="0"/>
        <v>module:BB632 module:progrSpecProp_GradingRatio module:GradingRatio_BB632 . module:GradingRatio_BB632 a schema:PropertyValue ; schema:identifier "GradingRatio" ; schema:name "Notengewichtung BB632" ; schema:valueReference module:GradingRatio_BBWV_BB632 . module:GradingRatio_BBWV_BB632 a schema:PropertyValue ; schema:name "Notengewichtung BB632 im Studiengang BBWV" ; schema:value "Laut SPO" .</v>
      </c>
    </row>
    <row r="35" spans="1:6" x14ac:dyDescent="0.35">
      <c r="A35" t="s">
        <v>74</v>
      </c>
      <c r="B35" t="s">
        <v>193</v>
      </c>
      <c r="C35" s="13" t="s">
        <v>601</v>
      </c>
      <c r="D35" s="4" t="s">
        <v>4644</v>
      </c>
      <c r="E35" s="4" t="s">
        <v>254</v>
      </c>
      <c r="F35" t="str">
        <f t="shared" si="0"/>
        <v>module:BB710 module:progrSpecProp_GradingRatio module:GradingRatio_BB710 . module:GradingRatio_BB710 a schema:PropertyValue ; schema:identifier "GradingRatio" ; schema:name "Notengewichtung BB710" ; schema:valueReference module:GradingRatio_BBWV_BB710 . module:GradingRatio_BBWV_BB710 a schema:PropertyValue ; schema:name "Notengewichtung BB710 im Studiengang BBWV" ; schema:value "Laut SPO" .</v>
      </c>
    </row>
    <row r="36" spans="1:6" x14ac:dyDescent="0.35">
      <c r="A36" t="s">
        <v>75</v>
      </c>
      <c r="B36" t="s">
        <v>194</v>
      </c>
      <c r="C36" s="13" t="s">
        <v>601</v>
      </c>
      <c r="D36" s="4" t="s">
        <v>4644</v>
      </c>
      <c r="E36" s="4" t="s">
        <v>254</v>
      </c>
      <c r="F36" t="str">
        <f t="shared" si="0"/>
        <v>module:BB720 module:progrSpecProp_GradingRatio module:GradingRatio_BB720 . module:GradingRatio_BB720 a schema:PropertyValue ; schema:identifier "GradingRatio" ; schema:name "Notengewichtung BB720" ; schema:valueReference module:GradingRatio_BBWV_BB720 . module:GradingRatio_BBWV_BB720 a schema:PropertyValue ; schema:name "Notengewichtung BB720 im Studiengang BBWV" ; schema:value "Laut SPO" .</v>
      </c>
    </row>
    <row r="37" spans="1:6" x14ac:dyDescent="0.35">
      <c r="A37" t="s">
        <v>76</v>
      </c>
      <c r="B37" t="s">
        <v>195</v>
      </c>
      <c r="C37" s="13" t="s">
        <v>601</v>
      </c>
      <c r="D37" s="4" t="s">
        <v>4644</v>
      </c>
      <c r="E37" s="4" t="s">
        <v>254</v>
      </c>
      <c r="F37" t="str">
        <f t="shared" si="0"/>
        <v>module:BB730 module:progrSpecProp_GradingRatio module:GradingRatio_BB730 . module:GradingRatio_BB730 a schema:PropertyValue ; schema:identifier "GradingRatio" ; schema:name "Notengewichtung BB730" ; schema:valueReference module:GradingRatio_BBWV_BB730 . module:GradingRatio_BBWV_BB730 a schema:PropertyValue ; schema:name "Notengewichtung BB730 im Studiengang BBWV" ; schema:value "Laut SPO" .</v>
      </c>
    </row>
    <row r="38" spans="1:6" x14ac:dyDescent="0.35">
      <c r="A38" t="s">
        <v>77</v>
      </c>
      <c r="B38" t="s">
        <v>196</v>
      </c>
      <c r="C38" s="13" t="s">
        <v>601</v>
      </c>
      <c r="D38" s="4" t="s">
        <v>4644</v>
      </c>
      <c r="E38" s="4" t="s">
        <v>254</v>
      </c>
      <c r="F38" t="str">
        <f t="shared" si="0"/>
        <v>module:BB740 module:progrSpecProp_GradingRatio module:GradingRatio_BB740 . module:GradingRatio_BB740 a schema:PropertyValue ; schema:identifier "GradingRatio" ; schema:name "Notengewichtung BB740" ; schema:valueReference module:GradingRatio_BBWV_BB740 . module:GradingRatio_BBWV_BB740 a schema:PropertyValue ; schema:name "Notengewichtung BB740 im Studiengang BBWV" ; schema:value "Laut SPO" .</v>
      </c>
    </row>
    <row r="39" spans="1:6" x14ac:dyDescent="0.35">
      <c r="A39" t="s">
        <v>78</v>
      </c>
      <c r="B39" t="s">
        <v>197</v>
      </c>
      <c r="C39" s="13" t="s">
        <v>601</v>
      </c>
      <c r="D39" s="4" t="s">
        <v>4644</v>
      </c>
      <c r="E39" s="4" t="s">
        <v>254</v>
      </c>
      <c r="F39" t="str">
        <f t="shared" si="0"/>
        <v>module:BB810 module:progrSpecProp_GradingRatio module:GradingRatio_BB810 . module:GradingRatio_BB810 a schema:PropertyValue ; schema:identifier "GradingRatio" ; schema:name "Notengewichtung BB810" ; schema:valueReference module:GradingRatio_BBWV_BB810 . module:GradingRatio_BBWV_BB810 a schema:PropertyValue ; schema:name "Notengewichtung BB810 im Studiengang BBWV" ; schema:value "Laut SPO" .</v>
      </c>
    </row>
    <row r="40" spans="1:6" x14ac:dyDescent="0.35">
      <c r="A40" t="s">
        <v>79</v>
      </c>
      <c r="B40" t="s">
        <v>198</v>
      </c>
      <c r="C40" s="13" t="s">
        <v>601</v>
      </c>
      <c r="D40" s="4" t="s">
        <v>4644</v>
      </c>
      <c r="E40" s="4" t="s">
        <v>254</v>
      </c>
      <c r="F40" t="str">
        <f t="shared" si="0"/>
        <v>module:BB820 module:progrSpecProp_GradingRatio module:GradingRatio_BB820 . module:GradingRatio_BB820 a schema:PropertyValue ; schema:identifier "GradingRatio" ; schema:name "Notengewichtung BB820" ; schema:valueReference module:GradingRatio_BBWV_BB820 . module:GradingRatio_BBWV_BB820 a schema:PropertyValue ; schema:name "Notengewichtung BB820 im Studiengang BBWV" ; schema:value "Laut SPO" .</v>
      </c>
    </row>
    <row r="41" spans="1:6" x14ac:dyDescent="0.35">
      <c r="A41" t="s">
        <v>80</v>
      </c>
      <c r="B41" t="s">
        <v>199</v>
      </c>
      <c r="C41" s="13" t="s">
        <v>601</v>
      </c>
      <c r="D41" s="4" t="s">
        <v>4644</v>
      </c>
      <c r="E41" s="4" t="s">
        <v>254</v>
      </c>
      <c r="F41" t="str">
        <f t="shared" si="0"/>
        <v>module:BB910 module:progrSpecProp_GradingRatio module:GradingRatio_BB910 . module:GradingRatio_BB910 a schema:PropertyValue ; schema:identifier "GradingRatio" ; schema:name "Notengewichtung BB910" ; schema:valueReference module:GradingRatio_BBWV_BB910 . module:GradingRatio_BBWV_BB910 a schema:PropertyValue ; schema:name "Notengewichtung BB910 im Studiengang BBWV" ; schema:value "Laut SPO" .</v>
      </c>
    </row>
    <row r="42" spans="1:6" x14ac:dyDescent="0.35">
      <c r="A42" t="s">
        <v>81</v>
      </c>
      <c r="B42" t="s">
        <v>200</v>
      </c>
      <c r="C42" s="13" t="s">
        <v>601</v>
      </c>
      <c r="D42" s="4" t="s">
        <v>4646</v>
      </c>
      <c r="E42" s="4" t="s">
        <v>254</v>
      </c>
      <c r="F42" t="str">
        <f t="shared" si="0"/>
        <v>module:BB920 module:progrSpecProp_GradingRatio module:GradingRatio_BB920 . module:GradingRatio_BB920 a schema:PropertyValue ; schema:identifier "GradingRatio" ; schema:name "Notengewichtung BB920" ; schema:valueReference module:GradingRatio_BBWV_BB920 . module:GradingRatio_BBWV_BB920 a schema:PropertyValue ; schema:name "Notengewichtung BB920 im Studiengang BBWV" ; schema:value "According to the study and examination regulations" .</v>
      </c>
    </row>
    <row r="43" spans="1:6" x14ac:dyDescent="0.35">
      <c r="A43" t="s">
        <v>82</v>
      </c>
      <c r="B43" t="s">
        <v>201</v>
      </c>
      <c r="C43" s="13" t="s">
        <v>601</v>
      </c>
      <c r="D43" s="4" t="s">
        <v>4644</v>
      </c>
      <c r="E43" s="4" t="s">
        <v>255</v>
      </c>
      <c r="F43" t="str">
        <f t="shared" si="0"/>
        <v>module:BM110 module:progrSpecProp_GradingRatio module:GradingRatio_BM110 . module:GradingRatio_BM110 a schema:PropertyValue ; schema:identifier "GradingRatio" ; schema:name "Notengewichtung BM110" ; schema:valueReference module:GradingRatio_MBWV_BM110 . module:GradingRatio_MBWV_BM110 a schema:PropertyValue ; schema:name "Notengewichtung BM110 im Studiengang MBWV" ; schema:value "Laut SPO" .</v>
      </c>
    </row>
    <row r="44" spans="1:6" x14ac:dyDescent="0.35">
      <c r="A44" t="s">
        <v>83</v>
      </c>
      <c r="B44" t="s">
        <v>202</v>
      </c>
      <c r="C44" s="13" t="s">
        <v>601</v>
      </c>
      <c r="D44" s="4" t="s">
        <v>4644</v>
      </c>
      <c r="E44" s="4" t="s">
        <v>255</v>
      </c>
      <c r="F44" t="str">
        <f t="shared" si="0"/>
        <v>module:BM210 module:progrSpecProp_GradingRatio module:GradingRatio_BM210 . module:GradingRatio_BM210 a schema:PropertyValue ; schema:identifier "GradingRatio" ; schema:name "Notengewichtung BM210" ; schema:valueReference module:GradingRatio_MBWV_BM210 . module:GradingRatio_MBWV_BM210 a schema:PropertyValue ; schema:name "Notengewichtung BM210 im Studiengang MBWV" ; schema:value "Laut SPO" .</v>
      </c>
    </row>
    <row r="45" spans="1:6" x14ac:dyDescent="0.35">
      <c r="A45" t="s">
        <v>84</v>
      </c>
      <c r="B45" t="s">
        <v>203</v>
      </c>
      <c r="C45" s="13" t="s">
        <v>601</v>
      </c>
      <c r="D45" s="4" t="s">
        <v>4644</v>
      </c>
      <c r="E45" s="4" t="s">
        <v>255</v>
      </c>
      <c r="F45" t="str">
        <f t="shared" si="0"/>
        <v>module:BM310 module:progrSpecProp_GradingRatio module:GradingRatio_BM310 . module:GradingRatio_BM310 a schema:PropertyValue ; schema:identifier "GradingRatio" ; schema:name "Notengewichtung BM310" ; schema:valueReference module:GradingRatio_MBWV_BM310 . module:GradingRatio_MBWV_BM310 a schema:PropertyValue ; schema:name "Notengewichtung BM310 im Studiengang MBWV" ; schema:value "Laut SPO" .</v>
      </c>
    </row>
    <row r="46" spans="1:6" x14ac:dyDescent="0.35">
      <c r="A46" t="s">
        <v>85</v>
      </c>
      <c r="B46" t="s">
        <v>204</v>
      </c>
      <c r="C46" s="13" t="s">
        <v>601</v>
      </c>
      <c r="D46" s="4" t="s">
        <v>4646</v>
      </c>
      <c r="E46" s="4" t="s">
        <v>255</v>
      </c>
      <c r="F46" t="str">
        <f t="shared" si="0"/>
        <v>module:BM320 module:progrSpecProp_GradingRatio module:GradingRatio_BM320 . module:GradingRatio_BM320 a schema:PropertyValue ; schema:identifier "GradingRatio" ; schema:name "Notengewichtung BM320" ; schema:valueReference module:GradingRatio_MBWV_BM320 . module:GradingRatio_MBWV_BM320 a schema:PropertyValue ; schema:name "Notengewichtung BM320 im Studiengang MBWV" ; schema:value "According to the study and examination regulations" .</v>
      </c>
    </row>
    <row r="47" spans="1:6" x14ac:dyDescent="0.35">
      <c r="A47" t="s">
        <v>86</v>
      </c>
      <c r="B47" t="s">
        <v>205</v>
      </c>
      <c r="C47" s="13" t="s">
        <v>601</v>
      </c>
      <c r="D47" s="4" t="s">
        <v>4644</v>
      </c>
      <c r="E47" s="4" t="s">
        <v>255</v>
      </c>
      <c r="F47" t="str">
        <f t="shared" si="0"/>
        <v>module:BM410 module:progrSpecProp_GradingRatio module:GradingRatio_BM410 . module:GradingRatio_BM410 a schema:PropertyValue ; schema:identifier "GradingRatio" ; schema:name "Notengewichtung BM410" ; schema:valueReference module:GradingRatio_MBWV_BM410 . module:GradingRatio_MBWV_BM410 a schema:PropertyValue ; schema:name "Notengewichtung BM410 im Studiengang MBWV" ; schema:value "Laut SPO" .</v>
      </c>
    </row>
    <row r="48" spans="1:6" x14ac:dyDescent="0.35">
      <c r="A48" t="s">
        <v>87</v>
      </c>
      <c r="B48" t="s">
        <v>206</v>
      </c>
      <c r="C48" s="13" t="s">
        <v>601</v>
      </c>
      <c r="D48" s="4" t="s">
        <v>4644</v>
      </c>
      <c r="E48" s="4" t="s">
        <v>255</v>
      </c>
      <c r="F48" t="str">
        <f t="shared" si="0"/>
        <v>module:BM420 module:progrSpecProp_GradingRatio module:GradingRatio_BM420 . module:GradingRatio_BM420 a schema:PropertyValue ; schema:identifier "GradingRatio" ; schema:name "Notengewichtung BM420" ; schema:valueReference module:GradingRatio_MBWV_BM420 . module:GradingRatio_MBWV_BM420 a schema:PropertyValue ; schema:name "Notengewichtung BM420 im Studiengang MBWV" ; schema:value "Laut SPO" .</v>
      </c>
    </row>
    <row r="49" spans="1:6" x14ac:dyDescent="0.35">
      <c r="A49" t="s">
        <v>88</v>
      </c>
      <c r="B49" t="s">
        <v>207</v>
      </c>
      <c r="C49" s="13" t="s">
        <v>601</v>
      </c>
      <c r="D49" s="4" t="s">
        <v>4644</v>
      </c>
      <c r="E49" s="4" t="s">
        <v>255</v>
      </c>
      <c r="F49" t="str">
        <f t="shared" si="0"/>
        <v>module:BM430 module:progrSpecProp_GradingRatio module:GradingRatio_BM430 . module:GradingRatio_BM430 a schema:PropertyValue ; schema:identifier "GradingRatio" ; schema:name "Notengewichtung BM430" ; schema:valueReference module:GradingRatio_MBWV_BM430 . module:GradingRatio_MBWV_BM430 a schema:PropertyValue ; schema:name "Notengewichtung BM430 im Studiengang MBWV" ; schema:value "Laut SPO" .</v>
      </c>
    </row>
    <row r="50" spans="1:6" x14ac:dyDescent="0.35">
      <c r="A50" t="s">
        <v>89</v>
      </c>
      <c r="B50" t="s">
        <v>208</v>
      </c>
      <c r="C50" s="13" t="s">
        <v>601</v>
      </c>
      <c r="D50" s="4" t="s">
        <v>4644</v>
      </c>
      <c r="E50" s="4" t="s">
        <v>255</v>
      </c>
      <c r="F50" t="str">
        <f t="shared" si="0"/>
        <v>module:BM440 module:progrSpecProp_GradingRatio module:GradingRatio_BM440 . module:GradingRatio_BM440 a schema:PropertyValue ; schema:identifier "GradingRatio" ; schema:name "Notengewichtung BM440" ; schema:valueReference module:GradingRatio_MBWV_BM440 . module:GradingRatio_MBWV_BM440 a schema:PropertyValue ; schema:name "Notengewichtung BM440 im Studiengang MBWV" ; schema:value "Laut SPO" .</v>
      </c>
    </row>
    <row r="51" spans="1:6" x14ac:dyDescent="0.35">
      <c r="A51" t="s">
        <v>90</v>
      </c>
      <c r="B51" t="s">
        <v>209</v>
      </c>
      <c r="C51" s="13" t="s">
        <v>601</v>
      </c>
      <c r="D51" s="4" t="s">
        <v>4644</v>
      </c>
      <c r="E51" s="4" t="s">
        <v>255</v>
      </c>
      <c r="F51" t="str">
        <f t="shared" si="0"/>
        <v>module:BM450 module:progrSpecProp_GradingRatio module:GradingRatio_BM450 . module:GradingRatio_BM450 a schema:PropertyValue ; schema:identifier "GradingRatio" ; schema:name "Notengewichtung BM450" ; schema:valueReference module:GradingRatio_MBWV_BM450 . module:GradingRatio_MBWV_BM450 a schema:PropertyValue ; schema:name "Notengewichtung BM450 im Studiengang MBWV" ; schema:value "Laut SPO" .</v>
      </c>
    </row>
    <row r="52" spans="1:6" x14ac:dyDescent="0.35">
      <c r="A52" t="s">
        <v>91</v>
      </c>
      <c r="B52" t="s">
        <v>210</v>
      </c>
      <c r="C52" s="13" t="s">
        <v>601</v>
      </c>
      <c r="D52" s="4" t="s">
        <v>4644</v>
      </c>
      <c r="E52" s="4" t="s">
        <v>255</v>
      </c>
      <c r="F52" t="str">
        <f t="shared" si="0"/>
        <v>module:BM460 module:progrSpecProp_GradingRatio module:GradingRatio_BM460 . module:GradingRatio_BM460 a schema:PropertyValue ; schema:identifier "GradingRatio" ; schema:name "Notengewichtung BM460" ; schema:valueReference module:GradingRatio_MBWV_BM460 . module:GradingRatio_MBWV_BM460 a schema:PropertyValue ; schema:name "Notengewichtung BM460 im Studiengang MBWV" ; schema:value "Laut SPO" .</v>
      </c>
    </row>
    <row r="53" spans="1:6" x14ac:dyDescent="0.35">
      <c r="A53" t="s">
        <v>92</v>
      </c>
      <c r="B53" t="s">
        <v>211</v>
      </c>
      <c r="C53" s="13" t="s">
        <v>601</v>
      </c>
      <c r="D53" s="4" t="s">
        <v>4644</v>
      </c>
      <c r="E53" s="4" t="s">
        <v>255</v>
      </c>
      <c r="F53" t="str">
        <f t="shared" si="0"/>
        <v>module:BM510 module:progrSpecProp_GradingRatio module:GradingRatio_BM510 . module:GradingRatio_BM510 a schema:PropertyValue ; schema:identifier "GradingRatio" ; schema:name "Notengewichtung BM510" ; schema:valueReference module:GradingRatio_MBWV_BM510 . module:GradingRatio_MBWV_BM510 a schema:PropertyValue ; schema:name "Notengewichtung BM510 im Studiengang MBWV" ; schema:value "Laut SPO" .</v>
      </c>
    </row>
    <row r="54" spans="1:6" x14ac:dyDescent="0.35">
      <c r="A54" t="s">
        <v>93</v>
      </c>
      <c r="B54" t="s">
        <v>212</v>
      </c>
      <c r="C54" s="13" t="s">
        <v>601</v>
      </c>
      <c r="D54" s="4" t="s">
        <v>4646</v>
      </c>
      <c r="E54" s="4" t="s">
        <v>255</v>
      </c>
      <c r="F54" t="str">
        <f t="shared" si="0"/>
        <v>module:BM520 module:progrSpecProp_GradingRatio module:GradingRatio_BM520 . module:GradingRatio_BM520 a schema:PropertyValue ; schema:identifier "GradingRatio" ; schema:name "Notengewichtung BM520" ; schema:valueReference module:GradingRatio_MBWV_BM520 . module:GradingRatio_MBWV_BM520 a schema:PropertyValue ; schema:name "Notengewichtung BM520 im Studiengang MBWV" ; schema:value "According to the study and examination regulations" .</v>
      </c>
    </row>
    <row r="55" spans="1:6" x14ac:dyDescent="0.35">
      <c r="A55" t="s">
        <v>94</v>
      </c>
      <c r="B55" t="s">
        <v>213</v>
      </c>
      <c r="C55" s="13" t="s">
        <v>601</v>
      </c>
      <c r="D55" s="4" t="s">
        <v>4646</v>
      </c>
      <c r="E55" s="4" t="s">
        <v>255</v>
      </c>
      <c r="F55" t="str">
        <f t="shared" si="0"/>
        <v>module:BM530 module:progrSpecProp_GradingRatio module:GradingRatio_BM530 . module:GradingRatio_BM530 a schema:PropertyValue ; schema:identifier "GradingRatio" ; schema:name "Notengewichtung BM530" ; schema:valueReference module:GradingRatio_MBWV_BM530 . module:GradingRatio_MBWV_BM530 a schema:PropertyValue ; schema:name "Notengewichtung BM530 im Studiengang MBWV" ; schema:value "According to the study and examination regulations" .</v>
      </c>
    </row>
    <row r="56" spans="1:6" x14ac:dyDescent="0.35">
      <c r="A56" t="s">
        <v>95</v>
      </c>
      <c r="B56" t="s">
        <v>214</v>
      </c>
      <c r="C56" s="13" t="s">
        <v>601</v>
      </c>
      <c r="D56" s="4" t="s">
        <v>4644</v>
      </c>
      <c r="E56" s="4" t="s">
        <v>255</v>
      </c>
      <c r="F56" t="str">
        <f t="shared" si="0"/>
        <v>module:BM540 module:progrSpecProp_GradingRatio module:GradingRatio_BM540 . module:GradingRatio_BM540 a schema:PropertyValue ; schema:identifier "GradingRatio" ; schema:name "Notengewichtung BM540" ; schema:valueReference module:GradingRatio_MBWV_BM540 . module:GradingRatio_MBWV_BM540 a schema:PropertyValue ; schema:name "Notengewichtung BM540 im Studiengang MBWV" ; schema:value "Laut SPO" .</v>
      </c>
    </row>
    <row r="57" spans="1:6" x14ac:dyDescent="0.35">
      <c r="A57" t="s">
        <v>96</v>
      </c>
      <c r="B57" t="s">
        <v>215</v>
      </c>
      <c r="C57" s="13" t="s">
        <v>601</v>
      </c>
      <c r="D57" s="4" t="s">
        <v>4646</v>
      </c>
      <c r="E57" s="4" t="s">
        <v>255</v>
      </c>
      <c r="F57" t="str">
        <f t="shared" si="0"/>
        <v>module:BM550 module:progrSpecProp_GradingRatio module:GradingRatio_BM550 . module:GradingRatio_BM550 a schema:PropertyValue ; schema:identifier "GradingRatio" ; schema:name "Notengewichtung BM550" ; schema:valueReference module:GradingRatio_MBWV_BM550 . module:GradingRatio_MBWV_BM550 a schema:PropertyValue ; schema:name "Notengewichtung BM550 im Studiengang MBWV" ; schema:value "According to the study and examination regulations" .</v>
      </c>
    </row>
    <row r="58" spans="1:6" x14ac:dyDescent="0.35">
      <c r="A58" t="s">
        <v>97</v>
      </c>
      <c r="B58" t="s">
        <v>216</v>
      </c>
      <c r="C58" s="13" t="s">
        <v>601</v>
      </c>
      <c r="D58" s="4" t="s">
        <v>4644</v>
      </c>
      <c r="E58" s="4" t="s">
        <v>255</v>
      </c>
      <c r="F58" t="str">
        <f t="shared" si="0"/>
        <v>module:BM560 module:progrSpecProp_GradingRatio module:GradingRatio_BM560 . module:GradingRatio_BM560 a schema:PropertyValue ; schema:identifier "GradingRatio" ; schema:name "Notengewichtung BM560" ; schema:valueReference module:GradingRatio_MBWV_BM560 . module:GradingRatio_MBWV_BM560 a schema:PropertyValue ; schema:name "Notengewichtung BM560 im Studiengang MBWV" ; schema:value "Laut SPO" .</v>
      </c>
    </row>
    <row r="59" spans="1:6" x14ac:dyDescent="0.35">
      <c r="A59" t="s">
        <v>98</v>
      </c>
      <c r="B59" t="s">
        <v>217</v>
      </c>
      <c r="C59" s="13" t="s">
        <v>601</v>
      </c>
      <c r="D59" s="4" t="s">
        <v>4644</v>
      </c>
      <c r="E59" s="4" t="s">
        <v>255</v>
      </c>
      <c r="F59" t="str">
        <f t="shared" si="0"/>
        <v>module:BM610 module:progrSpecProp_GradingRatio module:GradingRatio_BM610 . module:GradingRatio_BM610 a schema:PropertyValue ; schema:identifier "GradingRatio" ; schema:name "Notengewichtung BM610" ; schema:valueReference module:GradingRatio_MBWV_BM610 . module:GradingRatio_MBWV_BM610 a schema:PropertyValue ; schema:name "Notengewichtung BM610 im Studiengang MBWV" ; schema:value "Laut SPO" .</v>
      </c>
    </row>
    <row r="60" spans="1:6" x14ac:dyDescent="0.35">
      <c r="A60" t="s">
        <v>99</v>
      </c>
      <c r="B60" t="s">
        <v>218</v>
      </c>
      <c r="C60" s="13" t="s">
        <v>601</v>
      </c>
      <c r="D60" s="4" t="s">
        <v>4644</v>
      </c>
      <c r="E60" s="4" t="s">
        <v>255</v>
      </c>
      <c r="F60" t="str">
        <f t="shared" si="0"/>
        <v>module:BM620 module:progrSpecProp_GradingRatio module:GradingRatio_BM620 . module:GradingRatio_BM620 a schema:PropertyValue ; schema:identifier "GradingRatio" ; schema:name "Notengewichtung BM620" ; schema:valueReference module:GradingRatio_MBWV_BM620 . module:GradingRatio_MBWV_BM620 a schema:PropertyValue ; schema:name "Notengewichtung BM620 im Studiengang MBWV" ; schema:value "Laut SPO" .</v>
      </c>
    </row>
    <row r="61" spans="1:6" x14ac:dyDescent="0.35">
      <c r="A61" t="s">
        <v>100</v>
      </c>
      <c r="B61" t="s">
        <v>219</v>
      </c>
      <c r="C61" s="13" t="s">
        <v>601</v>
      </c>
      <c r="D61" s="4" t="s">
        <v>4646</v>
      </c>
      <c r="E61" s="4" t="s">
        <v>255</v>
      </c>
      <c r="F61" t="str">
        <f t="shared" si="0"/>
        <v>module:BM630 module:progrSpecProp_GradingRatio module:GradingRatio_BM630 . module:GradingRatio_BM630 a schema:PropertyValue ; schema:identifier "GradingRatio" ; schema:name "Notengewichtung BM630" ; schema:valueReference module:GradingRatio_MBWV_BM630 . module:GradingRatio_MBWV_BM630 a schema:PropertyValue ; schema:name "Notengewichtung BM630 im Studiengang MBWV" ; schema:value "According to the study and examination regulations" .</v>
      </c>
    </row>
    <row r="62" spans="1:6" x14ac:dyDescent="0.35">
      <c r="A62" t="s">
        <v>101</v>
      </c>
      <c r="B62" t="s">
        <v>220</v>
      </c>
      <c r="C62" s="13" t="s">
        <v>601</v>
      </c>
      <c r="D62" s="4" t="s">
        <v>4644</v>
      </c>
      <c r="E62" s="4" t="s">
        <v>255</v>
      </c>
      <c r="F62" t="str">
        <f t="shared" si="0"/>
        <v>module:BM640 module:progrSpecProp_GradingRatio module:GradingRatio_BM640 . module:GradingRatio_BM640 a schema:PropertyValue ; schema:identifier "GradingRatio" ; schema:name "Notengewichtung BM640" ; schema:valueReference module:GradingRatio_MBWV_BM640 . module:GradingRatio_MBWV_BM640 a schema:PropertyValue ; schema:name "Notengewichtung BM640 im Studiengang MBWV" ; schema:value "Laut SPO" .</v>
      </c>
    </row>
    <row r="63" spans="1:6" x14ac:dyDescent="0.35">
      <c r="A63" t="s">
        <v>102</v>
      </c>
      <c r="B63" t="s">
        <v>221</v>
      </c>
      <c r="C63" s="13" t="s">
        <v>601</v>
      </c>
      <c r="D63" s="4" t="s">
        <v>4644</v>
      </c>
      <c r="E63" s="4" t="s">
        <v>255</v>
      </c>
      <c r="F63" t="str">
        <f t="shared" si="0"/>
        <v>module:BM650 module:progrSpecProp_GradingRatio module:GradingRatio_BM650 . module:GradingRatio_BM650 a schema:PropertyValue ; schema:identifier "GradingRatio" ; schema:name "Notengewichtung BM650" ; schema:valueReference module:GradingRatio_MBWV_BM650 . module:GradingRatio_MBWV_BM650 a schema:PropertyValue ; schema:name "Notengewichtung BM650 im Studiengang MBWV" ; schema:value "Laut SPO" .</v>
      </c>
    </row>
    <row r="64" spans="1:6" x14ac:dyDescent="0.35">
      <c r="A64" t="s">
        <v>103</v>
      </c>
      <c r="B64" t="s">
        <v>222</v>
      </c>
      <c r="C64" s="13" t="s">
        <v>601</v>
      </c>
      <c r="D64" s="4" t="s">
        <v>4644</v>
      </c>
      <c r="E64" s="4" t="s">
        <v>255</v>
      </c>
      <c r="F64" t="str">
        <f t="shared" si="0"/>
        <v>module:BM660 module:progrSpecProp_GradingRatio module:GradingRatio_BM660 . module:GradingRatio_BM660 a schema:PropertyValue ; schema:identifier "GradingRatio" ; schema:name "Notengewichtung BM660" ; schema:valueReference module:GradingRatio_MBWV_BM660 . module:GradingRatio_MBWV_BM660 a schema:PropertyValue ; schema:name "Notengewichtung BM660 im Studiengang MBWV" ; schema:value "Laut SPO" .</v>
      </c>
    </row>
    <row r="65" spans="1:6" x14ac:dyDescent="0.35">
      <c r="A65" t="s">
        <v>42</v>
      </c>
      <c r="B65" t="s">
        <v>161</v>
      </c>
      <c r="C65" s="13" t="s">
        <v>601</v>
      </c>
      <c r="D65" s="4" t="s">
        <v>4643</v>
      </c>
      <c r="E65" s="4" t="s">
        <v>253</v>
      </c>
      <c r="F65" t="str">
        <f t="shared" si="0"/>
        <v>module:BPWB module:progrSpecProp_GradingRatio module:GradingRatio_BPWB . module:GradingRatio_BPWB a schema:PropertyValue ; schema:identifier "GradingRatio" ; schema:name "Notengewichtung BPWB" ; schema:valueReference module:GradingRatio_BWIK_BPWB . module:GradingRatio_BWIK_BPWB a schema:PropertyValue ; schema:name "Notengewichtung BPWB im Studiengang BWIK" ; schema:value "1/3 der Fachnote; 3,33% aller Fachnoten; 2,67% der Abschlussnote" .</v>
      </c>
    </row>
    <row r="66" spans="1:6" x14ac:dyDescent="0.35">
      <c r="A66" t="s">
        <v>20</v>
      </c>
      <c r="B66" t="s">
        <v>141</v>
      </c>
      <c r="C66" s="13" t="s">
        <v>601</v>
      </c>
      <c r="D66" s="4" t="s">
        <v>4643</v>
      </c>
      <c r="E66" s="4" t="s">
        <v>253</v>
      </c>
      <c r="F66" t="str">
        <f t="shared" si="0"/>
        <v>module:BSNW module:progrSpecProp_GradingRatio module:GradingRatio_BSNW . module:GradingRatio_BSNW a schema:PropertyValue ; schema:identifier "GradingRatio" ; schema:name "Notengewichtung BSNW" ; schema:valueReference module:GradingRatio_BWIK_BSNW . module:GradingRatio_BWIK_BSNW a schema:PropertyValue ; schema:name "Notengewichtung BSNW im Studiengang BWIK" ; schema:value "1/3 der Fachnote; 3,33% aller Fachnoten; 2,67% der Abschlussnote" .</v>
      </c>
    </row>
    <row r="67" spans="1:6" x14ac:dyDescent="0.35">
      <c r="A67" t="s">
        <v>38</v>
      </c>
      <c r="B67" t="s">
        <v>157</v>
      </c>
      <c r="C67" s="13" t="s">
        <v>601</v>
      </c>
      <c r="D67" s="4" t="s">
        <v>4643</v>
      </c>
      <c r="E67" s="4" t="s">
        <v>253</v>
      </c>
      <c r="F67" t="str">
        <f t="shared" si="0"/>
        <v>module:BWL module:progrSpecProp_GradingRatio module:GradingRatio_BWL . module:GradingRatio_BWL a schema:PropertyValue ; schema:identifier "GradingRatio" ; schema:name "Notengewichtung BWL" ; schema:valueReference module:GradingRatio_BWIK_BWL . module:GradingRatio_BWIK_BWL a schema:PropertyValue ; schema:name "Notengewichtung BWL im Studiengang BWIK" ; schema:value "1/3 der Fachnote; 3,33% aller Fachnoten; 2,67% der Abschlussnote" .</v>
      </c>
    </row>
    <row r="68" spans="1:6" x14ac:dyDescent="0.35">
      <c r="A68" t="s">
        <v>111</v>
      </c>
      <c r="B68" t="s">
        <v>231</v>
      </c>
      <c r="C68" s="13" t="s">
        <v>601</v>
      </c>
      <c r="D68" s="4" t="s">
        <v>4644</v>
      </c>
      <c r="E68" s="4" t="s">
        <v>253</v>
      </c>
      <c r="F68" t="str">
        <f t="shared" ref="F68:F124" si="1">_xlfn.CONCAT(A68," module:progrSpecProp_GradingRatio module:GradingRatio_",B68," . module:GradingRatio_",B68," a schema:PropertyValue ; schema:identifier ",C68,"GradingRatio",C68," ; schema:name ",C68,"Notengewichtung ",B68,C68," ; schema:valueReference module:GradingRatio_",E68,"_",B68," ."," module:GradingRatio_",E68,"_",B68," a schema:PropertyValue ; schema:name ",C68,"Notengewichtung ",B68," im Studiengang ",E68,C68," ; schema:value ",C68,D68,C68," .")</f>
        <v>module:CDDO module:progrSpecProp_GradingRatio module:GradingRatio_CDDO . module:GradingRatio_CDDO a schema:PropertyValue ; schema:identifier "GradingRatio" ; schema:name "Notengewichtung CDDO" ; schema:valueReference module:GradingRatio_BWIK_CDDO . module:GradingRatio_BWIK_CDDO a schema:PropertyValue ; schema:name "Notengewichtung CDDO im Studiengang BWIK" ; schema:value "Laut SPO" .</v>
      </c>
    </row>
    <row r="69" spans="1:6" x14ac:dyDescent="0.35">
      <c r="A69" t="s">
        <v>105</v>
      </c>
      <c r="B69" t="s">
        <v>224</v>
      </c>
      <c r="C69" s="13" t="s">
        <v>601</v>
      </c>
      <c r="D69" s="4" t="s">
        <v>4643</v>
      </c>
      <c r="E69" s="4" t="s">
        <v>253</v>
      </c>
      <c r="F69" t="str">
        <f t="shared" si="1"/>
        <v>module:CoAC module:progrSpecProp_GradingRatio module:GradingRatio_CoAC . module:GradingRatio_CoAC a schema:PropertyValue ; schema:identifier "GradingRatio" ; schema:name "Notengewichtung CoAC" ; schema:valueReference module:GradingRatio_BWIK_CoAC . module:GradingRatio_BWIK_CoAC a schema:PropertyValue ; schema:name "Notengewichtung CoAC im Studiengang BWIK" ; schema:value "1/3 der Fachnote; 3,33% aller Fachnoten; 2,67% der Abschlussnote" .</v>
      </c>
    </row>
    <row r="70" spans="1:6" x14ac:dyDescent="0.35">
      <c r="A70" t="s">
        <v>120</v>
      </c>
      <c r="B70" t="s">
        <v>240</v>
      </c>
      <c r="C70" s="13" t="s">
        <v>601</v>
      </c>
      <c r="D70" s="4" t="s">
        <v>4644</v>
      </c>
      <c r="E70" s="4" t="s">
        <v>253</v>
      </c>
      <c r="F70" t="str">
        <f t="shared" si="1"/>
        <v>module:DADT module:progrSpecProp_GradingRatio module:GradingRatio_DADT . module:GradingRatio_DADT a schema:PropertyValue ; schema:identifier "GradingRatio" ; schema:name "Notengewichtung DADT" ; schema:valueReference module:GradingRatio_BWIK_DADT . module:GradingRatio_BWIK_DADT a schema:PropertyValue ; schema:name "Notengewichtung DADT im Studiengang BWIK" ; schema:value "Laut SPO" .</v>
      </c>
    </row>
    <row r="71" spans="1:6" x14ac:dyDescent="0.35">
      <c r="A71" t="s">
        <v>33</v>
      </c>
      <c r="B71" t="s">
        <v>152</v>
      </c>
      <c r="C71" s="13" t="s">
        <v>601</v>
      </c>
      <c r="D71" s="4" t="s">
        <v>4647</v>
      </c>
      <c r="E71" s="4" t="s">
        <v>253</v>
      </c>
      <c r="F71" t="str">
        <f t="shared" si="1"/>
        <v>module:DB1 module:progrSpecProp_GradingRatio module:GradingRatio_DB1 . module:GradingRatio_DB1 a schema:PropertyValue ; schema:identifier "GradingRatio" ; schema:name "Notengewichtung DB1" ; schema:valueReference module:GradingRatio_BWIK_DB1 . module:GradingRatio_BWIK_DB1 a schema:PropertyValue ; schema:name "Notengewichtung DB1 im Studiengang BWIK" ; schema:value "Siehe SPO oder 0.8*1/30=2,67 Prozent" .</v>
      </c>
    </row>
    <row r="72" spans="1:6" x14ac:dyDescent="0.35">
      <c r="A72" t="s">
        <v>28</v>
      </c>
      <c r="B72" t="s">
        <v>147</v>
      </c>
      <c r="C72" s="13" t="s">
        <v>601</v>
      </c>
      <c r="D72" s="4" t="s">
        <v>4643</v>
      </c>
      <c r="E72" s="4" t="s">
        <v>253</v>
      </c>
      <c r="F72" t="str">
        <f t="shared" si="1"/>
        <v>module:DB2 module:progrSpecProp_GradingRatio module:GradingRatio_DB2 . module:GradingRatio_DB2 a schema:PropertyValue ; schema:identifier "GradingRatio" ; schema:name "Notengewichtung DB2" ; schema:valueReference module:GradingRatio_BWIK_DB2 . module:GradingRatio_BWIK_DB2 a schema:PropertyValue ; schema:name "Notengewichtung DB2 im Studiengang BWIK" ; schema:value "1/3 der Fachnote; 3,33% aller Fachnoten; 2,67% der Abschlussnote" .</v>
      </c>
    </row>
    <row r="73" spans="1:6" x14ac:dyDescent="0.35">
      <c r="A73" t="s">
        <v>18</v>
      </c>
      <c r="B73" t="s">
        <v>139</v>
      </c>
      <c r="C73" s="13" t="s">
        <v>601</v>
      </c>
      <c r="D73" s="4" t="s">
        <v>4643</v>
      </c>
      <c r="E73" s="4" t="s">
        <v>253</v>
      </c>
      <c r="F73" t="str">
        <f t="shared" si="1"/>
        <v>module:DSDS module:progrSpecProp_GradingRatio module:GradingRatio_DSDS . module:GradingRatio_DSDS a schema:PropertyValue ; schema:identifier "GradingRatio" ; schema:name "Notengewichtung DSDS" ; schema:valueReference module:GradingRatio_BWIK_DSDS . module:GradingRatio_BWIK_DSDS a schema:PropertyValue ; schema:name "Notengewichtung DSDS im Studiengang BWIK" ; schema:value "1/3 der Fachnote; 3,33% aller Fachnoten; 2,67% der Abschlussnote" .</v>
      </c>
    </row>
    <row r="74" spans="1:6" x14ac:dyDescent="0.35">
      <c r="A74" t="s">
        <v>13</v>
      </c>
      <c r="B74" t="s">
        <v>135</v>
      </c>
      <c r="C74" s="13" t="s">
        <v>601</v>
      </c>
      <c r="D74" s="4" t="s">
        <v>4643</v>
      </c>
      <c r="E74" s="4" t="s">
        <v>253</v>
      </c>
      <c r="F74" t="str">
        <f t="shared" si="1"/>
        <v>module:DVWR module:progrSpecProp_GradingRatio module:GradingRatio_DVWR . module:GradingRatio_DVWR a schema:PropertyValue ; schema:identifier "GradingRatio" ; schema:name "Notengewichtung DVWR" ; schema:valueReference module:GradingRatio_BWIK_DVWR . module:GradingRatio_BWIK_DVWR a schema:PropertyValue ; schema:name "Notengewichtung DVWR im Studiengang BWIK" ; schema:value "1/3 der Fachnote; 3,33% aller Fachnoten; 2,67% der Abschlussnote" .</v>
      </c>
    </row>
    <row r="75" spans="1:6" x14ac:dyDescent="0.35">
      <c r="A75" t="s">
        <v>37</v>
      </c>
      <c r="B75" t="s">
        <v>156</v>
      </c>
      <c r="C75" s="13" t="s">
        <v>601</v>
      </c>
      <c r="D75" s="4" t="s">
        <v>4644</v>
      </c>
      <c r="E75" s="4" t="s">
        <v>253</v>
      </c>
      <c r="F75" t="str">
        <f t="shared" si="1"/>
        <v>module:Englisch module:progrSpecProp_GradingRatio module:GradingRatio_Englisch . module:GradingRatio_Englisch a schema:PropertyValue ; schema:identifier "GradingRatio" ; schema:name "Notengewichtung Englisch" ; schema:valueReference module:GradingRatio_BWIK_Englisch . module:GradingRatio_BWIK_Englisch a schema:PropertyValue ; schema:name "Notengewichtung Englisch im Studiengang BWIK" ; schema:value "Laut SPO" .</v>
      </c>
    </row>
    <row r="76" spans="1:6" x14ac:dyDescent="0.35">
      <c r="A76" t="s">
        <v>104</v>
      </c>
      <c r="B76" t="s">
        <v>223</v>
      </c>
      <c r="C76" s="13" t="s">
        <v>601</v>
      </c>
      <c r="D76" s="4" t="s">
        <v>4643</v>
      </c>
      <c r="E76" s="4" t="s">
        <v>253</v>
      </c>
      <c r="F76" t="str">
        <f t="shared" si="1"/>
        <v>module:EOMa module:progrSpecProp_GradingRatio module:GradingRatio_EOMa . module:GradingRatio_EOMa a schema:PropertyValue ; schema:identifier "GradingRatio" ; schema:name "Notengewichtung EOMa" ; schema:valueReference module:GradingRatio_BWIK_EOMa . module:GradingRatio_BWIK_EOMa a schema:PropertyValue ; schema:name "Notengewichtung EOMa im Studiengang BWIK" ; schema:value "1/3 der Fachnote; 3,33% aller Fachnoten; 2,67% der Abschlussnote" .</v>
      </c>
    </row>
    <row r="77" spans="1:6" x14ac:dyDescent="0.35">
      <c r="A77" t="s">
        <v>109</v>
      </c>
      <c r="B77" t="s">
        <v>229</v>
      </c>
      <c r="C77" s="13" t="s">
        <v>601</v>
      </c>
      <c r="D77" s="4" t="s">
        <v>4644</v>
      </c>
      <c r="E77" s="4" t="s">
        <v>253</v>
      </c>
      <c r="F77" t="str">
        <f t="shared" si="1"/>
        <v>module:EOPJ module:progrSpecProp_GradingRatio module:GradingRatio_EOPJ . module:GradingRatio_EOPJ a schema:PropertyValue ; schema:identifier "GradingRatio" ; schema:name "Notengewichtung EOPJ" ; schema:valueReference module:GradingRatio_BWIK_EOPJ . module:GradingRatio_BWIK_EOPJ a schema:PropertyValue ; schema:name "Notengewichtung EOPJ im Studiengang BWIK" ; schema:value "Laut SPO" .</v>
      </c>
    </row>
    <row r="78" spans="1:6" x14ac:dyDescent="0.35">
      <c r="A78" t="s">
        <v>112</v>
      </c>
      <c r="B78" t="s">
        <v>232</v>
      </c>
      <c r="C78" s="13" t="s">
        <v>601</v>
      </c>
      <c r="D78" s="4" t="s">
        <v>4643</v>
      </c>
      <c r="E78" s="4" t="s">
        <v>253</v>
      </c>
      <c r="F78" t="str">
        <f t="shared" si="1"/>
        <v>module:EWAA module:progrSpecProp_GradingRatio module:GradingRatio_EWAA . module:GradingRatio_EWAA a schema:PropertyValue ; schema:identifier "GradingRatio" ; schema:name "Notengewichtung EWAA" ; schema:valueReference module:GradingRatio_BWIK_EWAA . module:GradingRatio_BWIK_EWAA a schema:PropertyValue ; schema:name "Notengewichtung EWAA im Studiengang BWIK" ; schema:value "1/3 der Fachnote; 3,33% aller Fachnoten; 2,67% der Abschlussnote" .</v>
      </c>
    </row>
    <row r="79" spans="1:6" x14ac:dyDescent="0.35">
      <c r="A79" t="s">
        <v>36</v>
      </c>
      <c r="B79" t="s">
        <v>155</v>
      </c>
      <c r="C79" s="13" t="s">
        <v>601</v>
      </c>
      <c r="D79" s="4" t="s">
        <v>4643</v>
      </c>
      <c r="E79" s="4" t="s">
        <v>253</v>
      </c>
      <c r="F79" t="str">
        <f t="shared" si="1"/>
        <v>module:FAWI module:progrSpecProp_GradingRatio module:GradingRatio_FAWI . module:GradingRatio_FAWI a schema:PropertyValue ; schema:identifier "GradingRatio" ; schema:name "Notengewichtung FAWI" ; schema:valueReference module:GradingRatio_BWIK_FAWI . module:GradingRatio_BWIK_FAWI a schema:PropertyValue ; schema:name "Notengewichtung FAWI im Studiengang BWIK" ; schema:value "1/3 der Fachnote; 3,33% aller Fachnoten; 2,67% der Abschlussnote" .</v>
      </c>
    </row>
    <row r="80" spans="1:6" x14ac:dyDescent="0.35">
      <c r="A80" t="s">
        <v>107</v>
      </c>
      <c r="B80" t="s">
        <v>227</v>
      </c>
      <c r="C80" s="13" t="s">
        <v>601</v>
      </c>
      <c r="D80" s="4" t="s">
        <v>4643</v>
      </c>
      <c r="E80" s="4" t="s">
        <v>253</v>
      </c>
      <c r="F80" t="str">
        <f t="shared" si="1"/>
        <v>module:FWAS module:progrSpecProp_GradingRatio module:GradingRatio_FWAS . module:GradingRatio_FWAS a schema:PropertyValue ; schema:identifier "GradingRatio" ; schema:name "Notengewichtung FWAS" ; schema:valueReference module:GradingRatio_BWIK_FWAS . module:GradingRatio_BWIK_FWAS a schema:PropertyValue ; schema:name "Notengewichtung FWAS im Studiengang BWIK" ; schema:value "1/3 der Fachnote; 3,33% aller Fachnoten; 2,67% der Abschlussnote" .</v>
      </c>
    </row>
    <row r="81" spans="1:6" x14ac:dyDescent="0.35">
      <c r="A81" t="s">
        <v>106</v>
      </c>
      <c r="B81" t="s">
        <v>226</v>
      </c>
      <c r="C81" s="13" t="s">
        <v>601</v>
      </c>
      <c r="D81" s="4" t="s">
        <v>4644</v>
      </c>
      <c r="E81" s="4" t="s">
        <v>253</v>
      </c>
      <c r="F81" t="str">
        <f t="shared" si="1"/>
        <v>module:GFVR module:progrSpecProp_GradingRatio module:GradingRatio_GFVR . module:GradingRatio_GFVR a schema:PropertyValue ; schema:identifier "GradingRatio" ; schema:name "Notengewichtung GFVR" ; schema:valueReference module:GradingRatio_BWIK_GFVR . module:GradingRatio_BWIK_GFVR a schema:PropertyValue ; schema:name "Notengewichtung GFVR im Studiengang BWIK" ; schema:value "Laut SPO" .</v>
      </c>
    </row>
    <row r="82" spans="1:6" x14ac:dyDescent="0.35">
      <c r="A82" t="s">
        <v>108</v>
      </c>
      <c r="B82" t="s">
        <v>228</v>
      </c>
      <c r="C82" s="13" t="s">
        <v>601</v>
      </c>
      <c r="D82" s="4" t="s">
        <v>4643</v>
      </c>
      <c r="E82" s="4" t="s">
        <v>253</v>
      </c>
      <c r="F82" t="str">
        <f t="shared" si="1"/>
        <v>module:GNWT module:progrSpecProp_GradingRatio module:GradingRatio_GNWT . module:GradingRatio_GNWT a schema:PropertyValue ; schema:identifier "GradingRatio" ; schema:name "Notengewichtung GNWT" ; schema:valueReference module:GradingRatio_BWIK_GNWT . module:GradingRatio_BWIK_GNWT a schema:PropertyValue ; schema:name "Notengewichtung GNWT im Studiengang BWIK" ; schema:value "1/3 der Fachnote; 3,33% aller Fachnoten; 2,67% der Abschlussnote" .</v>
      </c>
    </row>
    <row r="83" spans="1:6" x14ac:dyDescent="0.35">
      <c r="A83" t="s">
        <v>110</v>
      </c>
      <c r="B83" t="s">
        <v>230</v>
      </c>
      <c r="C83" s="13" t="s">
        <v>601</v>
      </c>
      <c r="D83" s="4" t="s">
        <v>4643</v>
      </c>
      <c r="E83" s="4" t="s">
        <v>253</v>
      </c>
      <c r="F83" t="str">
        <f t="shared" si="1"/>
        <v>module:IFAE module:progrSpecProp_GradingRatio module:GradingRatio_IFAE . module:GradingRatio_IFAE a schema:PropertyValue ; schema:identifier "GradingRatio" ; schema:name "Notengewichtung IFAE" ; schema:valueReference module:GradingRatio_BWIK_IFAE . module:GradingRatio_BWIK_IFAE a schema:PropertyValue ; schema:name "Notengewichtung IFAE im Studiengang BWIK" ; schema:value "1/3 der Fachnote; 3,33% aller Fachnoten; 2,67% der Abschlussnote" .</v>
      </c>
    </row>
    <row r="84" spans="1:6" x14ac:dyDescent="0.35">
      <c r="A84" t="s">
        <v>19</v>
      </c>
      <c r="B84" t="s">
        <v>140</v>
      </c>
      <c r="C84" s="13" t="s">
        <v>601</v>
      </c>
      <c r="D84" s="4" t="s">
        <v>4643</v>
      </c>
      <c r="E84" s="4" t="s">
        <v>253</v>
      </c>
      <c r="F84" t="str">
        <f t="shared" si="1"/>
        <v>module:InfMan module:progrSpecProp_GradingRatio module:GradingRatio_InfMan . module:GradingRatio_InfMan a schema:PropertyValue ; schema:identifier "GradingRatio" ; schema:name "Notengewichtung InfMan" ; schema:valueReference module:GradingRatio_BWIK_InfMan . module:GradingRatio_BWIK_InfMan a schema:PropertyValue ; schema:name "Notengewichtung InfMan im Studiengang BWIK" ; schema:value "1/3 der Fachnote; 3,33% aller Fachnoten; 2,67% der Abschlussnote" .</v>
      </c>
    </row>
    <row r="85" spans="1:6" x14ac:dyDescent="0.35">
      <c r="A85" t="s">
        <v>39</v>
      </c>
      <c r="B85" t="s">
        <v>158</v>
      </c>
      <c r="C85" s="13" t="s">
        <v>601</v>
      </c>
      <c r="D85" s="4" t="s">
        <v>4643</v>
      </c>
      <c r="E85" s="4" t="s">
        <v>253</v>
      </c>
      <c r="F85" t="str">
        <f t="shared" si="1"/>
        <v>module:Logistik module:progrSpecProp_GradingRatio module:GradingRatio_Logistik . module:GradingRatio_Logistik a schema:PropertyValue ; schema:identifier "GradingRatio" ; schema:name "Notengewichtung Logistik" ; schema:valueReference module:GradingRatio_BWIK_Logistik . module:GradingRatio_BWIK_Logistik a schema:PropertyValue ; schema:name "Notengewichtung Logistik im Studiengang BWIK" ; schema:value "1/3 der Fachnote; 3,33% aller Fachnoten; 2,67% der Abschlussnote" .</v>
      </c>
    </row>
    <row r="86" spans="1:6" x14ac:dyDescent="0.35">
      <c r="A86" t="s">
        <v>113</v>
      </c>
      <c r="B86" t="s">
        <v>233</v>
      </c>
      <c r="C86" s="13" t="s">
        <v>601</v>
      </c>
      <c r="D86" s="4" t="s">
        <v>4648</v>
      </c>
      <c r="E86" s="4" t="s">
        <v>253</v>
      </c>
      <c r="F86" t="str">
        <f t="shared" si="1"/>
        <v>module:MaMF module:progrSpecProp_GradingRatio module:GradingRatio_MaMF . module:GradingRatio_MaMF a schema:PropertyValue ; schema:identifier "GradingRatio" ; schema:name "Notengewichtung MaMF" ; schema:valueReference module:GradingRatio_BWIK_MaMF . module:GradingRatio_BWIK_MaMF a schema:PropertyValue ; schema:name "Notengewichtung MaMF im Studiengang BWIK" ; schema:value "laut SPO" .</v>
      </c>
    </row>
    <row r="87" spans="1:6" x14ac:dyDescent="0.35">
      <c r="A87" t="s">
        <v>32</v>
      </c>
      <c r="B87" t="s">
        <v>151</v>
      </c>
      <c r="C87" s="13" t="s">
        <v>601</v>
      </c>
      <c r="D87" s="4" t="s">
        <v>4643</v>
      </c>
      <c r="E87" s="4" t="s">
        <v>253</v>
      </c>
      <c r="F87" t="str">
        <f t="shared" si="1"/>
        <v>module:ManOrg module:progrSpecProp_GradingRatio module:GradingRatio_ManOrg . module:GradingRatio_ManOrg a schema:PropertyValue ; schema:identifier "GradingRatio" ; schema:name "Notengewichtung ManOrg" ; schema:valueReference module:GradingRatio_BWIK_ManOrg . module:GradingRatio_BWIK_ManOrg a schema:PropertyValue ; schema:name "Notengewichtung ManOrg im Studiengang BWIK" ; schema:value "1/3 der Fachnote; 3,33% aller Fachnoten; 2,67% der Abschlussnote" .</v>
      </c>
    </row>
    <row r="88" spans="1:6" x14ac:dyDescent="0.35">
      <c r="A88" t="s">
        <v>26</v>
      </c>
      <c r="B88" t="s">
        <v>145</v>
      </c>
      <c r="C88" s="13" t="s">
        <v>601</v>
      </c>
      <c r="D88" s="4" t="s">
        <v>4643</v>
      </c>
      <c r="E88" s="4" t="s">
        <v>253</v>
      </c>
      <c r="F88" t="str">
        <f t="shared" si="1"/>
        <v>module:MathBasis module:progrSpecProp_GradingRatio module:GradingRatio_MathBasis . module:GradingRatio_MathBasis a schema:PropertyValue ; schema:identifier "GradingRatio" ; schema:name "Notengewichtung MathBasis" ; schema:valueReference module:GradingRatio_BWIK_MathBasis . module:GradingRatio_BWIK_MathBasis a schema:PropertyValue ; schema:name "Notengewichtung MathBasis im Studiengang BWIK" ; schema:value "1/3 der Fachnote; 3,33% aller Fachnoten; 2,67% der Abschlussnote" .</v>
      </c>
    </row>
    <row r="89" spans="1:6" x14ac:dyDescent="0.35">
      <c r="A89" t="s">
        <v>15</v>
      </c>
      <c r="B89" t="s">
        <v>136</v>
      </c>
      <c r="C89" s="13" t="s">
        <v>601</v>
      </c>
      <c r="D89" s="4" t="s">
        <v>4643</v>
      </c>
      <c r="E89" s="4" t="s">
        <v>253</v>
      </c>
      <c r="F89" t="str">
        <f t="shared" si="1"/>
        <v>module:OOSE module:progrSpecProp_GradingRatio module:GradingRatio_OOSE . module:GradingRatio_OOSE a schema:PropertyValue ; schema:identifier "GradingRatio" ; schema:name "Notengewichtung OOSE" ; schema:valueReference module:GradingRatio_BWIK_OOSE . module:GradingRatio_BWIK_OOSE a schema:PropertyValue ; schema:name "Notengewichtung OOSE im Studiengang BWIK" ; schema:value "1/3 der Fachnote; 3,33% aller Fachnoten; 2,67% der Abschlussnote" .</v>
      </c>
    </row>
    <row r="90" spans="1:6" x14ac:dyDescent="0.35">
      <c r="A90" t="s">
        <v>34</v>
      </c>
      <c r="B90" t="s">
        <v>153</v>
      </c>
      <c r="C90" s="13" t="s">
        <v>601</v>
      </c>
      <c r="D90" s="4" t="s">
        <v>4643</v>
      </c>
      <c r="E90" s="4" t="s">
        <v>253</v>
      </c>
      <c r="F90" t="str">
        <f t="shared" si="1"/>
        <v>module:PABD module:progrSpecProp_GradingRatio module:GradingRatio_PABD . module:GradingRatio_PABD a schema:PropertyValue ; schema:identifier "GradingRatio" ; schema:name "Notengewichtung PABD" ; schema:valueReference module:GradingRatio_BWIK_PABD . module:GradingRatio_BWIK_PABD a schema:PropertyValue ; schema:name "Notengewichtung PABD im Studiengang BWIK" ; schema:value "1/3 der Fachnote; 3,33% aller Fachnoten; 2,67% der Abschlussnote" .</v>
      </c>
    </row>
    <row r="91" spans="1:6" x14ac:dyDescent="0.35">
      <c r="A91" t="s">
        <v>43</v>
      </c>
      <c r="B91" t="s">
        <v>162</v>
      </c>
      <c r="C91" s="13" t="s">
        <v>601</v>
      </c>
      <c r="D91" s="4" t="s">
        <v>4643</v>
      </c>
      <c r="E91" s="4" t="s">
        <v>253</v>
      </c>
      <c r="F91" t="str">
        <f t="shared" si="1"/>
        <v>module:PLVt module:progrSpecProp_GradingRatio module:GradingRatio_PLVt . module:GradingRatio_PLVt a schema:PropertyValue ; schema:identifier "GradingRatio" ; schema:name "Notengewichtung PLVt" ; schema:valueReference module:GradingRatio_BWIK_PLVt . module:GradingRatio_BWIK_PLVt a schema:PropertyValue ; schema:name "Notengewichtung PLVt im Studiengang BWIK" ; schema:value "1/3 der Fachnote; 3,33% aller Fachnoten; 2,67% der Abschlussnote" .</v>
      </c>
    </row>
    <row r="92" spans="1:6" x14ac:dyDescent="0.35">
      <c r="A92" t="s">
        <v>1</v>
      </c>
      <c r="B92" t="s">
        <v>125</v>
      </c>
      <c r="C92" s="13" t="s">
        <v>601</v>
      </c>
      <c r="D92" s="4" t="s">
        <v>4643</v>
      </c>
      <c r="E92" s="4" t="s">
        <v>253</v>
      </c>
      <c r="F92" t="str">
        <f t="shared" si="1"/>
        <v>module:PST module:progrSpecProp_GradingRatio module:GradingRatio_PST . module:GradingRatio_PST a schema:PropertyValue ; schema:identifier "GradingRatio" ; schema:name "Notengewichtung PST" ; schema:valueReference module:GradingRatio_BWIK_PST . module:GradingRatio_BWIK_PST a schema:PropertyValue ; schema:name "Notengewichtung PST im Studiengang BWIK" ; schema:value "1/3 der Fachnote; 3,33% aller Fachnoten; 2,67% der Abschlussnote" .</v>
      </c>
    </row>
    <row r="93" spans="1:6" x14ac:dyDescent="0.35">
      <c r="A93" t="s">
        <v>3</v>
      </c>
      <c r="B93" t="s">
        <v>126</v>
      </c>
      <c r="C93" s="13" t="s">
        <v>601</v>
      </c>
      <c r="D93" s="4" t="s">
        <v>4643</v>
      </c>
      <c r="E93" s="4" t="s">
        <v>253</v>
      </c>
      <c r="F93" t="str">
        <f t="shared" si="1"/>
        <v>module:RWCO module:progrSpecProp_GradingRatio module:GradingRatio_RWCO . module:GradingRatio_RWCO a schema:PropertyValue ; schema:identifier "GradingRatio" ; schema:name "Notengewichtung RWCO" ; schema:valueReference module:GradingRatio_BWIK_RWCO . module:GradingRatio_BWIK_RWCO a schema:PropertyValue ; schema:name "Notengewichtung RWCO im Studiengang BWIK" ; schema:value "1/3 der Fachnote; 3,33% aller Fachnoten; 2,67% der Abschlussnote" .</v>
      </c>
    </row>
    <row r="94" spans="1:6" x14ac:dyDescent="0.35">
      <c r="A94" t="s">
        <v>21</v>
      </c>
      <c r="B94" t="s">
        <v>142</v>
      </c>
      <c r="C94" s="13" t="s">
        <v>601</v>
      </c>
      <c r="D94" s="4" t="s">
        <v>4643</v>
      </c>
      <c r="E94" s="4" t="s">
        <v>253</v>
      </c>
      <c r="F94" t="str">
        <f t="shared" si="1"/>
        <v>module:SaSi module:progrSpecProp_GradingRatio module:GradingRatio_SaSi . module:GradingRatio_SaSi a schema:PropertyValue ; schema:identifier "GradingRatio" ; schema:name "Notengewichtung SaSi" ; schema:valueReference module:GradingRatio_BWIK_SaSi . module:GradingRatio_BWIK_SaSi a schema:PropertyValue ; schema:name "Notengewichtung SaSi im Studiengang BWIK" ; schema:value "1/3 der Fachnote; 3,33% aller Fachnoten; 2,67% der Abschlussnote" .</v>
      </c>
    </row>
    <row r="95" spans="1:6" x14ac:dyDescent="0.35">
      <c r="A95" t="s">
        <v>29</v>
      </c>
      <c r="B95" t="s">
        <v>148</v>
      </c>
      <c r="C95" s="13" t="s">
        <v>601</v>
      </c>
      <c r="D95" s="4" t="s">
        <v>4643</v>
      </c>
      <c r="E95" s="4" t="s">
        <v>253</v>
      </c>
      <c r="F95" t="str">
        <f t="shared" si="1"/>
        <v>module:Statistik module:progrSpecProp_GradingRatio module:GradingRatio_Statistik . module:GradingRatio_Statistik a schema:PropertyValue ; schema:identifier "GradingRatio" ; schema:name "Notengewichtung Statistik" ; schema:valueReference module:GradingRatio_BWIK_Statistik . module:GradingRatio_BWIK_Statistik a schema:PropertyValue ; schema:name "Notengewichtung Statistik im Studiengang BWIK" ; schema:value "1/3 der Fachnote; 3,33% aller Fachnoten; 2,67% der Abschlussnote" .</v>
      </c>
    </row>
    <row r="96" spans="1:6" x14ac:dyDescent="0.35">
      <c r="A96" t="s">
        <v>8</v>
      </c>
      <c r="B96" t="s">
        <v>130</v>
      </c>
      <c r="C96" s="13" t="s">
        <v>601</v>
      </c>
      <c r="D96" s="4" t="s">
        <v>4643</v>
      </c>
      <c r="E96" s="4" t="s">
        <v>253</v>
      </c>
      <c r="F96" t="str">
        <f t="shared" si="1"/>
        <v>module:SWEN module:progrSpecProp_GradingRatio module:GradingRatio_SWEN . module:GradingRatio_SWEN a schema:PropertyValue ; schema:identifier "GradingRatio" ; schema:name "Notengewichtung SWEN" ; schema:valueReference module:GradingRatio_BWIK_SWEN . module:GradingRatio_BWIK_SWEN a schema:PropertyValue ; schema:name "Notengewichtung SWEN im Studiengang BWIK" ; schema:value "1/3 der Fachnote; 3,33% aller Fachnoten; 2,67% der Abschlussnote" .</v>
      </c>
    </row>
    <row r="97" spans="1:6" x14ac:dyDescent="0.35">
      <c r="A97" t="s">
        <v>7</v>
      </c>
      <c r="B97" t="s">
        <v>129</v>
      </c>
      <c r="C97" s="13" t="s">
        <v>601</v>
      </c>
      <c r="D97" s="4" t="s">
        <v>4643</v>
      </c>
      <c r="E97" s="4" t="s">
        <v>253</v>
      </c>
      <c r="F97" t="str">
        <f t="shared" si="1"/>
        <v>module:USWE module:progrSpecProp_GradingRatio module:GradingRatio_USWE . module:GradingRatio_USWE a schema:PropertyValue ; schema:identifier "GradingRatio" ; schema:name "Notengewichtung USWE" ; schema:valueReference module:GradingRatio_BWIK_USWE . module:GradingRatio_BWIK_USWE a schema:PropertyValue ; schema:name "Notengewichtung USWE im Studiengang BWIK" ; schema:value "1/3 der Fachnote; 3,33% aller Fachnoten; 2,67% der Abschlussnote" .</v>
      </c>
    </row>
    <row r="98" spans="1:6" x14ac:dyDescent="0.35">
      <c r="A98" t="s">
        <v>243</v>
      </c>
      <c r="B98" t="s">
        <v>248</v>
      </c>
      <c r="C98" s="13" t="s">
        <v>601</v>
      </c>
      <c r="D98" s="4" t="s">
        <v>4649</v>
      </c>
      <c r="E98" s="4" t="s">
        <v>253</v>
      </c>
      <c r="F98" t="str">
        <f t="shared" si="1"/>
        <v>module:AAIT module:progrSpecProp_GradingRatio module:GradingRatio_AAIT . module:GradingRatio_AAIT a schema:PropertyValue ; schema:identifier "GradingRatio" ; schema:name "Notengewichtung AAIT" ; schema:valueReference module:GradingRatio_BWIK_AAIT . module:GradingRatio_BWIK_AAIT a schema:PropertyValue ; schema:name "Notengewichtung AAIT im Studiengang BWIK" ; schema:value "1/3 der Fachnote, 3,33 % des Mittelwerts aller Modulnoten, 2,67 % der Abschlussnote" .</v>
      </c>
    </row>
    <row r="99" spans="1:6" x14ac:dyDescent="0.35">
      <c r="A99" t="s">
        <v>244</v>
      </c>
      <c r="B99" t="s">
        <v>249</v>
      </c>
      <c r="C99" s="13" t="s">
        <v>601</v>
      </c>
      <c r="D99" s="4" t="s">
        <v>4649</v>
      </c>
      <c r="E99" s="4" t="s">
        <v>253</v>
      </c>
      <c r="F99" t="str">
        <f t="shared" si="1"/>
        <v>module:AWIM module:progrSpecProp_GradingRatio module:GradingRatio_AWIM . module:GradingRatio_AWIM a schema:PropertyValue ; schema:identifier "GradingRatio" ; schema:name "Notengewichtung AWIM" ; schema:valueReference module:GradingRatio_BWIK_AWIM . module:GradingRatio_BWIK_AWIM a schema:PropertyValue ; schema:name "Notengewichtung AWIM im Studiengang BWIK" ; schema:value "1/3 der Fachnote, 3,33 % des Mittelwerts aller Modulnoten, 2,67 % der Abschlussnote" .</v>
      </c>
    </row>
    <row r="100" spans="1:6" x14ac:dyDescent="0.35">
      <c r="A100" t="s">
        <v>245</v>
      </c>
      <c r="B100" t="s">
        <v>250</v>
      </c>
      <c r="C100" s="13" t="s">
        <v>601</v>
      </c>
      <c r="D100" s="4" t="s">
        <v>4649</v>
      </c>
      <c r="E100" s="4" t="s">
        <v>253</v>
      </c>
      <c r="F100" t="str">
        <f t="shared" si="1"/>
        <v>module:GPMO module:progrSpecProp_GradingRatio module:GradingRatio_GPMO . module:GradingRatio_GPMO a schema:PropertyValue ; schema:identifier "GradingRatio" ; schema:name "Notengewichtung GPMO" ; schema:valueReference module:GradingRatio_BWIK_GPMO . module:GradingRatio_BWIK_GPMO a schema:PropertyValue ; schema:name "Notengewichtung GPMO im Studiengang BWIK" ; schema:value "1/3 der Fachnote, 3,33 % des Mittelwerts aller Modulnoten, 2,67 % der Abschlussnote" .</v>
      </c>
    </row>
    <row r="101" spans="1:6" x14ac:dyDescent="0.35">
      <c r="A101" t="s">
        <v>246</v>
      </c>
      <c r="B101" t="s">
        <v>251</v>
      </c>
      <c r="C101" s="13" t="s">
        <v>601</v>
      </c>
      <c r="D101" s="4" t="s">
        <v>4643</v>
      </c>
      <c r="E101" s="4" t="s">
        <v>253</v>
      </c>
      <c r="F101" t="str">
        <f t="shared" si="1"/>
        <v>module:PMSK module:progrSpecProp_GradingRatio module:GradingRatio_PMSK . module:GradingRatio_PMSK a schema:PropertyValue ; schema:identifier "GradingRatio" ; schema:name "Notengewichtung PMSK" ; schema:valueReference module:GradingRatio_BWIK_PMSK . module:GradingRatio_BWIK_PMSK a schema:PropertyValue ; schema:name "Notengewichtung PMSK im Studiengang BWIK" ; schema:value "1/3 der Fachnote; 3,33% aller Fachnoten; 2,67% der Abschlussnote" .</v>
      </c>
    </row>
    <row r="102" spans="1:6" x14ac:dyDescent="0.35">
      <c r="A102" t="s">
        <v>247</v>
      </c>
      <c r="B102" t="s">
        <v>252</v>
      </c>
      <c r="C102" s="13" t="s">
        <v>601</v>
      </c>
      <c r="D102" s="4" t="s">
        <v>4649</v>
      </c>
      <c r="E102" s="4" t="s">
        <v>253</v>
      </c>
      <c r="F102" t="str">
        <f t="shared" si="1"/>
        <v>module:SYSA module:progrSpecProp_GradingRatio module:GradingRatio_SYSA . module:GradingRatio_SYSA a schema:PropertyValue ; schema:identifier "GradingRatio" ; schema:name "Notengewichtung SYSA" ; schema:valueReference module:GradingRatio_BWIK_SYSA . module:GradingRatio_BWIK_SYSA a schema:PropertyValue ; schema:name "Notengewichtung SYSA im Studiengang BWIK" ; schema:value "1/3 der Fachnote, 3,33 % des Mittelwerts aller Modulnoten, 2,67 % der Abschlussnote" .</v>
      </c>
    </row>
    <row r="103" spans="1:6" x14ac:dyDescent="0.35">
      <c r="A103" t="s">
        <v>12</v>
      </c>
      <c r="B103" t="s">
        <v>134</v>
      </c>
      <c r="C103" s="13" t="s">
        <v>601</v>
      </c>
      <c r="D103" s="4" t="s">
        <v>4643</v>
      </c>
      <c r="E103" s="4" t="s">
        <v>253</v>
      </c>
      <c r="F103" t="str">
        <f t="shared" si="1"/>
        <v>module:WIGundW module:progrSpecProp_GradingRatio module:GradingRatio_WIGundW . module:GradingRatio_WIGundW a schema:PropertyValue ; schema:identifier "GradingRatio" ; schema:name "Notengewichtung WIGundW" ; schema:valueReference module:GradingRatio_BWIK_WIGundW . module:GradingRatio_BWIK_WIGundW a schema:PropertyValue ; schema:name "Notengewichtung WIGundW im Studiengang BWIK" ; schema:value "1/3 der Fachnote; 3,33% aller Fachnoten; 2,67% der Abschlussnote" .</v>
      </c>
    </row>
    <row r="104" spans="1:6" x14ac:dyDescent="0.35">
      <c r="A104" t="s">
        <v>27</v>
      </c>
      <c r="B104" t="s">
        <v>146</v>
      </c>
      <c r="C104" s="13" t="s">
        <v>601</v>
      </c>
      <c r="D104" s="4" t="s">
        <v>4644</v>
      </c>
      <c r="E104" s="4" t="s">
        <v>256</v>
      </c>
      <c r="F104" t="str">
        <f t="shared" si="1"/>
        <v>module:WM110 module:progrSpecProp_GradingRatio module:GradingRatio_WM110 . module:GradingRatio_WM110 a schema:PropertyValue ; schema:identifier "GradingRatio" ; schema:name "Notengewichtung WM110" ; schema:valueReference module:GradingRatio_MWIV_WM110 . module:GradingRatio_MWIV_WM110 a schema:PropertyValue ; schema:name "Notengewichtung WM110 im Studiengang MWIV" ; schema:value "Laut SPO" .</v>
      </c>
    </row>
    <row r="105" spans="1:6" x14ac:dyDescent="0.35">
      <c r="A105" t="s">
        <v>30</v>
      </c>
      <c r="B105" t="s">
        <v>149</v>
      </c>
      <c r="C105" s="13" t="s">
        <v>601</v>
      </c>
      <c r="D105" s="4" t="s">
        <v>4644</v>
      </c>
      <c r="E105" s="4" t="s">
        <v>256</v>
      </c>
      <c r="F105" t="str">
        <f t="shared" si="1"/>
        <v>module:WM120 module:progrSpecProp_GradingRatio module:GradingRatio_WM120 . module:GradingRatio_WM120 a schema:PropertyValue ; schema:identifier "GradingRatio" ; schema:name "Notengewichtung WM120" ; schema:valueReference module:GradingRatio_MWIV_WM120 . module:GradingRatio_MWIV_WM120 a schema:PropertyValue ; schema:name "Notengewichtung WM120 im Studiengang MWIV" ; schema:value "Laut SPO" .</v>
      </c>
    </row>
    <row r="106" spans="1:6" x14ac:dyDescent="0.35">
      <c r="A106" t="s">
        <v>16</v>
      </c>
      <c r="B106" t="s">
        <v>137</v>
      </c>
      <c r="C106" s="13" t="s">
        <v>601</v>
      </c>
      <c r="D106" s="4" t="s">
        <v>4644</v>
      </c>
      <c r="E106" s="4" t="s">
        <v>256</v>
      </c>
      <c r="F106" t="str">
        <f t="shared" si="1"/>
        <v>module:WM130 module:progrSpecProp_GradingRatio module:GradingRatio_WM130 . module:GradingRatio_WM130 a schema:PropertyValue ; schema:identifier "GradingRatio" ; schema:name "Notengewichtung WM130" ; schema:valueReference module:GradingRatio_MWIV_WM130 . module:GradingRatio_MWIV_WM130 a schema:PropertyValue ; schema:name "Notengewichtung WM130 im Studiengang MWIV" ; schema:value "Laut SPO" .</v>
      </c>
    </row>
    <row r="107" spans="1:6" x14ac:dyDescent="0.35">
      <c r="A107" t="s">
        <v>4</v>
      </c>
      <c r="B107" t="s">
        <v>127</v>
      </c>
      <c r="C107" s="13" t="s">
        <v>601</v>
      </c>
      <c r="D107" s="4" t="s">
        <v>4644</v>
      </c>
      <c r="E107" s="4" t="s">
        <v>256</v>
      </c>
      <c r="F107" t="str">
        <f t="shared" si="1"/>
        <v>module:WM210 module:progrSpecProp_GradingRatio module:GradingRatio_WM210 . module:GradingRatio_WM210 a schema:PropertyValue ; schema:identifier "GradingRatio" ; schema:name "Notengewichtung WM210" ; schema:valueReference module:GradingRatio_MWIV_WM210 . module:GradingRatio_MWIV_WM210 a schema:PropertyValue ; schema:name "Notengewichtung WM210 im Studiengang MWIV" ; schema:value "Laut SPO" .</v>
      </c>
    </row>
    <row r="108" spans="1:6" x14ac:dyDescent="0.35">
      <c r="A108" t="s">
        <v>9</v>
      </c>
      <c r="B108" t="s">
        <v>131</v>
      </c>
      <c r="C108" s="13" t="s">
        <v>601</v>
      </c>
      <c r="D108" s="4" t="s">
        <v>4644</v>
      </c>
      <c r="E108" s="4" t="s">
        <v>256</v>
      </c>
      <c r="F108" t="str">
        <f t="shared" si="1"/>
        <v>module:WM220 module:progrSpecProp_GradingRatio module:GradingRatio_WM220 . module:GradingRatio_WM220 a schema:PropertyValue ; schema:identifier "GradingRatio" ; schema:name "Notengewichtung WM220" ; schema:valueReference module:GradingRatio_MWIV_WM220 . module:GradingRatio_MWIV_WM220 a schema:PropertyValue ; schema:name "Notengewichtung WM220 im Studiengang MWIV" ; schema:value "Laut SPO" .</v>
      </c>
    </row>
    <row r="109" spans="1:6" x14ac:dyDescent="0.35">
      <c r="A109" t="s">
        <v>40</v>
      </c>
      <c r="B109" t="s">
        <v>159</v>
      </c>
      <c r="C109" s="13" t="s">
        <v>601</v>
      </c>
      <c r="D109" s="4" t="s">
        <v>4644</v>
      </c>
      <c r="E109" s="4" t="s">
        <v>256</v>
      </c>
      <c r="F109" t="str">
        <f t="shared" si="1"/>
        <v>module:WM230 module:progrSpecProp_GradingRatio module:GradingRatio_WM230 . module:GradingRatio_WM230 a schema:PropertyValue ; schema:identifier "GradingRatio" ; schema:name "Notengewichtung WM230" ; schema:valueReference module:GradingRatio_MWIV_WM230 . module:GradingRatio_MWIV_WM230 a schema:PropertyValue ; schema:name "Notengewichtung WM230 im Studiengang MWIV" ; schema:value "Laut SPO" .</v>
      </c>
    </row>
    <row r="110" spans="1:6" x14ac:dyDescent="0.35">
      <c r="A110" t="s">
        <v>17</v>
      </c>
      <c r="B110" t="s">
        <v>138</v>
      </c>
      <c r="C110" s="13" t="s">
        <v>601</v>
      </c>
      <c r="D110" s="4" t="s">
        <v>4644</v>
      </c>
      <c r="E110" s="4" t="s">
        <v>256</v>
      </c>
      <c r="F110" t="str">
        <f t="shared" si="1"/>
        <v>module:WM310 module:progrSpecProp_GradingRatio module:GradingRatio_WM310 . module:GradingRatio_WM310 a schema:PropertyValue ; schema:identifier "GradingRatio" ; schema:name "Notengewichtung WM310" ; schema:valueReference module:GradingRatio_MWIV_WM310 . module:GradingRatio_MWIV_WM310 a schema:PropertyValue ; schema:name "Notengewichtung WM310 im Studiengang MWIV" ; schema:value "Laut SPO" .</v>
      </c>
    </row>
    <row r="111" spans="1:6" x14ac:dyDescent="0.35">
      <c r="A111" t="s">
        <v>35</v>
      </c>
      <c r="B111" t="s">
        <v>154</v>
      </c>
      <c r="C111" s="13" t="s">
        <v>601</v>
      </c>
      <c r="D111" s="4" t="s">
        <v>4644</v>
      </c>
      <c r="E111" s="4" t="s">
        <v>256</v>
      </c>
      <c r="F111" t="str">
        <f t="shared" si="1"/>
        <v>module:WM320 module:progrSpecProp_GradingRatio module:GradingRatio_WM320 . module:GradingRatio_WM320 a schema:PropertyValue ; schema:identifier "GradingRatio" ; schema:name "Notengewichtung WM320" ; schema:valueReference module:GradingRatio_MWIV_WM320 . module:GradingRatio_MWIV_WM320 a schema:PropertyValue ; schema:name "Notengewichtung WM320 im Studiengang MWIV" ; schema:value "Laut SPO" .</v>
      </c>
    </row>
    <row r="112" spans="1:6" x14ac:dyDescent="0.35">
      <c r="A112" t="s">
        <v>41</v>
      </c>
      <c r="B112" t="s">
        <v>160</v>
      </c>
      <c r="C112" s="13" t="s">
        <v>601</v>
      </c>
      <c r="D112" s="4" t="s">
        <v>4644</v>
      </c>
      <c r="E112" s="4" t="s">
        <v>256</v>
      </c>
      <c r="F112" t="str">
        <f t="shared" si="1"/>
        <v>module:WM330 module:progrSpecProp_GradingRatio module:GradingRatio_WM330 . module:GradingRatio_WM330 a schema:PropertyValue ; schema:identifier "GradingRatio" ; schema:name "Notengewichtung WM330" ; schema:valueReference module:GradingRatio_MWIV_WM330 . module:GradingRatio_MWIV_WM330 a schema:PropertyValue ; schema:name "Notengewichtung WM330 im Studiengang MWIV" ; schema:value "Laut SPO" .</v>
      </c>
    </row>
    <row r="113" spans="1:6" x14ac:dyDescent="0.35">
      <c r="A113" t="s">
        <v>0</v>
      </c>
      <c r="B113" t="s">
        <v>124</v>
      </c>
      <c r="C113" s="13" t="s">
        <v>601</v>
      </c>
      <c r="D113" s="4" t="s">
        <v>4644</v>
      </c>
      <c r="E113" s="4" t="s">
        <v>256</v>
      </c>
      <c r="F113" t="str">
        <f t="shared" si="1"/>
        <v>module:WM340 module:progrSpecProp_GradingRatio module:GradingRatio_WM340 . module:GradingRatio_WM340 a schema:PropertyValue ; schema:identifier "GradingRatio" ; schema:name "Notengewichtung WM340" ; schema:valueReference module:GradingRatio_MWIV_WM340 . module:GradingRatio_MWIV_WM340 a schema:PropertyValue ; schema:name "Notengewichtung WM340 im Studiengang MWIV" ; schema:value "Laut SPO" .</v>
      </c>
    </row>
    <row r="114" spans="1:6" x14ac:dyDescent="0.35">
      <c r="A114" t="s">
        <v>31</v>
      </c>
      <c r="B114" t="s">
        <v>150</v>
      </c>
      <c r="C114" s="13" t="s">
        <v>601</v>
      </c>
      <c r="D114" s="4" t="s">
        <v>4644</v>
      </c>
      <c r="E114" s="4" t="s">
        <v>256</v>
      </c>
      <c r="F114" t="str">
        <f t="shared" si="1"/>
        <v>module:WM501 module:progrSpecProp_GradingRatio module:GradingRatio_WM501 . module:GradingRatio_WM501 a schema:PropertyValue ; schema:identifier "GradingRatio" ; schema:name "Notengewichtung WM501" ; schema:valueReference module:GradingRatio_MWIV_WM501 . module:GradingRatio_MWIV_WM501 a schema:PropertyValue ; schema:name "Notengewichtung WM501 im Studiengang MWIV" ; schema:value "Laut SPO" .</v>
      </c>
    </row>
    <row r="115" spans="1:6" x14ac:dyDescent="0.35">
      <c r="A115" t="s">
        <v>116</v>
      </c>
      <c r="B115" t="s">
        <v>236</v>
      </c>
      <c r="C115" s="13" t="s">
        <v>601</v>
      </c>
      <c r="D115" s="4" t="s">
        <v>4644</v>
      </c>
      <c r="E115" s="4" t="s">
        <v>256</v>
      </c>
      <c r="F115" t="str">
        <f t="shared" si="1"/>
        <v>module:WM508 module:progrSpecProp_GradingRatio module:GradingRatio_WM508 . module:GradingRatio_WM508 a schema:PropertyValue ; schema:identifier "GradingRatio" ; schema:name "Notengewichtung WM508" ; schema:valueReference module:GradingRatio_MWIV_WM508 . module:GradingRatio_MWIV_WM508 a schema:PropertyValue ; schema:name "Notengewichtung WM508 im Studiengang MWIV" ; schema:value "Laut SPO" .</v>
      </c>
    </row>
    <row r="116" spans="1:6" x14ac:dyDescent="0.35">
      <c r="A116" t="s">
        <v>10</v>
      </c>
      <c r="B116" t="s">
        <v>132</v>
      </c>
      <c r="C116" s="13" t="s">
        <v>601</v>
      </c>
      <c r="D116" s="4" t="s">
        <v>4644</v>
      </c>
      <c r="E116" s="4" t="s">
        <v>256</v>
      </c>
      <c r="F116" t="str">
        <f t="shared" si="1"/>
        <v>module:WM524 module:progrSpecProp_GradingRatio module:GradingRatio_WM524 . module:GradingRatio_WM524 a schema:PropertyValue ; schema:identifier "GradingRatio" ; schema:name "Notengewichtung WM524" ; schema:valueReference module:GradingRatio_MWIV_WM524 . module:GradingRatio_MWIV_WM524 a schema:PropertyValue ; schema:name "Notengewichtung WM524 im Studiengang MWIV" ; schema:value "Laut SPO" .</v>
      </c>
    </row>
    <row r="117" spans="1:6" x14ac:dyDescent="0.35">
      <c r="A117" t="s">
        <v>114</v>
      </c>
      <c r="B117" t="s">
        <v>234</v>
      </c>
      <c r="C117" s="13" t="s">
        <v>601</v>
      </c>
      <c r="D117" s="4" t="s">
        <v>4644</v>
      </c>
      <c r="E117" s="4" t="s">
        <v>256</v>
      </c>
      <c r="F117" t="str">
        <f t="shared" si="1"/>
        <v>module:WM527 module:progrSpecProp_GradingRatio module:GradingRatio_WM527 . module:GradingRatio_WM527 a schema:PropertyValue ; schema:identifier "GradingRatio" ; schema:name "Notengewichtung WM527" ; schema:valueReference module:GradingRatio_MWIV_WM527 . module:GradingRatio_MWIV_WM527 a schema:PropertyValue ; schema:name "Notengewichtung WM527 im Studiengang MWIV" ; schema:value "Laut SPO" .</v>
      </c>
    </row>
    <row r="118" spans="1:6" x14ac:dyDescent="0.35">
      <c r="A118" t="s">
        <v>119</v>
      </c>
      <c r="B118" t="s">
        <v>239</v>
      </c>
      <c r="C118" s="13" t="s">
        <v>601</v>
      </c>
      <c r="D118" s="4" t="s">
        <v>4644</v>
      </c>
      <c r="E118" s="4" t="s">
        <v>256</v>
      </c>
      <c r="F118" t="str">
        <f t="shared" si="1"/>
        <v>module:WM536 module:progrSpecProp_GradingRatio module:GradingRatio_WM536 . module:GradingRatio_WM536 a schema:PropertyValue ; schema:identifier "GradingRatio" ; schema:name "Notengewichtung WM536" ; schema:valueReference module:GradingRatio_MWIV_WM536 . module:GradingRatio_MWIV_WM536 a schema:PropertyValue ; schema:name "Notengewichtung WM536 im Studiengang MWIV" ; schema:value "Laut SPO" .</v>
      </c>
    </row>
    <row r="119" spans="1:6" x14ac:dyDescent="0.35">
      <c r="A119" t="s">
        <v>117</v>
      </c>
      <c r="B119" t="s">
        <v>237</v>
      </c>
      <c r="C119" s="13" t="s">
        <v>601</v>
      </c>
      <c r="D119" s="4" t="s">
        <v>4644</v>
      </c>
      <c r="E119" s="4" t="s">
        <v>256</v>
      </c>
      <c r="F119" t="str">
        <f t="shared" si="1"/>
        <v>module:WM544 module:progrSpecProp_GradingRatio module:GradingRatio_WM544 . module:GradingRatio_WM544 a schema:PropertyValue ; schema:identifier "GradingRatio" ; schema:name "Notengewichtung WM544" ; schema:valueReference module:GradingRatio_MWIV_WM544 . module:GradingRatio_MWIV_WM544 a schema:PropertyValue ; schema:name "Notengewichtung WM544 im Studiengang MWIV" ; schema:value "Laut SPO" .</v>
      </c>
    </row>
    <row r="120" spans="1:6" x14ac:dyDescent="0.35">
      <c r="A120" t="s">
        <v>115</v>
      </c>
      <c r="B120" t="s">
        <v>235</v>
      </c>
      <c r="C120" s="13" t="s">
        <v>601</v>
      </c>
      <c r="D120" s="4" t="s">
        <v>4644</v>
      </c>
      <c r="E120" s="4" t="s">
        <v>256</v>
      </c>
      <c r="F120" t="str">
        <f t="shared" si="1"/>
        <v>module:WM545 module:progrSpecProp_GradingRatio module:GradingRatio_WM545 . module:GradingRatio_WM545 a schema:PropertyValue ; schema:identifier "GradingRatio" ; schema:name "Notengewichtung WM545" ; schema:valueReference module:GradingRatio_MWIV_WM545 . module:GradingRatio_MWIV_WM545 a schema:PropertyValue ; schema:name "Notengewichtung WM545 im Studiengang MWIV" ; schema:value "Laut SPO" .</v>
      </c>
    </row>
    <row r="121" spans="1:6" x14ac:dyDescent="0.35">
      <c r="A121" t="s">
        <v>118</v>
      </c>
      <c r="B121" t="s">
        <v>238</v>
      </c>
      <c r="C121" s="13" t="s">
        <v>601</v>
      </c>
      <c r="D121" s="4" t="s">
        <v>4644</v>
      </c>
      <c r="E121" s="4" t="s">
        <v>256</v>
      </c>
      <c r="F121" t="str">
        <f t="shared" si="1"/>
        <v>module:WM555 module:progrSpecProp_GradingRatio module:GradingRatio_WM555 . module:GradingRatio_WM555 a schema:PropertyValue ; schema:identifier "GradingRatio" ; schema:name "Notengewichtung WM555" ; schema:valueReference module:GradingRatio_MWIV_WM555 . module:GradingRatio_MWIV_WM555 a schema:PropertyValue ; schema:name "Notengewichtung WM555 im Studiengang MWIV" ; schema:value "Laut SPO" .</v>
      </c>
    </row>
    <row r="122" spans="1:6" x14ac:dyDescent="0.35">
      <c r="A122" t="s">
        <v>22</v>
      </c>
      <c r="B122" t="s">
        <v>143</v>
      </c>
      <c r="C122" s="13" t="s">
        <v>601</v>
      </c>
      <c r="D122" s="4" t="s">
        <v>4644</v>
      </c>
      <c r="E122" s="4" t="s">
        <v>256</v>
      </c>
      <c r="F122" t="str">
        <f t="shared" si="1"/>
        <v>module:WM556 module:progrSpecProp_GradingRatio module:GradingRatio_WM556 . module:GradingRatio_WM556 a schema:PropertyValue ; schema:identifier "GradingRatio" ; schema:name "Notengewichtung WM556" ; schema:valueReference module:GradingRatio_MWIV_WM556 . module:GradingRatio_MWIV_WM556 a schema:PropertyValue ; schema:name "Notengewichtung WM556 im Studiengang MWIV" ; schema:value "Laut SPO" .</v>
      </c>
    </row>
    <row r="123" spans="1:6" x14ac:dyDescent="0.35">
      <c r="A123" t="s">
        <v>25</v>
      </c>
      <c r="B123" t="s">
        <v>144</v>
      </c>
      <c r="C123" s="13" t="s">
        <v>601</v>
      </c>
      <c r="D123" s="4" t="s">
        <v>4644</v>
      </c>
      <c r="E123" s="4" t="s">
        <v>256</v>
      </c>
      <c r="F123" t="str">
        <f t="shared" si="1"/>
        <v>module:WM568 module:progrSpecProp_GradingRatio module:GradingRatio_WM568 . module:GradingRatio_WM568 a schema:PropertyValue ; schema:identifier "GradingRatio" ; schema:name "Notengewichtung WM568" ; schema:valueReference module:GradingRatio_MWIV_WM568 . module:GradingRatio_MWIV_WM568 a schema:PropertyValue ; schema:name "Notengewichtung WM568 im Studiengang MWIV" ; schema:value "Laut SPO" .</v>
      </c>
    </row>
    <row r="124" spans="1:6" x14ac:dyDescent="0.35">
      <c r="A124" t="s">
        <v>6</v>
      </c>
      <c r="B124" t="s">
        <v>128</v>
      </c>
      <c r="C124" s="13" t="s">
        <v>601</v>
      </c>
      <c r="D124" s="4" t="s">
        <v>4644</v>
      </c>
      <c r="E124" s="4" t="s">
        <v>256</v>
      </c>
      <c r="F124" t="str">
        <f t="shared" si="1"/>
        <v>module:WM595 module:progrSpecProp_GradingRatio module:GradingRatio_WM595 . module:GradingRatio_WM595 a schema:PropertyValue ; schema:identifier "GradingRatio" ; schema:name "Notengewichtung WM595" ; schema:valueReference module:GradingRatio_MWIV_WM595 . module:GradingRatio_MWIV_WM595 a schema:PropertyValue ; schema:name "Notengewichtung WM595 im Studiengang MWIV" ; schema:value "Laut SPO" .</v>
      </c>
    </row>
  </sheetData>
  <pageMargins left="0.7" right="0.7" top="0.78740157499999996" bottom="0.78740157499999996" header="0.3" footer="0.3"/>
  <pageSetup paperSize="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1E1B0-64FD-4C70-A375-A8B3453DB024}">
  <dimension ref="A1:F124"/>
  <sheetViews>
    <sheetView topLeftCell="A70" workbookViewId="0">
      <selection activeCell="F1" sqref="F1:F2"/>
    </sheetView>
  </sheetViews>
  <sheetFormatPr baseColWidth="10" defaultRowHeight="14.5" x14ac:dyDescent="0.35"/>
  <cols>
    <col min="1" max="1" width="17.54296875" customWidth="1"/>
    <col min="2" max="2" width="17.6328125" customWidth="1"/>
    <col min="3" max="3" width="5.81640625" style="4" customWidth="1"/>
    <col min="4" max="4" width="28.81640625" style="4" customWidth="1"/>
    <col min="5" max="5" width="12.26953125" style="4" bestFit="1" customWidth="1"/>
    <col min="6" max="6" width="55.1796875" customWidth="1"/>
  </cols>
  <sheetData>
    <row r="1" spans="1:6" s="1" customFormat="1" x14ac:dyDescent="0.35">
      <c r="A1" s="1" t="s">
        <v>960</v>
      </c>
      <c r="B1" s="1" t="s">
        <v>257</v>
      </c>
      <c r="C1" s="2" t="s">
        <v>601</v>
      </c>
      <c r="D1" s="3" t="s">
        <v>4650</v>
      </c>
      <c r="E1" s="3" t="s">
        <v>4641</v>
      </c>
      <c r="F1" s="1" t="s">
        <v>602</v>
      </c>
    </row>
    <row r="2" spans="1:6" x14ac:dyDescent="0.35">
      <c r="A2" t="s">
        <v>11</v>
      </c>
      <c r="B2" t="s">
        <v>133</v>
      </c>
      <c r="C2" s="13" t="s">
        <v>601</v>
      </c>
      <c r="D2" s="4" t="s">
        <v>4651</v>
      </c>
      <c r="E2" s="4" t="s">
        <v>253</v>
      </c>
      <c r="F2" t="str">
        <f>_xlfn.CONCAT(A2," module:progrSpecProp_ModuleType module:ModuleType_",B2," . module:ModuleType_",B2," a schema:PropertyValue ; schema:identifier ",C2,"ModuleType",C2," ; schema:name ",C2,"Modultyp ",B2,C2," ; schema:valueReference module:ModuleType_",E2,"_",B2," ."," module:ModuleType_",E2,"_",B2," a schema:PropertyValue ; schema:name ",C2,"Modultyp ",B2," im Studiengang ",E2,C2," ; schema:value ",C2,D2,C2," .")</f>
        <v>module:AlgoDat module:progrSpecProp_ModuleType module:ModuleType_AlgoDat . module:ModuleType_AlgoDat a schema:PropertyValue ; schema:identifier "ModuleType" ; schema:name "Modultyp AlgoDat" ; schema:valueReference module:ModuleType_BWIK_AlgoDat . module:ModuleType_BWIK_AlgoDat a schema:PropertyValue ; schema:name "Modultyp AlgoDat im Studiengang BWIK" ; schema:value "Pflichtmodul" .</v>
      </c>
    </row>
    <row r="3" spans="1:6" x14ac:dyDescent="0.35">
      <c r="A3" t="s">
        <v>44</v>
      </c>
      <c r="B3" t="s">
        <v>163</v>
      </c>
      <c r="C3" s="13" t="s">
        <v>601</v>
      </c>
      <c r="D3" s="4" t="s">
        <v>4651</v>
      </c>
      <c r="E3" s="4" t="s">
        <v>254</v>
      </c>
      <c r="F3" t="str">
        <f t="shared" ref="F3:F66" si="0">_xlfn.CONCAT(A3," module:progrSpecProp_ModuleType module:ModuleType_",B3," . module:ModuleType_",B3," a schema:PropertyValue ; schema:identifier ",C3,"ModuleType",C3," ; schema:name ",C3,"Modultyp ",B3,C3," ; schema:valueReference module:ModuleType_",E3,"_",B3," ."," module:ModuleType_",E3,"_",B3," a schema:PropertyValue ; schema:name ",C3,"Modultyp ",B3," im Studiengang ",E3,C3," ; schema:value ",C3,D3,C3," .")</f>
        <v>module:BB110 module:progrSpecProp_ModuleType module:ModuleType_BB110 . module:ModuleType_BB110 a schema:PropertyValue ; schema:identifier "ModuleType" ; schema:name "Modultyp BB110" ; schema:valueReference module:ModuleType_BBWV_BB110 . module:ModuleType_BBWV_BB110 a schema:PropertyValue ; schema:name "Modultyp BB110 im Studiengang BBWV" ; schema:value "Pflichtmodul" .</v>
      </c>
    </row>
    <row r="4" spans="1:6" x14ac:dyDescent="0.35">
      <c r="A4" t="s">
        <v>45</v>
      </c>
      <c r="B4" t="s">
        <v>164</v>
      </c>
      <c r="C4" s="13" t="s">
        <v>601</v>
      </c>
      <c r="D4" s="4" t="s">
        <v>4651</v>
      </c>
      <c r="E4" s="4" t="s">
        <v>254</v>
      </c>
      <c r="F4" t="str">
        <f t="shared" si="0"/>
        <v>module:BB120 module:progrSpecProp_ModuleType module:ModuleType_BB120 . module:ModuleType_BB120 a schema:PropertyValue ; schema:identifier "ModuleType" ; schema:name "Modultyp BB120" ; schema:valueReference module:ModuleType_BBWV_BB120 . module:ModuleType_BBWV_BB120 a schema:PropertyValue ; schema:name "Modultyp BB120 im Studiengang BBWV" ; schema:value "Pflichtmodul" .</v>
      </c>
    </row>
    <row r="5" spans="1:6" x14ac:dyDescent="0.35">
      <c r="A5" t="s">
        <v>46</v>
      </c>
      <c r="B5" t="s">
        <v>165</v>
      </c>
      <c r="C5" s="13" t="s">
        <v>601</v>
      </c>
      <c r="D5" s="4" t="s">
        <v>4651</v>
      </c>
      <c r="E5" s="4" t="s">
        <v>254</v>
      </c>
      <c r="F5" t="str">
        <f t="shared" si="0"/>
        <v>module:BB130 module:progrSpecProp_ModuleType module:ModuleType_BB130 . module:ModuleType_BB130 a schema:PropertyValue ; schema:identifier "ModuleType" ; schema:name "Modultyp BB130" ; schema:valueReference module:ModuleType_BBWV_BB130 . module:ModuleType_BBWV_BB130 a schema:PropertyValue ; schema:name "Modultyp BB130 im Studiengang BBWV" ; schema:value "Pflichtmodul" .</v>
      </c>
    </row>
    <row r="6" spans="1:6" x14ac:dyDescent="0.35">
      <c r="A6" t="s">
        <v>47</v>
      </c>
      <c r="B6" t="s">
        <v>166</v>
      </c>
      <c r="C6" s="13" t="s">
        <v>601</v>
      </c>
      <c r="D6" s="4" t="s">
        <v>4651</v>
      </c>
      <c r="E6" s="4" t="s">
        <v>254</v>
      </c>
      <c r="F6" t="str">
        <f t="shared" si="0"/>
        <v>module:BB140 module:progrSpecProp_ModuleType module:ModuleType_BB140 . module:ModuleType_BB140 a schema:PropertyValue ; schema:identifier "ModuleType" ; schema:name "Modultyp BB140" ; schema:valueReference module:ModuleType_BBWV_BB140 . module:ModuleType_BBWV_BB140 a schema:PropertyValue ; schema:name "Modultyp BB140 im Studiengang BBWV" ; schema:value "Pflichtmodul" .</v>
      </c>
    </row>
    <row r="7" spans="1:6" x14ac:dyDescent="0.35">
      <c r="A7" t="s">
        <v>48</v>
      </c>
      <c r="B7" t="s">
        <v>167</v>
      </c>
      <c r="C7" s="13" t="s">
        <v>601</v>
      </c>
      <c r="D7" s="4" t="s">
        <v>4651</v>
      </c>
      <c r="E7" s="4" t="s">
        <v>254</v>
      </c>
      <c r="F7" t="str">
        <f t="shared" si="0"/>
        <v>module:BB150 module:progrSpecProp_ModuleType module:ModuleType_BB150 . module:ModuleType_BB150 a schema:PropertyValue ; schema:identifier "ModuleType" ; schema:name "Modultyp BB150" ; schema:valueReference module:ModuleType_BBWV_BB150 . module:ModuleType_BBWV_BB150 a schema:PropertyValue ; schema:name "Modultyp BB150 im Studiengang BBWV" ; schema:value "Pflichtmodul" .</v>
      </c>
    </row>
    <row r="8" spans="1:6" x14ac:dyDescent="0.35">
      <c r="A8" t="s">
        <v>49</v>
      </c>
      <c r="B8" t="s">
        <v>168</v>
      </c>
      <c r="C8" s="13" t="s">
        <v>601</v>
      </c>
      <c r="D8" s="4" t="s">
        <v>4651</v>
      </c>
      <c r="E8" s="4" t="s">
        <v>254</v>
      </c>
      <c r="F8" t="str">
        <f t="shared" si="0"/>
        <v>module:BB160 module:progrSpecProp_ModuleType module:ModuleType_BB160 . module:ModuleType_BB160 a schema:PropertyValue ; schema:identifier "ModuleType" ; schema:name "Modultyp BB160" ; schema:valueReference module:ModuleType_BBWV_BB160 . module:ModuleType_BBWV_BB160 a schema:PropertyValue ; schema:name "Modultyp BB160 im Studiengang BBWV" ; schema:value "Pflichtmodul" .</v>
      </c>
    </row>
    <row r="9" spans="1:6" x14ac:dyDescent="0.35">
      <c r="A9" t="s">
        <v>50</v>
      </c>
      <c r="B9" t="s">
        <v>169</v>
      </c>
      <c r="C9" s="13" t="s">
        <v>601</v>
      </c>
      <c r="D9" s="4" t="s">
        <v>4651</v>
      </c>
      <c r="E9" s="4" t="s">
        <v>254</v>
      </c>
      <c r="F9" t="str">
        <f t="shared" si="0"/>
        <v>module:BB170 module:progrSpecProp_ModuleType module:ModuleType_BB170 . module:ModuleType_BB170 a schema:PropertyValue ; schema:identifier "ModuleType" ; schema:name "Modultyp BB170" ; schema:valueReference module:ModuleType_BBWV_BB170 . module:ModuleType_BBWV_BB170 a schema:PropertyValue ; schema:name "Modultyp BB170 im Studiengang BBWV" ; schema:value "Pflichtmodul" .</v>
      </c>
    </row>
    <row r="10" spans="1:6" x14ac:dyDescent="0.35">
      <c r="A10" t="s">
        <v>51</v>
      </c>
      <c r="B10" t="s">
        <v>170</v>
      </c>
      <c r="C10" s="13" t="s">
        <v>601</v>
      </c>
      <c r="D10" s="4" t="s">
        <v>4651</v>
      </c>
      <c r="E10" s="4" t="s">
        <v>254</v>
      </c>
      <c r="F10" t="str">
        <f t="shared" si="0"/>
        <v>module:BB180 module:progrSpecProp_ModuleType module:ModuleType_BB180 . module:ModuleType_BB180 a schema:PropertyValue ; schema:identifier "ModuleType" ; schema:name "Modultyp BB180" ; schema:valueReference module:ModuleType_BBWV_BB180 . module:ModuleType_BBWV_BB180 a schema:PropertyValue ; schema:name "Modultyp BB180 im Studiengang BBWV" ; schema:value "Pflichtmodul" .</v>
      </c>
    </row>
    <row r="11" spans="1:6" x14ac:dyDescent="0.35">
      <c r="A11" t="s">
        <v>52</v>
      </c>
      <c r="B11" t="s">
        <v>171</v>
      </c>
      <c r="C11" s="13" t="s">
        <v>601</v>
      </c>
      <c r="D11" s="4" t="s">
        <v>4651</v>
      </c>
      <c r="E11" s="4" t="s">
        <v>254</v>
      </c>
      <c r="F11" t="str">
        <f t="shared" si="0"/>
        <v>module:BB210 module:progrSpecProp_ModuleType module:ModuleType_BB210 . module:ModuleType_BB210 a schema:PropertyValue ; schema:identifier "ModuleType" ; schema:name "Modultyp BB210" ; schema:valueReference module:ModuleType_BBWV_BB210 . module:ModuleType_BBWV_BB210 a schema:PropertyValue ; schema:name "Modultyp BB210 im Studiengang BBWV" ; schema:value "Pflichtmodul" .</v>
      </c>
    </row>
    <row r="12" spans="1:6" x14ac:dyDescent="0.35">
      <c r="A12" t="s">
        <v>53</v>
      </c>
      <c r="B12" t="s">
        <v>172</v>
      </c>
      <c r="C12" s="13" t="s">
        <v>601</v>
      </c>
      <c r="D12" s="4" t="s">
        <v>4651</v>
      </c>
      <c r="E12" s="4" t="s">
        <v>254</v>
      </c>
      <c r="F12" t="str">
        <f t="shared" si="0"/>
        <v>module:BB220 module:progrSpecProp_ModuleType module:ModuleType_BB220 . module:ModuleType_BB220 a schema:PropertyValue ; schema:identifier "ModuleType" ; schema:name "Modultyp BB220" ; schema:valueReference module:ModuleType_BBWV_BB220 . module:ModuleType_BBWV_BB220 a schema:PropertyValue ; schema:name "Modultyp BB220 im Studiengang BBWV" ; schema:value "Pflichtmodul" .</v>
      </c>
    </row>
    <row r="13" spans="1:6" x14ac:dyDescent="0.35">
      <c r="A13" t="s">
        <v>54</v>
      </c>
      <c r="B13" t="s">
        <v>173</v>
      </c>
      <c r="C13" s="13" t="s">
        <v>601</v>
      </c>
      <c r="D13" s="4" t="s">
        <v>4651</v>
      </c>
      <c r="E13" s="4" t="s">
        <v>254</v>
      </c>
      <c r="F13" t="str">
        <f t="shared" si="0"/>
        <v>module:BB310 module:progrSpecProp_ModuleType module:ModuleType_BB310 . module:ModuleType_BB310 a schema:PropertyValue ; schema:identifier "ModuleType" ; schema:name "Modultyp BB310" ; schema:valueReference module:ModuleType_BBWV_BB310 . module:ModuleType_BBWV_BB310 a schema:PropertyValue ; schema:name "Modultyp BB310 im Studiengang BBWV" ; schema:value "Pflichtmodul" .</v>
      </c>
    </row>
    <row r="14" spans="1:6" x14ac:dyDescent="0.35">
      <c r="A14" t="s">
        <v>55</v>
      </c>
      <c r="B14" t="s">
        <v>174</v>
      </c>
      <c r="C14" s="13" t="s">
        <v>601</v>
      </c>
      <c r="D14" s="4" t="s">
        <v>4651</v>
      </c>
      <c r="E14" s="4" t="s">
        <v>254</v>
      </c>
      <c r="F14" t="str">
        <f t="shared" si="0"/>
        <v>module:BB320 module:progrSpecProp_ModuleType module:ModuleType_BB320 . module:ModuleType_BB320 a schema:PropertyValue ; schema:identifier "ModuleType" ; schema:name "Modultyp BB320" ; schema:valueReference module:ModuleType_BBWV_BB320 . module:ModuleType_BBWV_BB320 a schema:PropertyValue ; schema:name "Modultyp BB320 im Studiengang BBWV" ; schema:value "Pflichtmodul" .</v>
      </c>
    </row>
    <row r="15" spans="1:6" x14ac:dyDescent="0.35">
      <c r="A15" t="s">
        <v>56</v>
      </c>
      <c r="B15" t="s">
        <v>175</v>
      </c>
      <c r="C15" s="13" t="s">
        <v>601</v>
      </c>
      <c r="D15" s="4" t="s">
        <v>4651</v>
      </c>
      <c r="E15" s="4" t="s">
        <v>254</v>
      </c>
      <c r="F15" t="str">
        <f t="shared" si="0"/>
        <v>module:BB410 module:progrSpecProp_ModuleType module:ModuleType_BB410 . module:ModuleType_BB410 a schema:PropertyValue ; schema:identifier "ModuleType" ; schema:name "Modultyp BB410" ; schema:valueReference module:ModuleType_BBWV_BB410 . module:ModuleType_BBWV_BB410 a schema:PropertyValue ; schema:name "Modultyp BB410 im Studiengang BBWV" ; schema:value "Pflichtmodul" .</v>
      </c>
    </row>
    <row r="16" spans="1:6" x14ac:dyDescent="0.35">
      <c r="A16" t="s">
        <v>57</v>
      </c>
      <c r="B16" t="s">
        <v>176</v>
      </c>
      <c r="C16" s="13" t="s">
        <v>601</v>
      </c>
      <c r="D16" s="4" t="s">
        <v>4651</v>
      </c>
      <c r="E16" s="4" t="s">
        <v>254</v>
      </c>
      <c r="F16" t="str">
        <f t="shared" si="0"/>
        <v>module:BB420 module:progrSpecProp_ModuleType module:ModuleType_BB420 . module:ModuleType_BB420 a schema:PropertyValue ; schema:identifier "ModuleType" ; schema:name "Modultyp BB420" ; schema:valueReference module:ModuleType_BBWV_BB420 . module:ModuleType_BBWV_BB420 a schema:PropertyValue ; schema:name "Modultyp BB420 im Studiengang BBWV" ; schema:value "Pflichtmodul" .</v>
      </c>
    </row>
    <row r="17" spans="1:6" x14ac:dyDescent="0.35">
      <c r="A17" t="s">
        <v>58</v>
      </c>
      <c r="B17" t="s">
        <v>177</v>
      </c>
      <c r="C17" s="13" t="s">
        <v>601</v>
      </c>
      <c r="D17" s="4" t="s">
        <v>4652</v>
      </c>
      <c r="E17" s="4" t="s">
        <v>254</v>
      </c>
      <c r="F17" t="str">
        <f t="shared" si="0"/>
        <v>module:BB511 module:progrSpecProp_ModuleType module:ModuleType_BB511 . module:ModuleType_BB511 a schema:PropertyValue ; schema:identifier "ModuleType" ; schema:name "Modultyp BB511" ; schema:valueReference module:ModuleType_BBWV_BB511 . module:ModuleType_BBWV_BB511 a schema:PropertyValue ; schema:name "Modultyp BB511 im Studiengang BBWV" ; schema:value "Wahlpflichtmodul" .</v>
      </c>
    </row>
    <row r="18" spans="1:6" x14ac:dyDescent="0.35">
      <c r="A18" t="s">
        <v>59</v>
      </c>
      <c r="B18" t="s">
        <v>178</v>
      </c>
      <c r="C18" s="13" t="s">
        <v>601</v>
      </c>
      <c r="D18" s="4" t="s">
        <v>4652</v>
      </c>
      <c r="E18" s="4" t="s">
        <v>254</v>
      </c>
      <c r="F18" t="str">
        <f t="shared" si="0"/>
        <v>module:BB512 module:progrSpecProp_ModuleType module:ModuleType_BB512 . module:ModuleType_BB512 a schema:PropertyValue ; schema:identifier "ModuleType" ; schema:name "Modultyp BB512" ; schema:valueReference module:ModuleType_BBWV_BB512 . module:ModuleType_BBWV_BB512 a schema:PropertyValue ; schema:name "Modultyp BB512 im Studiengang BBWV" ; schema:value "Wahlpflichtmodul" .</v>
      </c>
    </row>
    <row r="19" spans="1:6" x14ac:dyDescent="0.35">
      <c r="A19" t="s">
        <v>60</v>
      </c>
      <c r="B19" t="s">
        <v>179</v>
      </c>
      <c r="C19" s="13" t="s">
        <v>601</v>
      </c>
      <c r="D19" s="4" t="s">
        <v>4652</v>
      </c>
      <c r="E19" s="4" t="s">
        <v>254</v>
      </c>
      <c r="F19" t="str">
        <f t="shared" si="0"/>
        <v>module:BB521 module:progrSpecProp_ModuleType module:ModuleType_BB521 . module:ModuleType_BB521 a schema:PropertyValue ; schema:identifier "ModuleType" ; schema:name "Modultyp BB521" ; schema:valueReference module:ModuleType_BBWV_BB521 . module:ModuleType_BBWV_BB521 a schema:PropertyValue ; schema:name "Modultyp BB521 im Studiengang BBWV" ; schema:value "Wahlpflichtmodul" .</v>
      </c>
    </row>
    <row r="20" spans="1:6" x14ac:dyDescent="0.35">
      <c r="A20" t="s">
        <v>61</v>
      </c>
      <c r="B20" t="s">
        <v>180</v>
      </c>
      <c r="C20" s="13" t="s">
        <v>601</v>
      </c>
      <c r="D20" s="4" t="s">
        <v>4652</v>
      </c>
      <c r="E20" s="4" t="s">
        <v>254</v>
      </c>
      <c r="F20" t="str">
        <f t="shared" si="0"/>
        <v>module:BB522 module:progrSpecProp_ModuleType module:ModuleType_BB522 . module:ModuleType_BB522 a schema:PropertyValue ; schema:identifier "ModuleType" ; schema:name "Modultyp BB522" ; schema:valueReference module:ModuleType_BBWV_BB522 . module:ModuleType_BBWV_BB522 a schema:PropertyValue ; schema:name "Modultyp BB522 im Studiengang BBWV" ; schema:value "Wahlpflichtmodul" .</v>
      </c>
    </row>
    <row r="21" spans="1:6" x14ac:dyDescent="0.35">
      <c r="A21" t="s">
        <v>62</v>
      </c>
      <c r="B21" t="s">
        <v>181</v>
      </c>
      <c r="C21" s="13" t="s">
        <v>601</v>
      </c>
      <c r="D21" s="4" t="s">
        <v>4652</v>
      </c>
      <c r="E21" s="4" t="s">
        <v>254</v>
      </c>
      <c r="F21" t="str">
        <f t="shared" si="0"/>
        <v>module:BB531 module:progrSpecProp_ModuleType module:ModuleType_BB531 . module:ModuleType_BB531 a schema:PropertyValue ; schema:identifier "ModuleType" ; schema:name "Modultyp BB531" ; schema:valueReference module:ModuleType_BBWV_BB531 . module:ModuleType_BBWV_BB531 a schema:PropertyValue ; schema:name "Modultyp BB531 im Studiengang BBWV" ; schema:value "Wahlpflichtmodul" .</v>
      </c>
    </row>
    <row r="22" spans="1:6" x14ac:dyDescent="0.35">
      <c r="A22" t="s">
        <v>63</v>
      </c>
      <c r="B22" t="s">
        <v>182</v>
      </c>
      <c r="C22" s="13" t="s">
        <v>601</v>
      </c>
      <c r="D22" s="4" t="s">
        <v>4652</v>
      </c>
      <c r="E22" s="4" t="s">
        <v>254</v>
      </c>
      <c r="F22" t="str">
        <f t="shared" si="0"/>
        <v>module:BB532 module:progrSpecProp_ModuleType module:ModuleType_BB532 . module:ModuleType_BB532 a schema:PropertyValue ; schema:identifier "ModuleType" ; schema:name "Modultyp BB532" ; schema:valueReference module:ModuleType_BBWV_BB532 . module:ModuleType_BBWV_BB532 a schema:PropertyValue ; schema:name "Modultyp BB532 im Studiengang BBWV" ; schema:value "Wahlpflichtmodul" .</v>
      </c>
    </row>
    <row r="23" spans="1:6" x14ac:dyDescent="0.35">
      <c r="A23" t="s">
        <v>64</v>
      </c>
      <c r="B23" t="s">
        <v>183</v>
      </c>
      <c r="C23" s="13" t="s">
        <v>601</v>
      </c>
      <c r="D23" s="4" t="s">
        <v>4652</v>
      </c>
      <c r="E23" s="4" t="s">
        <v>254</v>
      </c>
      <c r="F23" t="str">
        <f t="shared" si="0"/>
        <v>module:BB541 module:progrSpecProp_ModuleType module:ModuleType_BB541 . module:ModuleType_BB541 a schema:PropertyValue ; schema:identifier "ModuleType" ; schema:name "Modultyp BB541" ; schema:valueReference module:ModuleType_BBWV_BB541 . module:ModuleType_BBWV_BB541 a schema:PropertyValue ; schema:name "Modultyp BB541 im Studiengang BBWV" ; schema:value "Wahlpflichtmodul" .</v>
      </c>
    </row>
    <row r="24" spans="1:6" x14ac:dyDescent="0.35">
      <c r="A24" t="s">
        <v>65</v>
      </c>
      <c r="B24" t="s">
        <v>184</v>
      </c>
      <c r="C24" s="13" t="s">
        <v>601</v>
      </c>
      <c r="D24" s="4" t="s">
        <v>4652</v>
      </c>
      <c r="E24" s="4" t="s">
        <v>254</v>
      </c>
      <c r="F24" t="str">
        <f t="shared" si="0"/>
        <v>module:BB542 module:progrSpecProp_ModuleType module:ModuleType_BB542 . module:ModuleType_BB542 a schema:PropertyValue ; schema:identifier "ModuleType" ; schema:name "Modultyp BB542" ; schema:valueReference module:ModuleType_BBWV_BB542 . module:ModuleType_BBWV_BB542 a schema:PropertyValue ; schema:name "Modultyp BB542 im Studiengang BBWV" ; schema:value "Wahlpflichtmodul" .</v>
      </c>
    </row>
    <row r="25" spans="1:6" x14ac:dyDescent="0.35">
      <c r="A25" t="s">
        <v>66</v>
      </c>
      <c r="B25" t="s">
        <v>185</v>
      </c>
      <c r="C25" s="13" t="s">
        <v>601</v>
      </c>
      <c r="D25" s="4" t="s">
        <v>4652</v>
      </c>
      <c r="E25" s="4" t="s">
        <v>254</v>
      </c>
      <c r="F25" t="str">
        <f t="shared" si="0"/>
        <v>module:BB551 module:progrSpecProp_ModuleType module:ModuleType_BB551 . module:ModuleType_BB551 a schema:PropertyValue ; schema:identifier "ModuleType" ; schema:name "Modultyp BB551" ; schema:valueReference module:ModuleType_BBWV_BB551 . module:ModuleType_BBWV_BB551 a schema:PropertyValue ; schema:name "Modultyp BB551 im Studiengang BBWV" ; schema:value "Wahlpflichtmodul" .</v>
      </c>
    </row>
    <row r="26" spans="1:6" x14ac:dyDescent="0.35">
      <c r="A26" t="s">
        <v>67</v>
      </c>
      <c r="B26" t="s">
        <v>186</v>
      </c>
      <c r="C26" s="13" t="s">
        <v>601</v>
      </c>
      <c r="D26" s="4" t="s">
        <v>4652</v>
      </c>
      <c r="E26" s="4" t="s">
        <v>254</v>
      </c>
      <c r="F26" t="str">
        <f t="shared" si="0"/>
        <v>module:BB552 module:progrSpecProp_ModuleType module:ModuleType_BB552 . module:ModuleType_BB552 a schema:PropertyValue ; schema:identifier "ModuleType" ; schema:name "Modultyp BB552" ; schema:valueReference module:ModuleType_BBWV_BB552 . module:ModuleType_BBWV_BB552 a schema:PropertyValue ; schema:name "Modultyp BB552 im Studiengang BBWV" ; schema:value "Wahlpflichtmodul" .</v>
      </c>
    </row>
    <row r="27" spans="1:6" x14ac:dyDescent="0.35">
      <c r="A27" t="s">
        <v>68</v>
      </c>
      <c r="B27" t="s">
        <v>187</v>
      </c>
      <c r="C27" s="13" t="s">
        <v>601</v>
      </c>
      <c r="D27" s="4" t="s">
        <v>4652</v>
      </c>
      <c r="E27" s="4" t="s">
        <v>254</v>
      </c>
      <c r="F27" t="str">
        <f t="shared" si="0"/>
        <v>module:BB561 module:progrSpecProp_ModuleType module:ModuleType_BB561 . module:ModuleType_BB561 a schema:PropertyValue ; schema:identifier "ModuleType" ; schema:name "Modultyp BB561" ; schema:valueReference module:ModuleType_BBWV_BB561 . module:ModuleType_BBWV_BB561 a schema:PropertyValue ; schema:name "Modultyp BB561 im Studiengang BBWV" ; schema:value "Wahlpflichtmodul" .</v>
      </c>
    </row>
    <row r="28" spans="1:6" x14ac:dyDescent="0.35">
      <c r="A28" t="s">
        <v>69</v>
      </c>
      <c r="B28" t="s">
        <v>188</v>
      </c>
      <c r="C28" s="13" t="s">
        <v>601</v>
      </c>
      <c r="D28" s="4" t="s">
        <v>4652</v>
      </c>
      <c r="E28" s="4" t="s">
        <v>254</v>
      </c>
      <c r="F28" t="str">
        <f t="shared" si="0"/>
        <v>module:BB562 module:progrSpecProp_ModuleType module:ModuleType_BB562 . module:ModuleType_BB562 a schema:PropertyValue ; schema:identifier "ModuleType" ; schema:name "Modultyp BB562" ; schema:valueReference module:ModuleType_BBWV_BB562 . module:ModuleType_BBWV_BB562 a schema:PropertyValue ; schema:name "Modultyp BB562 im Studiengang BBWV" ; schema:value "Wahlpflichtmodul" .</v>
      </c>
    </row>
    <row r="29" spans="1:6" x14ac:dyDescent="0.35">
      <c r="A29" t="s">
        <v>70</v>
      </c>
      <c r="B29" t="s">
        <v>189</v>
      </c>
      <c r="C29" s="13" t="s">
        <v>601</v>
      </c>
      <c r="D29" s="4" t="s">
        <v>4652</v>
      </c>
      <c r="E29" s="4" t="s">
        <v>254</v>
      </c>
      <c r="F29" t="str">
        <f t="shared" si="0"/>
        <v>module:BB611 module:progrSpecProp_ModuleType module:ModuleType_BB611 . module:ModuleType_BB611 a schema:PropertyValue ; schema:identifier "ModuleType" ; schema:name "Modultyp BB611" ; schema:valueReference module:ModuleType_BBWV_BB611 . module:ModuleType_BBWV_BB611 a schema:PropertyValue ; schema:name "Modultyp BB611 im Studiengang BBWV" ; schema:value "Wahlpflichtmodul" .</v>
      </c>
    </row>
    <row r="30" spans="1:6" x14ac:dyDescent="0.35">
      <c r="A30" t="s">
        <v>71</v>
      </c>
      <c r="B30" t="s">
        <v>190</v>
      </c>
      <c r="C30" s="13" t="s">
        <v>601</v>
      </c>
      <c r="D30" s="4" t="s">
        <v>4652</v>
      </c>
      <c r="E30" s="4" t="s">
        <v>254</v>
      </c>
      <c r="F30" t="str">
        <f t="shared" si="0"/>
        <v>module:BB612 module:progrSpecProp_ModuleType module:ModuleType_BB612 . module:ModuleType_BB612 a schema:PropertyValue ; schema:identifier "ModuleType" ; schema:name "Modultyp BB612" ; schema:valueReference module:ModuleType_BBWV_BB612 . module:ModuleType_BBWV_BB612 a schema:PropertyValue ; schema:name "Modultyp BB612 im Studiengang BBWV" ; schema:value "Wahlpflichtmodul" .</v>
      </c>
    </row>
    <row r="31" spans="1:6" x14ac:dyDescent="0.35">
      <c r="A31" t="s">
        <v>72</v>
      </c>
      <c r="B31" t="s">
        <v>191</v>
      </c>
      <c r="C31" s="13" t="s">
        <v>601</v>
      </c>
      <c r="D31" s="4" t="s">
        <v>4652</v>
      </c>
      <c r="E31" s="4" t="s">
        <v>254</v>
      </c>
      <c r="F31" t="str">
        <f t="shared" si="0"/>
        <v>module:BB621 module:progrSpecProp_ModuleType module:ModuleType_BB621 . module:ModuleType_BB621 a schema:PropertyValue ; schema:identifier "ModuleType" ; schema:name "Modultyp BB621" ; schema:valueReference module:ModuleType_BBWV_BB621 . module:ModuleType_BBWV_BB621 a schema:PropertyValue ; schema:name "Modultyp BB621 im Studiengang BBWV" ; schema:value "Wahlpflichtmodul" .</v>
      </c>
    </row>
    <row r="32" spans="1:6" x14ac:dyDescent="0.35">
      <c r="A32" t="s">
        <v>73</v>
      </c>
      <c r="B32" t="s">
        <v>192</v>
      </c>
      <c r="C32" s="13" t="s">
        <v>601</v>
      </c>
      <c r="D32" s="4" t="s">
        <v>4652</v>
      </c>
      <c r="E32" s="4" t="s">
        <v>254</v>
      </c>
      <c r="F32" t="str">
        <f t="shared" si="0"/>
        <v>module:BB622 module:progrSpecProp_ModuleType module:ModuleType_BB622 . module:ModuleType_BB622 a schema:PropertyValue ; schema:identifier "ModuleType" ; schema:name "Modultyp BB622" ; schema:valueReference module:ModuleType_BBWV_BB622 . module:ModuleType_BBWV_BB622 a schema:PropertyValue ; schema:name "Modultyp BB622 im Studiengang BBWV" ; schema:value "Wahlpflichtmodul" .</v>
      </c>
    </row>
    <row r="33" spans="1:6" x14ac:dyDescent="0.35">
      <c r="A33" t="s">
        <v>121</v>
      </c>
      <c r="B33" t="s">
        <v>241</v>
      </c>
      <c r="C33" s="13" t="s">
        <v>601</v>
      </c>
      <c r="D33" s="4" t="s">
        <v>4652</v>
      </c>
      <c r="E33" s="4" t="s">
        <v>254</v>
      </c>
      <c r="F33" t="str">
        <f t="shared" si="0"/>
        <v>module:BB631 module:progrSpecProp_ModuleType module:ModuleType_BB631 . module:ModuleType_BB631 a schema:PropertyValue ; schema:identifier "ModuleType" ; schema:name "Modultyp BB631" ; schema:valueReference module:ModuleType_BBWV_BB631 . module:ModuleType_BBWV_BB631 a schema:PropertyValue ; schema:name "Modultyp BB631 im Studiengang BBWV" ; schema:value "Wahlpflichtmodul" .</v>
      </c>
    </row>
    <row r="34" spans="1:6" x14ac:dyDescent="0.35">
      <c r="A34" t="s">
        <v>122</v>
      </c>
      <c r="B34" t="s">
        <v>242</v>
      </c>
      <c r="C34" s="13" t="s">
        <v>601</v>
      </c>
      <c r="D34" s="4" t="s">
        <v>4652</v>
      </c>
      <c r="E34" s="4" t="s">
        <v>254</v>
      </c>
      <c r="F34" t="str">
        <f t="shared" si="0"/>
        <v>module:BB632 module:progrSpecProp_ModuleType module:ModuleType_BB632 . module:ModuleType_BB632 a schema:PropertyValue ; schema:identifier "ModuleType" ; schema:name "Modultyp BB632" ; schema:valueReference module:ModuleType_BBWV_BB632 . module:ModuleType_BBWV_BB632 a schema:PropertyValue ; schema:name "Modultyp BB632 im Studiengang BBWV" ; schema:value "Wahlpflichtmodul" .</v>
      </c>
    </row>
    <row r="35" spans="1:6" x14ac:dyDescent="0.35">
      <c r="A35" t="s">
        <v>74</v>
      </c>
      <c r="B35" t="s">
        <v>193</v>
      </c>
      <c r="C35" s="13" t="s">
        <v>601</v>
      </c>
      <c r="D35" s="4" t="s">
        <v>4651</v>
      </c>
      <c r="E35" s="4" t="s">
        <v>254</v>
      </c>
      <c r="F35" t="str">
        <f t="shared" si="0"/>
        <v>module:BB710 module:progrSpecProp_ModuleType module:ModuleType_BB710 . module:ModuleType_BB710 a schema:PropertyValue ; schema:identifier "ModuleType" ; schema:name "Modultyp BB710" ; schema:valueReference module:ModuleType_BBWV_BB710 . module:ModuleType_BBWV_BB710 a schema:PropertyValue ; schema:name "Modultyp BB710 im Studiengang BBWV" ; schema:value "Pflichtmodul" .</v>
      </c>
    </row>
    <row r="36" spans="1:6" x14ac:dyDescent="0.35">
      <c r="A36" t="s">
        <v>75</v>
      </c>
      <c r="B36" t="s">
        <v>194</v>
      </c>
      <c r="C36" s="13" t="s">
        <v>601</v>
      </c>
      <c r="D36" s="4" t="s">
        <v>4651</v>
      </c>
      <c r="E36" s="4" t="s">
        <v>254</v>
      </c>
      <c r="F36" t="str">
        <f t="shared" si="0"/>
        <v>module:BB720 module:progrSpecProp_ModuleType module:ModuleType_BB720 . module:ModuleType_BB720 a schema:PropertyValue ; schema:identifier "ModuleType" ; schema:name "Modultyp BB720" ; schema:valueReference module:ModuleType_BBWV_BB720 . module:ModuleType_BBWV_BB720 a schema:PropertyValue ; schema:name "Modultyp BB720 im Studiengang BBWV" ; schema:value "Pflichtmodul" .</v>
      </c>
    </row>
    <row r="37" spans="1:6" x14ac:dyDescent="0.35">
      <c r="A37" t="s">
        <v>76</v>
      </c>
      <c r="B37" t="s">
        <v>195</v>
      </c>
      <c r="C37" s="13" t="s">
        <v>601</v>
      </c>
      <c r="D37" s="4" t="s">
        <v>4651</v>
      </c>
      <c r="E37" s="4" t="s">
        <v>254</v>
      </c>
      <c r="F37" t="str">
        <f t="shared" si="0"/>
        <v>module:BB730 module:progrSpecProp_ModuleType module:ModuleType_BB730 . module:ModuleType_BB730 a schema:PropertyValue ; schema:identifier "ModuleType" ; schema:name "Modultyp BB730" ; schema:valueReference module:ModuleType_BBWV_BB730 . module:ModuleType_BBWV_BB730 a schema:PropertyValue ; schema:name "Modultyp BB730 im Studiengang BBWV" ; schema:value "Pflichtmodul" .</v>
      </c>
    </row>
    <row r="38" spans="1:6" x14ac:dyDescent="0.35">
      <c r="A38" t="s">
        <v>77</v>
      </c>
      <c r="B38" t="s">
        <v>196</v>
      </c>
      <c r="C38" s="13" t="s">
        <v>601</v>
      </c>
      <c r="D38" s="4" t="s">
        <v>4651</v>
      </c>
      <c r="E38" s="4" t="s">
        <v>254</v>
      </c>
      <c r="F38" t="str">
        <f t="shared" si="0"/>
        <v>module:BB740 module:progrSpecProp_ModuleType module:ModuleType_BB740 . module:ModuleType_BB740 a schema:PropertyValue ; schema:identifier "ModuleType" ; schema:name "Modultyp BB740" ; schema:valueReference module:ModuleType_BBWV_BB740 . module:ModuleType_BBWV_BB740 a schema:PropertyValue ; schema:name "Modultyp BB740 im Studiengang BBWV" ; schema:value "Pflichtmodul" .</v>
      </c>
    </row>
    <row r="39" spans="1:6" x14ac:dyDescent="0.35">
      <c r="A39" t="s">
        <v>78</v>
      </c>
      <c r="B39" t="s">
        <v>197</v>
      </c>
      <c r="C39" s="13" t="s">
        <v>601</v>
      </c>
      <c r="D39" s="4" t="s">
        <v>4651</v>
      </c>
      <c r="E39" s="4" t="s">
        <v>254</v>
      </c>
      <c r="F39" t="str">
        <f t="shared" si="0"/>
        <v>module:BB810 module:progrSpecProp_ModuleType module:ModuleType_BB810 . module:ModuleType_BB810 a schema:PropertyValue ; schema:identifier "ModuleType" ; schema:name "Modultyp BB810" ; schema:valueReference module:ModuleType_BBWV_BB810 . module:ModuleType_BBWV_BB810 a schema:PropertyValue ; schema:name "Modultyp BB810 im Studiengang BBWV" ; schema:value "Pflichtmodul" .</v>
      </c>
    </row>
    <row r="40" spans="1:6" x14ac:dyDescent="0.35">
      <c r="A40" t="s">
        <v>79</v>
      </c>
      <c r="B40" t="s">
        <v>198</v>
      </c>
      <c r="C40" s="13" t="s">
        <v>601</v>
      </c>
      <c r="D40" s="4" t="s">
        <v>4651</v>
      </c>
      <c r="E40" s="4" t="s">
        <v>254</v>
      </c>
      <c r="F40" t="str">
        <f t="shared" si="0"/>
        <v>module:BB820 module:progrSpecProp_ModuleType module:ModuleType_BB820 . module:ModuleType_BB820 a schema:PropertyValue ; schema:identifier "ModuleType" ; schema:name "Modultyp BB820" ; schema:valueReference module:ModuleType_BBWV_BB820 . module:ModuleType_BBWV_BB820 a schema:PropertyValue ; schema:name "Modultyp BB820 im Studiengang BBWV" ; schema:value "Pflichtmodul" .</v>
      </c>
    </row>
    <row r="41" spans="1:6" x14ac:dyDescent="0.35">
      <c r="A41" t="s">
        <v>80</v>
      </c>
      <c r="B41" t="s">
        <v>199</v>
      </c>
      <c r="C41" s="13" t="s">
        <v>601</v>
      </c>
      <c r="D41" s="4" t="s">
        <v>4651</v>
      </c>
      <c r="E41" s="4" t="s">
        <v>254</v>
      </c>
      <c r="F41" t="str">
        <f t="shared" si="0"/>
        <v>module:BB910 module:progrSpecProp_ModuleType module:ModuleType_BB910 . module:ModuleType_BB910 a schema:PropertyValue ; schema:identifier "ModuleType" ; schema:name "Modultyp BB910" ; schema:valueReference module:ModuleType_BBWV_BB910 . module:ModuleType_BBWV_BB910 a schema:PropertyValue ; schema:name "Modultyp BB910 im Studiengang BBWV" ; schema:value "Pflichtmodul" .</v>
      </c>
    </row>
    <row r="42" spans="1:6" x14ac:dyDescent="0.35">
      <c r="A42" t="s">
        <v>81</v>
      </c>
      <c r="B42" t="s">
        <v>200</v>
      </c>
      <c r="C42" s="13" t="s">
        <v>601</v>
      </c>
      <c r="D42" s="4" t="s">
        <v>4651</v>
      </c>
      <c r="E42" s="4" t="s">
        <v>254</v>
      </c>
      <c r="F42" t="str">
        <f t="shared" si="0"/>
        <v>module:BB920 module:progrSpecProp_ModuleType module:ModuleType_BB920 . module:ModuleType_BB920 a schema:PropertyValue ; schema:identifier "ModuleType" ; schema:name "Modultyp BB920" ; schema:valueReference module:ModuleType_BBWV_BB920 . module:ModuleType_BBWV_BB920 a schema:PropertyValue ; schema:name "Modultyp BB920 im Studiengang BBWV" ; schema:value "Pflichtmodul" .</v>
      </c>
    </row>
    <row r="43" spans="1:6" x14ac:dyDescent="0.35">
      <c r="A43" t="s">
        <v>82</v>
      </c>
      <c r="B43" t="s">
        <v>201</v>
      </c>
      <c r="C43" s="13" t="s">
        <v>601</v>
      </c>
      <c r="D43" s="4" t="s">
        <v>4651</v>
      </c>
      <c r="E43" s="4" t="s">
        <v>255</v>
      </c>
      <c r="F43" t="str">
        <f t="shared" si="0"/>
        <v>module:BM110 module:progrSpecProp_ModuleType module:ModuleType_BM110 . module:ModuleType_BM110 a schema:PropertyValue ; schema:identifier "ModuleType" ; schema:name "Modultyp BM110" ; schema:valueReference module:ModuleType_MBWV_BM110 . module:ModuleType_MBWV_BM110 a schema:PropertyValue ; schema:name "Modultyp BM110 im Studiengang MBWV" ; schema:value "Pflichtmodul" .</v>
      </c>
    </row>
    <row r="44" spans="1:6" x14ac:dyDescent="0.35">
      <c r="A44" t="s">
        <v>83</v>
      </c>
      <c r="B44" t="s">
        <v>202</v>
      </c>
      <c r="C44" s="13" t="s">
        <v>601</v>
      </c>
      <c r="D44" s="4" t="s">
        <v>4651</v>
      </c>
      <c r="E44" s="4" t="s">
        <v>255</v>
      </c>
      <c r="F44" t="str">
        <f t="shared" si="0"/>
        <v>module:BM210 module:progrSpecProp_ModuleType module:ModuleType_BM210 . module:ModuleType_BM210 a schema:PropertyValue ; schema:identifier "ModuleType" ; schema:name "Modultyp BM210" ; schema:valueReference module:ModuleType_MBWV_BM210 . module:ModuleType_MBWV_BM210 a schema:PropertyValue ; schema:name "Modultyp BM210 im Studiengang MBWV" ; schema:value "Pflichtmodul" .</v>
      </c>
    </row>
    <row r="45" spans="1:6" x14ac:dyDescent="0.35">
      <c r="A45" t="s">
        <v>84</v>
      </c>
      <c r="B45" t="s">
        <v>203</v>
      </c>
      <c r="C45" s="13" t="s">
        <v>601</v>
      </c>
      <c r="D45" s="4" t="s">
        <v>4651</v>
      </c>
      <c r="E45" s="4" t="s">
        <v>255</v>
      </c>
      <c r="F45" t="str">
        <f t="shared" si="0"/>
        <v>module:BM310 module:progrSpecProp_ModuleType module:ModuleType_BM310 . module:ModuleType_BM310 a schema:PropertyValue ; schema:identifier "ModuleType" ; schema:name "Modultyp BM310" ; schema:valueReference module:ModuleType_MBWV_BM310 . module:ModuleType_MBWV_BM310 a schema:PropertyValue ; schema:name "Modultyp BM310 im Studiengang MBWV" ; schema:value "Pflichtmodul" .</v>
      </c>
    </row>
    <row r="46" spans="1:6" x14ac:dyDescent="0.35">
      <c r="A46" t="s">
        <v>85</v>
      </c>
      <c r="B46" t="s">
        <v>204</v>
      </c>
      <c r="C46" s="13" t="s">
        <v>601</v>
      </c>
      <c r="D46" s="4" t="s">
        <v>4651</v>
      </c>
      <c r="E46" s="4" t="s">
        <v>255</v>
      </c>
      <c r="F46" t="str">
        <f t="shared" si="0"/>
        <v>module:BM320 module:progrSpecProp_ModuleType module:ModuleType_BM320 . module:ModuleType_BM320 a schema:PropertyValue ; schema:identifier "ModuleType" ; schema:name "Modultyp BM320" ; schema:valueReference module:ModuleType_MBWV_BM320 . module:ModuleType_MBWV_BM320 a schema:PropertyValue ; schema:name "Modultyp BM320 im Studiengang MBWV" ; schema:value "Pflichtmodul" .</v>
      </c>
    </row>
    <row r="47" spans="1:6" x14ac:dyDescent="0.35">
      <c r="A47" t="s">
        <v>86</v>
      </c>
      <c r="B47" t="s">
        <v>205</v>
      </c>
      <c r="C47" s="13" t="s">
        <v>601</v>
      </c>
      <c r="D47" s="4" t="s">
        <v>4652</v>
      </c>
      <c r="E47" s="4" t="s">
        <v>255</v>
      </c>
      <c r="F47" t="str">
        <f t="shared" si="0"/>
        <v>module:BM410 module:progrSpecProp_ModuleType module:ModuleType_BM410 . module:ModuleType_BM410 a schema:PropertyValue ; schema:identifier "ModuleType" ; schema:name "Modultyp BM410" ; schema:valueReference module:ModuleType_MBWV_BM410 . module:ModuleType_MBWV_BM410 a schema:PropertyValue ; schema:name "Modultyp BM410 im Studiengang MBWV" ; schema:value "Wahlpflichtmodul" .</v>
      </c>
    </row>
    <row r="48" spans="1:6" x14ac:dyDescent="0.35">
      <c r="A48" t="s">
        <v>87</v>
      </c>
      <c r="B48" t="s">
        <v>206</v>
      </c>
      <c r="C48" s="13" t="s">
        <v>601</v>
      </c>
      <c r="D48" s="4" t="s">
        <v>4652</v>
      </c>
      <c r="E48" s="4" t="s">
        <v>255</v>
      </c>
      <c r="F48" t="str">
        <f t="shared" si="0"/>
        <v>module:BM420 module:progrSpecProp_ModuleType module:ModuleType_BM420 . module:ModuleType_BM420 a schema:PropertyValue ; schema:identifier "ModuleType" ; schema:name "Modultyp BM420" ; schema:valueReference module:ModuleType_MBWV_BM420 . module:ModuleType_MBWV_BM420 a schema:PropertyValue ; schema:name "Modultyp BM420 im Studiengang MBWV" ; schema:value "Wahlpflichtmodul" .</v>
      </c>
    </row>
    <row r="49" spans="1:6" x14ac:dyDescent="0.35">
      <c r="A49" t="s">
        <v>88</v>
      </c>
      <c r="B49" t="s">
        <v>207</v>
      </c>
      <c r="C49" s="13" t="s">
        <v>601</v>
      </c>
      <c r="D49" s="4" t="s">
        <v>4652</v>
      </c>
      <c r="E49" s="4" t="s">
        <v>255</v>
      </c>
      <c r="F49" t="str">
        <f t="shared" si="0"/>
        <v>module:BM430 module:progrSpecProp_ModuleType module:ModuleType_BM430 . module:ModuleType_BM430 a schema:PropertyValue ; schema:identifier "ModuleType" ; schema:name "Modultyp BM430" ; schema:valueReference module:ModuleType_MBWV_BM430 . module:ModuleType_MBWV_BM430 a schema:PropertyValue ; schema:name "Modultyp BM430 im Studiengang MBWV" ; schema:value "Wahlpflichtmodul" .</v>
      </c>
    </row>
    <row r="50" spans="1:6" x14ac:dyDescent="0.35">
      <c r="A50" t="s">
        <v>89</v>
      </c>
      <c r="B50" t="s">
        <v>208</v>
      </c>
      <c r="C50" s="13" t="s">
        <v>601</v>
      </c>
      <c r="D50" s="4" t="s">
        <v>4652</v>
      </c>
      <c r="E50" s="4" t="s">
        <v>255</v>
      </c>
      <c r="F50" t="str">
        <f t="shared" si="0"/>
        <v>module:BM440 module:progrSpecProp_ModuleType module:ModuleType_BM440 . module:ModuleType_BM440 a schema:PropertyValue ; schema:identifier "ModuleType" ; schema:name "Modultyp BM440" ; schema:valueReference module:ModuleType_MBWV_BM440 . module:ModuleType_MBWV_BM440 a schema:PropertyValue ; schema:name "Modultyp BM440 im Studiengang MBWV" ; schema:value "Wahlpflichtmodul" .</v>
      </c>
    </row>
    <row r="51" spans="1:6" x14ac:dyDescent="0.35">
      <c r="A51" t="s">
        <v>90</v>
      </c>
      <c r="B51" t="s">
        <v>209</v>
      </c>
      <c r="C51" s="13" t="s">
        <v>601</v>
      </c>
      <c r="D51" s="4" t="s">
        <v>4652</v>
      </c>
      <c r="E51" s="4" t="s">
        <v>255</v>
      </c>
      <c r="F51" t="str">
        <f t="shared" si="0"/>
        <v>module:BM450 module:progrSpecProp_ModuleType module:ModuleType_BM450 . module:ModuleType_BM450 a schema:PropertyValue ; schema:identifier "ModuleType" ; schema:name "Modultyp BM450" ; schema:valueReference module:ModuleType_MBWV_BM450 . module:ModuleType_MBWV_BM450 a schema:PropertyValue ; schema:name "Modultyp BM450 im Studiengang MBWV" ; schema:value "Wahlpflichtmodul" .</v>
      </c>
    </row>
    <row r="52" spans="1:6" x14ac:dyDescent="0.35">
      <c r="A52" t="s">
        <v>91</v>
      </c>
      <c r="B52" t="s">
        <v>210</v>
      </c>
      <c r="C52" s="13" t="s">
        <v>601</v>
      </c>
      <c r="D52" s="4" t="s">
        <v>4652</v>
      </c>
      <c r="E52" s="4" t="s">
        <v>255</v>
      </c>
      <c r="F52" t="str">
        <f t="shared" si="0"/>
        <v>module:BM460 module:progrSpecProp_ModuleType module:ModuleType_BM460 . module:ModuleType_BM460 a schema:PropertyValue ; schema:identifier "ModuleType" ; schema:name "Modultyp BM460" ; schema:valueReference module:ModuleType_MBWV_BM460 . module:ModuleType_MBWV_BM460 a schema:PropertyValue ; schema:name "Modultyp BM460 im Studiengang MBWV" ; schema:value "Wahlpflichtmodul" .</v>
      </c>
    </row>
    <row r="53" spans="1:6" x14ac:dyDescent="0.35">
      <c r="A53" t="s">
        <v>92</v>
      </c>
      <c r="B53" t="s">
        <v>211</v>
      </c>
      <c r="C53" s="13" t="s">
        <v>601</v>
      </c>
      <c r="D53" s="4" t="s">
        <v>4652</v>
      </c>
      <c r="E53" s="4" t="s">
        <v>255</v>
      </c>
      <c r="F53" t="str">
        <f t="shared" si="0"/>
        <v>module:BM510 module:progrSpecProp_ModuleType module:ModuleType_BM510 . module:ModuleType_BM510 a schema:PropertyValue ; schema:identifier "ModuleType" ; schema:name "Modultyp BM510" ; schema:valueReference module:ModuleType_MBWV_BM510 . module:ModuleType_MBWV_BM510 a schema:PropertyValue ; schema:name "Modultyp BM510 im Studiengang MBWV" ; schema:value "Wahlpflichtmodul" .</v>
      </c>
    </row>
    <row r="54" spans="1:6" x14ac:dyDescent="0.35">
      <c r="A54" t="s">
        <v>93</v>
      </c>
      <c r="B54" t="s">
        <v>212</v>
      </c>
      <c r="C54" s="13" t="s">
        <v>601</v>
      </c>
      <c r="D54" s="4" t="s">
        <v>4652</v>
      </c>
      <c r="E54" s="4" t="s">
        <v>255</v>
      </c>
      <c r="F54" t="str">
        <f t="shared" si="0"/>
        <v>module:BM520 module:progrSpecProp_ModuleType module:ModuleType_BM520 . module:ModuleType_BM520 a schema:PropertyValue ; schema:identifier "ModuleType" ; schema:name "Modultyp BM520" ; schema:valueReference module:ModuleType_MBWV_BM520 . module:ModuleType_MBWV_BM520 a schema:PropertyValue ; schema:name "Modultyp BM520 im Studiengang MBWV" ; schema:value "Wahlpflichtmodul" .</v>
      </c>
    </row>
    <row r="55" spans="1:6" x14ac:dyDescent="0.35">
      <c r="A55" t="s">
        <v>94</v>
      </c>
      <c r="B55" t="s">
        <v>213</v>
      </c>
      <c r="C55" s="13" t="s">
        <v>601</v>
      </c>
      <c r="D55" s="4" t="s">
        <v>4651</v>
      </c>
      <c r="E55" s="4" t="s">
        <v>255</v>
      </c>
      <c r="F55" t="str">
        <f t="shared" si="0"/>
        <v>module:BM530 module:progrSpecProp_ModuleType module:ModuleType_BM530 . module:ModuleType_BM530 a schema:PropertyValue ; schema:identifier "ModuleType" ; schema:name "Modultyp BM530" ; schema:valueReference module:ModuleType_MBWV_BM530 . module:ModuleType_MBWV_BM530 a schema:PropertyValue ; schema:name "Modultyp BM530 im Studiengang MBWV" ; schema:value "Pflichtmodul" .</v>
      </c>
    </row>
    <row r="56" spans="1:6" x14ac:dyDescent="0.35">
      <c r="A56" t="s">
        <v>95</v>
      </c>
      <c r="B56" t="s">
        <v>214</v>
      </c>
      <c r="C56" s="13" t="s">
        <v>601</v>
      </c>
      <c r="D56" s="4" t="s">
        <v>4652</v>
      </c>
      <c r="E56" s="4" t="s">
        <v>255</v>
      </c>
      <c r="F56" t="str">
        <f t="shared" si="0"/>
        <v>module:BM540 module:progrSpecProp_ModuleType module:ModuleType_BM540 . module:ModuleType_BM540 a schema:PropertyValue ; schema:identifier "ModuleType" ; schema:name "Modultyp BM540" ; schema:valueReference module:ModuleType_MBWV_BM540 . module:ModuleType_MBWV_BM540 a schema:PropertyValue ; schema:name "Modultyp BM540 im Studiengang MBWV" ; schema:value "Wahlpflichtmodul" .</v>
      </c>
    </row>
    <row r="57" spans="1:6" x14ac:dyDescent="0.35">
      <c r="A57" t="s">
        <v>96</v>
      </c>
      <c r="B57" t="s">
        <v>215</v>
      </c>
      <c r="C57" s="13" t="s">
        <v>601</v>
      </c>
      <c r="D57" s="4" t="s">
        <v>4652</v>
      </c>
      <c r="E57" s="4" t="s">
        <v>255</v>
      </c>
      <c r="F57" t="str">
        <f t="shared" si="0"/>
        <v>module:BM550 module:progrSpecProp_ModuleType module:ModuleType_BM550 . module:ModuleType_BM550 a schema:PropertyValue ; schema:identifier "ModuleType" ; schema:name "Modultyp BM550" ; schema:valueReference module:ModuleType_MBWV_BM550 . module:ModuleType_MBWV_BM550 a schema:PropertyValue ; schema:name "Modultyp BM550 im Studiengang MBWV" ; schema:value "Wahlpflichtmodul" .</v>
      </c>
    </row>
    <row r="58" spans="1:6" x14ac:dyDescent="0.35">
      <c r="A58" t="s">
        <v>97</v>
      </c>
      <c r="B58" t="s">
        <v>216</v>
      </c>
      <c r="C58" s="13" t="s">
        <v>601</v>
      </c>
      <c r="D58" s="4" t="s">
        <v>4652</v>
      </c>
      <c r="E58" s="4" t="s">
        <v>255</v>
      </c>
      <c r="F58" t="str">
        <f t="shared" si="0"/>
        <v>module:BM560 module:progrSpecProp_ModuleType module:ModuleType_BM560 . module:ModuleType_BM560 a schema:PropertyValue ; schema:identifier "ModuleType" ; schema:name "Modultyp BM560" ; schema:valueReference module:ModuleType_MBWV_BM560 . module:ModuleType_MBWV_BM560 a schema:PropertyValue ; schema:name "Modultyp BM560 im Studiengang MBWV" ; schema:value "Wahlpflichtmodul" .</v>
      </c>
    </row>
    <row r="59" spans="1:6" x14ac:dyDescent="0.35">
      <c r="A59" t="s">
        <v>98</v>
      </c>
      <c r="B59" t="s">
        <v>217</v>
      </c>
      <c r="C59" s="13" t="s">
        <v>601</v>
      </c>
      <c r="D59" s="4" t="s">
        <v>4652</v>
      </c>
      <c r="E59" s="4" t="s">
        <v>255</v>
      </c>
      <c r="F59" t="str">
        <f t="shared" si="0"/>
        <v>module:BM610 module:progrSpecProp_ModuleType module:ModuleType_BM610 . module:ModuleType_BM610 a schema:PropertyValue ; schema:identifier "ModuleType" ; schema:name "Modultyp BM610" ; schema:valueReference module:ModuleType_MBWV_BM610 . module:ModuleType_MBWV_BM610 a schema:PropertyValue ; schema:name "Modultyp BM610 im Studiengang MBWV" ; schema:value "Wahlpflichtmodul" .</v>
      </c>
    </row>
    <row r="60" spans="1:6" x14ac:dyDescent="0.35">
      <c r="A60" t="s">
        <v>99</v>
      </c>
      <c r="B60" t="s">
        <v>218</v>
      </c>
      <c r="C60" s="13" t="s">
        <v>601</v>
      </c>
      <c r="D60" s="4" t="s">
        <v>4652</v>
      </c>
      <c r="E60" s="4" t="s">
        <v>255</v>
      </c>
      <c r="F60" t="str">
        <f t="shared" si="0"/>
        <v>module:BM620 module:progrSpecProp_ModuleType module:ModuleType_BM620 . module:ModuleType_BM620 a schema:PropertyValue ; schema:identifier "ModuleType" ; schema:name "Modultyp BM620" ; schema:valueReference module:ModuleType_MBWV_BM620 . module:ModuleType_MBWV_BM620 a schema:PropertyValue ; schema:name "Modultyp BM620 im Studiengang MBWV" ; schema:value "Wahlpflichtmodul" .</v>
      </c>
    </row>
    <row r="61" spans="1:6" x14ac:dyDescent="0.35">
      <c r="A61" t="s">
        <v>100</v>
      </c>
      <c r="B61" t="s">
        <v>219</v>
      </c>
      <c r="C61" s="13" t="s">
        <v>601</v>
      </c>
      <c r="D61" s="4" t="s">
        <v>4652</v>
      </c>
      <c r="E61" s="4" t="s">
        <v>255</v>
      </c>
      <c r="F61" t="str">
        <f t="shared" si="0"/>
        <v>module:BM630 module:progrSpecProp_ModuleType module:ModuleType_BM630 . module:ModuleType_BM630 a schema:PropertyValue ; schema:identifier "ModuleType" ; schema:name "Modultyp BM630" ; schema:valueReference module:ModuleType_MBWV_BM630 . module:ModuleType_MBWV_BM630 a schema:PropertyValue ; schema:name "Modultyp BM630 im Studiengang MBWV" ; schema:value "Wahlpflichtmodul" .</v>
      </c>
    </row>
    <row r="62" spans="1:6" x14ac:dyDescent="0.35">
      <c r="A62" t="s">
        <v>101</v>
      </c>
      <c r="B62" t="s">
        <v>220</v>
      </c>
      <c r="C62" s="13" t="s">
        <v>601</v>
      </c>
      <c r="D62" s="4" t="s">
        <v>4652</v>
      </c>
      <c r="E62" s="4" t="s">
        <v>255</v>
      </c>
      <c r="F62" t="str">
        <f t="shared" si="0"/>
        <v>module:BM640 module:progrSpecProp_ModuleType module:ModuleType_BM640 . module:ModuleType_BM640 a schema:PropertyValue ; schema:identifier "ModuleType" ; schema:name "Modultyp BM640" ; schema:valueReference module:ModuleType_MBWV_BM640 . module:ModuleType_MBWV_BM640 a schema:PropertyValue ; schema:name "Modultyp BM640 im Studiengang MBWV" ; schema:value "Wahlpflichtmodul" .</v>
      </c>
    </row>
    <row r="63" spans="1:6" x14ac:dyDescent="0.35">
      <c r="A63" t="s">
        <v>102</v>
      </c>
      <c r="B63" t="s">
        <v>221</v>
      </c>
      <c r="C63" s="13" t="s">
        <v>601</v>
      </c>
      <c r="D63" s="4" t="s">
        <v>4652</v>
      </c>
      <c r="E63" s="4" t="s">
        <v>255</v>
      </c>
      <c r="F63" t="str">
        <f t="shared" si="0"/>
        <v>module:BM650 module:progrSpecProp_ModuleType module:ModuleType_BM650 . module:ModuleType_BM650 a schema:PropertyValue ; schema:identifier "ModuleType" ; schema:name "Modultyp BM650" ; schema:valueReference module:ModuleType_MBWV_BM650 . module:ModuleType_MBWV_BM650 a schema:PropertyValue ; schema:name "Modultyp BM650 im Studiengang MBWV" ; schema:value "Wahlpflichtmodul" .</v>
      </c>
    </row>
    <row r="64" spans="1:6" x14ac:dyDescent="0.35">
      <c r="A64" t="s">
        <v>103</v>
      </c>
      <c r="B64" t="s">
        <v>222</v>
      </c>
      <c r="C64" s="13" t="s">
        <v>601</v>
      </c>
      <c r="D64" s="4" t="s">
        <v>4652</v>
      </c>
      <c r="E64" s="4" t="s">
        <v>255</v>
      </c>
      <c r="F64" t="str">
        <f t="shared" si="0"/>
        <v>module:BM660 module:progrSpecProp_ModuleType module:ModuleType_BM660 . module:ModuleType_BM660 a schema:PropertyValue ; schema:identifier "ModuleType" ; schema:name "Modultyp BM660" ; schema:valueReference module:ModuleType_MBWV_BM660 . module:ModuleType_MBWV_BM660 a schema:PropertyValue ; schema:name "Modultyp BM660 im Studiengang MBWV" ; schema:value "Wahlpflichtmodul" .</v>
      </c>
    </row>
    <row r="65" spans="1:6" x14ac:dyDescent="0.35">
      <c r="A65" t="s">
        <v>42</v>
      </c>
      <c r="B65" t="s">
        <v>161</v>
      </c>
      <c r="C65" s="13" t="s">
        <v>601</v>
      </c>
      <c r="D65" s="4" t="s">
        <v>4651</v>
      </c>
      <c r="E65" s="4" t="s">
        <v>253</v>
      </c>
      <c r="F65" t="str">
        <f t="shared" si="0"/>
        <v>module:BPWB module:progrSpecProp_ModuleType module:ModuleType_BPWB . module:ModuleType_BPWB a schema:PropertyValue ; schema:identifier "ModuleType" ; schema:name "Modultyp BPWB" ; schema:valueReference module:ModuleType_BWIK_BPWB . module:ModuleType_BWIK_BPWB a schema:PropertyValue ; schema:name "Modultyp BPWB im Studiengang BWIK" ; schema:value "Pflichtmodul" .</v>
      </c>
    </row>
    <row r="66" spans="1:6" x14ac:dyDescent="0.35">
      <c r="A66" t="s">
        <v>20</v>
      </c>
      <c r="B66" t="s">
        <v>141</v>
      </c>
      <c r="C66" s="13" t="s">
        <v>601</v>
      </c>
      <c r="D66" s="4" t="s">
        <v>4651</v>
      </c>
      <c r="E66" s="4" t="s">
        <v>253</v>
      </c>
      <c r="F66" t="str">
        <f t="shared" si="0"/>
        <v>module:BSNW module:progrSpecProp_ModuleType module:ModuleType_BSNW . module:ModuleType_BSNW a schema:PropertyValue ; schema:identifier "ModuleType" ; schema:name "Modultyp BSNW" ; schema:valueReference module:ModuleType_BWIK_BSNW . module:ModuleType_BWIK_BSNW a schema:PropertyValue ; schema:name "Modultyp BSNW im Studiengang BWIK" ; schema:value "Pflichtmodul" .</v>
      </c>
    </row>
    <row r="67" spans="1:6" x14ac:dyDescent="0.35">
      <c r="A67" t="s">
        <v>38</v>
      </c>
      <c r="B67" t="s">
        <v>157</v>
      </c>
      <c r="C67" s="13" t="s">
        <v>601</v>
      </c>
      <c r="D67" s="4" t="s">
        <v>4651</v>
      </c>
      <c r="E67" s="4" t="s">
        <v>253</v>
      </c>
      <c r="F67" t="str">
        <f t="shared" ref="F67:F124" si="1">_xlfn.CONCAT(A67," module:progrSpecProp_ModuleType module:ModuleType_",B67," . module:ModuleType_",B67," a schema:PropertyValue ; schema:identifier ",C67,"ModuleType",C67," ; schema:name ",C67,"Modultyp ",B67,C67," ; schema:valueReference module:ModuleType_",E67,"_",B67," ."," module:ModuleType_",E67,"_",B67," a schema:PropertyValue ; schema:name ",C67,"Modultyp ",B67," im Studiengang ",E67,C67," ; schema:value ",C67,D67,C67," .")</f>
        <v>module:BWL module:progrSpecProp_ModuleType module:ModuleType_BWL . module:ModuleType_BWL a schema:PropertyValue ; schema:identifier "ModuleType" ; schema:name "Modultyp BWL" ; schema:valueReference module:ModuleType_BWIK_BWL . module:ModuleType_BWIK_BWL a schema:PropertyValue ; schema:name "Modultyp BWL im Studiengang BWIK" ; schema:value "Pflichtmodul" .</v>
      </c>
    </row>
    <row r="68" spans="1:6" x14ac:dyDescent="0.35">
      <c r="A68" t="s">
        <v>111</v>
      </c>
      <c r="B68" t="s">
        <v>231</v>
      </c>
      <c r="C68" s="13" t="s">
        <v>601</v>
      </c>
      <c r="D68" s="4" t="s">
        <v>4652</v>
      </c>
      <c r="E68" s="4" t="s">
        <v>253</v>
      </c>
      <c r="F68" t="str">
        <f t="shared" si="1"/>
        <v>module:CDDO module:progrSpecProp_ModuleType module:ModuleType_CDDO . module:ModuleType_CDDO a schema:PropertyValue ; schema:identifier "ModuleType" ; schema:name "Modultyp CDDO" ; schema:valueReference module:ModuleType_BWIK_CDDO . module:ModuleType_BWIK_CDDO a schema:PropertyValue ; schema:name "Modultyp CDDO im Studiengang BWIK" ; schema:value "Wahlpflichtmodul" .</v>
      </c>
    </row>
    <row r="69" spans="1:6" x14ac:dyDescent="0.35">
      <c r="A69" t="s">
        <v>105</v>
      </c>
      <c r="B69" t="s">
        <v>224</v>
      </c>
      <c r="C69" s="13" t="s">
        <v>601</v>
      </c>
      <c r="D69" s="4" t="s">
        <v>4652</v>
      </c>
      <c r="E69" s="4" t="s">
        <v>253</v>
      </c>
      <c r="F69" t="str">
        <f t="shared" si="1"/>
        <v>module:CoAC module:progrSpecProp_ModuleType module:ModuleType_CoAC . module:ModuleType_CoAC a schema:PropertyValue ; schema:identifier "ModuleType" ; schema:name "Modultyp CoAC" ; schema:valueReference module:ModuleType_BWIK_CoAC . module:ModuleType_BWIK_CoAC a schema:PropertyValue ; schema:name "Modultyp CoAC im Studiengang BWIK" ; schema:value "Wahlpflichtmodul" .</v>
      </c>
    </row>
    <row r="70" spans="1:6" x14ac:dyDescent="0.35">
      <c r="A70" t="s">
        <v>120</v>
      </c>
      <c r="B70" t="s">
        <v>240</v>
      </c>
      <c r="C70" s="13" t="s">
        <v>601</v>
      </c>
      <c r="D70" s="4" t="s">
        <v>4652</v>
      </c>
      <c r="E70" s="4" t="s">
        <v>253</v>
      </c>
      <c r="F70" t="str">
        <f t="shared" si="1"/>
        <v>module:DADT module:progrSpecProp_ModuleType module:ModuleType_DADT . module:ModuleType_DADT a schema:PropertyValue ; schema:identifier "ModuleType" ; schema:name "Modultyp DADT" ; schema:valueReference module:ModuleType_BWIK_DADT . module:ModuleType_BWIK_DADT a schema:PropertyValue ; schema:name "Modultyp DADT im Studiengang BWIK" ; schema:value "Wahlpflichtmodul" .</v>
      </c>
    </row>
    <row r="71" spans="1:6" x14ac:dyDescent="0.35">
      <c r="A71" t="s">
        <v>33</v>
      </c>
      <c r="B71" t="s">
        <v>152</v>
      </c>
      <c r="C71" s="13" t="s">
        <v>601</v>
      </c>
      <c r="D71" s="4" t="s">
        <v>4651</v>
      </c>
      <c r="E71" s="4" t="s">
        <v>253</v>
      </c>
      <c r="F71" t="str">
        <f t="shared" si="1"/>
        <v>module:DB1 module:progrSpecProp_ModuleType module:ModuleType_DB1 . module:ModuleType_DB1 a schema:PropertyValue ; schema:identifier "ModuleType" ; schema:name "Modultyp DB1" ; schema:valueReference module:ModuleType_BWIK_DB1 . module:ModuleType_BWIK_DB1 a schema:PropertyValue ; schema:name "Modultyp DB1 im Studiengang BWIK" ; schema:value "Pflichtmodul" .</v>
      </c>
    </row>
    <row r="72" spans="1:6" x14ac:dyDescent="0.35">
      <c r="A72" t="s">
        <v>28</v>
      </c>
      <c r="B72" t="s">
        <v>147</v>
      </c>
      <c r="C72" s="13" t="s">
        <v>601</v>
      </c>
      <c r="D72" s="4" t="s">
        <v>4651</v>
      </c>
      <c r="E72" s="4" t="s">
        <v>253</v>
      </c>
      <c r="F72" t="str">
        <f t="shared" si="1"/>
        <v>module:DB2 module:progrSpecProp_ModuleType module:ModuleType_DB2 . module:ModuleType_DB2 a schema:PropertyValue ; schema:identifier "ModuleType" ; schema:name "Modultyp DB2" ; schema:valueReference module:ModuleType_BWIK_DB2 . module:ModuleType_BWIK_DB2 a schema:PropertyValue ; schema:name "Modultyp DB2 im Studiengang BWIK" ; schema:value "Pflichtmodul" .</v>
      </c>
    </row>
    <row r="73" spans="1:6" x14ac:dyDescent="0.35">
      <c r="A73" t="s">
        <v>18</v>
      </c>
      <c r="B73" t="s">
        <v>139</v>
      </c>
      <c r="C73" s="13" t="s">
        <v>601</v>
      </c>
      <c r="D73" s="4" t="s">
        <v>4651</v>
      </c>
      <c r="E73" s="4" t="s">
        <v>253</v>
      </c>
      <c r="F73" t="str">
        <f t="shared" si="1"/>
        <v>module:DSDS module:progrSpecProp_ModuleType module:ModuleType_DSDS . module:ModuleType_DSDS a schema:PropertyValue ; schema:identifier "ModuleType" ; schema:name "Modultyp DSDS" ; schema:valueReference module:ModuleType_BWIK_DSDS . module:ModuleType_BWIK_DSDS a schema:PropertyValue ; schema:name "Modultyp DSDS im Studiengang BWIK" ; schema:value "Pflichtmodul" .</v>
      </c>
    </row>
    <row r="74" spans="1:6" x14ac:dyDescent="0.35">
      <c r="A74" t="s">
        <v>13</v>
      </c>
      <c r="B74" t="s">
        <v>135</v>
      </c>
      <c r="C74" s="13" t="s">
        <v>601</v>
      </c>
      <c r="D74" s="4" t="s">
        <v>4651</v>
      </c>
      <c r="E74" s="4" t="s">
        <v>253</v>
      </c>
      <c r="F74" t="str">
        <f t="shared" si="1"/>
        <v>module:DVWR module:progrSpecProp_ModuleType module:ModuleType_DVWR . module:ModuleType_DVWR a schema:PropertyValue ; schema:identifier "ModuleType" ; schema:name "Modultyp DVWR" ; schema:valueReference module:ModuleType_BWIK_DVWR . module:ModuleType_BWIK_DVWR a schema:PropertyValue ; schema:name "Modultyp DVWR im Studiengang BWIK" ; schema:value "Pflichtmodul" .</v>
      </c>
    </row>
    <row r="75" spans="1:6" x14ac:dyDescent="0.35">
      <c r="A75" t="s">
        <v>37</v>
      </c>
      <c r="B75" t="s">
        <v>156</v>
      </c>
      <c r="C75" s="13" t="s">
        <v>601</v>
      </c>
      <c r="D75" s="4" t="s">
        <v>4652</v>
      </c>
      <c r="E75" s="4" t="s">
        <v>253</v>
      </c>
      <c r="F75" t="str">
        <f t="shared" si="1"/>
        <v>module:Englisch module:progrSpecProp_ModuleType module:ModuleType_Englisch . module:ModuleType_Englisch a schema:PropertyValue ; schema:identifier "ModuleType" ; schema:name "Modultyp Englisch" ; schema:valueReference module:ModuleType_BWIK_Englisch . module:ModuleType_BWIK_Englisch a schema:PropertyValue ; schema:name "Modultyp Englisch im Studiengang BWIK" ; schema:value "Wahlpflichtmodul" .</v>
      </c>
    </row>
    <row r="76" spans="1:6" x14ac:dyDescent="0.35">
      <c r="A76" t="s">
        <v>104</v>
      </c>
      <c r="B76" t="s">
        <v>223</v>
      </c>
      <c r="C76" s="13" t="s">
        <v>601</v>
      </c>
      <c r="D76" s="4" t="s">
        <v>4652</v>
      </c>
      <c r="E76" s="4" t="s">
        <v>253</v>
      </c>
      <c r="F76" t="str">
        <f t="shared" si="1"/>
        <v>module:EOMa module:progrSpecProp_ModuleType module:ModuleType_EOMa . module:ModuleType_EOMa a schema:PropertyValue ; schema:identifier "ModuleType" ; schema:name "Modultyp EOMa" ; schema:valueReference module:ModuleType_BWIK_EOMa . module:ModuleType_BWIK_EOMa a schema:PropertyValue ; schema:name "Modultyp EOMa im Studiengang BWIK" ; schema:value "Wahlpflichtmodul" .</v>
      </c>
    </row>
    <row r="77" spans="1:6" x14ac:dyDescent="0.35">
      <c r="A77" t="s">
        <v>109</v>
      </c>
      <c r="B77" t="s">
        <v>229</v>
      </c>
      <c r="C77" s="13" t="s">
        <v>601</v>
      </c>
      <c r="D77" s="4" t="s">
        <v>4652</v>
      </c>
      <c r="E77" s="4" t="s">
        <v>253</v>
      </c>
      <c r="F77" t="str">
        <f t="shared" si="1"/>
        <v>module:EOPJ module:progrSpecProp_ModuleType module:ModuleType_EOPJ . module:ModuleType_EOPJ a schema:PropertyValue ; schema:identifier "ModuleType" ; schema:name "Modultyp EOPJ" ; schema:valueReference module:ModuleType_BWIK_EOPJ . module:ModuleType_BWIK_EOPJ a schema:PropertyValue ; schema:name "Modultyp EOPJ im Studiengang BWIK" ; schema:value "Wahlpflichtmodul" .</v>
      </c>
    </row>
    <row r="78" spans="1:6" x14ac:dyDescent="0.35">
      <c r="A78" t="s">
        <v>112</v>
      </c>
      <c r="B78" t="s">
        <v>232</v>
      </c>
      <c r="C78" s="13" t="s">
        <v>601</v>
      </c>
      <c r="D78" s="4" t="s">
        <v>4651</v>
      </c>
      <c r="E78" s="4" t="s">
        <v>253</v>
      </c>
      <c r="F78" t="str">
        <f t="shared" si="1"/>
        <v>module:EWAA module:progrSpecProp_ModuleType module:ModuleType_EWAA . module:ModuleType_EWAA a schema:PropertyValue ; schema:identifier "ModuleType" ; schema:name "Modultyp EWAA" ; schema:valueReference module:ModuleType_BWIK_EWAA . module:ModuleType_BWIK_EWAA a schema:PropertyValue ; schema:name "Modultyp EWAA im Studiengang BWIK" ; schema:value "Pflichtmodul" .</v>
      </c>
    </row>
    <row r="79" spans="1:6" x14ac:dyDescent="0.35">
      <c r="A79" t="s">
        <v>36</v>
      </c>
      <c r="B79" t="s">
        <v>155</v>
      </c>
      <c r="C79" s="13" t="s">
        <v>601</v>
      </c>
      <c r="D79" s="4" t="s">
        <v>4651</v>
      </c>
      <c r="E79" s="4" t="s">
        <v>253</v>
      </c>
      <c r="F79" t="str">
        <f t="shared" si="1"/>
        <v>module:FAWI module:progrSpecProp_ModuleType module:ModuleType_FAWI . module:ModuleType_FAWI a schema:PropertyValue ; schema:identifier "ModuleType" ; schema:name "Modultyp FAWI" ; schema:valueReference module:ModuleType_BWIK_FAWI . module:ModuleType_BWIK_FAWI a schema:PropertyValue ; schema:name "Modultyp FAWI im Studiengang BWIK" ; schema:value "Pflichtmodul" .</v>
      </c>
    </row>
    <row r="80" spans="1:6" x14ac:dyDescent="0.35">
      <c r="A80" t="s">
        <v>107</v>
      </c>
      <c r="B80" t="s">
        <v>227</v>
      </c>
      <c r="C80" s="13" t="s">
        <v>601</v>
      </c>
      <c r="D80" s="4" t="s">
        <v>4652</v>
      </c>
      <c r="E80" s="4" t="s">
        <v>253</v>
      </c>
      <c r="F80" t="str">
        <f t="shared" si="1"/>
        <v>module:FWAS module:progrSpecProp_ModuleType module:ModuleType_FWAS . module:ModuleType_FWAS a schema:PropertyValue ; schema:identifier "ModuleType" ; schema:name "Modultyp FWAS" ; schema:valueReference module:ModuleType_BWIK_FWAS . module:ModuleType_BWIK_FWAS a schema:PropertyValue ; schema:name "Modultyp FWAS im Studiengang BWIK" ; schema:value "Wahlpflichtmodul" .</v>
      </c>
    </row>
    <row r="81" spans="1:6" x14ac:dyDescent="0.35">
      <c r="A81" t="s">
        <v>106</v>
      </c>
      <c r="B81" t="s">
        <v>226</v>
      </c>
      <c r="C81" s="13" t="s">
        <v>601</v>
      </c>
      <c r="D81" s="4" t="s">
        <v>4652</v>
      </c>
      <c r="E81" s="4" t="s">
        <v>253</v>
      </c>
      <c r="F81" t="str">
        <f t="shared" si="1"/>
        <v>module:GFVR module:progrSpecProp_ModuleType module:ModuleType_GFVR . module:ModuleType_GFVR a schema:PropertyValue ; schema:identifier "ModuleType" ; schema:name "Modultyp GFVR" ; schema:valueReference module:ModuleType_BWIK_GFVR . module:ModuleType_BWIK_GFVR a schema:PropertyValue ; schema:name "Modultyp GFVR im Studiengang BWIK" ; schema:value "Wahlpflichtmodul" .</v>
      </c>
    </row>
    <row r="82" spans="1:6" x14ac:dyDescent="0.35">
      <c r="A82" t="s">
        <v>108</v>
      </c>
      <c r="B82" t="s">
        <v>228</v>
      </c>
      <c r="C82" s="13" t="s">
        <v>601</v>
      </c>
      <c r="D82" s="4" t="s">
        <v>4652</v>
      </c>
      <c r="E82" s="4" t="s">
        <v>253</v>
      </c>
      <c r="F82" t="str">
        <f t="shared" si="1"/>
        <v>module:GNWT module:progrSpecProp_ModuleType module:ModuleType_GNWT . module:ModuleType_GNWT a schema:PropertyValue ; schema:identifier "ModuleType" ; schema:name "Modultyp GNWT" ; schema:valueReference module:ModuleType_BWIK_GNWT . module:ModuleType_BWIK_GNWT a schema:PropertyValue ; schema:name "Modultyp GNWT im Studiengang BWIK" ; schema:value "Wahlpflichtmodul" .</v>
      </c>
    </row>
    <row r="83" spans="1:6" x14ac:dyDescent="0.35">
      <c r="A83" t="s">
        <v>110</v>
      </c>
      <c r="B83" t="s">
        <v>230</v>
      </c>
      <c r="C83" s="13" t="s">
        <v>601</v>
      </c>
      <c r="D83" s="4" t="s">
        <v>4652</v>
      </c>
      <c r="E83" s="4" t="s">
        <v>253</v>
      </c>
      <c r="F83" t="str">
        <f t="shared" si="1"/>
        <v>module:IFAE module:progrSpecProp_ModuleType module:ModuleType_IFAE . module:ModuleType_IFAE a schema:PropertyValue ; schema:identifier "ModuleType" ; schema:name "Modultyp IFAE" ; schema:valueReference module:ModuleType_BWIK_IFAE . module:ModuleType_BWIK_IFAE a schema:PropertyValue ; schema:name "Modultyp IFAE im Studiengang BWIK" ; schema:value "Wahlpflichtmodul" .</v>
      </c>
    </row>
    <row r="84" spans="1:6" x14ac:dyDescent="0.35">
      <c r="A84" t="s">
        <v>19</v>
      </c>
      <c r="B84" t="s">
        <v>140</v>
      </c>
      <c r="C84" s="13" t="s">
        <v>601</v>
      </c>
      <c r="D84" s="4" t="s">
        <v>4651</v>
      </c>
      <c r="E84" s="4" t="s">
        <v>253</v>
      </c>
      <c r="F84" t="str">
        <f t="shared" si="1"/>
        <v>module:InfMan module:progrSpecProp_ModuleType module:ModuleType_InfMan . module:ModuleType_InfMan a schema:PropertyValue ; schema:identifier "ModuleType" ; schema:name "Modultyp InfMan" ; schema:valueReference module:ModuleType_BWIK_InfMan . module:ModuleType_BWIK_InfMan a schema:PropertyValue ; schema:name "Modultyp InfMan im Studiengang BWIK" ; schema:value "Pflichtmodul" .</v>
      </c>
    </row>
    <row r="85" spans="1:6" x14ac:dyDescent="0.35">
      <c r="A85" t="s">
        <v>39</v>
      </c>
      <c r="B85" t="s">
        <v>158</v>
      </c>
      <c r="C85" s="13" t="s">
        <v>601</v>
      </c>
      <c r="D85" s="4" t="s">
        <v>4652</v>
      </c>
      <c r="E85" s="4" t="s">
        <v>253</v>
      </c>
      <c r="F85" t="str">
        <f t="shared" si="1"/>
        <v>module:Logistik module:progrSpecProp_ModuleType module:ModuleType_Logistik . module:ModuleType_Logistik a schema:PropertyValue ; schema:identifier "ModuleType" ; schema:name "Modultyp Logistik" ; schema:valueReference module:ModuleType_BWIK_Logistik . module:ModuleType_BWIK_Logistik a schema:PropertyValue ; schema:name "Modultyp Logistik im Studiengang BWIK" ; schema:value "Wahlpflichtmodul" .</v>
      </c>
    </row>
    <row r="86" spans="1:6" x14ac:dyDescent="0.35">
      <c r="A86" t="s">
        <v>113</v>
      </c>
      <c r="B86" t="s">
        <v>233</v>
      </c>
      <c r="C86" s="13" t="s">
        <v>601</v>
      </c>
      <c r="D86" s="4" t="s">
        <v>4652</v>
      </c>
      <c r="E86" s="4" t="s">
        <v>253</v>
      </c>
      <c r="F86" t="str">
        <f t="shared" si="1"/>
        <v>module:MaMF module:progrSpecProp_ModuleType module:ModuleType_MaMF . module:ModuleType_MaMF a schema:PropertyValue ; schema:identifier "ModuleType" ; schema:name "Modultyp MaMF" ; schema:valueReference module:ModuleType_BWIK_MaMF . module:ModuleType_BWIK_MaMF a schema:PropertyValue ; schema:name "Modultyp MaMF im Studiengang BWIK" ; schema:value "Wahlpflichtmodul" .</v>
      </c>
    </row>
    <row r="87" spans="1:6" x14ac:dyDescent="0.35">
      <c r="A87" t="s">
        <v>32</v>
      </c>
      <c r="B87" t="s">
        <v>151</v>
      </c>
      <c r="C87" s="13" t="s">
        <v>601</v>
      </c>
      <c r="D87" s="4" t="s">
        <v>4651</v>
      </c>
      <c r="E87" s="4" t="s">
        <v>253</v>
      </c>
      <c r="F87" t="str">
        <f t="shared" si="1"/>
        <v>module:ManOrg module:progrSpecProp_ModuleType module:ModuleType_ManOrg . module:ModuleType_ManOrg a schema:PropertyValue ; schema:identifier "ModuleType" ; schema:name "Modultyp ManOrg" ; schema:valueReference module:ModuleType_BWIK_ManOrg . module:ModuleType_BWIK_ManOrg a schema:PropertyValue ; schema:name "Modultyp ManOrg im Studiengang BWIK" ; schema:value "Pflichtmodul" .</v>
      </c>
    </row>
    <row r="88" spans="1:6" x14ac:dyDescent="0.35">
      <c r="A88" t="s">
        <v>26</v>
      </c>
      <c r="B88" t="s">
        <v>145</v>
      </c>
      <c r="C88" s="13" t="s">
        <v>601</v>
      </c>
      <c r="D88" s="4" t="s">
        <v>4651</v>
      </c>
      <c r="E88" s="4" t="s">
        <v>253</v>
      </c>
      <c r="F88" t="str">
        <f t="shared" si="1"/>
        <v>module:MathBasis module:progrSpecProp_ModuleType module:ModuleType_MathBasis . module:ModuleType_MathBasis a schema:PropertyValue ; schema:identifier "ModuleType" ; schema:name "Modultyp MathBasis" ; schema:valueReference module:ModuleType_BWIK_MathBasis . module:ModuleType_BWIK_MathBasis a schema:PropertyValue ; schema:name "Modultyp MathBasis im Studiengang BWIK" ; schema:value "Pflichtmodul" .</v>
      </c>
    </row>
    <row r="89" spans="1:6" x14ac:dyDescent="0.35">
      <c r="A89" t="s">
        <v>15</v>
      </c>
      <c r="B89" t="s">
        <v>136</v>
      </c>
      <c r="C89" s="13" t="s">
        <v>601</v>
      </c>
      <c r="D89" s="4" t="s">
        <v>4651</v>
      </c>
      <c r="E89" s="4" t="s">
        <v>253</v>
      </c>
      <c r="F89" t="str">
        <f t="shared" si="1"/>
        <v>module:OOSE module:progrSpecProp_ModuleType module:ModuleType_OOSE . module:ModuleType_OOSE a schema:PropertyValue ; schema:identifier "ModuleType" ; schema:name "Modultyp OOSE" ; schema:valueReference module:ModuleType_BWIK_OOSE . module:ModuleType_BWIK_OOSE a schema:PropertyValue ; schema:name "Modultyp OOSE im Studiengang BWIK" ; schema:value "Pflichtmodul" .</v>
      </c>
    </row>
    <row r="90" spans="1:6" x14ac:dyDescent="0.35">
      <c r="A90" t="s">
        <v>34</v>
      </c>
      <c r="B90" t="s">
        <v>153</v>
      </c>
      <c r="C90" s="13" t="s">
        <v>601</v>
      </c>
      <c r="D90" s="4" t="s">
        <v>4651</v>
      </c>
      <c r="E90" s="4" t="s">
        <v>253</v>
      </c>
      <c r="F90" t="str">
        <f t="shared" si="1"/>
        <v>module:PABD module:progrSpecProp_ModuleType module:ModuleType_PABD . module:ModuleType_PABD a schema:PropertyValue ; schema:identifier "ModuleType" ; schema:name "Modultyp PABD" ; schema:valueReference module:ModuleType_BWIK_PABD . module:ModuleType_BWIK_PABD a schema:PropertyValue ; schema:name "Modultyp PABD im Studiengang BWIK" ; schema:value "Pflichtmodul" .</v>
      </c>
    </row>
    <row r="91" spans="1:6" x14ac:dyDescent="0.35">
      <c r="A91" t="s">
        <v>43</v>
      </c>
      <c r="B91" t="s">
        <v>162</v>
      </c>
      <c r="C91" s="13" t="s">
        <v>601</v>
      </c>
      <c r="D91" s="4" t="s">
        <v>4651</v>
      </c>
      <c r="E91" s="4" t="s">
        <v>253</v>
      </c>
      <c r="F91" t="str">
        <f t="shared" si="1"/>
        <v>module:PLVt module:progrSpecProp_ModuleType module:ModuleType_PLVt . module:ModuleType_PLVt a schema:PropertyValue ; schema:identifier "ModuleType" ; schema:name "Modultyp PLVt" ; schema:valueReference module:ModuleType_BWIK_PLVt . module:ModuleType_BWIK_PLVt a schema:PropertyValue ; schema:name "Modultyp PLVt im Studiengang BWIK" ; schema:value "Pflichtmodul" .</v>
      </c>
    </row>
    <row r="92" spans="1:6" x14ac:dyDescent="0.35">
      <c r="A92" t="s">
        <v>1</v>
      </c>
      <c r="B92" t="s">
        <v>125</v>
      </c>
      <c r="C92" s="13" t="s">
        <v>601</v>
      </c>
      <c r="D92" s="4" t="s">
        <v>4651</v>
      </c>
      <c r="E92" s="4" t="s">
        <v>253</v>
      </c>
      <c r="F92" t="str">
        <f t="shared" si="1"/>
        <v>module:PST module:progrSpecProp_ModuleType module:ModuleType_PST . module:ModuleType_PST a schema:PropertyValue ; schema:identifier "ModuleType" ; schema:name "Modultyp PST" ; schema:valueReference module:ModuleType_BWIK_PST . module:ModuleType_BWIK_PST a schema:PropertyValue ; schema:name "Modultyp PST im Studiengang BWIK" ; schema:value "Pflichtmodul" .</v>
      </c>
    </row>
    <row r="93" spans="1:6" x14ac:dyDescent="0.35">
      <c r="A93" t="s">
        <v>3</v>
      </c>
      <c r="B93" t="s">
        <v>126</v>
      </c>
      <c r="C93" s="13" t="s">
        <v>601</v>
      </c>
      <c r="D93" s="4" t="s">
        <v>4651</v>
      </c>
      <c r="E93" s="4" t="s">
        <v>253</v>
      </c>
      <c r="F93" t="str">
        <f t="shared" si="1"/>
        <v>module:RWCO module:progrSpecProp_ModuleType module:ModuleType_RWCO . module:ModuleType_RWCO a schema:PropertyValue ; schema:identifier "ModuleType" ; schema:name "Modultyp RWCO" ; schema:valueReference module:ModuleType_BWIK_RWCO . module:ModuleType_BWIK_RWCO a schema:PropertyValue ; schema:name "Modultyp RWCO im Studiengang BWIK" ; schema:value "Pflichtmodul" .</v>
      </c>
    </row>
    <row r="94" spans="1:6" x14ac:dyDescent="0.35">
      <c r="A94" t="s">
        <v>21</v>
      </c>
      <c r="B94" t="s">
        <v>142</v>
      </c>
      <c r="C94" s="13" t="s">
        <v>601</v>
      </c>
      <c r="D94" s="4" t="s">
        <v>4651</v>
      </c>
      <c r="E94" s="4" t="s">
        <v>253</v>
      </c>
      <c r="F94" t="str">
        <f t="shared" si="1"/>
        <v>module:SaSi module:progrSpecProp_ModuleType module:ModuleType_SaSi . module:ModuleType_SaSi a schema:PropertyValue ; schema:identifier "ModuleType" ; schema:name "Modultyp SaSi" ; schema:valueReference module:ModuleType_BWIK_SaSi . module:ModuleType_BWIK_SaSi a schema:PropertyValue ; schema:name "Modultyp SaSi im Studiengang BWIK" ; schema:value "Pflichtmodul" .</v>
      </c>
    </row>
    <row r="95" spans="1:6" x14ac:dyDescent="0.35">
      <c r="A95" t="s">
        <v>29</v>
      </c>
      <c r="B95" t="s">
        <v>148</v>
      </c>
      <c r="C95" s="13" t="s">
        <v>601</v>
      </c>
      <c r="D95" s="4" t="s">
        <v>4651</v>
      </c>
      <c r="E95" s="4" t="s">
        <v>253</v>
      </c>
      <c r="F95" t="str">
        <f t="shared" si="1"/>
        <v>module:Statistik module:progrSpecProp_ModuleType module:ModuleType_Statistik . module:ModuleType_Statistik a schema:PropertyValue ; schema:identifier "ModuleType" ; schema:name "Modultyp Statistik" ; schema:valueReference module:ModuleType_BWIK_Statistik . module:ModuleType_BWIK_Statistik a schema:PropertyValue ; schema:name "Modultyp Statistik im Studiengang BWIK" ; schema:value "Pflichtmodul" .</v>
      </c>
    </row>
    <row r="96" spans="1:6" x14ac:dyDescent="0.35">
      <c r="A96" t="s">
        <v>8</v>
      </c>
      <c r="B96" t="s">
        <v>130</v>
      </c>
      <c r="C96" s="13" t="s">
        <v>601</v>
      </c>
      <c r="D96" s="4" t="s">
        <v>4651</v>
      </c>
      <c r="E96" s="4" t="s">
        <v>253</v>
      </c>
      <c r="F96" t="str">
        <f t="shared" si="1"/>
        <v>module:SWEN module:progrSpecProp_ModuleType module:ModuleType_SWEN . module:ModuleType_SWEN a schema:PropertyValue ; schema:identifier "ModuleType" ; schema:name "Modultyp SWEN" ; schema:valueReference module:ModuleType_BWIK_SWEN . module:ModuleType_BWIK_SWEN a schema:PropertyValue ; schema:name "Modultyp SWEN im Studiengang BWIK" ; schema:value "Pflichtmodul" .</v>
      </c>
    </row>
    <row r="97" spans="1:6" x14ac:dyDescent="0.35">
      <c r="A97" t="s">
        <v>7</v>
      </c>
      <c r="B97" t="s">
        <v>129</v>
      </c>
      <c r="C97" s="13" t="s">
        <v>601</v>
      </c>
      <c r="D97" s="4" t="s">
        <v>4651</v>
      </c>
      <c r="E97" s="4" t="s">
        <v>253</v>
      </c>
      <c r="F97" t="str">
        <f t="shared" si="1"/>
        <v>module:USWE module:progrSpecProp_ModuleType module:ModuleType_USWE . module:ModuleType_USWE a schema:PropertyValue ; schema:identifier "ModuleType" ; schema:name "Modultyp USWE" ; schema:valueReference module:ModuleType_BWIK_USWE . module:ModuleType_BWIK_USWE a schema:PropertyValue ; schema:name "Modultyp USWE im Studiengang BWIK" ; schema:value "Pflichtmodul" .</v>
      </c>
    </row>
    <row r="98" spans="1:6" x14ac:dyDescent="0.35">
      <c r="A98" t="s">
        <v>243</v>
      </c>
      <c r="B98" t="s">
        <v>248</v>
      </c>
      <c r="C98" s="13" t="s">
        <v>601</v>
      </c>
      <c r="D98" s="4" t="s">
        <v>4651</v>
      </c>
      <c r="E98" s="4" t="s">
        <v>253</v>
      </c>
      <c r="F98" t="str">
        <f t="shared" si="1"/>
        <v>module:AAIT module:progrSpecProp_ModuleType module:ModuleType_AAIT . module:ModuleType_AAIT a schema:PropertyValue ; schema:identifier "ModuleType" ; schema:name "Modultyp AAIT" ; schema:valueReference module:ModuleType_BWIK_AAIT . module:ModuleType_BWIK_AAIT a schema:PropertyValue ; schema:name "Modultyp AAIT im Studiengang BWIK" ; schema:value "Pflichtmodul" .</v>
      </c>
    </row>
    <row r="99" spans="1:6" x14ac:dyDescent="0.35">
      <c r="A99" t="s">
        <v>244</v>
      </c>
      <c r="B99" t="s">
        <v>249</v>
      </c>
      <c r="C99" s="13" t="s">
        <v>601</v>
      </c>
      <c r="D99" s="4" t="s">
        <v>4652</v>
      </c>
      <c r="E99" s="4" t="s">
        <v>253</v>
      </c>
      <c r="F99" t="str">
        <f t="shared" si="1"/>
        <v>module:AWIM module:progrSpecProp_ModuleType module:ModuleType_AWIM . module:ModuleType_AWIM a schema:PropertyValue ; schema:identifier "ModuleType" ; schema:name "Modultyp AWIM" ; schema:valueReference module:ModuleType_BWIK_AWIM . module:ModuleType_BWIK_AWIM a schema:PropertyValue ; schema:name "Modultyp AWIM im Studiengang BWIK" ; schema:value "Wahlpflichtmodul" .</v>
      </c>
    </row>
    <row r="100" spans="1:6" x14ac:dyDescent="0.35">
      <c r="A100" t="s">
        <v>245</v>
      </c>
      <c r="B100" t="s">
        <v>250</v>
      </c>
      <c r="C100" s="13" t="s">
        <v>601</v>
      </c>
      <c r="D100" s="4" t="s">
        <v>4651</v>
      </c>
      <c r="E100" s="4" t="s">
        <v>253</v>
      </c>
      <c r="F100" t="str">
        <f t="shared" si="1"/>
        <v>module:GPMO module:progrSpecProp_ModuleType module:ModuleType_GPMO . module:ModuleType_GPMO a schema:PropertyValue ; schema:identifier "ModuleType" ; schema:name "Modultyp GPMO" ; schema:valueReference module:ModuleType_BWIK_GPMO . module:ModuleType_BWIK_GPMO a schema:PropertyValue ; schema:name "Modultyp GPMO im Studiengang BWIK" ; schema:value "Pflichtmodul" .</v>
      </c>
    </row>
    <row r="101" spans="1:6" x14ac:dyDescent="0.35">
      <c r="A101" t="s">
        <v>246</v>
      </c>
      <c r="B101" t="s">
        <v>251</v>
      </c>
      <c r="C101" s="13" t="s">
        <v>601</v>
      </c>
      <c r="D101" s="4" t="s">
        <v>4651</v>
      </c>
      <c r="E101" s="4" t="s">
        <v>253</v>
      </c>
      <c r="F101" t="str">
        <f t="shared" si="1"/>
        <v>module:PMSK module:progrSpecProp_ModuleType module:ModuleType_PMSK . module:ModuleType_PMSK a schema:PropertyValue ; schema:identifier "ModuleType" ; schema:name "Modultyp PMSK" ; schema:valueReference module:ModuleType_BWIK_PMSK . module:ModuleType_BWIK_PMSK a schema:PropertyValue ; schema:name "Modultyp PMSK im Studiengang BWIK" ; schema:value "Pflichtmodul" .</v>
      </c>
    </row>
    <row r="102" spans="1:6" x14ac:dyDescent="0.35">
      <c r="A102" t="s">
        <v>247</v>
      </c>
      <c r="B102" t="s">
        <v>252</v>
      </c>
      <c r="C102" s="13" t="s">
        <v>601</v>
      </c>
      <c r="D102" s="4" t="s">
        <v>4651</v>
      </c>
      <c r="E102" s="4" t="s">
        <v>253</v>
      </c>
      <c r="F102" t="str">
        <f t="shared" si="1"/>
        <v>module:SYSA module:progrSpecProp_ModuleType module:ModuleType_SYSA . module:ModuleType_SYSA a schema:PropertyValue ; schema:identifier "ModuleType" ; schema:name "Modultyp SYSA" ; schema:valueReference module:ModuleType_BWIK_SYSA . module:ModuleType_BWIK_SYSA a schema:PropertyValue ; schema:name "Modultyp SYSA im Studiengang BWIK" ; schema:value "Pflichtmodul" .</v>
      </c>
    </row>
    <row r="103" spans="1:6" x14ac:dyDescent="0.35">
      <c r="A103" t="s">
        <v>12</v>
      </c>
      <c r="B103" t="s">
        <v>134</v>
      </c>
      <c r="C103" s="13" t="s">
        <v>601</v>
      </c>
      <c r="D103" s="4" t="s">
        <v>4651</v>
      </c>
      <c r="E103" s="4" t="s">
        <v>253</v>
      </c>
      <c r="F103" t="str">
        <f t="shared" si="1"/>
        <v>module:WIGundW module:progrSpecProp_ModuleType module:ModuleType_WIGundW . module:ModuleType_WIGundW a schema:PropertyValue ; schema:identifier "ModuleType" ; schema:name "Modultyp WIGundW" ; schema:valueReference module:ModuleType_BWIK_WIGundW . module:ModuleType_BWIK_WIGundW a schema:PropertyValue ; schema:name "Modultyp WIGundW im Studiengang BWIK" ; schema:value "Pflichtmodul" .</v>
      </c>
    </row>
    <row r="104" spans="1:6" x14ac:dyDescent="0.35">
      <c r="A104" t="s">
        <v>27</v>
      </c>
      <c r="B104" t="s">
        <v>146</v>
      </c>
      <c r="C104" s="13" t="s">
        <v>601</v>
      </c>
      <c r="D104" s="4" t="s">
        <v>4651</v>
      </c>
      <c r="E104" s="4" t="s">
        <v>256</v>
      </c>
      <c r="F104" t="str">
        <f t="shared" si="1"/>
        <v>module:WM110 module:progrSpecProp_ModuleType module:ModuleType_WM110 . module:ModuleType_WM110 a schema:PropertyValue ; schema:identifier "ModuleType" ; schema:name "Modultyp WM110" ; schema:valueReference module:ModuleType_MWIV_WM110 . module:ModuleType_MWIV_WM110 a schema:PropertyValue ; schema:name "Modultyp WM110 im Studiengang MWIV" ; schema:value "Pflichtmodul" .</v>
      </c>
    </row>
    <row r="105" spans="1:6" x14ac:dyDescent="0.35">
      <c r="A105" t="s">
        <v>30</v>
      </c>
      <c r="B105" t="s">
        <v>149</v>
      </c>
      <c r="C105" s="13" t="s">
        <v>601</v>
      </c>
      <c r="D105" s="4" t="s">
        <v>4651</v>
      </c>
      <c r="E105" s="4" t="s">
        <v>256</v>
      </c>
      <c r="F105" t="str">
        <f t="shared" si="1"/>
        <v>module:WM120 module:progrSpecProp_ModuleType module:ModuleType_WM120 . module:ModuleType_WM120 a schema:PropertyValue ; schema:identifier "ModuleType" ; schema:name "Modultyp WM120" ; schema:valueReference module:ModuleType_MWIV_WM120 . module:ModuleType_MWIV_WM120 a schema:PropertyValue ; schema:name "Modultyp WM120 im Studiengang MWIV" ; schema:value "Pflichtmodul" .</v>
      </c>
    </row>
    <row r="106" spans="1:6" x14ac:dyDescent="0.35">
      <c r="A106" t="s">
        <v>16</v>
      </c>
      <c r="B106" t="s">
        <v>137</v>
      </c>
      <c r="C106" s="13" t="s">
        <v>601</v>
      </c>
      <c r="D106" s="4" t="s">
        <v>4651</v>
      </c>
      <c r="E106" s="4" t="s">
        <v>256</v>
      </c>
      <c r="F106" t="str">
        <f t="shared" si="1"/>
        <v>module:WM130 module:progrSpecProp_ModuleType module:ModuleType_WM130 . module:ModuleType_WM130 a schema:PropertyValue ; schema:identifier "ModuleType" ; schema:name "Modultyp WM130" ; schema:valueReference module:ModuleType_MWIV_WM130 . module:ModuleType_MWIV_WM130 a schema:PropertyValue ; schema:name "Modultyp WM130 im Studiengang MWIV" ; schema:value "Pflichtmodul" .</v>
      </c>
    </row>
    <row r="107" spans="1:6" x14ac:dyDescent="0.35">
      <c r="A107" t="s">
        <v>4</v>
      </c>
      <c r="B107" t="s">
        <v>127</v>
      </c>
      <c r="C107" s="13" t="s">
        <v>601</v>
      </c>
      <c r="D107" s="4" t="s">
        <v>4651</v>
      </c>
      <c r="E107" s="4" t="s">
        <v>256</v>
      </c>
      <c r="F107" t="str">
        <f t="shared" si="1"/>
        <v>module:WM210 module:progrSpecProp_ModuleType module:ModuleType_WM210 . module:ModuleType_WM210 a schema:PropertyValue ; schema:identifier "ModuleType" ; schema:name "Modultyp WM210" ; schema:valueReference module:ModuleType_MWIV_WM210 . module:ModuleType_MWIV_WM210 a schema:PropertyValue ; schema:name "Modultyp WM210 im Studiengang MWIV" ; schema:value "Pflichtmodul" .</v>
      </c>
    </row>
    <row r="108" spans="1:6" x14ac:dyDescent="0.35">
      <c r="A108" t="s">
        <v>9</v>
      </c>
      <c r="B108" t="s">
        <v>131</v>
      </c>
      <c r="C108" s="13" t="s">
        <v>601</v>
      </c>
      <c r="D108" s="4" t="s">
        <v>4651</v>
      </c>
      <c r="E108" s="4" t="s">
        <v>256</v>
      </c>
      <c r="F108" t="str">
        <f t="shared" si="1"/>
        <v>module:WM220 module:progrSpecProp_ModuleType module:ModuleType_WM220 . module:ModuleType_WM220 a schema:PropertyValue ; schema:identifier "ModuleType" ; schema:name "Modultyp WM220" ; schema:valueReference module:ModuleType_MWIV_WM220 . module:ModuleType_MWIV_WM220 a schema:PropertyValue ; schema:name "Modultyp WM220 im Studiengang MWIV" ; schema:value "Pflichtmodul" .</v>
      </c>
    </row>
    <row r="109" spans="1:6" x14ac:dyDescent="0.35">
      <c r="A109" t="s">
        <v>40</v>
      </c>
      <c r="B109" t="s">
        <v>159</v>
      </c>
      <c r="C109" s="13" t="s">
        <v>601</v>
      </c>
      <c r="D109" s="4" t="s">
        <v>4651</v>
      </c>
      <c r="E109" s="4" t="s">
        <v>256</v>
      </c>
      <c r="F109" t="str">
        <f t="shared" si="1"/>
        <v>module:WM230 module:progrSpecProp_ModuleType module:ModuleType_WM230 . module:ModuleType_WM230 a schema:PropertyValue ; schema:identifier "ModuleType" ; schema:name "Modultyp WM230" ; schema:valueReference module:ModuleType_MWIV_WM230 . module:ModuleType_MWIV_WM230 a schema:PropertyValue ; schema:name "Modultyp WM230 im Studiengang MWIV" ; schema:value "Pflichtmodul" .</v>
      </c>
    </row>
    <row r="110" spans="1:6" x14ac:dyDescent="0.35">
      <c r="A110" t="s">
        <v>17</v>
      </c>
      <c r="B110" t="s">
        <v>138</v>
      </c>
      <c r="C110" s="13" t="s">
        <v>601</v>
      </c>
      <c r="D110" s="4" t="s">
        <v>4651</v>
      </c>
      <c r="E110" s="4" t="s">
        <v>256</v>
      </c>
      <c r="F110" t="str">
        <f t="shared" si="1"/>
        <v>module:WM310 module:progrSpecProp_ModuleType module:ModuleType_WM310 . module:ModuleType_WM310 a schema:PropertyValue ; schema:identifier "ModuleType" ; schema:name "Modultyp WM310" ; schema:valueReference module:ModuleType_MWIV_WM310 . module:ModuleType_MWIV_WM310 a schema:PropertyValue ; schema:name "Modultyp WM310 im Studiengang MWIV" ; schema:value "Pflichtmodul" .</v>
      </c>
    </row>
    <row r="111" spans="1:6" x14ac:dyDescent="0.35">
      <c r="A111" t="s">
        <v>35</v>
      </c>
      <c r="B111" t="s">
        <v>154</v>
      </c>
      <c r="C111" s="13" t="s">
        <v>601</v>
      </c>
      <c r="D111" s="4" t="s">
        <v>4651</v>
      </c>
      <c r="E111" s="4" t="s">
        <v>256</v>
      </c>
      <c r="F111" t="str">
        <f t="shared" si="1"/>
        <v>module:WM320 module:progrSpecProp_ModuleType module:ModuleType_WM320 . module:ModuleType_WM320 a schema:PropertyValue ; schema:identifier "ModuleType" ; schema:name "Modultyp WM320" ; schema:valueReference module:ModuleType_MWIV_WM320 . module:ModuleType_MWIV_WM320 a schema:PropertyValue ; schema:name "Modultyp WM320 im Studiengang MWIV" ; schema:value "Pflichtmodul" .</v>
      </c>
    </row>
    <row r="112" spans="1:6" x14ac:dyDescent="0.35">
      <c r="A112" t="s">
        <v>41</v>
      </c>
      <c r="B112" t="s">
        <v>160</v>
      </c>
      <c r="C112" s="13" t="s">
        <v>601</v>
      </c>
      <c r="D112" s="4" t="s">
        <v>4651</v>
      </c>
      <c r="E112" s="4" t="s">
        <v>256</v>
      </c>
      <c r="F112" t="str">
        <f t="shared" si="1"/>
        <v>module:WM330 module:progrSpecProp_ModuleType module:ModuleType_WM330 . module:ModuleType_WM330 a schema:PropertyValue ; schema:identifier "ModuleType" ; schema:name "Modultyp WM330" ; schema:valueReference module:ModuleType_MWIV_WM330 . module:ModuleType_MWIV_WM330 a schema:PropertyValue ; schema:name "Modultyp WM330 im Studiengang MWIV" ; schema:value "Pflichtmodul" .</v>
      </c>
    </row>
    <row r="113" spans="1:6" x14ac:dyDescent="0.35">
      <c r="A113" t="s">
        <v>0</v>
      </c>
      <c r="B113" t="s">
        <v>124</v>
      </c>
      <c r="C113" s="13" t="s">
        <v>601</v>
      </c>
      <c r="D113" s="4" t="s">
        <v>4651</v>
      </c>
      <c r="E113" s="4" t="s">
        <v>256</v>
      </c>
      <c r="F113" t="str">
        <f t="shared" si="1"/>
        <v>module:WM340 module:progrSpecProp_ModuleType module:ModuleType_WM340 . module:ModuleType_WM340 a schema:PropertyValue ; schema:identifier "ModuleType" ; schema:name "Modultyp WM340" ; schema:valueReference module:ModuleType_MWIV_WM340 . module:ModuleType_MWIV_WM340 a schema:PropertyValue ; schema:name "Modultyp WM340 im Studiengang MWIV" ; schema:value "Pflichtmodul" .</v>
      </c>
    </row>
    <row r="114" spans="1:6" x14ac:dyDescent="0.35">
      <c r="A114" t="s">
        <v>31</v>
      </c>
      <c r="B114" t="s">
        <v>150</v>
      </c>
      <c r="C114" s="13" t="s">
        <v>601</v>
      </c>
      <c r="D114" s="4" t="s">
        <v>4652</v>
      </c>
      <c r="E114" s="4" t="s">
        <v>256</v>
      </c>
      <c r="F114" t="str">
        <f t="shared" si="1"/>
        <v>module:WM501 module:progrSpecProp_ModuleType module:ModuleType_WM501 . module:ModuleType_WM501 a schema:PropertyValue ; schema:identifier "ModuleType" ; schema:name "Modultyp WM501" ; schema:valueReference module:ModuleType_MWIV_WM501 . module:ModuleType_MWIV_WM501 a schema:PropertyValue ; schema:name "Modultyp WM501 im Studiengang MWIV" ; schema:value "Wahlpflichtmodul" .</v>
      </c>
    </row>
    <row r="115" spans="1:6" x14ac:dyDescent="0.35">
      <c r="A115" t="s">
        <v>116</v>
      </c>
      <c r="B115" t="s">
        <v>236</v>
      </c>
      <c r="C115" s="13" t="s">
        <v>601</v>
      </c>
      <c r="D115" s="4" t="s">
        <v>4652</v>
      </c>
      <c r="E115" s="4" t="s">
        <v>256</v>
      </c>
      <c r="F115" t="str">
        <f t="shared" si="1"/>
        <v>module:WM508 module:progrSpecProp_ModuleType module:ModuleType_WM508 . module:ModuleType_WM508 a schema:PropertyValue ; schema:identifier "ModuleType" ; schema:name "Modultyp WM508" ; schema:valueReference module:ModuleType_MWIV_WM508 . module:ModuleType_MWIV_WM508 a schema:PropertyValue ; schema:name "Modultyp WM508 im Studiengang MWIV" ; schema:value "Wahlpflichtmodul" .</v>
      </c>
    </row>
    <row r="116" spans="1:6" x14ac:dyDescent="0.35">
      <c r="A116" t="s">
        <v>10</v>
      </c>
      <c r="B116" t="s">
        <v>132</v>
      </c>
      <c r="C116" s="13" t="s">
        <v>601</v>
      </c>
      <c r="D116" s="4" t="s">
        <v>4652</v>
      </c>
      <c r="E116" s="4" t="s">
        <v>256</v>
      </c>
      <c r="F116" t="str">
        <f t="shared" si="1"/>
        <v>module:WM524 module:progrSpecProp_ModuleType module:ModuleType_WM524 . module:ModuleType_WM524 a schema:PropertyValue ; schema:identifier "ModuleType" ; schema:name "Modultyp WM524" ; schema:valueReference module:ModuleType_MWIV_WM524 . module:ModuleType_MWIV_WM524 a schema:PropertyValue ; schema:name "Modultyp WM524 im Studiengang MWIV" ; schema:value "Wahlpflichtmodul" .</v>
      </c>
    </row>
    <row r="117" spans="1:6" x14ac:dyDescent="0.35">
      <c r="A117" t="s">
        <v>114</v>
      </c>
      <c r="B117" t="s">
        <v>234</v>
      </c>
      <c r="C117" s="13" t="s">
        <v>601</v>
      </c>
      <c r="D117" s="4" t="s">
        <v>4652</v>
      </c>
      <c r="E117" s="4" t="s">
        <v>256</v>
      </c>
      <c r="F117" t="str">
        <f t="shared" si="1"/>
        <v>module:WM527 module:progrSpecProp_ModuleType module:ModuleType_WM527 . module:ModuleType_WM527 a schema:PropertyValue ; schema:identifier "ModuleType" ; schema:name "Modultyp WM527" ; schema:valueReference module:ModuleType_MWIV_WM527 . module:ModuleType_MWIV_WM527 a schema:PropertyValue ; schema:name "Modultyp WM527 im Studiengang MWIV" ; schema:value "Wahlpflichtmodul" .</v>
      </c>
    </row>
    <row r="118" spans="1:6" x14ac:dyDescent="0.35">
      <c r="A118" t="s">
        <v>119</v>
      </c>
      <c r="B118" t="s">
        <v>239</v>
      </c>
      <c r="C118" s="13" t="s">
        <v>601</v>
      </c>
      <c r="D118" s="4" t="s">
        <v>4652</v>
      </c>
      <c r="E118" s="4" t="s">
        <v>256</v>
      </c>
      <c r="F118" t="str">
        <f t="shared" si="1"/>
        <v>module:WM536 module:progrSpecProp_ModuleType module:ModuleType_WM536 . module:ModuleType_WM536 a schema:PropertyValue ; schema:identifier "ModuleType" ; schema:name "Modultyp WM536" ; schema:valueReference module:ModuleType_MWIV_WM536 . module:ModuleType_MWIV_WM536 a schema:PropertyValue ; schema:name "Modultyp WM536 im Studiengang MWIV" ; schema:value "Wahlpflichtmodul" .</v>
      </c>
    </row>
    <row r="119" spans="1:6" x14ac:dyDescent="0.35">
      <c r="A119" t="s">
        <v>117</v>
      </c>
      <c r="B119" t="s">
        <v>237</v>
      </c>
      <c r="C119" s="13" t="s">
        <v>601</v>
      </c>
      <c r="D119" s="4" t="s">
        <v>4652</v>
      </c>
      <c r="E119" s="4" t="s">
        <v>256</v>
      </c>
      <c r="F119" t="str">
        <f t="shared" si="1"/>
        <v>module:WM544 module:progrSpecProp_ModuleType module:ModuleType_WM544 . module:ModuleType_WM544 a schema:PropertyValue ; schema:identifier "ModuleType" ; schema:name "Modultyp WM544" ; schema:valueReference module:ModuleType_MWIV_WM544 . module:ModuleType_MWIV_WM544 a schema:PropertyValue ; schema:name "Modultyp WM544 im Studiengang MWIV" ; schema:value "Wahlpflichtmodul" .</v>
      </c>
    </row>
    <row r="120" spans="1:6" x14ac:dyDescent="0.35">
      <c r="A120" t="s">
        <v>115</v>
      </c>
      <c r="B120" t="s">
        <v>235</v>
      </c>
      <c r="C120" s="13" t="s">
        <v>601</v>
      </c>
      <c r="D120" s="4" t="s">
        <v>4652</v>
      </c>
      <c r="E120" s="4" t="s">
        <v>256</v>
      </c>
      <c r="F120" t="str">
        <f t="shared" si="1"/>
        <v>module:WM545 module:progrSpecProp_ModuleType module:ModuleType_WM545 . module:ModuleType_WM545 a schema:PropertyValue ; schema:identifier "ModuleType" ; schema:name "Modultyp WM545" ; schema:valueReference module:ModuleType_MWIV_WM545 . module:ModuleType_MWIV_WM545 a schema:PropertyValue ; schema:name "Modultyp WM545 im Studiengang MWIV" ; schema:value "Wahlpflichtmodul" .</v>
      </c>
    </row>
    <row r="121" spans="1:6" x14ac:dyDescent="0.35">
      <c r="A121" t="s">
        <v>118</v>
      </c>
      <c r="B121" t="s">
        <v>238</v>
      </c>
      <c r="C121" s="13" t="s">
        <v>601</v>
      </c>
      <c r="D121" s="4" t="s">
        <v>4652</v>
      </c>
      <c r="E121" s="4" t="s">
        <v>256</v>
      </c>
      <c r="F121" t="str">
        <f t="shared" si="1"/>
        <v>module:WM555 module:progrSpecProp_ModuleType module:ModuleType_WM555 . module:ModuleType_WM555 a schema:PropertyValue ; schema:identifier "ModuleType" ; schema:name "Modultyp WM555" ; schema:valueReference module:ModuleType_MWIV_WM555 . module:ModuleType_MWIV_WM555 a schema:PropertyValue ; schema:name "Modultyp WM555 im Studiengang MWIV" ; schema:value "Wahlpflichtmodul" .</v>
      </c>
    </row>
    <row r="122" spans="1:6" x14ac:dyDescent="0.35">
      <c r="A122" t="s">
        <v>22</v>
      </c>
      <c r="B122" t="s">
        <v>143</v>
      </c>
      <c r="C122" s="13" t="s">
        <v>601</v>
      </c>
      <c r="D122" s="4" t="s">
        <v>4652</v>
      </c>
      <c r="E122" s="4" t="s">
        <v>256</v>
      </c>
      <c r="F122" t="str">
        <f t="shared" si="1"/>
        <v>module:WM556 module:progrSpecProp_ModuleType module:ModuleType_WM556 . module:ModuleType_WM556 a schema:PropertyValue ; schema:identifier "ModuleType" ; schema:name "Modultyp WM556" ; schema:valueReference module:ModuleType_MWIV_WM556 . module:ModuleType_MWIV_WM556 a schema:PropertyValue ; schema:name "Modultyp WM556 im Studiengang MWIV" ; schema:value "Wahlpflichtmodul" .</v>
      </c>
    </row>
    <row r="123" spans="1:6" x14ac:dyDescent="0.35">
      <c r="A123" t="s">
        <v>25</v>
      </c>
      <c r="B123" t="s">
        <v>144</v>
      </c>
      <c r="C123" s="13" t="s">
        <v>601</v>
      </c>
      <c r="D123" s="4" t="s">
        <v>4652</v>
      </c>
      <c r="E123" s="4" t="s">
        <v>256</v>
      </c>
      <c r="F123" t="str">
        <f t="shared" si="1"/>
        <v>module:WM568 module:progrSpecProp_ModuleType module:ModuleType_WM568 . module:ModuleType_WM568 a schema:PropertyValue ; schema:identifier "ModuleType" ; schema:name "Modultyp WM568" ; schema:valueReference module:ModuleType_MWIV_WM568 . module:ModuleType_MWIV_WM568 a schema:PropertyValue ; schema:name "Modultyp WM568 im Studiengang MWIV" ; schema:value "Wahlpflichtmodul" .</v>
      </c>
    </row>
    <row r="124" spans="1:6" x14ac:dyDescent="0.35">
      <c r="A124" t="s">
        <v>6</v>
      </c>
      <c r="B124" t="s">
        <v>128</v>
      </c>
      <c r="C124" s="13" t="s">
        <v>601</v>
      </c>
      <c r="D124" s="4" t="s">
        <v>4652</v>
      </c>
      <c r="E124" s="4" t="s">
        <v>256</v>
      </c>
      <c r="F124" t="str">
        <f t="shared" si="1"/>
        <v>module:WM595 module:progrSpecProp_ModuleType module:ModuleType_WM595 . module:ModuleType_WM595 a schema:PropertyValue ; schema:identifier "ModuleType" ; schema:name "Modultyp WM595" ; schema:valueReference module:ModuleType_MWIV_WM595 . module:ModuleType_MWIV_WM595 a schema:PropertyValue ; schema:name "Modultyp WM595 im Studiengang MWIV" ; schema:value "Wahlpflichtmodul" .</v>
      </c>
    </row>
  </sheetData>
  <pageMargins left="0.7" right="0.7" top="0.78740157499999996" bottom="0.78740157499999996"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F973D1-CBB2-4C3D-8793-63D9663A6388}">
  <dimension ref="A1:F170"/>
  <sheetViews>
    <sheetView tabSelected="1" topLeftCell="A97" workbookViewId="0">
      <selection activeCell="F105" sqref="F105"/>
    </sheetView>
  </sheetViews>
  <sheetFormatPr baseColWidth="10" defaultRowHeight="14.5" x14ac:dyDescent="0.35"/>
  <cols>
    <col min="1" max="1" width="17.6328125" bestFit="1" customWidth="1"/>
    <col min="2" max="2" width="10.90625" style="4"/>
    <col min="4" max="4" width="6.453125" customWidth="1"/>
    <col min="5" max="5" width="10.90625" style="4"/>
    <col min="6" max="6" width="154.26953125" customWidth="1"/>
  </cols>
  <sheetData>
    <row r="1" spans="1:6" s="1" customFormat="1" x14ac:dyDescent="0.35">
      <c r="A1" s="1" t="s">
        <v>4653</v>
      </c>
      <c r="B1" s="3" t="s">
        <v>257</v>
      </c>
      <c r="C1" s="2" t="s">
        <v>601</v>
      </c>
      <c r="D1" s="3" t="s">
        <v>4655</v>
      </c>
      <c r="E1" s="3" t="s">
        <v>4654</v>
      </c>
      <c r="F1" s="1" t="s">
        <v>602</v>
      </c>
    </row>
    <row r="2" spans="1:6" x14ac:dyDescent="0.35">
      <c r="A2" t="s">
        <v>11</v>
      </c>
      <c r="B2" s="4" t="s">
        <v>133</v>
      </c>
      <c r="C2" s="13" t="s">
        <v>601</v>
      </c>
      <c r="D2" s="4" t="s">
        <v>4656</v>
      </c>
      <c r="E2" s="4" t="s">
        <v>253</v>
      </c>
      <c r="F2" t="str">
        <f>_xlfn.CONCAT(A2," module:progrSpecProp_Language module:Language_",B2," . module:Language_",B2," a schema:PropertyValue ; schema:identifier ",C2,"Language",C2," ; schema:name ",C2,"Lehrsprache ",B2,C2," ; schema:valueReference module:Language_",E2,"_",B2," ."," module:Language_",E2,"_",B2," a schema:PropertyValue ; schema:name ",C2,"Lehrsprache ",B2," im Studiengang ",E2,C2," ; schema:value ",C2,D2,C2," .")</f>
        <v>module:AlgoDat module:progrSpecProp_Language module:Language_AlgoDat . module:Language_AlgoDat a schema:PropertyValue ; schema:identifier "Language" ; schema:name "Lehrsprache AlgoDat" ; schema:valueReference module:Language_BWIK_AlgoDat . module:Language_BWIK_AlgoDat a schema:PropertyValue ; schema:name "Lehrsprache AlgoDat im Studiengang BWIK" ; schema:value "de" .</v>
      </c>
    </row>
    <row r="3" spans="1:6" x14ac:dyDescent="0.35">
      <c r="A3" t="s">
        <v>11</v>
      </c>
      <c r="B3" s="4" t="s">
        <v>133</v>
      </c>
      <c r="C3" s="13" t="s">
        <v>601</v>
      </c>
      <c r="D3" s="4" t="s">
        <v>4657</v>
      </c>
      <c r="E3" s="4" t="s">
        <v>253</v>
      </c>
      <c r="F3" t="str">
        <f t="shared" ref="F3:F66" si="0">_xlfn.CONCAT(A3," module:progrSpecProp_Language module:Language_",B3," . module:Language_",B3," a schema:PropertyValue ; schema:identifier ",C3,"Language",C3," ; schema:name ",C3,"Lehrsprache ",B3,C3," ; schema:valueReference module:Language_",E3,"_",B3," ."," module:Language_",E3,"_",B3," a schema:PropertyValue ; schema:name ",C3,"Lehrsprache ",B3," im Studiengang ",E3,C3," ; schema:value ",C3,D3,C3," .")</f>
        <v>module:AlgoDat module:progrSpecProp_Language module:Language_AlgoDat . module:Language_AlgoDat a schema:PropertyValue ; schema:identifier "Language" ; schema:name "Lehrsprache AlgoDat" ; schema:valueReference module:Language_BWIK_AlgoDat . module:Language_BWIK_AlgoDat a schema:PropertyValue ; schema:name "Lehrsprache AlgoDat im Studiengang BWIK" ; schema:value "en" .</v>
      </c>
    </row>
    <row r="4" spans="1:6" x14ac:dyDescent="0.35">
      <c r="A4" t="s">
        <v>44</v>
      </c>
      <c r="B4" s="4" t="s">
        <v>163</v>
      </c>
      <c r="C4" s="13" t="s">
        <v>601</v>
      </c>
      <c r="D4" s="4" t="s">
        <v>4656</v>
      </c>
      <c r="E4" s="4" t="s">
        <v>254</v>
      </c>
      <c r="F4" t="str">
        <f t="shared" si="0"/>
        <v>module:BB110 module:progrSpecProp_Language module:Language_BB110 . module:Language_BB110 a schema:PropertyValue ; schema:identifier "Language" ; schema:name "Lehrsprache BB110" ; schema:valueReference module:Language_BBWV_BB110 . module:Language_BBWV_BB110 a schema:PropertyValue ; schema:name "Lehrsprache BB110 im Studiengang BBWV" ; schema:value "de" .</v>
      </c>
    </row>
    <row r="5" spans="1:6" x14ac:dyDescent="0.35">
      <c r="A5" t="s">
        <v>44</v>
      </c>
      <c r="B5" s="4" t="s">
        <v>163</v>
      </c>
      <c r="C5" s="13" t="s">
        <v>601</v>
      </c>
      <c r="D5" s="4" t="s">
        <v>4657</v>
      </c>
      <c r="E5" s="4" t="s">
        <v>254</v>
      </c>
      <c r="F5" t="str">
        <f t="shared" si="0"/>
        <v>module:BB110 module:progrSpecProp_Language module:Language_BB110 . module:Language_BB110 a schema:PropertyValue ; schema:identifier "Language" ; schema:name "Lehrsprache BB110" ; schema:valueReference module:Language_BBWV_BB110 . module:Language_BBWV_BB110 a schema:PropertyValue ; schema:name "Lehrsprache BB110 im Studiengang BBWV" ; schema:value "en" .</v>
      </c>
    </row>
    <row r="6" spans="1:6" x14ac:dyDescent="0.35">
      <c r="A6" t="s">
        <v>45</v>
      </c>
      <c r="B6" s="4" t="s">
        <v>164</v>
      </c>
      <c r="C6" s="13" t="s">
        <v>601</v>
      </c>
      <c r="D6" s="4" t="s">
        <v>4656</v>
      </c>
      <c r="E6" s="4" t="s">
        <v>254</v>
      </c>
      <c r="F6" t="str">
        <f t="shared" si="0"/>
        <v>module:BB120 module:progrSpecProp_Language module:Language_BB120 . module:Language_BB120 a schema:PropertyValue ; schema:identifier "Language" ; schema:name "Lehrsprache BB120" ; schema:valueReference module:Language_BBWV_BB120 . module:Language_BBWV_BB120 a schema:PropertyValue ; schema:name "Lehrsprache BB120 im Studiengang BBWV" ; schema:value "de" .</v>
      </c>
    </row>
    <row r="7" spans="1:6" x14ac:dyDescent="0.35">
      <c r="A7" t="s">
        <v>45</v>
      </c>
      <c r="B7" s="4" t="s">
        <v>164</v>
      </c>
      <c r="C7" s="13" t="s">
        <v>601</v>
      </c>
      <c r="D7" s="4" t="s">
        <v>4657</v>
      </c>
      <c r="E7" s="4" t="s">
        <v>254</v>
      </c>
      <c r="F7" t="str">
        <f t="shared" si="0"/>
        <v>module:BB120 module:progrSpecProp_Language module:Language_BB120 . module:Language_BB120 a schema:PropertyValue ; schema:identifier "Language" ; schema:name "Lehrsprache BB120" ; schema:valueReference module:Language_BBWV_BB120 . module:Language_BBWV_BB120 a schema:PropertyValue ; schema:name "Lehrsprache BB120 im Studiengang BBWV" ; schema:value "en" .</v>
      </c>
    </row>
    <row r="8" spans="1:6" x14ac:dyDescent="0.35">
      <c r="A8" t="s">
        <v>46</v>
      </c>
      <c r="B8" s="4" t="s">
        <v>165</v>
      </c>
      <c r="C8" s="13" t="s">
        <v>601</v>
      </c>
      <c r="D8" s="4" t="s">
        <v>4656</v>
      </c>
      <c r="E8" s="4" t="s">
        <v>254</v>
      </c>
      <c r="F8" t="str">
        <f t="shared" si="0"/>
        <v>module:BB130 module:progrSpecProp_Language module:Language_BB130 . module:Language_BB130 a schema:PropertyValue ; schema:identifier "Language" ; schema:name "Lehrsprache BB130" ; schema:valueReference module:Language_BBWV_BB130 . module:Language_BBWV_BB130 a schema:PropertyValue ; schema:name "Lehrsprache BB130 im Studiengang BBWV" ; schema:value "de" .</v>
      </c>
    </row>
    <row r="9" spans="1:6" x14ac:dyDescent="0.35">
      <c r="A9" t="s">
        <v>47</v>
      </c>
      <c r="B9" s="4" t="s">
        <v>166</v>
      </c>
      <c r="C9" s="13" t="s">
        <v>601</v>
      </c>
      <c r="D9" s="4" t="s">
        <v>4656</v>
      </c>
      <c r="E9" s="4" t="s">
        <v>254</v>
      </c>
      <c r="F9" t="str">
        <f t="shared" si="0"/>
        <v>module:BB140 module:progrSpecProp_Language module:Language_BB140 . module:Language_BB140 a schema:PropertyValue ; schema:identifier "Language" ; schema:name "Lehrsprache BB140" ; schema:valueReference module:Language_BBWV_BB140 . module:Language_BBWV_BB140 a schema:PropertyValue ; schema:name "Lehrsprache BB140 im Studiengang BBWV" ; schema:value "de" .</v>
      </c>
    </row>
    <row r="10" spans="1:6" x14ac:dyDescent="0.35">
      <c r="A10" t="s">
        <v>48</v>
      </c>
      <c r="B10" s="4" t="s">
        <v>167</v>
      </c>
      <c r="C10" s="13" t="s">
        <v>601</v>
      </c>
      <c r="D10" s="4" t="s">
        <v>4656</v>
      </c>
      <c r="E10" s="4" t="s">
        <v>254</v>
      </c>
      <c r="F10" t="str">
        <f t="shared" si="0"/>
        <v>module:BB150 module:progrSpecProp_Language module:Language_BB150 . module:Language_BB150 a schema:PropertyValue ; schema:identifier "Language" ; schema:name "Lehrsprache BB150" ; schema:valueReference module:Language_BBWV_BB150 . module:Language_BBWV_BB150 a schema:PropertyValue ; schema:name "Lehrsprache BB150 im Studiengang BBWV" ; schema:value "de" .</v>
      </c>
    </row>
    <row r="11" spans="1:6" x14ac:dyDescent="0.35">
      <c r="A11" t="s">
        <v>49</v>
      </c>
      <c r="B11" s="4" t="s">
        <v>168</v>
      </c>
      <c r="C11" s="13" t="s">
        <v>601</v>
      </c>
      <c r="D11" s="4" t="s">
        <v>4656</v>
      </c>
      <c r="E11" s="4" t="s">
        <v>254</v>
      </c>
      <c r="F11" t="str">
        <f t="shared" si="0"/>
        <v>module:BB160 module:progrSpecProp_Language module:Language_BB160 . module:Language_BB160 a schema:PropertyValue ; schema:identifier "Language" ; schema:name "Lehrsprache BB160" ; schema:valueReference module:Language_BBWV_BB160 . module:Language_BBWV_BB160 a schema:PropertyValue ; schema:name "Lehrsprache BB160 im Studiengang BBWV" ; schema:value "de" .</v>
      </c>
    </row>
    <row r="12" spans="1:6" x14ac:dyDescent="0.35">
      <c r="A12" t="s">
        <v>50</v>
      </c>
      <c r="B12" s="4" t="s">
        <v>169</v>
      </c>
      <c r="C12" s="13" t="s">
        <v>601</v>
      </c>
      <c r="D12" s="4" t="s">
        <v>4656</v>
      </c>
      <c r="E12" s="4" t="s">
        <v>254</v>
      </c>
      <c r="F12" t="str">
        <f t="shared" si="0"/>
        <v>module:BB170 module:progrSpecProp_Language module:Language_BB170 . module:Language_BB170 a schema:PropertyValue ; schema:identifier "Language" ; schema:name "Lehrsprache BB170" ; schema:valueReference module:Language_BBWV_BB170 . module:Language_BBWV_BB170 a schema:PropertyValue ; schema:name "Lehrsprache BB170 im Studiengang BBWV" ; schema:value "de" .</v>
      </c>
    </row>
    <row r="13" spans="1:6" x14ac:dyDescent="0.35">
      <c r="A13" t="s">
        <v>51</v>
      </c>
      <c r="B13" s="4" t="s">
        <v>170</v>
      </c>
      <c r="C13" s="13" t="s">
        <v>601</v>
      </c>
      <c r="D13" s="4" t="s">
        <v>4656</v>
      </c>
      <c r="E13" s="4" t="s">
        <v>254</v>
      </c>
      <c r="F13" t="str">
        <f t="shared" si="0"/>
        <v>module:BB180 module:progrSpecProp_Language module:Language_BB180 . module:Language_BB180 a schema:PropertyValue ; schema:identifier "Language" ; schema:name "Lehrsprache BB180" ; schema:valueReference module:Language_BBWV_BB180 . module:Language_BBWV_BB180 a schema:PropertyValue ; schema:name "Lehrsprache BB180 im Studiengang BBWV" ; schema:value "de" .</v>
      </c>
    </row>
    <row r="14" spans="1:6" x14ac:dyDescent="0.35">
      <c r="A14" t="s">
        <v>52</v>
      </c>
      <c r="B14" s="4" t="s">
        <v>171</v>
      </c>
      <c r="C14" s="13" t="s">
        <v>601</v>
      </c>
      <c r="D14" s="4" t="s">
        <v>4656</v>
      </c>
      <c r="E14" s="4" t="s">
        <v>254</v>
      </c>
      <c r="F14" t="str">
        <f t="shared" si="0"/>
        <v>module:BB210 module:progrSpecProp_Language module:Language_BB210 . module:Language_BB210 a schema:PropertyValue ; schema:identifier "Language" ; schema:name "Lehrsprache BB210" ; schema:valueReference module:Language_BBWV_BB210 . module:Language_BBWV_BB210 a schema:PropertyValue ; schema:name "Lehrsprache BB210 im Studiengang BBWV" ; schema:value "de" .</v>
      </c>
    </row>
    <row r="15" spans="1:6" x14ac:dyDescent="0.35">
      <c r="A15" t="s">
        <v>53</v>
      </c>
      <c r="B15" s="4" t="s">
        <v>172</v>
      </c>
      <c r="C15" s="13" t="s">
        <v>601</v>
      </c>
      <c r="D15" s="4" t="s">
        <v>4656</v>
      </c>
      <c r="E15" s="4" t="s">
        <v>254</v>
      </c>
      <c r="F15" t="str">
        <f t="shared" si="0"/>
        <v>module:BB220 module:progrSpecProp_Language module:Language_BB220 . module:Language_BB220 a schema:PropertyValue ; schema:identifier "Language" ; schema:name "Lehrsprache BB220" ; schema:valueReference module:Language_BBWV_BB220 . module:Language_BBWV_BB220 a schema:PropertyValue ; schema:name "Lehrsprache BB220 im Studiengang BBWV" ; schema:value "de" .</v>
      </c>
    </row>
    <row r="16" spans="1:6" x14ac:dyDescent="0.35">
      <c r="A16" t="s">
        <v>54</v>
      </c>
      <c r="B16" s="4" t="s">
        <v>173</v>
      </c>
      <c r="C16" s="13" t="s">
        <v>601</v>
      </c>
      <c r="D16" s="4" t="s">
        <v>4656</v>
      </c>
      <c r="E16" s="4" t="s">
        <v>254</v>
      </c>
      <c r="F16" t="str">
        <f t="shared" si="0"/>
        <v>module:BB310 module:progrSpecProp_Language module:Language_BB310 . module:Language_BB310 a schema:PropertyValue ; schema:identifier "Language" ; schema:name "Lehrsprache BB310" ; schema:valueReference module:Language_BBWV_BB310 . module:Language_BBWV_BB310 a schema:PropertyValue ; schema:name "Lehrsprache BB310 im Studiengang BBWV" ; schema:value "de" .</v>
      </c>
    </row>
    <row r="17" spans="1:6" x14ac:dyDescent="0.35">
      <c r="A17" t="s">
        <v>54</v>
      </c>
      <c r="B17" s="4" t="s">
        <v>173</v>
      </c>
      <c r="C17" s="13" t="s">
        <v>601</v>
      </c>
      <c r="D17" s="4" t="s">
        <v>4657</v>
      </c>
      <c r="E17" s="4" t="s">
        <v>254</v>
      </c>
      <c r="F17" t="str">
        <f t="shared" si="0"/>
        <v>module:BB310 module:progrSpecProp_Language module:Language_BB310 . module:Language_BB310 a schema:PropertyValue ; schema:identifier "Language" ; schema:name "Lehrsprache BB310" ; schema:valueReference module:Language_BBWV_BB310 . module:Language_BBWV_BB310 a schema:PropertyValue ; schema:name "Lehrsprache BB310 im Studiengang BBWV" ; schema:value "en" .</v>
      </c>
    </row>
    <row r="18" spans="1:6" x14ac:dyDescent="0.35">
      <c r="A18" t="s">
        <v>55</v>
      </c>
      <c r="B18" s="4" t="s">
        <v>174</v>
      </c>
      <c r="C18" s="13" t="s">
        <v>601</v>
      </c>
      <c r="D18" s="4" t="s">
        <v>4656</v>
      </c>
      <c r="E18" s="4" t="s">
        <v>254</v>
      </c>
      <c r="F18" t="str">
        <f t="shared" si="0"/>
        <v>module:BB320 module:progrSpecProp_Language module:Language_BB320 . module:Language_BB320 a schema:PropertyValue ; schema:identifier "Language" ; schema:name "Lehrsprache BB320" ; schema:valueReference module:Language_BBWV_BB320 . module:Language_BBWV_BB320 a schema:PropertyValue ; schema:name "Lehrsprache BB320 im Studiengang BBWV" ; schema:value "de" .</v>
      </c>
    </row>
    <row r="19" spans="1:6" x14ac:dyDescent="0.35">
      <c r="A19" t="s">
        <v>55</v>
      </c>
      <c r="B19" s="4" t="s">
        <v>174</v>
      </c>
      <c r="C19" s="13" t="s">
        <v>601</v>
      </c>
      <c r="D19" s="4" t="s">
        <v>4657</v>
      </c>
      <c r="E19" s="4" t="s">
        <v>254</v>
      </c>
      <c r="F19" t="str">
        <f t="shared" si="0"/>
        <v>module:BB320 module:progrSpecProp_Language module:Language_BB320 . module:Language_BB320 a schema:PropertyValue ; schema:identifier "Language" ; schema:name "Lehrsprache BB320" ; schema:valueReference module:Language_BBWV_BB320 . module:Language_BBWV_BB320 a schema:PropertyValue ; schema:name "Lehrsprache BB320 im Studiengang BBWV" ; schema:value "en" .</v>
      </c>
    </row>
    <row r="20" spans="1:6" x14ac:dyDescent="0.35">
      <c r="A20" t="s">
        <v>56</v>
      </c>
      <c r="B20" s="4" t="s">
        <v>175</v>
      </c>
      <c r="C20" s="13" t="s">
        <v>601</v>
      </c>
      <c r="D20" s="4" t="s">
        <v>4656</v>
      </c>
      <c r="E20" s="4" t="s">
        <v>254</v>
      </c>
      <c r="F20" t="str">
        <f t="shared" si="0"/>
        <v>module:BB410 module:progrSpecProp_Language module:Language_BB410 . module:Language_BB410 a schema:PropertyValue ; schema:identifier "Language" ; schema:name "Lehrsprache BB410" ; schema:valueReference module:Language_BBWV_BB410 . module:Language_BBWV_BB410 a schema:PropertyValue ; schema:name "Lehrsprache BB410 im Studiengang BBWV" ; schema:value "de" .</v>
      </c>
    </row>
    <row r="21" spans="1:6" x14ac:dyDescent="0.35">
      <c r="A21" t="s">
        <v>56</v>
      </c>
      <c r="B21" s="4" t="s">
        <v>175</v>
      </c>
      <c r="C21" s="13" t="s">
        <v>601</v>
      </c>
      <c r="D21" s="4" t="s">
        <v>4657</v>
      </c>
      <c r="E21" s="4" t="s">
        <v>254</v>
      </c>
      <c r="F21" t="str">
        <f t="shared" si="0"/>
        <v>module:BB410 module:progrSpecProp_Language module:Language_BB410 . module:Language_BB410 a schema:PropertyValue ; schema:identifier "Language" ; schema:name "Lehrsprache BB410" ; schema:valueReference module:Language_BBWV_BB410 . module:Language_BBWV_BB410 a schema:PropertyValue ; schema:name "Lehrsprache BB410 im Studiengang BBWV" ; schema:value "en" .</v>
      </c>
    </row>
    <row r="22" spans="1:6" x14ac:dyDescent="0.35">
      <c r="A22" t="s">
        <v>57</v>
      </c>
      <c r="B22" s="4" t="s">
        <v>176</v>
      </c>
      <c r="C22" s="13" t="s">
        <v>601</v>
      </c>
      <c r="D22" s="4" t="s">
        <v>4656</v>
      </c>
      <c r="E22" s="4" t="s">
        <v>254</v>
      </c>
      <c r="F22" t="str">
        <f t="shared" si="0"/>
        <v>module:BB420 module:progrSpecProp_Language module:Language_BB420 . module:Language_BB420 a schema:PropertyValue ; schema:identifier "Language" ; schema:name "Lehrsprache BB420" ; schema:valueReference module:Language_BBWV_BB420 . module:Language_BBWV_BB420 a schema:PropertyValue ; schema:name "Lehrsprache BB420 im Studiengang BBWV" ; schema:value "de" .</v>
      </c>
    </row>
    <row r="23" spans="1:6" x14ac:dyDescent="0.35">
      <c r="A23" t="s">
        <v>58</v>
      </c>
      <c r="B23" s="4" t="s">
        <v>177</v>
      </c>
      <c r="C23" s="13" t="s">
        <v>601</v>
      </c>
      <c r="D23" s="4" t="s">
        <v>4656</v>
      </c>
      <c r="E23" s="4" t="s">
        <v>254</v>
      </c>
      <c r="F23" t="str">
        <f t="shared" si="0"/>
        <v>module:BB511 module:progrSpecProp_Language module:Language_BB511 . module:Language_BB511 a schema:PropertyValue ; schema:identifier "Language" ; schema:name "Lehrsprache BB511" ; schema:valueReference module:Language_BBWV_BB511 . module:Language_BBWV_BB511 a schema:PropertyValue ; schema:name "Lehrsprache BB511 im Studiengang BBWV" ; schema:value "de" .</v>
      </c>
    </row>
    <row r="24" spans="1:6" x14ac:dyDescent="0.35">
      <c r="A24" t="s">
        <v>59</v>
      </c>
      <c r="B24" s="4" t="s">
        <v>178</v>
      </c>
      <c r="C24" s="13" t="s">
        <v>601</v>
      </c>
      <c r="D24" s="4" t="s">
        <v>4656</v>
      </c>
      <c r="E24" s="4" t="s">
        <v>254</v>
      </c>
      <c r="F24" t="str">
        <f t="shared" si="0"/>
        <v>module:BB512 module:progrSpecProp_Language module:Language_BB512 . module:Language_BB512 a schema:PropertyValue ; schema:identifier "Language" ; schema:name "Lehrsprache BB512" ; schema:valueReference module:Language_BBWV_BB512 . module:Language_BBWV_BB512 a schema:PropertyValue ; schema:name "Lehrsprache BB512 im Studiengang BBWV" ; schema:value "de" .</v>
      </c>
    </row>
    <row r="25" spans="1:6" x14ac:dyDescent="0.35">
      <c r="A25" t="s">
        <v>60</v>
      </c>
      <c r="B25" s="4" t="s">
        <v>179</v>
      </c>
      <c r="C25" s="13" t="s">
        <v>601</v>
      </c>
      <c r="D25" s="4" t="s">
        <v>4656</v>
      </c>
      <c r="E25" s="4" t="s">
        <v>254</v>
      </c>
      <c r="F25" t="str">
        <f t="shared" si="0"/>
        <v>module:BB521 module:progrSpecProp_Language module:Language_BB521 . module:Language_BB521 a schema:PropertyValue ; schema:identifier "Language" ; schema:name "Lehrsprache BB521" ; schema:valueReference module:Language_BBWV_BB521 . module:Language_BBWV_BB521 a schema:PropertyValue ; schema:name "Lehrsprache BB521 im Studiengang BBWV" ; schema:value "de" .</v>
      </c>
    </row>
    <row r="26" spans="1:6" x14ac:dyDescent="0.35">
      <c r="A26" t="s">
        <v>61</v>
      </c>
      <c r="B26" s="4" t="s">
        <v>180</v>
      </c>
      <c r="C26" s="13" t="s">
        <v>601</v>
      </c>
      <c r="D26" s="4" t="s">
        <v>4656</v>
      </c>
      <c r="E26" s="4" t="s">
        <v>254</v>
      </c>
      <c r="F26" t="str">
        <f t="shared" si="0"/>
        <v>module:BB522 module:progrSpecProp_Language module:Language_BB522 . module:Language_BB522 a schema:PropertyValue ; schema:identifier "Language" ; schema:name "Lehrsprache BB522" ; schema:valueReference module:Language_BBWV_BB522 . module:Language_BBWV_BB522 a schema:PropertyValue ; schema:name "Lehrsprache BB522 im Studiengang BBWV" ; schema:value "de" .</v>
      </c>
    </row>
    <row r="27" spans="1:6" x14ac:dyDescent="0.35">
      <c r="A27" t="s">
        <v>62</v>
      </c>
      <c r="B27" s="4" t="s">
        <v>181</v>
      </c>
      <c r="C27" s="13" t="s">
        <v>601</v>
      </c>
      <c r="D27" s="4" t="s">
        <v>4656</v>
      </c>
      <c r="E27" s="4" t="s">
        <v>254</v>
      </c>
      <c r="F27" t="str">
        <f t="shared" si="0"/>
        <v>module:BB531 module:progrSpecProp_Language module:Language_BB531 . module:Language_BB531 a schema:PropertyValue ; schema:identifier "Language" ; schema:name "Lehrsprache BB531" ; schema:valueReference module:Language_BBWV_BB531 . module:Language_BBWV_BB531 a schema:PropertyValue ; schema:name "Lehrsprache BB531 im Studiengang BBWV" ; schema:value "de" .</v>
      </c>
    </row>
    <row r="28" spans="1:6" x14ac:dyDescent="0.35">
      <c r="A28" t="s">
        <v>62</v>
      </c>
      <c r="B28" s="4" t="s">
        <v>181</v>
      </c>
      <c r="C28" s="13" t="s">
        <v>601</v>
      </c>
      <c r="D28" s="4" t="s">
        <v>4657</v>
      </c>
      <c r="E28" s="4" t="s">
        <v>254</v>
      </c>
      <c r="F28" t="str">
        <f t="shared" si="0"/>
        <v>module:BB531 module:progrSpecProp_Language module:Language_BB531 . module:Language_BB531 a schema:PropertyValue ; schema:identifier "Language" ; schema:name "Lehrsprache BB531" ; schema:valueReference module:Language_BBWV_BB531 . module:Language_BBWV_BB531 a schema:PropertyValue ; schema:name "Lehrsprache BB531 im Studiengang BBWV" ; schema:value "en" .</v>
      </c>
    </row>
    <row r="29" spans="1:6" x14ac:dyDescent="0.35">
      <c r="A29" t="s">
        <v>63</v>
      </c>
      <c r="B29" s="4" t="s">
        <v>182</v>
      </c>
      <c r="C29" s="13" t="s">
        <v>601</v>
      </c>
      <c r="D29" s="4" t="s">
        <v>4656</v>
      </c>
      <c r="E29" s="4" t="s">
        <v>254</v>
      </c>
      <c r="F29" t="str">
        <f t="shared" si="0"/>
        <v>module:BB532 module:progrSpecProp_Language module:Language_BB532 . module:Language_BB532 a schema:PropertyValue ; schema:identifier "Language" ; schema:name "Lehrsprache BB532" ; schema:valueReference module:Language_BBWV_BB532 . module:Language_BBWV_BB532 a schema:PropertyValue ; schema:name "Lehrsprache BB532 im Studiengang BBWV" ; schema:value "de" .</v>
      </c>
    </row>
    <row r="30" spans="1:6" x14ac:dyDescent="0.35">
      <c r="A30" t="s">
        <v>63</v>
      </c>
      <c r="B30" s="4" t="s">
        <v>182</v>
      </c>
      <c r="C30" s="13" t="s">
        <v>601</v>
      </c>
      <c r="D30" s="4" t="s">
        <v>4657</v>
      </c>
      <c r="E30" s="4" t="s">
        <v>254</v>
      </c>
      <c r="F30" t="str">
        <f t="shared" si="0"/>
        <v>module:BB532 module:progrSpecProp_Language module:Language_BB532 . module:Language_BB532 a schema:PropertyValue ; schema:identifier "Language" ; schema:name "Lehrsprache BB532" ; schema:valueReference module:Language_BBWV_BB532 . module:Language_BBWV_BB532 a schema:PropertyValue ; schema:name "Lehrsprache BB532 im Studiengang BBWV" ; schema:value "en" .</v>
      </c>
    </row>
    <row r="31" spans="1:6" x14ac:dyDescent="0.35">
      <c r="A31" t="s">
        <v>64</v>
      </c>
      <c r="B31" s="4" t="s">
        <v>183</v>
      </c>
      <c r="C31" s="13" t="s">
        <v>601</v>
      </c>
      <c r="D31" s="4" t="s">
        <v>4656</v>
      </c>
      <c r="E31" s="4" t="s">
        <v>254</v>
      </c>
      <c r="F31" t="str">
        <f t="shared" si="0"/>
        <v>module:BB541 module:progrSpecProp_Language module:Language_BB541 . module:Language_BB541 a schema:PropertyValue ; schema:identifier "Language" ; schema:name "Lehrsprache BB541" ; schema:valueReference module:Language_BBWV_BB541 . module:Language_BBWV_BB541 a schema:PropertyValue ; schema:name "Lehrsprache BB541 im Studiengang BBWV" ; schema:value "de" .</v>
      </c>
    </row>
    <row r="32" spans="1:6" x14ac:dyDescent="0.35">
      <c r="A32" t="s">
        <v>65</v>
      </c>
      <c r="B32" s="4" t="s">
        <v>184</v>
      </c>
      <c r="C32" s="13" t="s">
        <v>601</v>
      </c>
      <c r="D32" s="4" t="s">
        <v>4656</v>
      </c>
      <c r="E32" s="4" t="s">
        <v>254</v>
      </c>
      <c r="F32" t="str">
        <f t="shared" si="0"/>
        <v>module:BB542 module:progrSpecProp_Language module:Language_BB542 . module:Language_BB542 a schema:PropertyValue ; schema:identifier "Language" ; schema:name "Lehrsprache BB542" ; schema:valueReference module:Language_BBWV_BB542 . module:Language_BBWV_BB542 a schema:PropertyValue ; schema:name "Lehrsprache BB542 im Studiengang BBWV" ; schema:value "de" .</v>
      </c>
    </row>
    <row r="33" spans="1:6" x14ac:dyDescent="0.35">
      <c r="A33" t="s">
        <v>66</v>
      </c>
      <c r="B33" s="4" t="s">
        <v>185</v>
      </c>
      <c r="C33" s="13" t="s">
        <v>601</v>
      </c>
      <c r="D33" s="4" t="s">
        <v>4656</v>
      </c>
      <c r="E33" s="4" t="s">
        <v>254</v>
      </c>
      <c r="F33" t="str">
        <f t="shared" si="0"/>
        <v>module:BB551 module:progrSpecProp_Language module:Language_BB551 . module:Language_BB551 a schema:PropertyValue ; schema:identifier "Language" ; schema:name "Lehrsprache BB551" ; schema:valueReference module:Language_BBWV_BB551 . module:Language_BBWV_BB551 a schema:PropertyValue ; schema:name "Lehrsprache BB551 im Studiengang BBWV" ; schema:value "de" .</v>
      </c>
    </row>
    <row r="34" spans="1:6" x14ac:dyDescent="0.35">
      <c r="A34" t="s">
        <v>66</v>
      </c>
      <c r="B34" s="4" t="s">
        <v>185</v>
      </c>
      <c r="C34" s="13" t="s">
        <v>601</v>
      </c>
      <c r="D34" s="4" t="s">
        <v>4657</v>
      </c>
      <c r="E34" s="4" t="s">
        <v>254</v>
      </c>
      <c r="F34" t="str">
        <f t="shared" si="0"/>
        <v>module:BB551 module:progrSpecProp_Language module:Language_BB551 . module:Language_BB551 a schema:PropertyValue ; schema:identifier "Language" ; schema:name "Lehrsprache BB551" ; schema:valueReference module:Language_BBWV_BB551 . module:Language_BBWV_BB551 a schema:PropertyValue ; schema:name "Lehrsprache BB551 im Studiengang BBWV" ; schema:value "en" .</v>
      </c>
    </row>
    <row r="35" spans="1:6" x14ac:dyDescent="0.35">
      <c r="A35" t="s">
        <v>67</v>
      </c>
      <c r="B35" s="4" t="s">
        <v>186</v>
      </c>
      <c r="C35" s="13" t="s">
        <v>601</v>
      </c>
      <c r="D35" s="4" t="s">
        <v>4656</v>
      </c>
      <c r="E35" s="4" t="s">
        <v>254</v>
      </c>
      <c r="F35" t="str">
        <f t="shared" si="0"/>
        <v>module:BB552 module:progrSpecProp_Language module:Language_BB552 . module:Language_BB552 a schema:PropertyValue ; schema:identifier "Language" ; schema:name "Lehrsprache BB552" ; schema:valueReference module:Language_BBWV_BB552 . module:Language_BBWV_BB552 a schema:PropertyValue ; schema:name "Lehrsprache BB552 im Studiengang BBWV" ; schema:value "de" .</v>
      </c>
    </row>
    <row r="36" spans="1:6" x14ac:dyDescent="0.35">
      <c r="A36" t="s">
        <v>68</v>
      </c>
      <c r="B36" s="4" t="s">
        <v>187</v>
      </c>
      <c r="C36" s="13" t="s">
        <v>601</v>
      </c>
      <c r="D36" s="4" t="s">
        <v>4656</v>
      </c>
      <c r="E36" s="4" t="s">
        <v>254</v>
      </c>
      <c r="F36" t="str">
        <f t="shared" si="0"/>
        <v>module:BB561 module:progrSpecProp_Language module:Language_BB561 . module:Language_BB561 a schema:PropertyValue ; schema:identifier "Language" ; schema:name "Lehrsprache BB561" ; schema:valueReference module:Language_BBWV_BB561 . module:Language_BBWV_BB561 a schema:PropertyValue ; schema:name "Lehrsprache BB561 im Studiengang BBWV" ; schema:value "de" .</v>
      </c>
    </row>
    <row r="37" spans="1:6" x14ac:dyDescent="0.35">
      <c r="A37" t="s">
        <v>69</v>
      </c>
      <c r="B37" s="4" t="s">
        <v>188</v>
      </c>
      <c r="C37" s="13" t="s">
        <v>601</v>
      </c>
      <c r="D37" s="4" t="s">
        <v>4656</v>
      </c>
      <c r="E37" s="4" t="s">
        <v>254</v>
      </c>
      <c r="F37" t="str">
        <f t="shared" si="0"/>
        <v>module:BB562 module:progrSpecProp_Language module:Language_BB562 . module:Language_BB562 a schema:PropertyValue ; schema:identifier "Language" ; schema:name "Lehrsprache BB562" ; schema:valueReference module:Language_BBWV_BB562 . module:Language_BBWV_BB562 a schema:PropertyValue ; schema:name "Lehrsprache BB562 im Studiengang BBWV" ; schema:value "de" .</v>
      </c>
    </row>
    <row r="38" spans="1:6" x14ac:dyDescent="0.35">
      <c r="A38" t="s">
        <v>70</v>
      </c>
      <c r="B38" s="4" t="s">
        <v>189</v>
      </c>
      <c r="C38" s="13" t="s">
        <v>601</v>
      </c>
      <c r="D38" s="4" t="s">
        <v>4656</v>
      </c>
      <c r="E38" s="4" t="s">
        <v>254</v>
      </c>
      <c r="F38" t="str">
        <f t="shared" si="0"/>
        <v>module:BB611 module:progrSpecProp_Language module:Language_BB611 . module:Language_BB611 a schema:PropertyValue ; schema:identifier "Language" ; schema:name "Lehrsprache BB611" ; schema:valueReference module:Language_BBWV_BB611 . module:Language_BBWV_BB611 a schema:PropertyValue ; schema:name "Lehrsprache BB611 im Studiengang BBWV" ; schema:value "de" .</v>
      </c>
    </row>
    <row r="39" spans="1:6" x14ac:dyDescent="0.35">
      <c r="A39" t="s">
        <v>70</v>
      </c>
      <c r="B39" s="4" t="s">
        <v>189</v>
      </c>
      <c r="C39" s="13" t="s">
        <v>601</v>
      </c>
      <c r="D39" s="4" t="s">
        <v>4657</v>
      </c>
      <c r="E39" s="4" t="s">
        <v>254</v>
      </c>
      <c r="F39" t="str">
        <f t="shared" si="0"/>
        <v>module:BB611 module:progrSpecProp_Language module:Language_BB611 . module:Language_BB611 a schema:PropertyValue ; schema:identifier "Language" ; schema:name "Lehrsprache BB611" ; schema:valueReference module:Language_BBWV_BB611 . module:Language_BBWV_BB611 a schema:PropertyValue ; schema:name "Lehrsprache BB611 im Studiengang BBWV" ; schema:value "en" .</v>
      </c>
    </row>
    <row r="40" spans="1:6" x14ac:dyDescent="0.35">
      <c r="A40" t="s">
        <v>71</v>
      </c>
      <c r="B40" s="4" t="s">
        <v>190</v>
      </c>
      <c r="C40" s="13" t="s">
        <v>601</v>
      </c>
      <c r="D40" s="4" t="s">
        <v>4656</v>
      </c>
      <c r="E40" s="4" t="s">
        <v>254</v>
      </c>
      <c r="F40" t="str">
        <f t="shared" si="0"/>
        <v>module:BB612 module:progrSpecProp_Language module:Language_BB612 . module:Language_BB612 a schema:PropertyValue ; schema:identifier "Language" ; schema:name "Lehrsprache BB612" ; schema:valueReference module:Language_BBWV_BB612 . module:Language_BBWV_BB612 a schema:PropertyValue ; schema:name "Lehrsprache BB612 im Studiengang BBWV" ; schema:value "de" .</v>
      </c>
    </row>
    <row r="41" spans="1:6" x14ac:dyDescent="0.35">
      <c r="A41" t="s">
        <v>71</v>
      </c>
      <c r="B41" s="4" t="s">
        <v>190</v>
      </c>
      <c r="C41" s="13" t="s">
        <v>601</v>
      </c>
      <c r="D41" s="4" t="s">
        <v>4657</v>
      </c>
      <c r="E41" s="4" t="s">
        <v>254</v>
      </c>
      <c r="F41" t="str">
        <f t="shared" si="0"/>
        <v>module:BB612 module:progrSpecProp_Language module:Language_BB612 . module:Language_BB612 a schema:PropertyValue ; schema:identifier "Language" ; schema:name "Lehrsprache BB612" ; schema:valueReference module:Language_BBWV_BB612 . module:Language_BBWV_BB612 a schema:PropertyValue ; schema:name "Lehrsprache BB612 im Studiengang BBWV" ; schema:value "en" .</v>
      </c>
    </row>
    <row r="42" spans="1:6" x14ac:dyDescent="0.35">
      <c r="A42" t="s">
        <v>72</v>
      </c>
      <c r="B42" s="4" t="s">
        <v>191</v>
      </c>
      <c r="C42" s="13" t="s">
        <v>601</v>
      </c>
      <c r="D42" s="4" t="s">
        <v>4656</v>
      </c>
      <c r="E42" s="4" t="s">
        <v>254</v>
      </c>
      <c r="F42" t="str">
        <f t="shared" si="0"/>
        <v>module:BB621 module:progrSpecProp_Language module:Language_BB621 . module:Language_BB621 a schema:PropertyValue ; schema:identifier "Language" ; schema:name "Lehrsprache BB621" ; schema:valueReference module:Language_BBWV_BB621 . module:Language_BBWV_BB621 a schema:PropertyValue ; schema:name "Lehrsprache BB621 im Studiengang BBWV" ; schema:value "de" .</v>
      </c>
    </row>
    <row r="43" spans="1:6" x14ac:dyDescent="0.35">
      <c r="A43" t="s">
        <v>73</v>
      </c>
      <c r="B43" s="4" t="s">
        <v>192</v>
      </c>
      <c r="C43" s="13" t="s">
        <v>601</v>
      </c>
      <c r="D43" s="4" t="s">
        <v>4656</v>
      </c>
      <c r="E43" s="4" t="s">
        <v>254</v>
      </c>
      <c r="F43" t="str">
        <f t="shared" si="0"/>
        <v>module:BB622 module:progrSpecProp_Language module:Language_BB622 . module:Language_BB622 a schema:PropertyValue ; schema:identifier "Language" ; schema:name "Lehrsprache BB622" ; schema:valueReference module:Language_BBWV_BB622 . module:Language_BBWV_BB622 a schema:PropertyValue ; schema:name "Lehrsprache BB622 im Studiengang BBWV" ; schema:value "de" .</v>
      </c>
    </row>
    <row r="44" spans="1:6" x14ac:dyDescent="0.35">
      <c r="A44" t="s">
        <v>121</v>
      </c>
      <c r="B44" s="4" t="s">
        <v>241</v>
      </c>
      <c r="C44" s="13" t="s">
        <v>601</v>
      </c>
      <c r="D44" s="4" t="s">
        <v>4656</v>
      </c>
      <c r="E44" s="4" t="s">
        <v>254</v>
      </c>
      <c r="F44" t="str">
        <f t="shared" si="0"/>
        <v>module:BB631 module:progrSpecProp_Language module:Language_BB631 . module:Language_BB631 a schema:PropertyValue ; schema:identifier "Language" ; schema:name "Lehrsprache BB631" ; schema:valueReference module:Language_BBWV_BB631 . module:Language_BBWV_BB631 a schema:PropertyValue ; schema:name "Lehrsprache BB631 im Studiengang BBWV" ; schema:value "de" .</v>
      </c>
    </row>
    <row r="45" spans="1:6" x14ac:dyDescent="0.35">
      <c r="A45" t="s">
        <v>122</v>
      </c>
      <c r="B45" s="4" t="s">
        <v>242</v>
      </c>
      <c r="C45" s="13" t="s">
        <v>601</v>
      </c>
      <c r="D45" s="4" t="s">
        <v>4656</v>
      </c>
      <c r="E45" s="4" t="s">
        <v>254</v>
      </c>
      <c r="F45" t="str">
        <f t="shared" si="0"/>
        <v>module:BB632 module:progrSpecProp_Language module:Language_BB632 . module:Language_BB632 a schema:PropertyValue ; schema:identifier "Language" ; schema:name "Lehrsprache BB632" ; schema:valueReference module:Language_BBWV_BB632 . module:Language_BBWV_BB632 a schema:PropertyValue ; schema:name "Lehrsprache BB632 im Studiengang BBWV" ; schema:value "de" .</v>
      </c>
    </row>
    <row r="46" spans="1:6" x14ac:dyDescent="0.35">
      <c r="A46" t="s">
        <v>74</v>
      </c>
      <c r="B46" s="4" t="s">
        <v>193</v>
      </c>
      <c r="C46" s="13" t="s">
        <v>601</v>
      </c>
      <c r="D46" s="4" t="s">
        <v>4656</v>
      </c>
      <c r="E46" s="4" t="s">
        <v>254</v>
      </c>
      <c r="F46" t="str">
        <f t="shared" si="0"/>
        <v>module:BB710 module:progrSpecProp_Language module:Language_BB710 . module:Language_BB710 a schema:PropertyValue ; schema:identifier "Language" ; schema:name "Lehrsprache BB710" ; schema:valueReference module:Language_BBWV_BB710 . module:Language_BBWV_BB710 a schema:PropertyValue ; schema:name "Lehrsprache BB710 im Studiengang BBWV" ; schema:value "de" .</v>
      </c>
    </row>
    <row r="47" spans="1:6" x14ac:dyDescent="0.35">
      <c r="A47" t="s">
        <v>75</v>
      </c>
      <c r="B47" s="4" t="s">
        <v>194</v>
      </c>
      <c r="C47" s="13" t="s">
        <v>601</v>
      </c>
      <c r="D47" s="4" t="s">
        <v>4656</v>
      </c>
      <c r="E47" s="4" t="s">
        <v>254</v>
      </c>
      <c r="F47" t="str">
        <f t="shared" si="0"/>
        <v>module:BB720 module:progrSpecProp_Language module:Language_BB720 . module:Language_BB720 a schema:PropertyValue ; schema:identifier "Language" ; schema:name "Lehrsprache BB720" ; schema:valueReference module:Language_BBWV_BB720 . module:Language_BBWV_BB720 a schema:PropertyValue ; schema:name "Lehrsprache BB720 im Studiengang BBWV" ; schema:value "de" .</v>
      </c>
    </row>
    <row r="48" spans="1:6" x14ac:dyDescent="0.35">
      <c r="A48" t="s">
        <v>76</v>
      </c>
      <c r="B48" s="4" t="s">
        <v>195</v>
      </c>
      <c r="C48" s="13" t="s">
        <v>601</v>
      </c>
      <c r="D48" s="4" t="s">
        <v>4656</v>
      </c>
      <c r="E48" s="4" t="s">
        <v>254</v>
      </c>
      <c r="F48" t="str">
        <f t="shared" si="0"/>
        <v>module:BB730 module:progrSpecProp_Language module:Language_BB730 . module:Language_BB730 a schema:PropertyValue ; schema:identifier "Language" ; schema:name "Lehrsprache BB730" ; schema:valueReference module:Language_BBWV_BB730 . module:Language_BBWV_BB730 a schema:PropertyValue ; schema:name "Lehrsprache BB730 im Studiengang BBWV" ; schema:value "de" .</v>
      </c>
    </row>
    <row r="49" spans="1:6" x14ac:dyDescent="0.35">
      <c r="A49" t="s">
        <v>77</v>
      </c>
      <c r="B49" s="4" t="s">
        <v>196</v>
      </c>
      <c r="C49" s="13" t="s">
        <v>601</v>
      </c>
      <c r="D49" s="4" t="s">
        <v>4656</v>
      </c>
      <c r="E49" s="4" t="s">
        <v>254</v>
      </c>
      <c r="F49" t="str">
        <f t="shared" si="0"/>
        <v>module:BB740 module:progrSpecProp_Language module:Language_BB740 . module:Language_BB740 a schema:PropertyValue ; schema:identifier "Language" ; schema:name "Lehrsprache BB740" ; schema:valueReference module:Language_BBWV_BB740 . module:Language_BBWV_BB740 a schema:PropertyValue ; schema:name "Lehrsprache BB740 im Studiengang BBWV" ; schema:value "de" .</v>
      </c>
    </row>
    <row r="50" spans="1:6" x14ac:dyDescent="0.35">
      <c r="A50" t="s">
        <v>78</v>
      </c>
      <c r="B50" s="4" t="s">
        <v>197</v>
      </c>
      <c r="C50" s="13" t="s">
        <v>601</v>
      </c>
      <c r="D50" s="4" t="s">
        <v>4656</v>
      </c>
      <c r="E50" s="4" t="s">
        <v>254</v>
      </c>
      <c r="F50" t="str">
        <f t="shared" si="0"/>
        <v>module:BB810 module:progrSpecProp_Language module:Language_BB810 . module:Language_BB810 a schema:PropertyValue ; schema:identifier "Language" ; schema:name "Lehrsprache BB810" ; schema:valueReference module:Language_BBWV_BB810 . module:Language_BBWV_BB810 a schema:PropertyValue ; schema:name "Lehrsprache BB810 im Studiengang BBWV" ; schema:value "de" .</v>
      </c>
    </row>
    <row r="51" spans="1:6" x14ac:dyDescent="0.35">
      <c r="A51" t="s">
        <v>79</v>
      </c>
      <c r="B51" s="4" t="s">
        <v>198</v>
      </c>
      <c r="C51" s="13" t="s">
        <v>601</v>
      </c>
      <c r="D51" s="4" t="s">
        <v>4656</v>
      </c>
      <c r="E51" s="4" t="s">
        <v>254</v>
      </c>
      <c r="F51" t="str">
        <f t="shared" si="0"/>
        <v>module:BB820 module:progrSpecProp_Language module:Language_BB820 . module:Language_BB820 a schema:PropertyValue ; schema:identifier "Language" ; schema:name "Lehrsprache BB820" ; schema:valueReference module:Language_BBWV_BB820 . module:Language_BBWV_BB820 a schema:PropertyValue ; schema:name "Lehrsprache BB820 im Studiengang BBWV" ; schema:value "de" .</v>
      </c>
    </row>
    <row r="52" spans="1:6" x14ac:dyDescent="0.35">
      <c r="A52" t="s">
        <v>80</v>
      </c>
      <c r="B52" s="4" t="s">
        <v>199</v>
      </c>
      <c r="C52" s="13" t="s">
        <v>601</v>
      </c>
      <c r="D52" s="4" t="s">
        <v>4656</v>
      </c>
      <c r="E52" s="4" t="s">
        <v>254</v>
      </c>
      <c r="F52" t="str">
        <f t="shared" si="0"/>
        <v>module:BB910 module:progrSpecProp_Language module:Language_BB910 . module:Language_BB910 a schema:PropertyValue ; schema:identifier "Language" ; schema:name "Lehrsprache BB910" ; schema:valueReference module:Language_BBWV_BB910 . module:Language_BBWV_BB910 a schema:PropertyValue ; schema:name "Lehrsprache BB910 im Studiengang BBWV" ; schema:value "de" .</v>
      </c>
    </row>
    <row r="53" spans="1:6" x14ac:dyDescent="0.35">
      <c r="A53" t="s">
        <v>81</v>
      </c>
      <c r="B53" s="4" t="s">
        <v>200</v>
      </c>
      <c r="C53" s="13" t="s">
        <v>601</v>
      </c>
      <c r="D53" s="4" t="s">
        <v>4657</v>
      </c>
      <c r="E53" s="4" t="s">
        <v>254</v>
      </c>
      <c r="F53" t="str">
        <f t="shared" si="0"/>
        <v>module:BB920 module:progrSpecProp_Language module:Language_BB920 . module:Language_BB920 a schema:PropertyValue ; schema:identifier "Language" ; schema:name "Lehrsprache BB920" ; schema:valueReference module:Language_BBWV_BB920 . module:Language_BBWV_BB920 a schema:PropertyValue ; schema:name "Lehrsprache BB920 im Studiengang BBWV" ; schema:value "en" .</v>
      </c>
    </row>
    <row r="54" spans="1:6" x14ac:dyDescent="0.35">
      <c r="A54" t="s">
        <v>82</v>
      </c>
      <c r="B54" s="4" t="s">
        <v>201</v>
      </c>
      <c r="C54" s="13" t="s">
        <v>601</v>
      </c>
      <c r="D54" s="4" t="s">
        <v>4656</v>
      </c>
      <c r="E54" s="4" t="s">
        <v>255</v>
      </c>
      <c r="F54" t="str">
        <f t="shared" si="0"/>
        <v>module:BM110 module:progrSpecProp_Language module:Language_BM110 . module:Language_BM110 a schema:PropertyValue ; schema:identifier "Language" ; schema:name "Lehrsprache BM110" ; schema:valueReference module:Language_MBWV_BM110 . module:Language_MBWV_BM110 a schema:PropertyValue ; schema:name "Lehrsprache BM110 im Studiengang MBWV" ; schema:value "de" .</v>
      </c>
    </row>
    <row r="55" spans="1:6" x14ac:dyDescent="0.35">
      <c r="A55" t="s">
        <v>83</v>
      </c>
      <c r="B55" s="4" t="s">
        <v>202</v>
      </c>
      <c r="C55" s="13" t="s">
        <v>601</v>
      </c>
      <c r="D55" s="4" t="s">
        <v>4656</v>
      </c>
      <c r="E55" s="4" t="s">
        <v>255</v>
      </c>
      <c r="F55" t="str">
        <f t="shared" si="0"/>
        <v>module:BM210 module:progrSpecProp_Language module:Language_BM210 . module:Language_BM210 a schema:PropertyValue ; schema:identifier "Language" ; schema:name "Lehrsprache BM210" ; schema:valueReference module:Language_MBWV_BM210 . module:Language_MBWV_BM210 a schema:PropertyValue ; schema:name "Lehrsprache BM210 im Studiengang MBWV" ; schema:value "de" .</v>
      </c>
    </row>
    <row r="56" spans="1:6" x14ac:dyDescent="0.35">
      <c r="A56" t="s">
        <v>84</v>
      </c>
      <c r="B56" s="4" t="s">
        <v>203</v>
      </c>
      <c r="C56" s="13" t="s">
        <v>601</v>
      </c>
      <c r="D56" s="4" t="s">
        <v>4656</v>
      </c>
      <c r="E56" s="4" t="s">
        <v>255</v>
      </c>
      <c r="F56" t="str">
        <f t="shared" si="0"/>
        <v>module:BM310 module:progrSpecProp_Language module:Language_BM310 . module:Language_BM310 a schema:PropertyValue ; schema:identifier "Language" ; schema:name "Lehrsprache BM310" ; schema:valueReference module:Language_MBWV_BM310 . module:Language_MBWV_BM310 a schema:PropertyValue ; schema:name "Lehrsprache BM310 im Studiengang MBWV" ; schema:value "de" .</v>
      </c>
    </row>
    <row r="57" spans="1:6" x14ac:dyDescent="0.35">
      <c r="A57" t="s">
        <v>85</v>
      </c>
      <c r="B57" s="4" t="s">
        <v>204</v>
      </c>
      <c r="C57" s="13" t="s">
        <v>601</v>
      </c>
      <c r="D57" s="4" t="s">
        <v>4657</v>
      </c>
      <c r="E57" s="4" t="s">
        <v>255</v>
      </c>
      <c r="F57" t="str">
        <f t="shared" si="0"/>
        <v>module:BM320 module:progrSpecProp_Language module:Language_BM320 . module:Language_BM320 a schema:PropertyValue ; schema:identifier "Language" ; schema:name "Lehrsprache BM320" ; schema:valueReference module:Language_MBWV_BM320 . module:Language_MBWV_BM320 a schema:PropertyValue ; schema:name "Lehrsprache BM320 im Studiengang MBWV" ; schema:value "en" .</v>
      </c>
    </row>
    <row r="58" spans="1:6" x14ac:dyDescent="0.35">
      <c r="A58" t="s">
        <v>86</v>
      </c>
      <c r="B58" s="4" t="s">
        <v>205</v>
      </c>
      <c r="C58" s="13" t="s">
        <v>601</v>
      </c>
      <c r="D58" s="4" t="s">
        <v>4656</v>
      </c>
      <c r="E58" s="4" t="s">
        <v>255</v>
      </c>
      <c r="F58" t="str">
        <f t="shared" si="0"/>
        <v>module:BM410 module:progrSpecProp_Language module:Language_BM410 . module:Language_BM410 a schema:PropertyValue ; schema:identifier "Language" ; schema:name "Lehrsprache BM410" ; schema:valueReference module:Language_MBWV_BM410 . module:Language_MBWV_BM410 a schema:PropertyValue ; schema:name "Lehrsprache BM410 im Studiengang MBWV" ; schema:value "de" .</v>
      </c>
    </row>
    <row r="59" spans="1:6" x14ac:dyDescent="0.35">
      <c r="A59" t="s">
        <v>87</v>
      </c>
      <c r="B59" s="4" t="s">
        <v>206</v>
      </c>
      <c r="C59" s="13" t="s">
        <v>601</v>
      </c>
      <c r="D59" s="4" t="s">
        <v>4656</v>
      </c>
      <c r="E59" s="4" t="s">
        <v>255</v>
      </c>
      <c r="F59" t="str">
        <f t="shared" si="0"/>
        <v>module:BM420 module:progrSpecProp_Language module:Language_BM420 . module:Language_BM420 a schema:PropertyValue ; schema:identifier "Language" ; schema:name "Lehrsprache BM420" ; schema:valueReference module:Language_MBWV_BM420 . module:Language_MBWV_BM420 a schema:PropertyValue ; schema:name "Lehrsprache BM420 im Studiengang MBWV" ; schema:value "de" .</v>
      </c>
    </row>
    <row r="60" spans="1:6" x14ac:dyDescent="0.35">
      <c r="A60" t="s">
        <v>87</v>
      </c>
      <c r="B60" s="4" t="s">
        <v>206</v>
      </c>
      <c r="C60" s="13" t="s">
        <v>601</v>
      </c>
      <c r="D60" s="4" t="s">
        <v>4657</v>
      </c>
      <c r="E60" s="4" t="s">
        <v>255</v>
      </c>
      <c r="F60" t="str">
        <f t="shared" si="0"/>
        <v>module:BM420 module:progrSpecProp_Language module:Language_BM420 . module:Language_BM420 a schema:PropertyValue ; schema:identifier "Language" ; schema:name "Lehrsprache BM420" ; schema:valueReference module:Language_MBWV_BM420 . module:Language_MBWV_BM420 a schema:PropertyValue ; schema:name "Lehrsprache BM420 im Studiengang MBWV" ; schema:value "en" .</v>
      </c>
    </row>
    <row r="61" spans="1:6" x14ac:dyDescent="0.35">
      <c r="A61" t="s">
        <v>88</v>
      </c>
      <c r="B61" s="4" t="s">
        <v>207</v>
      </c>
      <c r="C61" s="13" t="s">
        <v>601</v>
      </c>
      <c r="D61" s="4" t="s">
        <v>4656</v>
      </c>
      <c r="E61" s="4" t="s">
        <v>255</v>
      </c>
      <c r="F61" t="str">
        <f t="shared" si="0"/>
        <v>module:BM430 module:progrSpecProp_Language module:Language_BM430 . module:Language_BM430 a schema:PropertyValue ; schema:identifier "Language" ; schema:name "Lehrsprache BM430" ; schema:valueReference module:Language_MBWV_BM430 . module:Language_MBWV_BM430 a schema:PropertyValue ; schema:name "Lehrsprache BM430 im Studiengang MBWV" ; schema:value "de" .</v>
      </c>
    </row>
    <row r="62" spans="1:6" x14ac:dyDescent="0.35">
      <c r="A62" t="s">
        <v>89</v>
      </c>
      <c r="B62" s="4" t="s">
        <v>208</v>
      </c>
      <c r="C62" s="13" t="s">
        <v>601</v>
      </c>
      <c r="D62" s="4" t="s">
        <v>4656</v>
      </c>
      <c r="E62" s="4" t="s">
        <v>255</v>
      </c>
      <c r="F62" t="str">
        <f t="shared" si="0"/>
        <v>module:BM440 module:progrSpecProp_Language module:Language_BM440 . module:Language_BM440 a schema:PropertyValue ; schema:identifier "Language" ; schema:name "Lehrsprache BM440" ; schema:valueReference module:Language_MBWV_BM440 . module:Language_MBWV_BM440 a schema:PropertyValue ; schema:name "Lehrsprache BM440 im Studiengang MBWV" ; schema:value "de" .</v>
      </c>
    </row>
    <row r="63" spans="1:6" x14ac:dyDescent="0.35">
      <c r="A63" t="s">
        <v>90</v>
      </c>
      <c r="B63" s="4" t="s">
        <v>209</v>
      </c>
      <c r="C63" s="13" t="s">
        <v>601</v>
      </c>
      <c r="D63" s="4" t="s">
        <v>4656</v>
      </c>
      <c r="E63" s="4" t="s">
        <v>255</v>
      </c>
      <c r="F63" t="str">
        <f t="shared" si="0"/>
        <v>module:BM450 module:progrSpecProp_Language module:Language_BM450 . module:Language_BM450 a schema:PropertyValue ; schema:identifier "Language" ; schema:name "Lehrsprache BM450" ; schema:valueReference module:Language_MBWV_BM450 . module:Language_MBWV_BM450 a schema:PropertyValue ; schema:name "Lehrsprache BM450 im Studiengang MBWV" ; schema:value "de" .</v>
      </c>
    </row>
    <row r="64" spans="1:6" x14ac:dyDescent="0.35">
      <c r="A64" t="s">
        <v>90</v>
      </c>
      <c r="B64" s="4" t="s">
        <v>209</v>
      </c>
      <c r="C64" s="13" t="s">
        <v>601</v>
      </c>
      <c r="D64" s="4" t="s">
        <v>4657</v>
      </c>
      <c r="E64" s="4" t="s">
        <v>255</v>
      </c>
      <c r="F64" t="str">
        <f t="shared" si="0"/>
        <v>module:BM450 module:progrSpecProp_Language module:Language_BM450 . module:Language_BM450 a schema:PropertyValue ; schema:identifier "Language" ; schema:name "Lehrsprache BM450" ; schema:valueReference module:Language_MBWV_BM450 . module:Language_MBWV_BM450 a schema:PropertyValue ; schema:name "Lehrsprache BM450 im Studiengang MBWV" ; schema:value "en" .</v>
      </c>
    </row>
    <row r="65" spans="1:6" x14ac:dyDescent="0.35">
      <c r="A65" t="s">
        <v>91</v>
      </c>
      <c r="B65" s="4" t="s">
        <v>210</v>
      </c>
      <c r="C65" s="13" t="s">
        <v>601</v>
      </c>
      <c r="D65" s="4" t="s">
        <v>4656</v>
      </c>
      <c r="E65" s="4" t="s">
        <v>255</v>
      </c>
      <c r="F65" t="str">
        <f t="shared" si="0"/>
        <v>module:BM460 module:progrSpecProp_Language module:Language_BM460 . module:Language_BM460 a schema:PropertyValue ; schema:identifier "Language" ; schema:name "Lehrsprache BM460" ; schema:valueReference module:Language_MBWV_BM460 . module:Language_MBWV_BM460 a schema:PropertyValue ; schema:name "Lehrsprache BM460 im Studiengang MBWV" ; schema:value "de" .</v>
      </c>
    </row>
    <row r="66" spans="1:6" x14ac:dyDescent="0.35">
      <c r="A66" t="s">
        <v>92</v>
      </c>
      <c r="B66" s="4" t="s">
        <v>211</v>
      </c>
      <c r="C66" s="13" t="s">
        <v>601</v>
      </c>
      <c r="D66" s="4" t="s">
        <v>4656</v>
      </c>
      <c r="E66" s="4" t="s">
        <v>255</v>
      </c>
      <c r="F66" t="str">
        <f t="shared" si="0"/>
        <v>module:BM510 module:progrSpecProp_Language module:Language_BM510 . module:Language_BM510 a schema:PropertyValue ; schema:identifier "Language" ; schema:name "Lehrsprache BM510" ; schema:valueReference module:Language_MBWV_BM510 . module:Language_MBWV_BM510 a schema:PropertyValue ; schema:name "Lehrsprache BM510 im Studiengang MBWV" ; schema:value "de" .</v>
      </c>
    </row>
    <row r="67" spans="1:6" x14ac:dyDescent="0.35">
      <c r="A67" t="s">
        <v>93</v>
      </c>
      <c r="B67" s="4" t="s">
        <v>212</v>
      </c>
      <c r="C67" s="13" t="s">
        <v>601</v>
      </c>
      <c r="D67" s="4" t="s">
        <v>4657</v>
      </c>
      <c r="E67" s="4" t="s">
        <v>255</v>
      </c>
      <c r="F67" t="str">
        <f t="shared" ref="F67:F130" si="1">_xlfn.CONCAT(A67," module:progrSpecProp_Language module:Language_",B67," . module:Language_",B67," a schema:PropertyValue ; schema:identifier ",C67,"Language",C67," ; schema:name ",C67,"Lehrsprache ",B67,C67," ; schema:valueReference module:Language_",E67,"_",B67," ."," module:Language_",E67,"_",B67," a schema:PropertyValue ; schema:name ",C67,"Lehrsprache ",B67," im Studiengang ",E67,C67," ; schema:value ",C67,D67,C67," .")</f>
        <v>module:BM520 module:progrSpecProp_Language module:Language_BM520 . module:Language_BM520 a schema:PropertyValue ; schema:identifier "Language" ; schema:name "Lehrsprache BM520" ; schema:valueReference module:Language_MBWV_BM520 . module:Language_MBWV_BM520 a schema:PropertyValue ; schema:name "Lehrsprache BM520 im Studiengang MBWV" ; schema:value "en" .</v>
      </c>
    </row>
    <row r="68" spans="1:6" x14ac:dyDescent="0.35">
      <c r="A68" t="s">
        <v>94</v>
      </c>
      <c r="B68" s="4" t="s">
        <v>213</v>
      </c>
      <c r="C68" s="13" t="s">
        <v>601</v>
      </c>
      <c r="D68" s="4" t="s">
        <v>4657</v>
      </c>
      <c r="E68" s="4" t="s">
        <v>255</v>
      </c>
      <c r="F68" t="str">
        <f t="shared" si="1"/>
        <v>module:BM530 module:progrSpecProp_Language module:Language_BM530 . module:Language_BM530 a schema:PropertyValue ; schema:identifier "Language" ; schema:name "Lehrsprache BM530" ; schema:valueReference module:Language_MBWV_BM530 . module:Language_MBWV_BM530 a schema:PropertyValue ; schema:name "Lehrsprache BM530 im Studiengang MBWV" ; schema:value "en" .</v>
      </c>
    </row>
    <row r="69" spans="1:6" x14ac:dyDescent="0.35">
      <c r="A69" t="s">
        <v>95</v>
      </c>
      <c r="B69" s="4" t="s">
        <v>214</v>
      </c>
      <c r="C69" s="13" t="s">
        <v>601</v>
      </c>
      <c r="D69" s="4" t="s">
        <v>4656</v>
      </c>
      <c r="E69" s="4" t="s">
        <v>255</v>
      </c>
      <c r="F69" t="str">
        <f t="shared" si="1"/>
        <v>module:BM540 module:progrSpecProp_Language module:Language_BM540 . module:Language_BM540 a schema:PropertyValue ; schema:identifier "Language" ; schema:name "Lehrsprache BM540" ; schema:valueReference module:Language_MBWV_BM540 . module:Language_MBWV_BM540 a schema:PropertyValue ; schema:name "Lehrsprache BM540 im Studiengang MBWV" ; schema:value "de" .</v>
      </c>
    </row>
    <row r="70" spans="1:6" x14ac:dyDescent="0.35">
      <c r="A70" t="s">
        <v>96</v>
      </c>
      <c r="B70" s="4" t="s">
        <v>215</v>
      </c>
      <c r="C70" s="13" t="s">
        <v>601</v>
      </c>
      <c r="D70" s="4" t="s">
        <v>4657</v>
      </c>
      <c r="E70" s="4" t="s">
        <v>255</v>
      </c>
      <c r="F70" t="str">
        <f t="shared" si="1"/>
        <v>module:BM550 module:progrSpecProp_Language module:Language_BM550 . module:Language_BM550 a schema:PropertyValue ; schema:identifier "Language" ; schema:name "Lehrsprache BM550" ; schema:valueReference module:Language_MBWV_BM550 . module:Language_MBWV_BM550 a schema:PropertyValue ; schema:name "Lehrsprache BM550 im Studiengang MBWV" ; schema:value "en" .</v>
      </c>
    </row>
    <row r="71" spans="1:6" x14ac:dyDescent="0.35">
      <c r="A71" t="s">
        <v>97</v>
      </c>
      <c r="B71" s="4" t="s">
        <v>216</v>
      </c>
      <c r="C71" s="13" t="s">
        <v>601</v>
      </c>
      <c r="D71" s="4" t="s">
        <v>4656</v>
      </c>
      <c r="E71" s="4" t="s">
        <v>255</v>
      </c>
      <c r="F71" t="str">
        <f t="shared" si="1"/>
        <v>module:BM560 module:progrSpecProp_Language module:Language_BM560 . module:Language_BM560 a schema:PropertyValue ; schema:identifier "Language" ; schema:name "Lehrsprache BM560" ; schema:valueReference module:Language_MBWV_BM560 . module:Language_MBWV_BM560 a schema:PropertyValue ; schema:name "Lehrsprache BM560 im Studiengang MBWV" ; schema:value "de" .</v>
      </c>
    </row>
    <row r="72" spans="1:6" x14ac:dyDescent="0.35">
      <c r="A72" t="s">
        <v>98</v>
      </c>
      <c r="B72" s="4" t="s">
        <v>217</v>
      </c>
      <c r="C72" s="13" t="s">
        <v>601</v>
      </c>
      <c r="D72" s="4" t="s">
        <v>4656</v>
      </c>
      <c r="E72" s="4" t="s">
        <v>255</v>
      </c>
      <c r="F72" t="str">
        <f t="shared" si="1"/>
        <v>module:BM610 module:progrSpecProp_Language module:Language_BM610 . module:Language_BM610 a schema:PropertyValue ; schema:identifier "Language" ; schema:name "Lehrsprache BM610" ; schema:valueReference module:Language_MBWV_BM610 . module:Language_MBWV_BM610 a schema:PropertyValue ; schema:name "Lehrsprache BM610 im Studiengang MBWV" ; schema:value "de" .</v>
      </c>
    </row>
    <row r="73" spans="1:6" x14ac:dyDescent="0.35">
      <c r="A73" t="s">
        <v>99</v>
      </c>
      <c r="B73" s="4" t="s">
        <v>218</v>
      </c>
      <c r="C73" s="13" t="s">
        <v>601</v>
      </c>
      <c r="D73" s="4" t="s">
        <v>4656</v>
      </c>
      <c r="E73" s="4" t="s">
        <v>255</v>
      </c>
      <c r="F73" t="str">
        <f t="shared" si="1"/>
        <v>module:BM620 module:progrSpecProp_Language module:Language_BM620 . module:Language_BM620 a schema:PropertyValue ; schema:identifier "Language" ; schema:name "Lehrsprache BM620" ; schema:valueReference module:Language_MBWV_BM620 . module:Language_MBWV_BM620 a schema:PropertyValue ; schema:name "Lehrsprache BM620 im Studiengang MBWV" ; schema:value "de" .</v>
      </c>
    </row>
    <row r="74" spans="1:6" x14ac:dyDescent="0.35">
      <c r="A74" t="s">
        <v>100</v>
      </c>
      <c r="B74" s="4" t="s">
        <v>219</v>
      </c>
      <c r="C74" s="13" t="s">
        <v>601</v>
      </c>
      <c r="D74" s="4" t="s">
        <v>4657</v>
      </c>
      <c r="E74" s="4" t="s">
        <v>255</v>
      </c>
      <c r="F74" t="str">
        <f t="shared" si="1"/>
        <v>module:BM630 module:progrSpecProp_Language module:Language_BM630 . module:Language_BM630 a schema:PropertyValue ; schema:identifier "Language" ; schema:name "Lehrsprache BM630" ; schema:valueReference module:Language_MBWV_BM630 . module:Language_MBWV_BM630 a schema:PropertyValue ; schema:name "Lehrsprache BM630 im Studiengang MBWV" ; schema:value "en" .</v>
      </c>
    </row>
    <row r="75" spans="1:6" x14ac:dyDescent="0.35">
      <c r="A75" t="s">
        <v>101</v>
      </c>
      <c r="B75" s="4" t="s">
        <v>220</v>
      </c>
      <c r="C75" s="13" t="s">
        <v>601</v>
      </c>
      <c r="D75" s="4" t="s">
        <v>4656</v>
      </c>
      <c r="E75" s="4" t="s">
        <v>255</v>
      </c>
      <c r="F75" t="str">
        <f t="shared" si="1"/>
        <v>module:BM640 module:progrSpecProp_Language module:Language_BM640 . module:Language_BM640 a schema:PropertyValue ; schema:identifier "Language" ; schema:name "Lehrsprache BM640" ; schema:valueReference module:Language_MBWV_BM640 . module:Language_MBWV_BM640 a schema:PropertyValue ; schema:name "Lehrsprache BM640 im Studiengang MBWV" ; schema:value "de" .</v>
      </c>
    </row>
    <row r="76" spans="1:6" x14ac:dyDescent="0.35">
      <c r="A76" t="s">
        <v>101</v>
      </c>
      <c r="B76" s="4" t="s">
        <v>220</v>
      </c>
      <c r="C76" s="13" t="s">
        <v>601</v>
      </c>
      <c r="D76" s="4" t="s">
        <v>4657</v>
      </c>
      <c r="E76" s="4" t="s">
        <v>255</v>
      </c>
      <c r="F76" t="str">
        <f t="shared" si="1"/>
        <v>module:BM640 module:progrSpecProp_Language module:Language_BM640 . module:Language_BM640 a schema:PropertyValue ; schema:identifier "Language" ; schema:name "Lehrsprache BM640" ; schema:valueReference module:Language_MBWV_BM640 . module:Language_MBWV_BM640 a schema:PropertyValue ; schema:name "Lehrsprache BM640 im Studiengang MBWV" ; schema:value "en" .</v>
      </c>
    </row>
    <row r="77" spans="1:6" x14ac:dyDescent="0.35">
      <c r="A77" t="s">
        <v>102</v>
      </c>
      <c r="B77" s="4" t="s">
        <v>221</v>
      </c>
      <c r="C77" s="13" t="s">
        <v>601</v>
      </c>
      <c r="D77" s="4" t="s">
        <v>4656</v>
      </c>
      <c r="E77" s="4" t="s">
        <v>255</v>
      </c>
      <c r="F77" t="str">
        <f t="shared" si="1"/>
        <v>module:BM650 module:progrSpecProp_Language module:Language_BM650 . module:Language_BM650 a schema:PropertyValue ; schema:identifier "Language" ; schema:name "Lehrsprache BM650" ; schema:valueReference module:Language_MBWV_BM650 . module:Language_MBWV_BM650 a schema:PropertyValue ; schema:name "Lehrsprache BM650 im Studiengang MBWV" ; schema:value "de" .</v>
      </c>
    </row>
    <row r="78" spans="1:6" x14ac:dyDescent="0.35">
      <c r="A78" t="s">
        <v>103</v>
      </c>
      <c r="B78" s="4" t="s">
        <v>222</v>
      </c>
      <c r="C78" s="13" t="s">
        <v>601</v>
      </c>
      <c r="D78" s="4" t="s">
        <v>4656</v>
      </c>
      <c r="E78" s="4" t="s">
        <v>255</v>
      </c>
      <c r="F78" t="str">
        <f t="shared" si="1"/>
        <v>module:BM660 module:progrSpecProp_Language module:Language_BM660 . module:Language_BM660 a schema:PropertyValue ; schema:identifier "Language" ; schema:name "Lehrsprache BM660" ; schema:valueReference module:Language_MBWV_BM660 . module:Language_MBWV_BM660 a schema:PropertyValue ; schema:name "Lehrsprache BM660 im Studiengang MBWV" ; schema:value "de" .</v>
      </c>
    </row>
    <row r="79" spans="1:6" x14ac:dyDescent="0.35">
      <c r="A79" t="s">
        <v>42</v>
      </c>
      <c r="B79" s="4" t="s">
        <v>161</v>
      </c>
      <c r="C79" s="13" t="s">
        <v>601</v>
      </c>
      <c r="D79" s="4" t="s">
        <v>4656</v>
      </c>
      <c r="E79" s="4" t="s">
        <v>253</v>
      </c>
      <c r="F79" t="str">
        <f t="shared" si="1"/>
        <v>module:BPWB module:progrSpecProp_Language module:Language_BPWB . module:Language_BPWB a schema:PropertyValue ; schema:identifier "Language" ; schema:name "Lehrsprache BPWB" ; schema:valueReference module:Language_BWIK_BPWB . module:Language_BWIK_BPWB a schema:PropertyValue ; schema:name "Lehrsprache BPWB im Studiengang BWIK" ; schema:value "de" .</v>
      </c>
    </row>
    <row r="80" spans="1:6" x14ac:dyDescent="0.35">
      <c r="A80" t="s">
        <v>20</v>
      </c>
      <c r="B80" s="4" t="s">
        <v>141</v>
      </c>
      <c r="C80" s="13" t="s">
        <v>601</v>
      </c>
      <c r="D80" s="4" t="s">
        <v>4656</v>
      </c>
      <c r="E80" s="4" t="s">
        <v>253</v>
      </c>
      <c r="F80" t="str">
        <f t="shared" si="1"/>
        <v>module:BSNW module:progrSpecProp_Language module:Language_BSNW . module:Language_BSNW a schema:PropertyValue ; schema:identifier "Language" ; schema:name "Lehrsprache BSNW" ; schema:valueReference module:Language_BWIK_BSNW . module:Language_BWIK_BSNW a schema:PropertyValue ; schema:name "Lehrsprache BSNW im Studiengang BWIK" ; schema:value "de" .</v>
      </c>
    </row>
    <row r="81" spans="1:6" x14ac:dyDescent="0.35">
      <c r="A81" t="s">
        <v>20</v>
      </c>
      <c r="B81" s="4" t="s">
        <v>141</v>
      </c>
      <c r="C81" s="13" t="s">
        <v>601</v>
      </c>
      <c r="D81" s="4" t="s">
        <v>4657</v>
      </c>
      <c r="E81" s="4" t="s">
        <v>253</v>
      </c>
      <c r="F81" t="str">
        <f t="shared" si="1"/>
        <v>module:BSNW module:progrSpecProp_Language module:Language_BSNW . module:Language_BSNW a schema:PropertyValue ; schema:identifier "Language" ; schema:name "Lehrsprache BSNW" ; schema:valueReference module:Language_BWIK_BSNW . module:Language_BWIK_BSNW a schema:PropertyValue ; schema:name "Lehrsprache BSNW im Studiengang BWIK" ; schema:value "en" .</v>
      </c>
    </row>
    <row r="82" spans="1:6" x14ac:dyDescent="0.35">
      <c r="A82" t="s">
        <v>38</v>
      </c>
      <c r="B82" s="4" t="s">
        <v>157</v>
      </c>
      <c r="C82" s="13" t="s">
        <v>601</v>
      </c>
      <c r="D82" s="4" t="s">
        <v>4656</v>
      </c>
      <c r="E82" s="4" t="s">
        <v>253</v>
      </c>
      <c r="F82" t="str">
        <f t="shared" si="1"/>
        <v>module:BWL module:progrSpecProp_Language module:Language_BWL . module:Language_BWL a schema:PropertyValue ; schema:identifier "Language" ; schema:name "Lehrsprache BWL" ; schema:valueReference module:Language_BWIK_BWL . module:Language_BWIK_BWL a schema:PropertyValue ; schema:name "Lehrsprache BWL im Studiengang BWIK" ; schema:value "de" .</v>
      </c>
    </row>
    <row r="83" spans="1:6" x14ac:dyDescent="0.35">
      <c r="A83" t="s">
        <v>111</v>
      </c>
      <c r="B83" s="4" t="s">
        <v>231</v>
      </c>
      <c r="C83" s="13" t="s">
        <v>601</v>
      </c>
      <c r="D83" s="4" t="s">
        <v>4656</v>
      </c>
      <c r="E83" s="4" t="s">
        <v>253</v>
      </c>
      <c r="F83" t="str">
        <f t="shared" si="1"/>
        <v>module:CDDO module:progrSpecProp_Language module:Language_CDDO . module:Language_CDDO a schema:PropertyValue ; schema:identifier "Language" ; schema:name "Lehrsprache CDDO" ; schema:valueReference module:Language_BWIK_CDDO . module:Language_BWIK_CDDO a schema:PropertyValue ; schema:name "Lehrsprache CDDO im Studiengang BWIK" ; schema:value "de" .</v>
      </c>
    </row>
    <row r="84" spans="1:6" x14ac:dyDescent="0.35">
      <c r="A84" t="s">
        <v>105</v>
      </c>
      <c r="B84" s="4" t="s">
        <v>224</v>
      </c>
      <c r="C84" s="13" t="s">
        <v>601</v>
      </c>
      <c r="D84" s="4" t="s">
        <v>4657</v>
      </c>
      <c r="E84" s="4" t="s">
        <v>253</v>
      </c>
      <c r="F84" t="str">
        <f t="shared" si="1"/>
        <v>module:CoAC module:progrSpecProp_Language module:Language_CoAC . module:Language_CoAC a schema:PropertyValue ; schema:identifier "Language" ; schema:name "Lehrsprache CoAC" ; schema:valueReference module:Language_BWIK_CoAC . module:Language_BWIK_CoAC a schema:PropertyValue ; schema:name "Lehrsprache CoAC im Studiengang BWIK" ; schema:value "en" .</v>
      </c>
    </row>
    <row r="85" spans="1:6" x14ac:dyDescent="0.35">
      <c r="A85" t="s">
        <v>120</v>
      </c>
      <c r="B85" s="4" t="s">
        <v>240</v>
      </c>
      <c r="C85" s="13" t="s">
        <v>601</v>
      </c>
      <c r="D85" s="4" t="s">
        <v>4656</v>
      </c>
      <c r="E85" s="4" t="s">
        <v>253</v>
      </c>
      <c r="F85" t="str">
        <f t="shared" si="1"/>
        <v>module:DADT module:progrSpecProp_Language module:Language_DADT . module:Language_DADT a schema:PropertyValue ; schema:identifier "Language" ; schema:name "Lehrsprache DADT" ; schema:valueReference module:Language_BWIK_DADT . module:Language_BWIK_DADT a schema:PropertyValue ; schema:name "Lehrsprache DADT im Studiengang BWIK" ; schema:value "de" .</v>
      </c>
    </row>
    <row r="86" spans="1:6" x14ac:dyDescent="0.35">
      <c r="A86" t="s">
        <v>120</v>
      </c>
      <c r="B86" s="4" t="s">
        <v>240</v>
      </c>
      <c r="C86" s="13" t="s">
        <v>601</v>
      </c>
      <c r="D86" s="4" t="s">
        <v>4657</v>
      </c>
      <c r="E86" s="4" t="s">
        <v>253</v>
      </c>
      <c r="F86" t="str">
        <f t="shared" si="1"/>
        <v>module:DADT module:progrSpecProp_Language module:Language_DADT . module:Language_DADT a schema:PropertyValue ; schema:identifier "Language" ; schema:name "Lehrsprache DADT" ; schema:valueReference module:Language_BWIK_DADT . module:Language_BWIK_DADT a schema:PropertyValue ; schema:name "Lehrsprache DADT im Studiengang BWIK" ; schema:value "en" .</v>
      </c>
    </row>
    <row r="87" spans="1:6" x14ac:dyDescent="0.35">
      <c r="A87" t="s">
        <v>33</v>
      </c>
      <c r="B87" s="4" t="s">
        <v>152</v>
      </c>
      <c r="C87" s="13" t="s">
        <v>601</v>
      </c>
      <c r="D87" s="4" t="s">
        <v>4656</v>
      </c>
      <c r="E87" s="4" t="s">
        <v>253</v>
      </c>
      <c r="F87" t="str">
        <f t="shared" si="1"/>
        <v>module:DB1 module:progrSpecProp_Language module:Language_DB1 . module:Language_DB1 a schema:PropertyValue ; schema:identifier "Language" ; schema:name "Lehrsprache DB1" ; schema:valueReference module:Language_BWIK_DB1 . module:Language_BWIK_DB1 a schema:PropertyValue ; schema:name "Lehrsprache DB1 im Studiengang BWIK" ; schema:value "de" .</v>
      </c>
    </row>
    <row r="88" spans="1:6" x14ac:dyDescent="0.35">
      <c r="A88" t="s">
        <v>28</v>
      </c>
      <c r="B88" s="4" t="s">
        <v>147</v>
      </c>
      <c r="C88" s="13" t="s">
        <v>601</v>
      </c>
      <c r="D88" s="4" t="s">
        <v>4656</v>
      </c>
      <c r="E88" s="4" t="s">
        <v>253</v>
      </c>
      <c r="F88" t="str">
        <f t="shared" si="1"/>
        <v>module:DB2 module:progrSpecProp_Language module:Language_DB2 . module:Language_DB2 a schema:PropertyValue ; schema:identifier "Language" ; schema:name "Lehrsprache DB2" ; schema:valueReference module:Language_BWIK_DB2 . module:Language_BWIK_DB2 a schema:PropertyValue ; schema:name "Lehrsprache DB2 im Studiengang BWIK" ; schema:value "de" .</v>
      </c>
    </row>
    <row r="89" spans="1:6" x14ac:dyDescent="0.35">
      <c r="A89" t="s">
        <v>18</v>
      </c>
      <c r="B89" s="4" t="s">
        <v>139</v>
      </c>
      <c r="C89" s="13" t="s">
        <v>601</v>
      </c>
      <c r="D89" s="4" t="s">
        <v>4656</v>
      </c>
      <c r="E89" s="4" t="s">
        <v>253</v>
      </c>
      <c r="F89" t="str">
        <f t="shared" si="1"/>
        <v>module:DSDS module:progrSpecProp_Language module:Language_DSDS . module:Language_DSDS a schema:PropertyValue ; schema:identifier "Language" ; schema:name "Lehrsprache DSDS" ; schema:valueReference module:Language_BWIK_DSDS . module:Language_BWIK_DSDS a schema:PropertyValue ; schema:name "Lehrsprache DSDS im Studiengang BWIK" ; schema:value "de" .</v>
      </c>
    </row>
    <row r="90" spans="1:6" x14ac:dyDescent="0.35">
      <c r="A90" t="s">
        <v>18</v>
      </c>
      <c r="B90" s="4" t="s">
        <v>139</v>
      </c>
      <c r="C90" s="13" t="s">
        <v>601</v>
      </c>
      <c r="D90" s="4" t="s">
        <v>4657</v>
      </c>
      <c r="E90" s="4" t="s">
        <v>253</v>
      </c>
      <c r="F90" t="str">
        <f t="shared" si="1"/>
        <v>module:DSDS module:progrSpecProp_Language module:Language_DSDS . module:Language_DSDS a schema:PropertyValue ; schema:identifier "Language" ; schema:name "Lehrsprache DSDS" ; schema:valueReference module:Language_BWIK_DSDS . module:Language_BWIK_DSDS a schema:PropertyValue ; schema:name "Lehrsprache DSDS im Studiengang BWIK" ; schema:value "en" .</v>
      </c>
    </row>
    <row r="91" spans="1:6" x14ac:dyDescent="0.35">
      <c r="A91" t="s">
        <v>13</v>
      </c>
      <c r="B91" s="4" t="s">
        <v>135</v>
      </c>
      <c r="C91" s="13" t="s">
        <v>601</v>
      </c>
      <c r="D91" s="4" t="s">
        <v>4656</v>
      </c>
      <c r="E91" s="4" t="s">
        <v>253</v>
      </c>
      <c r="F91" t="str">
        <f t="shared" si="1"/>
        <v>module:DVWR module:progrSpecProp_Language module:Language_DVWR . module:Language_DVWR a schema:PropertyValue ; schema:identifier "Language" ; schema:name "Lehrsprache DVWR" ; schema:valueReference module:Language_BWIK_DVWR . module:Language_BWIK_DVWR a schema:PropertyValue ; schema:name "Lehrsprache DVWR im Studiengang BWIK" ; schema:value "de" .</v>
      </c>
    </row>
    <row r="92" spans="1:6" x14ac:dyDescent="0.35">
      <c r="A92" t="s">
        <v>104</v>
      </c>
      <c r="B92" s="4" t="s">
        <v>223</v>
      </c>
      <c r="C92" s="13" t="s">
        <v>601</v>
      </c>
      <c r="D92" s="4" t="s">
        <v>4656</v>
      </c>
      <c r="E92" s="4" t="s">
        <v>253</v>
      </c>
      <c r="F92" t="str">
        <f t="shared" si="1"/>
        <v>module:EOMa module:progrSpecProp_Language module:Language_EOMa . module:Language_EOMa a schema:PropertyValue ; schema:identifier "Language" ; schema:name "Lehrsprache EOMa" ; schema:valueReference module:Language_BWIK_EOMa . module:Language_BWIK_EOMa a schema:PropertyValue ; schema:name "Lehrsprache EOMa im Studiengang BWIK" ; schema:value "de" .</v>
      </c>
    </row>
    <row r="93" spans="1:6" x14ac:dyDescent="0.35">
      <c r="A93" t="s">
        <v>104</v>
      </c>
      <c r="B93" s="4" t="s">
        <v>223</v>
      </c>
      <c r="C93" s="13" t="s">
        <v>601</v>
      </c>
      <c r="D93" s="4" t="s">
        <v>4657</v>
      </c>
      <c r="E93" s="4" t="s">
        <v>253</v>
      </c>
      <c r="F93" t="str">
        <f t="shared" si="1"/>
        <v>module:EOMa module:progrSpecProp_Language module:Language_EOMa . module:Language_EOMa a schema:PropertyValue ; schema:identifier "Language" ; schema:name "Lehrsprache EOMa" ; schema:valueReference module:Language_BWIK_EOMa . module:Language_BWIK_EOMa a schema:PropertyValue ; schema:name "Lehrsprache EOMa im Studiengang BWIK" ; schema:value "en" .</v>
      </c>
    </row>
    <row r="94" spans="1:6" x14ac:dyDescent="0.35">
      <c r="A94" t="s">
        <v>109</v>
      </c>
      <c r="B94" s="4" t="s">
        <v>229</v>
      </c>
      <c r="C94" s="13" t="s">
        <v>601</v>
      </c>
      <c r="D94" s="4" t="s">
        <v>4656</v>
      </c>
      <c r="E94" s="4" t="s">
        <v>253</v>
      </c>
      <c r="F94" t="str">
        <f t="shared" si="1"/>
        <v>module:EOPJ module:progrSpecProp_Language module:Language_EOPJ . module:Language_EOPJ a schema:PropertyValue ; schema:identifier "Language" ; schema:name "Lehrsprache EOPJ" ; schema:valueReference module:Language_BWIK_EOPJ . module:Language_BWIK_EOPJ a schema:PropertyValue ; schema:name "Lehrsprache EOPJ im Studiengang BWIK" ; schema:value "de" .</v>
      </c>
    </row>
    <row r="95" spans="1:6" x14ac:dyDescent="0.35">
      <c r="A95" t="s">
        <v>109</v>
      </c>
      <c r="B95" s="4" t="s">
        <v>229</v>
      </c>
      <c r="C95" s="13" t="s">
        <v>601</v>
      </c>
      <c r="D95" s="4" t="s">
        <v>4657</v>
      </c>
      <c r="E95" s="4" t="s">
        <v>253</v>
      </c>
      <c r="F95" t="str">
        <f t="shared" si="1"/>
        <v>module:EOPJ module:progrSpecProp_Language module:Language_EOPJ . module:Language_EOPJ a schema:PropertyValue ; schema:identifier "Language" ; schema:name "Lehrsprache EOPJ" ; schema:valueReference module:Language_BWIK_EOPJ . module:Language_BWIK_EOPJ a schema:PropertyValue ; schema:name "Lehrsprache EOPJ im Studiengang BWIK" ; schema:value "en" .</v>
      </c>
    </row>
    <row r="96" spans="1:6" x14ac:dyDescent="0.35">
      <c r="A96" t="s">
        <v>112</v>
      </c>
      <c r="B96" s="4" t="s">
        <v>232</v>
      </c>
      <c r="C96" s="13" t="s">
        <v>601</v>
      </c>
      <c r="D96" s="4" t="s">
        <v>4656</v>
      </c>
      <c r="E96" s="4" t="s">
        <v>253</v>
      </c>
      <c r="F96" t="str">
        <f t="shared" si="1"/>
        <v>module:EWAA module:progrSpecProp_Language module:Language_EWAA . module:Language_EWAA a schema:PropertyValue ; schema:identifier "Language" ; schema:name "Lehrsprache EWAA" ; schema:valueReference module:Language_BWIK_EWAA . module:Language_BWIK_EWAA a schema:PropertyValue ; schema:name "Lehrsprache EWAA im Studiengang BWIK" ; schema:value "de" .</v>
      </c>
    </row>
    <row r="97" spans="1:6" x14ac:dyDescent="0.35">
      <c r="A97" t="s">
        <v>37</v>
      </c>
      <c r="B97" s="4" t="s">
        <v>156</v>
      </c>
      <c r="C97" s="13" t="s">
        <v>601</v>
      </c>
      <c r="D97" s="4" t="s">
        <v>4657</v>
      </c>
      <c r="E97" s="4" t="s">
        <v>253</v>
      </c>
      <c r="F97" t="str">
        <f t="shared" si="1"/>
        <v>module:Englisch module:progrSpecProp_Language module:Language_Englisch . module:Language_Englisch a schema:PropertyValue ; schema:identifier "Language" ; schema:name "Lehrsprache Englisch" ; schema:valueReference module:Language_BWIK_Englisch . module:Language_BWIK_Englisch a schema:PropertyValue ; schema:name "Lehrsprache Englisch im Studiengang BWIK" ; schema:value "en" .</v>
      </c>
    </row>
    <row r="98" spans="1:6" x14ac:dyDescent="0.35">
      <c r="A98" t="s">
        <v>36</v>
      </c>
      <c r="B98" s="4" t="s">
        <v>155</v>
      </c>
      <c r="C98" s="13" t="s">
        <v>601</v>
      </c>
      <c r="D98" s="4" t="s">
        <v>4656</v>
      </c>
      <c r="E98" s="4" t="s">
        <v>253</v>
      </c>
      <c r="F98" t="str">
        <f t="shared" si="1"/>
        <v>module:FAWI module:progrSpecProp_Language module:Language_FAWI . module:Language_FAWI a schema:PropertyValue ; schema:identifier "Language" ; schema:name "Lehrsprache FAWI" ; schema:valueReference module:Language_BWIK_FAWI . module:Language_BWIK_FAWI a schema:PropertyValue ; schema:name "Lehrsprache FAWI im Studiengang BWIK" ; schema:value "de" .</v>
      </c>
    </row>
    <row r="99" spans="1:6" x14ac:dyDescent="0.35">
      <c r="A99" t="s">
        <v>36</v>
      </c>
      <c r="B99" s="4" t="s">
        <v>155</v>
      </c>
      <c r="C99" s="13" t="s">
        <v>601</v>
      </c>
      <c r="D99" s="4" t="s">
        <v>4657</v>
      </c>
      <c r="E99" s="4" t="s">
        <v>253</v>
      </c>
      <c r="F99" t="str">
        <f t="shared" si="1"/>
        <v>module:FAWI module:progrSpecProp_Language module:Language_FAWI . module:Language_FAWI a schema:PropertyValue ; schema:identifier "Language" ; schema:name "Lehrsprache FAWI" ; schema:valueReference module:Language_BWIK_FAWI . module:Language_BWIK_FAWI a schema:PropertyValue ; schema:name "Lehrsprache FAWI im Studiengang BWIK" ; schema:value "en" .</v>
      </c>
    </row>
    <row r="100" spans="1:6" x14ac:dyDescent="0.35">
      <c r="A100" t="s">
        <v>107</v>
      </c>
      <c r="B100" s="4" t="s">
        <v>227</v>
      </c>
      <c r="C100" s="13" t="s">
        <v>601</v>
      </c>
      <c r="D100" s="4" t="s">
        <v>4656</v>
      </c>
      <c r="E100" s="4" t="s">
        <v>253</v>
      </c>
      <c r="F100" t="str">
        <f t="shared" si="1"/>
        <v>module:FWAS module:progrSpecProp_Language module:Language_FWAS . module:Language_FWAS a schema:PropertyValue ; schema:identifier "Language" ; schema:name "Lehrsprache FWAS" ; schema:valueReference module:Language_BWIK_FWAS . module:Language_BWIK_FWAS a schema:PropertyValue ; schema:name "Lehrsprache FWAS im Studiengang BWIK" ; schema:value "de" .</v>
      </c>
    </row>
    <row r="101" spans="1:6" x14ac:dyDescent="0.35">
      <c r="A101" t="s">
        <v>106</v>
      </c>
      <c r="B101" s="4" t="s">
        <v>226</v>
      </c>
      <c r="C101" s="13" t="s">
        <v>601</v>
      </c>
      <c r="D101" s="4" t="s">
        <v>4656</v>
      </c>
      <c r="E101" s="4" t="s">
        <v>253</v>
      </c>
      <c r="F101" t="str">
        <f t="shared" si="1"/>
        <v>module:GFVR module:progrSpecProp_Language module:Language_GFVR . module:Language_GFVR a schema:PropertyValue ; schema:identifier "Language" ; schema:name "Lehrsprache GFVR" ; schema:valueReference module:Language_BWIK_GFVR . module:Language_BWIK_GFVR a schema:PropertyValue ; schema:name "Lehrsprache GFVR im Studiengang BWIK" ; schema:value "de" .</v>
      </c>
    </row>
    <row r="102" spans="1:6" x14ac:dyDescent="0.35">
      <c r="A102" t="s">
        <v>108</v>
      </c>
      <c r="B102" s="4" t="s">
        <v>228</v>
      </c>
      <c r="C102" s="13" t="s">
        <v>601</v>
      </c>
      <c r="D102" s="4" t="s">
        <v>4656</v>
      </c>
      <c r="E102" s="4" t="s">
        <v>253</v>
      </c>
      <c r="F102" t="str">
        <f t="shared" si="1"/>
        <v>module:GNWT module:progrSpecProp_Language module:Language_GNWT . module:Language_GNWT a schema:PropertyValue ; schema:identifier "Language" ; schema:name "Lehrsprache GNWT" ; schema:valueReference module:Language_BWIK_GNWT . module:Language_BWIK_GNWT a schema:PropertyValue ; schema:name "Lehrsprache GNWT im Studiengang BWIK" ; schema:value "de" .</v>
      </c>
    </row>
    <row r="103" spans="1:6" x14ac:dyDescent="0.35">
      <c r="A103" t="s">
        <v>110</v>
      </c>
      <c r="B103" s="4" t="s">
        <v>230</v>
      </c>
      <c r="C103" s="13" t="s">
        <v>601</v>
      </c>
      <c r="D103" s="4" t="s">
        <v>4656</v>
      </c>
      <c r="E103" s="4" t="s">
        <v>253</v>
      </c>
      <c r="F103" t="str">
        <f t="shared" si="1"/>
        <v>module:IFAE module:progrSpecProp_Language module:Language_IFAE . module:Language_IFAE a schema:PropertyValue ; schema:identifier "Language" ; schema:name "Lehrsprache IFAE" ; schema:valueReference module:Language_BWIK_IFAE . module:Language_BWIK_IFAE a schema:PropertyValue ; schema:name "Lehrsprache IFAE im Studiengang BWIK" ; schema:value "de" .</v>
      </c>
    </row>
    <row r="104" spans="1:6" x14ac:dyDescent="0.35">
      <c r="A104" t="s">
        <v>110</v>
      </c>
      <c r="B104" s="4" t="s">
        <v>230</v>
      </c>
      <c r="C104" s="13" t="s">
        <v>601</v>
      </c>
      <c r="D104" s="4" t="s">
        <v>4657</v>
      </c>
      <c r="E104" s="4" t="s">
        <v>253</v>
      </c>
      <c r="F104" t="str">
        <f t="shared" si="1"/>
        <v>module:IFAE module:progrSpecProp_Language module:Language_IFAE . module:Language_IFAE a schema:PropertyValue ; schema:identifier "Language" ; schema:name "Lehrsprache IFAE" ; schema:valueReference module:Language_BWIK_IFAE . module:Language_BWIK_IFAE a schema:PropertyValue ; schema:name "Lehrsprache IFAE im Studiengang BWIK" ; schema:value "en" .</v>
      </c>
    </row>
    <row r="105" spans="1:6" x14ac:dyDescent="0.35">
      <c r="A105" t="s">
        <v>19</v>
      </c>
      <c r="B105" s="4" t="s">
        <v>140</v>
      </c>
      <c r="C105" s="13" t="s">
        <v>601</v>
      </c>
      <c r="D105" s="4" t="s">
        <v>4656</v>
      </c>
      <c r="E105" s="4" t="s">
        <v>253</v>
      </c>
      <c r="F105" t="str">
        <f t="shared" si="1"/>
        <v>module:InfMan module:progrSpecProp_Language module:Language_InfMan . module:Language_InfMan a schema:PropertyValue ; schema:identifier "Language" ; schema:name "Lehrsprache InfMan" ; schema:valueReference module:Language_BWIK_InfMan . module:Language_BWIK_InfMan a schema:PropertyValue ; schema:name "Lehrsprache InfMan im Studiengang BWIK" ; schema:value "de" .</v>
      </c>
    </row>
    <row r="106" spans="1:6" x14ac:dyDescent="0.35">
      <c r="A106" t="s">
        <v>19</v>
      </c>
      <c r="B106" s="4" t="s">
        <v>140</v>
      </c>
      <c r="C106" s="13" t="s">
        <v>601</v>
      </c>
      <c r="D106" s="4" t="s">
        <v>4657</v>
      </c>
      <c r="E106" s="4" t="s">
        <v>253</v>
      </c>
      <c r="F106" t="str">
        <f t="shared" si="1"/>
        <v>module:InfMan module:progrSpecProp_Language module:Language_InfMan . module:Language_InfMan a schema:PropertyValue ; schema:identifier "Language" ; schema:name "Lehrsprache InfMan" ; schema:valueReference module:Language_BWIK_InfMan . module:Language_BWIK_InfMan a schema:PropertyValue ; schema:name "Lehrsprache InfMan im Studiengang BWIK" ; schema:value "en" .</v>
      </c>
    </row>
    <row r="107" spans="1:6" x14ac:dyDescent="0.35">
      <c r="A107" t="s">
        <v>39</v>
      </c>
      <c r="B107" s="4" t="s">
        <v>158</v>
      </c>
      <c r="C107" s="13" t="s">
        <v>601</v>
      </c>
      <c r="D107" s="4" t="s">
        <v>4656</v>
      </c>
      <c r="E107" s="4" t="s">
        <v>253</v>
      </c>
      <c r="F107" t="str">
        <f t="shared" si="1"/>
        <v>module:Logistik module:progrSpecProp_Language module:Language_Logistik . module:Language_Logistik a schema:PropertyValue ; schema:identifier "Language" ; schema:name "Lehrsprache Logistik" ; schema:valueReference module:Language_BWIK_Logistik . module:Language_BWIK_Logistik a schema:PropertyValue ; schema:name "Lehrsprache Logistik im Studiengang BWIK" ; schema:value "de" .</v>
      </c>
    </row>
    <row r="108" spans="1:6" x14ac:dyDescent="0.35">
      <c r="A108" t="s">
        <v>39</v>
      </c>
      <c r="B108" s="4" t="s">
        <v>158</v>
      </c>
      <c r="C108" s="13" t="s">
        <v>601</v>
      </c>
      <c r="D108" s="4" t="s">
        <v>4657</v>
      </c>
      <c r="E108" s="4" t="s">
        <v>253</v>
      </c>
      <c r="F108" t="str">
        <f t="shared" si="1"/>
        <v>module:Logistik module:progrSpecProp_Language module:Language_Logistik . module:Language_Logistik a schema:PropertyValue ; schema:identifier "Language" ; schema:name "Lehrsprache Logistik" ; schema:valueReference module:Language_BWIK_Logistik . module:Language_BWIK_Logistik a schema:PropertyValue ; schema:name "Lehrsprache Logistik im Studiengang BWIK" ; schema:value "en" .</v>
      </c>
    </row>
    <row r="109" spans="1:6" x14ac:dyDescent="0.35">
      <c r="A109" t="s">
        <v>113</v>
      </c>
      <c r="B109" s="4" t="s">
        <v>233</v>
      </c>
      <c r="C109" s="13" t="s">
        <v>601</v>
      </c>
      <c r="D109" s="4" t="s">
        <v>4656</v>
      </c>
      <c r="E109" s="4" t="s">
        <v>253</v>
      </c>
      <c r="F109" t="str">
        <f t="shared" si="1"/>
        <v>module:MaMF module:progrSpecProp_Language module:Language_MaMF . module:Language_MaMF a schema:PropertyValue ; schema:identifier "Language" ; schema:name "Lehrsprache MaMF" ; schema:valueReference module:Language_BWIK_MaMF . module:Language_BWIK_MaMF a schema:PropertyValue ; schema:name "Lehrsprache MaMF im Studiengang BWIK" ; schema:value "de" .</v>
      </c>
    </row>
    <row r="110" spans="1:6" x14ac:dyDescent="0.35">
      <c r="A110" t="s">
        <v>32</v>
      </c>
      <c r="B110" s="4" t="s">
        <v>151</v>
      </c>
      <c r="C110" s="13" t="s">
        <v>601</v>
      </c>
      <c r="D110" s="4" t="s">
        <v>4656</v>
      </c>
      <c r="E110" s="4" t="s">
        <v>253</v>
      </c>
      <c r="F110" t="str">
        <f t="shared" si="1"/>
        <v>module:ManOrg module:progrSpecProp_Language module:Language_ManOrg . module:Language_ManOrg a schema:PropertyValue ; schema:identifier "Language" ; schema:name "Lehrsprache ManOrg" ; schema:valueReference module:Language_BWIK_ManOrg . module:Language_BWIK_ManOrg a schema:PropertyValue ; schema:name "Lehrsprache ManOrg im Studiengang BWIK" ; schema:value "de" .</v>
      </c>
    </row>
    <row r="111" spans="1:6" x14ac:dyDescent="0.35">
      <c r="A111" t="s">
        <v>32</v>
      </c>
      <c r="B111" s="4" t="s">
        <v>151</v>
      </c>
      <c r="C111" s="13" t="s">
        <v>601</v>
      </c>
      <c r="D111" s="4" t="s">
        <v>4657</v>
      </c>
      <c r="E111" s="4" t="s">
        <v>253</v>
      </c>
      <c r="F111" t="str">
        <f t="shared" si="1"/>
        <v>module:ManOrg module:progrSpecProp_Language module:Language_ManOrg . module:Language_ManOrg a schema:PropertyValue ; schema:identifier "Language" ; schema:name "Lehrsprache ManOrg" ; schema:valueReference module:Language_BWIK_ManOrg . module:Language_BWIK_ManOrg a schema:PropertyValue ; schema:name "Lehrsprache ManOrg im Studiengang BWIK" ; schema:value "en" .</v>
      </c>
    </row>
    <row r="112" spans="1:6" x14ac:dyDescent="0.35">
      <c r="A112" t="s">
        <v>26</v>
      </c>
      <c r="B112" s="4" t="s">
        <v>145</v>
      </c>
      <c r="C112" s="13" t="s">
        <v>601</v>
      </c>
      <c r="D112" s="4" t="s">
        <v>4656</v>
      </c>
      <c r="E112" s="4" t="s">
        <v>253</v>
      </c>
      <c r="F112" t="str">
        <f t="shared" si="1"/>
        <v>module:MathBasis module:progrSpecProp_Language module:Language_MathBasis . module:Language_MathBasis a schema:PropertyValue ; schema:identifier "Language" ; schema:name "Lehrsprache MathBasis" ; schema:valueReference module:Language_BWIK_MathBasis . module:Language_BWIK_MathBasis a schema:PropertyValue ; schema:name "Lehrsprache MathBasis im Studiengang BWIK" ; schema:value "de" .</v>
      </c>
    </row>
    <row r="113" spans="1:6" x14ac:dyDescent="0.35">
      <c r="A113" t="s">
        <v>15</v>
      </c>
      <c r="B113" s="4" t="s">
        <v>136</v>
      </c>
      <c r="C113" s="13" t="s">
        <v>601</v>
      </c>
      <c r="D113" s="4" t="s">
        <v>4656</v>
      </c>
      <c r="E113" s="4" t="s">
        <v>253</v>
      </c>
      <c r="F113" t="str">
        <f t="shared" si="1"/>
        <v>module:OOSE module:progrSpecProp_Language module:Language_OOSE . module:Language_OOSE a schema:PropertyValue ; schema:identifier "Language" ; schema:name "Lehrsprache OOSE" ; schema:valueReference module:Language_BWIK_OOSE . module:Language_BWIK_OOSE a schema:PropertyValue ; schema:name "Lehrsprache OOSE im Studiengang BWIK" ; schema:value "de" .</v>
      </c>
    </row>
    <row r="114" spans="1:6" x14ac:dyDescent="0.35">
      <c r="A114" t="s">
        <v>15</v>
      </c>
      <c r="B114" s="4" t="s">
        <v>136</v>
      </c>
      <c r="C114" s="13" t="s">
        <v>601</v>
      </c>
      <c r="D114" s="4" t="s">
        <v>4657</v>
      </c>
      <c r="E114" s="4" t="s">
        <v>253</v>
      </c>
      <c r="F114" t="str">
        <f t="shared" si="1"/>
        <v>module:OOSE module:progrSpecProp_Language module:Language_OOSE . module:Language_OOSE a schema:PropertyValue ; schema:identifier "Language" ; schema:name "Lehrsprache OOSE" ; schema:valueReference module:Language_BWIK_OOSE . module:Language_BWIK_OOSE a schema:PropertyValue ; schema:name "Lehrsprache OOSE im Studiengang BWIK" ; schema:value "en" .</v>
      </c>
    </row>
    <row r="115" spans="1:6" x14ac:dyDescent="0.35">
      <c r="A115" t="s">
        <v>34</v>
      </c>
      <c r="B115" s="4" t="s">
        <v>153</v>
      </c>
      <c r="C115" s="13" t="s">
        <v>601</v>
      </c>
      <c r="D115" s="4" t="s">
        <v>4656</v>
      </c>
      <c r="E115" s="4" t="s">
        <v>253</v>
      </c>
      <c r="F115" t="str">
        <f t="shared" si="1"/>
        <v>module:PABD module:progrSpecProp_Language module:Language_PABD . module:Language_PABD a schema:PropertyValue ; schema:identifier "Language" ; schema:name "Lehrsprache PABD" ; schema:valueReference module:Language_BWIK_PABD . module:Language_BWIK_PABD a schema:PropertyValue ; schema:name "Lehrsprache PABD im Studiengang BWIK" ; schema:value "de" .</v>
      </c>
    </row>
    <row r="116" spans="1:6" x14ac:dyDescent="0.35">
      <c r="A116" t="s">
        <v>43</v>
      </c>
      <c r="B116" s="4" t="s">
        <v>162</v>
      </c>
      <c r="C116" s="13" t="s">
        <v>601</v>
      </c>
      <c r="D116" s="4" t="s">
        <v>4656</v>
      </c>
      <c r="E116" s="4" t="s">
        <v>253</v>
      </c>
      <c r="F116" t="str">
        <f t="shared" si="1"/>
        <v>module:PLVt module:progrSpecProp_Language module:Language_PLVt . module:Language_PLVt a schema:PropertyValue ; schema:identifier "Language" ; schema:name "Lehrsprache PLVt" ; schema:valueReference module:Language_BWIK_PLVt . module:Language_BWIK_PLVt a schema:PropertyValue ; schema:name "Lehrsprache PLVt im Studiengang BWIK" ; schema:value "de" .</v>
      </c>
    </row>
    <row r="117" spans="1:6" x14ac:dyDescent="0.35">
      <c r="A117" t="s">
        <v>43</v>
      </c>
      <c r="B117" s="4" t="s">
        <v>162</v>
      </c>
      <c r="C117" s="13" t="s">
        <v>601</v>
      </c>
      <c r="D117" s="4" t="s">
        <v>4657</v>
      </c>
      <c r="E117" s="4" t="s">
        <v>253</v>
      </c>
      <c r="F117" t="str">
        <f t="shared" si="1"/>
        <v>module:PLVt module:progrSpecProp_Language module:Language_PLVt . module:Language_PLVt a schema:PropertyValue ; schema:identifier "Language" ; schema:name "Lehrsprache PLVt" ; schema:valueReference module:Language_BWIK_PLVt . module:Language_BWIK_PLVt a schema:PropertyValue ; schema:name "Lehrsprache PLVt im Studiengang BWIK" ; schema:value "en" .</v>
      </c>
    </row>
    <row r="118" spans="1:6" x14ac:dyDescent="0.35">
      <c r="A118" t="s">
        <v>1</v>
      </c>
      <c r="B118" s="4" t="s">
        <v>125</v>
      </c>
      <c r="C118" s="13" t="s">
        <v>601</v>
      </c>
      <c r="D118" s="4" t="s">
        <v>4656</v>
      </c>
      <c r="E118" s="4" t="s">
        <v>253</v>
      </c>
      <c r="F118" t="str">
        <f t="shared" si="1"/>
        <v>module:PST module:progrSpecProp_Language module:Language_PST . module:Language_PST a schema:PropertyValue ; schema:identifier "Language" ; schema:name "Lehrsprache PST" ; schema:valueReference module:Language_BWIK_PST . module:Language_BWIK_PST a schema:PropertyValue ; schema:name "Lehrsprache PST im Studiengang BWIK" ; schema:value "de" .</v>
      </c>
    </row>
    <row r="119" spans="1:6" x14ac:dyDescent="0.35">
      <c r="A119" t="s">
        <v>3</v>
      </c>
      <c r="B119" s="4" t="s">
        <v>126</v>
      </c>
      <c r="C119" s="13" t="s">
        <v>601</v>
      </c>
      <c r="D119" s="4" t="s">
        <v>4656</v>
      </c>
      <c r="E119" s="4" t="s">
        <v>253</v>
      </c>
      <c r="F119" t="str">
        <f t="shared" si="1"/>
        <v>module:RWCO module:progrSpecProp_Language module:Language_RWCO . module:Language_RWCO a schema:PropertyValue ; schema:identifier "Language" ; schema:name "Lehrsprache RWCO" ; schema:valueReference module:Language_BWIK_RWCO . module:Language_BWIK_RWCO a schema:PropertyValue ; schema:name "Lehrsprache RWCO im Studiengang BWIK" ; schema:value "de" .</v>
      </c>
    </row>
    <row r="120" spans="1:6" x14ac:dyDescent="0.35">
      <c r="A120" t="s">
        <v>8</v>
      </c>
      <c r="B120" s="4" t="s">
        <v>130</v>
      </c>
      <c r="C120" s="13" t="s">
        <v>601</v>
      </c>
      <c r="D120" s="4" t="s">
        <v>4656</v>
      </c>
      <c r="E120" s="4" t="s">
        <v>253</v>
      </c>
      <c r="F120" t="str">
        <f t="shared" si="1"/>
        <v>module:SWEN module:progrSpecProp_Language module:Language_SWEN . module:Language_SWEN a schema:PropertyValue ; schema:identifier "Language" ; schema:name "Lehrsprache SWEN" ; schema:valueReference module:Language_BWIK_SWEN . module:Language_BWIK_SWEN a schema:PropertyValue ; schema:name "Lehrsprache SWEN im Studiengang BWIK" ; schema:value "de" .</v>
      </c>
    </row>
    <row r="121" spans="1:6" x14ac:dyDescent="0.35">
      <c r="A121" t="s">
        <v>8</v>
      </c>
      <c r="B121" s="4" t="s">
        <v>130</v>
      </c>
      <c r="C121" s="13" t="s">
        <v>601</v>
      </c>
      <c r="D121" s="4" t="s">
        <v>4657</v>
      </c>
      <c r="E121" s="4" t="s">
        <v>253</v>
      </c>
      <c r="F121" t="str">
        <f t="shared" si="1"/>
        <v>module:SWEN module:progrSpecProp_Language module:Language_SWEN . module:Language_SWEN a schema:PropertyValue ; schema:identifier "Language" ; schema:name "Lehrsprache SWEN" ; schema:valueReference module:Language_BWIK_SWEN . module:Language_BWIK_SWEN a schema:PropertyValue ; schema:name "Lehrsprache SWEN im Studiengang BWIK" ; schema:value "en" .</v>
      </c>
    </row>
    <row r="122" spans="1:6" x14ac:dyDescent="0.35">
      <c r="A122" t="s">
        <v>21</v>
      </c>
      <c r="B122" s="4" t="s">
        <v>142</v>
      </c>
      <c r="C122" s="13" t="s">
        <v>601</v>
      </c>
      <c r="D122" s="4" t="s">
        <v>4656</v>
      </c>
      <c r="E122" s="4" t="s">
        <v>253</v>
      </c>
      <c r="F122" t="str">
        <f t="shared" si="1"/>
        <v>module:SaSi module:progrSpecProp_Language module:Language_SaSi . module:Language_SaSi a schema:PropertyValue ; schema:identifier "Language" ; schema:name "Lehrsprache SaSi" ; schema:valueReference module:Language_BWIK_SaSi . module:Language_BWIK_SaSi a schema:PropertyValue ; schema:name "Lehrsprache SaSi im Studiengang BWIK" ; schema:value "de" .</v>
      </c>
    </row>
    <row r="123" spans="1:6" x14ac:dyDescent="0.35">
      <c r="A123" t="s">
        <v>21</v>
      </c>
      <c r="B123" s="4" t="s">
        <v>142</v>
      </c>
      <c r="C123" s="13" t="s">
        <v>601</v>
      </c>
      <c r="D123" s="4" t="s">
        <v>4657</v>
      </c>
      <c r="E123" s="4" t="s">
        <v>253</v>
      </c>
      <c r="F123" t="str">
        <f t="shared" si="1"/>
        <v>module:SaSi module:progrSpecProp_Language module:Language_SaSi . module:Language_SaSi a schema:PropertyValue ; schema:identifier "Language" ; schema:name "Lehrsprache SaSi" ; schema:valueReference module:Language_BWIK_SaSi . module:Language_BWIK_SaSi a schema:PropertyValue ; schema:name "Lehrsprache SaSi im Studiengang BWIK" ; schema:value "en" .</v>
      </c>
    </row>
    <row r="124" spans="1:6" x14ac:dyDescent="0.35">
      <c r="A124" t="s">
        <v>29</v>
      </c>
      <c r="B124" s="4" t="s">
        <v>148</v>
      </c>
      <c r="C124" s="13" t="s">
        <v>601</v>
      </c>
      <c r="D124" s="4" t="s">
        <v>4656</v>
      </c>
      <c r="E124" s="4" t="s">
        <v>253</v>
      </c>
      <c r="F124" t="str">
        <f t="shared" si="1"/>
        <v>module:Statistik module:progrSpecProp_Language module:Language_Statistik . module:Language_Statistik a schema:PropertyValue ; schema:identifier "Language" ; schema:name "Lehrsprache Statistik" ; schema:valueReference module:Language_BWIK_Statistik . module:Language_BWIK_Statistik a schema:PropertyValue ; schema:name "Lehrsprache Statistik im Studiengang BWIK" ; schema:value "de" .</v>
      </c>
    </row>
    <row r="125" spans="1:6" x14ac:dyDescent="0.35">
      <c r="A125" t="s">
        <v>7</v>
      </c>
      <c r="B125" s="4" t="s">
        <v>129</v>
      </c>
      <c r="C125" s="13" t="s">
        <v>601</v>
      </c>
      <c r="D125" s="4" t="s">
        <v>4656</v>
      </c>
      <c r="E125" s="4" t="s">
        <v>253</v>
      </c>
      <c r="F125" t="str">
        <f t="shared" si="1"/>
        <v>module:USWE module:progrSpecProp_Language module:Language_USWE . module:Language_USWE a schema:PropertyValue ; schema:identifier "Language" ; schema:name "Lehrsprache USWE" ; schema:valueReference module:Language_BWIK_USWE . module:Language_BWIK_USWE a schema:PropertyValue ; schema:name "Lehrsprache USWE im Studiengang BWIK" ; schema:value "de" .</v>
      </c>
    </row>
    <row r="126" spans="1:6" x14ac:dyDescent="0.35">
      <c r="A126" t="s">
        <v>7</v>
      </c>
      <c r="B126" s="4" t="s">
        <v>129</v>
      </c>
      <c r="C126" s="13" t="s">
        <v>601</v>
      </c>
      <c r="D126" s="4" t="s">
        <v>4657</v>
      </c>
      <c r="E126" s="4" t="s">
        <v>253</v>
      </c>
      <c r="F126" t="str">
        <f t="shared" si="1"/>
        <v>module:USWE module:progrSpecProp_Language module:Language_USWE . module:Language_USWE a schema:PropertyValue ; schema:identifier "Language" ; schema:name "Lehrsprache USWE" ; schema:valueReference module:Language_BWIK_USWE . module:Language_BWIK_USWE a schema:PropertyValue ; schema:name "Lehrsprache USWE im Studiengang BWIK" ; schema:value "en" .</v>
      </c>
    </row>
    <row r="127" spans="1:6" x14ac:dyDescent="0.35">
      <c r="A127" t="s">
        <v>243</v>
      </c>
      <c r="B127" s="4" t="s">
        <v>248</v>
      </c>
      <c r="C127" s="13" t="s">
        <v>601</v>
      </c>
      <c r="D127" s="4" t="s">
        <v>4656</v>
      </c>
      <c r="E127" s="4" t="s">
        <v>253</v>
      </c>
      <c r="F127" t="str">
        <f t="shared" si="1"/>
        <v>module:AAIT module:progrSpecProp_Language module:Language_AAIT . module:Language_AAIT a schema:PropertyValue ; schema:identifier "Language" ; schema:name "Lehrsprache AAIT" ; schema:valueReference module:Language_BWIK_AAIT . module:Language_BWIK_AAIT a schema:PropertyValue ; schema:name "Lehrsprache AAIT im Studiengang BWIK" ; schema:value "de" .</v>
      </c>
    </row>
    <row r="128" spans="1:6" x14ac:dyDescent="0.35">
      <c r="A128" t="s">
        <v>243</v>
      </c>
      <c r="B128" s="4" t="s">
        <v>248</v>
      </c>
      <c r="C128" s="13" t="s">
        <v>601</v>
      </c>
      <c r="D128" s="4" t="s">
        <v>4657</v>
      </c>
      <c r="E128" s="4" t="s">
        <v>253</v>
      </c>
      <c r="F128" t="str">
        <f t="shared" si="1"/>
        <v>module:AAIT module:progrSpecProp_Language module:Language_AAIT . module:Language_AAIT a schema:PropertyValue ; schema:identifier "Language" ; schema:name "Lehrsprache AAIT" ; schema:valueReference module:Language_BWIK_AAIT . module:Language_BWIK_AAIT a schema:PropertyValue ; schema:name "Lehrsprache AAIT im Studiengang BWIK" ; schema:value "en" .</v>
      </c>
    </row>
    <row r="129" spans="1:6" x14ac:dyDescent="0.35">
      <c r="A129" t="s">
        <v>244</v>
      </c>
      <c r="B129" s="4" t="s">
        <v>249</v>
      </c>
      <c r="C129" s="13" t="s">
        <v>601</v>
      </c>
      <c r="D129" s="4" t="s">
        <v>4656</v>
      </c>
      <c r="E129" s="4" t="s">
        <v>253</v>
      </c>
      <c r="F129" t="str">
        <f t="shared" si="1"/>
        <v>module:AWIM module:progrSpecProp_Language module:Language_AWIM . module:Language_AWIM a schema:PropertyValue ; schema:identifier "Language" ; schema:name "Lehrsprache AWIM" ; schema:valueReference module:Language_BWIK_AWIM . module:Language_BWIK_AWIM a schema:PropertyValue ; schema:name "Lehrsprache AWIM im Studiengang BWIK" ; schema:value "de" .</v>
      </c>
    </row>
    <row r="130" spans="1:6" x14ac:dyDescent="0.35">
      <c r="A130" t="s">
        <v>244</v>
      </c>
      <c r="B130" s="4" t="s">
        <v>249</v>
      </c>
      <c r="C130" s="13" t="s">
        <v>601</v>
      </c>
      <c r="D130" s="4" t="s">
        <v>4657</v>
      </c>
      <c r="E130" s="4" t="s">
        <v>253</v>
      </c>
      <c r="F130" t="str">
        <f t="shared" si="1"/>
        <v>module:AWIM module:progrSpecProp_Language module:Language_AWIM . module:Language_AWIM a schema:PropertyValue ; schema:identifier "Language" ; schema:name "Lehrsprache AWIM" ; schema:valueReference module:Language_BWIK_AWIM . module:Language_BWIK_AWIM a schema:PropertyValue ; schema:name "Lehrsprache AWIM im Studiengang BWIK" ; schema:value "en" .</v>
      </c>
    </row>
    <row r="131" spans="1:6" x14ac:dyDescent="0.35">
      <c r="A131" t="s">
        <v>245</v>
      </c>
      <c r="B131" s="4" t="s">
        <v>250</v>
      </c>
      <c r="C131" s="13" t="s">
        <v>601</v>
      </c>
      <c r="D131" s="4" t="s">
        <v>4656</v>
      </c>
      <c r="E131" s="4" t="s">
        <v>253</v>
      </c>
      <c r="F131" t="str">
        <f t="shared" ref="F131:F170" si="2">_xlfn.CONCAT(A131," module:progrSpecProp_Language module:Language_",B131," . module:Language_",B131," a schema:PropertyValue ; schema:identifier ",C131,"Language",C131," ; schema:name ",C131,"Lehrsprache ",B131,C131," ; schema:valueReference module:Language_",E131,"_",B131," ."," module:Language_",E131,"_",B131," a schema:PropertyValue ; schema:name ",C131,"Lehrsprache ",B131," im Studiengang ",E131,C131," ; schema:value ",C131,D131,C131," .")</f>
        <v>module:GPMO module:progrSpecProp_Language module:Language_GPMO . module:Language_GPMO a schema:PropertyValue ; schema:identifier "Language" ; schema:name "Lehrsprache GPMO" ; schema:valueReference module:Language_BWIK_GPMO . module:Language_BWIK_GPMO a schema:PropertyValue ; schema:name "Lehrsprache GPMO im Studiengang BWIK" ; schema:value "de" .</v>
      </c>
    </row>
    <row r="132" spans="1:6" x14ac:dyDescent="0.35">
      <c r="A132" t="s">
        <v>245</v>
      </c>
      <c r="B132" s="4" t="s">
        <v>250</v>
      </c>
      <c r="C132" s="13" t="s">
        <v>601</v>
      </c>
      <c r="D132" s="4" t="s">
        <v>4657</v>
      </c>
      <c r="E132" s="4" t="s">
        <v>253</v>
      </c>
      <c r="F132" t="str">
        <f t="shared" si="2"/>
        <v>module:GPMO module:progrSpecProp_Language module:Language_GPMO . module:Language_GPMO a schema:PropertyValue ; schema:identifier "Language" ; schema:name "Lehrsprache GPMO" ; schema:valueReference module:Language_BWIK_GPMO . module:Language_BWIK_GPMO a schema:PropertyValue ; schema:name "Lehrsprache GPMO im Studiengang BWIK" ; schema:value "en" .</v>
      </c>
    </row>
    <row r="133" spans="1:6" x14ac:dyDescent="0.35">
      <c r="A133" t="s">
        <v>246</v>
      </c>
      <c r="B133" s="4" t="s">
        <v>251</v>
      </c>
      <c r="C133" s="13" t="s">
        <v>601</v>
      </c>
      <c r="D133" s="4" t="s">
        <v>4656</v>
      </c>
      <c r="E133" s="4" t="s">
        <v>253</v>
      </c>
      <c r="F133" t="str">
        <f t="shared" si="2"/>
        <v>module:PMSK module:progrSpecProp_Language module:Language_PMSK . module:Language_PMSK a schema:PropertyValue ; schema:identifier "Language" ; schema:name "Lehrsprache PMSK" ; schema:valueReference module:Language_BWIK_PMSK . module:Language_BWIK_PMSK a schema:PropertyValue ; schema:name "Lehrsprache PMSK im Studiengang BWIK" ; schema:value "de" .</v>
      </c>
    </row>
    <row r="134" spans="1:6" x14ac:dyDescent="0.35">
      <c r="A134" t="s">
        <v>246</v>
      </c>
      <c r="B134" s="4" t="s">
        <v>251</v>
      </c>
      <c r="C134" s="13" t="s">
        <v>601</v>
      </c>
      <c r="D134" s="4" t="s">
        <v>4657</v>
      </c>
      <c r="E134" s="4" t="s">
        <v>253</v>
      </c>
      <c r="F134" t="str">
        <f t="shared" si="2"/>
        <v>module:PMSK module:progrSpecProp_Language module:Language_PMSK . module:Language_PMSK a schema:PropertyValue ; schema:identifier "Language" ; schema:name "Lehrsprache PMSK" ; schema:valueReference module:Language_BWIK_PMSK . module:Language_BWIK_PMSK a schema:PropertyValue ; schema:name "Lehrsprache PMSK im Studiengang BWIK" ; schema:value "en" .</v>
      </c>
    </row>
    <row r="135" spans="1:6" x14ac:dyDescent="0.35">
      <c r="A135" t="s">
        <v>247</v>
      </c>
      <c r="B135" s="4" t="s">
        <v>252</v>
      </c>
      <c r="C135" s="13" t="s">
        <v>601</v>
      </c>
      <c r="D135" s="4" t="s">
        <v>4656</v>
      </c>
      <c r="E135" s="4" t="s">
        <v>253</v>
      </c>
      <c r="F135" t="str">
        <f t="shared" si="2"/>
        <v>module:SYSA module:progrSpecProp_Language module:Language_SYSA . module:Language_SYSA a schema:PropertyValue ; schema:identifier "Language" ; schema:name "Lehrsprache SYSA" ; schema:valueReference module:Language_BWIK_SYSA . module:Language_BWIK_SYSA a schema:PropertyValue ; schema:name "Lehrsprache SYSA im Studiengang BWIK" ; schema:value "de" .</v>
      </c>
    </row>
    <row r="136" spans="1:6" x14ac:dyDescent="0.35">
      <c r="A136" t="s">
        <v>247</v>
      </c>
      <c r="B136" s="4" t="s">
        <v>252</v>
      </c>
      <c r="C136" s="13" t="s">
        <v>601</v>
      </c>
      <c r="D136" s="4" t="s">
        <v>4657</v>
      </c>
      <c r="E136" s="4" t="s">
        <v>253</v>
      </c>
      <c r="F136" t="str">
        <f t="shared" si="2"/>
        <v>module:SYSA module:progrSpecProp_Language module:Language_SYSA . module:Language_SYSA a schema:PropertyValue ; schema:identifier "Language" ; schema:name "Lehrsprache SYSA" ; schema:valueReference module:Language_BWIK_SYSA . module:Language_BWIK_SYSA a schema:PropertyValue ; schema:name "Lehrsprache SYSA im Studiengang BWIK" ; schema:value "en" .</v>
      </c>
    </row>
    <row r="137" spans="1:6" x14ac:dyDescent="0.35">
      <c r="A137" t="s">
        <v>12</v>
      </c>
      <c r="B137" s="4" t="s">
        <v>134</v>
      </c>
      <c r="C137" s="13" t="s">
        <v>601</v>
      </c>
      <c r="D137" s="4" t="s">
        <v>4656</v>
      </c>
      <c r="E137" s="4" t="s">
        <v>253</v>
      </c>
      <c r="F137" t="str">
        <f t="shared" si="2"/>
        <v>module:WIGundW module:progrSpecProp_Language module:Language_WIGundW . module:Language_WIGundW a schema:PropertyValue ; schema:identifier "Language" ; schema:name "Lehrsprache WIGundW" ; schema:valueReference module:Language_BWIK_WIGundW . module:Language_BWIK_WIGundW a schema:PropertyValue ; schema:name "Lehrsprache WIGundW im Studiengang BWIK" ; schema:value "de" .</v>
      </c>
    </row>
    <row r="138" spans="1:6" x14ac:dyDescent="0.35">
      <c r="A138" t="s">
        <v>12</v>
      </c>
      <c r="B138" s="4" t="s">
        <v>134</v>
      </c>
      <c r="C138" s="13" t="s">
        <v>601</v>
      </c>
      <c r="D138" s="4" t="s">
        <v>4657</v>
      </c>
      <c r="E138" s="4" t="s">
        <v>253</v>
      </c>
      <c r="F138" t="str">
        <f t="shared" si="2"/>
        <v>module:WIGundW module:progrSpecProp_Language module:Language_WIGundW . module:Language_WIGundW a schema:PropertyValue ; schema:identifier "Language" ; schema:name "Lehrsprache WIGundW" ; schema:valueReference module:Language_BWIK_WIGundW . module:Language_BWIK_WIGundW a schema:PropertyValue ; schema:name "Lehrsprache WIGundW im Studiengang BWIK" ; schema:value "en" .</v>
      </c>
    </row>
    <row r="139" spans="1:6" x14ac:dyDescent="0.35">
      <c r="A139" t="s">
        <v>27</v>
      </c>
      <c r="B139" s="4" t="s">
        <v>146</v>
      </c>
      <c r="C139" s="13" t="s">
        <v>601</v>
      </c>
      <c r="D139" s="4" t="s">
        <v>4656</v>
      </c>
      <c r="E139" s="4" t="s">
        <v>256</v>
      </c>
      <c r="F139" t="str">
        <f t="shared" si="2"/>
        <v>module:WM110 module:progrSpecProp_Language module:Language_WM110 . module:Language_WM110 a schema:PropertyValue ; schema:identifier "Language" ; schema:name "Lehrsprache WM110" ; schema:valueReference module:Language_MWIV_WM110 . module:Language_MWIV_WM110 a schema:PropertyValue ; schema:name "Lehrsprache WM110 im Studiengang MWIV" ; schema:value "de" .</v>
      </c>
    </row>
    <row r="140" spans="1:6" x14ac:dyDescent="0.35">
      <c r="A140" t="s">
        <v>27</v>
      </c>
      <c r="B140" s="4" t="s">
        <v>146</v>
      </c>
      <c r="C140" s="13" t="s">
        <v>601</v>
      </c>
      <c r="D140" s="4" t="s">
        <v>4657</v>
      </c>
      <c r="E140" s="4" t="s">
        <v>256</v>
      </c>
      <c r="F140" t="str">
        <f t="shared" si="2"/>
        <v>module:WM110 module:progrSpecProp_Language module:Language_WM110 . module:Language_WM110 a schema:PropertyValue ; schema:identifier "Language" ; schema:name "Lehrsprache WM110" ; schema:valueReference module:Language_MWIV_WM110 . module:Language_MWIV_WM110 a schema:PropertyValue ; schema:name "Lehrsprache WM110 im Studiengang MWIV" ; schema:value "en" .</v>
      </c>
    </row>
    <row r="141" spans="1:6" x14ac:dyDescent="0.35">
      <c r="A141" t="s">
        <v>30</v>
      </c>
      <c r="B141" s="4" t="s">
        <v>149</v>
      </c>
      <c r="C141" s="13" t="s">
        <v>601</v>
      </c>
      <c r="D141" s="4" t="s">
        <v>4656</v>
      </c>
      <c r="E141" s="4" t="s">
        <v>256</v>
      </c>
      <c r="F141" t="str">
        <f t="shared" si="2"/>
        <v>module:WM120 module:progrSpecProp_Language module:Language_WM120 . module:Language_WM120 a schema:PropertyValue ; schema:identifier "Language" ; schema:name "Lehrsprache WM120" ; schema:valueReference module:Language_MWIV_WM120 . module:Language_MWIV_WM120 a schema:PropertyValue ; schema:name "Lehrsprache WM120 im Studiengang MWIV" ; schema:value "de" .</v>
      </c>
    </row>
    <row r="142" spans="1:6" x14ac:dyDescent="0.35">
      <c r="A142" t="s">
        <v>16</v>
      </c>
      <c r="B142" s="4" t="s">
        <v>137</v>
      </c>
      <c r="C142" s="13" t="s">
        <v>601</v>
      </c>
      <c r="D142" s="4" t="s">
        <v>4656</v>
      </c>
      <c r="E142" s="4" t="s">
        <v>256</v>
      </c>
      <c r="F142" t="str">
        <f t="shared" si="2"/>
        <v>module:WM130 module:progrSpecProp_Language module:Language_WM130 . module:Language_WM130 a schema:PropertyValue ; schema:identifier "Language" ; schema:name "Lehrsprache WM130" ; schema:valueReference module:Language_MWIV_WM130 . module:Language_MWIV_WM130 a schema:PropertyValue ; schema:name "Lehrsprache WM130 im Studiengang MWIV" ; schema:value "de" .</v>
      </c>
    </row>
    <row r="143" spans="1:6" x14ac:dyDescent="0.35">
      <c r="A143" t="s">
        <v>16</v>
      </c>
      <c r="B143" s="4" t="s">
        <v>137</v>
      </c>
      <c r="C143" s="13" t="s">
        <v>601</v>
      </c>
      <c r="D143" s="4" t="s">
        <v>4657</v>
      </c>
      <c r="E143" s="4" t="s">
        <v>256</v>
      </c>
      <c r="F143" t="str">
        <f t="shared" si="2"/>
        <v>module:WM130 module:progrSpecProp_Language module:Language_WM130 . module:Language_WM130 a schema:PropertyValue ; schema:identifier "Language" ; schema:name "Lehrsprache WM130" ; schema:valueReference module:Language_MWIV_WM130 . module:Language_MWIV_WM130 a schema:PropertyValue ; schema:name "Lehrsprache WM130 im Studiengang MWIV" ; schema:value "en" .</v>
      </c>
    </row>
    <row r="144" spans="1:6" x14ac:dyDescent="0.35">
      <c r="A144" t="s">
        <v>4</v>
      </c>
      <c r="B144" s="4" t="s">
        <v>127</v>
      </c>
      <c r="C144" s="13" t="s">
        <v>601</v>
      </c>
      <c r="D144" s="4" t="s">
        <v>4656</v>
      </c>
      <c r="E144" s="4" t="s">
        <v>256</v>
      </c>
      <c r="F144" t="str">
        <f t="shared" si="2"/>
        <v>module:WM210 module:progrSpecProp_Language module:Language_WM210 . module:Language_WM210 a schema:PropertyValue ; schema:identifier "Language" ; schema:name "Lehrsprache WM210" ; schema:valueReference module:Language_MWIV_WM210 . module:Language_MWIV_WM210 a schema:PropertyValue ; schema:name "Lehrsprache WM210 im Studiengang MWIV" ; schema:value "de" .</v>
      </c>
    </row>
    <row r="145" spans="1:6" x14ac:dyDescent="0.35">
      <c r="A145" t="s">
        <v>9</v>
      </c>
      <c r="B145" s="4" t="s">
        <v>131</v>
      </c>
      <c r="C145" s="13" t="s">
        <v>601</v>
      </c>
      <c r="D145" s="4" t="s">
        <v>4656</v>
      </c>
      <c r="E145" s="4" t="s">
        <v>256</v>
      </c>
      <c r="F145" t="str">
        <f t="shared" si="2"/>
        <v>module:WM220 module:progrSpecProp_Language module:Language_WM220 . module:Language_WM220 a schema:PropertyValue ; schema:identifier "Language" ; schema:name "Lehrsprache WM220" ; schema:valueReference module:Language_MWIV_WM220 . module:Language_MWIV_WM220 a schema:PropertyValue ; schema:name "Lehrsprache WM220 im Studiengang MWIV" ; schema:value "de" .</v>
      </c>
    </row>
    <row r="146" spans="1:6" x14ac:dyDescent="0.35">
      <c r="A146" t="s">
        <v>9</v>
      </c>
      <c r="B146" s="4" t="s">
        <v>131</v>
      </c>
      <c r="C146" s="13" t="s">
        <v>601</v>
      </c>
      <c r="D146" s="4" t="s">
        <v>4657</v>
      </c>
      <c r="E146" s="4" t="s">
        <v>256</v>
      </c>
      <c r="F146" t="str">
        <f t="shared" si="2"/>
        <v>module:WM220 module:progrSpecProp_Language module:Language_WM220 . module:Language_WM220 a schema:PropertyValue ; schema:identifier "Language" ; schema:name "Lehrsprache WM220" ; schema:valueReference module:Language_MWIV_WM220 . module:Language_MWIV_WM220 a schema:PropertyValue ; schema:name "Lehrsprache WM220 im Studiengang MWIV" ; schema:value "en" .</v>
      </c>
    </row>
    <row r="147" spans="1:6" x14ac:dyDescent="0.35">
      <c r="A147" t="s">
        <v>40</v>
      </c>
      <c r="B147" s="4" t="s">
        <v>159</v>
      </c>
      <c r="C147" s="13" t="s">
        <v>601</v>
      </c>
      <c r="D147" s="4" t="s">
        <v>4656</v>
      </c>
      <c r="E147" s="4" t="s">
        <v>256</v>
      </c>
      <c r="F147" t="str">
        <f t="shared" si="2"/>
        <v>module:WM230 module:progrSpecProp_Language module:Language_WM230 . module:Language_WM230 a schema:PropertyValue ; schema:identifier "Language" ; schema:name "Lehrsprache WM230" ; schema:valueReference module:Language_MWIV_WM230 . module:Language_MWIV_WM230 a schema:PropertyValue ; schema:name "Lehrsprache WM230 im Studiengang MWIV" ; schema:value "de" .</v>
      </c>
    </row>
    <row r="148" spans="1:6" x14ac:dyDescent="0.35">
      <c r="A148" t="s">
        <v>17</v>
      </c>
      <c r="B148" s="4" t="s">
        <v>138</v>
      </c>
      <c r="C148" s="13" t="s">
        <v>601</v>
      </c>
      <c r="D148" s="4" t="s">
        <v>4656</v>
      </c>
      <c r="E148" s="4" t="s">
        <v>256</v>
      </c>
      <c r="F148" t="str">
        <f t="shared" si="2"/>
        <v>module:WM310 module:progrSpecProp_Language module:Language_WM310 . module:Language_WM310 a schema:PropertyValue ; schema:identifier "Language" ; schema:name "Lehrsprache WM310" ; schema:valueReference module:Language_MWIV_WM310 . module:Language_MWIV_WM310 a schema:PropertyValue ; schema:name "Lehrsprache WM310 im Studiengang MWIV" ; schema:value "de" .</v>
      </c>
    </row>
    <row r="149" spans="1:6" x14ac:dyDescent="0.35">
      <c r="A149" t="s">
        <v>17</v>
      </c>
      <c r="B149" s="4" t="s">
        <v>138</v>
      </c>
      <c r="C149" s="13" t="s">
        <v>601</v>
      </c>
      <c r="D149" s="4" t="s">
        <v>4657</v>
      </c>
      <c r="E149" s="4" t="s">
        <v>256</v>
      </c>
      <c r="F149" t="str">
        <f t="shared" si="2"/>
        <v>module:WM310 module:progrSpecProp_Language module:Language_WM310 . module:Language_WM310 a schema:PropertyValue ; schema:identifier "Language" ; schema:name "Lehrsprache WM310" ; schema:valueReference module:Language_MWIV_WM310 . module:Language_MWIV_WM310 a schema:PropertyValue ; schema:name "Lehrsprache WM310 im Studiengang MWIV" ; schema:value "en" .</v>
      </c>
    </row>
    <row r="150" spans="1:6" x14ac:dyDescent="0.35">
      <c r="A150" t="s">
        <v>35</v>
      </c>
      <c r="B150" s="4" t="s">
        <v>154</v>
      </c>
      <c r="C150" s="13" t="s">
        <v>601</v>
      </c>
      <c r="D150" s="4" t="s">
        <v>4656</v>
      </c>
      <c r="E150" s="4" t="s">
        <v>256</v>
      </c>
      <c r="F150" t="str">
        <f t="shared" si="2"/>
        <v>module:WM320 module:progrSpecProp_Language module:Language_WM320 . module:Language_WM320 a schema:PropertyValue ; schema:identifier "Language" ; schema:name "Lehrsprache WM320" ; schema:valueReference module:Language_MWIV_WM320 . module:Language_MWIV_WM320 a schema:PropertyValue ; schema:name "Lehrsprache WM320 im Studiengang MWIV" ; schema:value "de" .</v>
      </c>
    </row>
    <row r="151" spans="1:6" x14ac:dyDescent="0.35">
      <c r="A151" t="s">
        <v>41</v>
      </c>
      <c r="B151" s="4" t="s">
        <v>160</v>
      </c>
      <c r="C151" s="13" t="s">
        <v>601</v>
      </c>
      <c r="D151" s="4" t="s">
        <v>4656</v>
      </c>
      <c r="E151" s="4" t="s">
        <v>256</v>
      </c>
      <c r="F151" t="str">
        <f t="shared" si="2"/>
        <v>module:WM330 module:progrSpecProp_Language module:Language_WM330 . module:Language_WM330 a schema:PropertyValue ; schema:identifier "Language" ; schema:name "Lehrsprache WM330" ; schema:valueReference module:Language_MWIV_WM330 . module:Language_MWIV_WM330 a schema:PropertyValue ; schema:name "Lehrsprache WM330 im Studiengang MWIV" ; schema:value "de" .</v>
      </c>
    </row>
    <row r="152" spans="1:6" x14ac:dyDescent="0.35">
      <c r="A152" t="s">
        <v>41</v>
      </c>
      <c r="B152" s="4" t="s">
        <v>160</v>
      </c>
      <c r="C152" s="13" t="s">
        <v>601</v>
      </c>
      <c r="D152" s="4" t="s">
        <v>4657</v>
      </c>
      <c r="E152" s="4" t="s">
        <v>256</v>
      </c>
      <c r="F152" t="str">
        <f t="shared" si="2"/>
        <v>module:WM330 module:progrSpecProp_Language module:Language_WM330 . module:Language_WM330 a schema:PropertyValue ; schema:identifier "Language" ; schema:name "Lehrsprache WM330" ; schema:valueReference module:Language_MWIV_WM330 . module:Language_MWIV_WM330 a schema:PropertyValue ; schema:name "Lehrsprache WM330 im Studiengang MWIV" ; schema:value "en" .</v>
      </c>
    </row>
    <row r="153" spans="1:6" x14ac:dyDescent="0.35">
      <c r="A153" t="s">
        <v>0</v>
      </c>
      <c r="B153" s="4" t="s">
        <v>124</v>
      </c>
      <c r="C153" s="13" t="s">
        <v>601</v>
      </c>
      <c r="D153" s="4" t="s">
        <v>4656</v>
      </c>
      <c r="E153" s="4" t="s">
        <v>256</v>
      </c>
      <c r="F153" t="str">
        <f t="shared" si="2"/>
        <v>module:WM340 module:progrSpecProp_Language module:Language_WM340 . module:Language_WM340 a schema:PropertyValue ; schema:identifier "Language" ; schema:name "Lehrsprache WM340" ; schema:valueReference module:Language_MWIV_WM340 . module:Language_MWIV_WM340 a schema:PropertyValue ; schema:name "Lehrsprache WM340 im Studiengang MWIV" ; schema:value "de" .</v>
      </c>
    </row>
    <row r="154" spans="1:6" x14ac:dyDescent="0.35">
      <c r="A154" t="s">
        <v>0</v>
      </c>
      <c r="B154" s="4" t="s">
        <v>124</v>
      </c>
      <c r="C154" s="13" t="s">
        <v>601</v>
      </c>
      <c r="D154" s="4" t="s">
        <v>4657</v>
      </c>
      <c r="E154" s="4" t="s">
        <v>256</v>
      </c>
      <c r="F154" t="str">
        <f t="shared" si="2"/>
        <v>module:WM340 module:progrSpecProp_Language module:Language_WM340 . module:Language_WM340 a schema:PropertyValue ; schema:identifier "Language" ; schema:name "Lehrsprache WM340" ; schema:valueReference module:Language_MWIV_WM340 . module:Language_MWIV_WM340 a schema:PropertyValue ; schema:name "Lehrsprache WM340 im Studiengang MWIV" ; schema:value "en" .</v>
      </c>
    </row>
    <row r="155" spans="1:6" x14ac:dyDescent="0.35">
      <c r="A155" t="s">
        <v>31</v>
      </c>
      <c r="B155" s="4" t="s">
        <v>150</v>
      </c>
      <c r="C155" s="13" t="s">
        <v>601</v>
      </c>
      <c r="D155" s="4" t="s">
        <v>4656</v>
      </c>
      <c r="E155" s="4" t="s">
        <v>256</v>
      </c>
      <c r="F155" t="str">
        <f t="shared" si="2"/>
        <v>module:WM501 module:progrSpecProp_Language module:Language_WM501 . module:Language_WM501 a schema:PropertyValue ; schema:identifier "Language" ; schema:name "Lehrsprache WM501" ; schema:valueReference module:Language_MWIV_WM501 . module:Language_MWIV_WM501 a schema:PropertyValue ; schema:name "Lehrsprache WM501 im Studiengang MWIV" ; schema:value "de" .</v>
      </c>
    </row>
    <row r="156" spans="1:6" x14ac:dyDescent="0.35">
      <c r="A156" t="s">
        <v>31</v>
      </c>
      <c r="B156" s="4" t="s">
        <v>150</v>
      </c>
      <c r="C156" s="13" t="s">
        <v>601</v>
      </c>
      <c r="D156" s="4" t="s">
        <v>4657</v>
      </c>
      <c r="E156" s="4" t="s">
        <v>256</v>
      </c>
      <c r="F156" t="str">
        <f t="shared" si="2"/>
        <v>module:WM501 module:progrSpecProp_Language module:Language_WM501 . module:Language_WM501 a schema:PropertyValue ; schema:identifier "Language" ; schema:name "Lehrsprache WM501" ; schema:valueReference module:Language_MWIV_WM501 . module:Language_MWIV_WM501 a schema:PropertyValue ; schema:name "Lehrsprache WM501 im Studiengang MWIV" ; schema:value "en" .</v>
      </c>
    </row>
    <row r="157" spans="1:6" x14ac:dyDescent="0.35">
      <c r="A157" t="s">
        <v>116</v>
      </c>
      <c r="B157" s="4" t="s">
        <v>236</v>
      </c>
      <c r="C157" s="13" t="s">
        <v>601</v>
      </c>
      <c r="D157" s="4" t="s">
        <v>4656</v>
      </c>
      <c r="E157" s="4" t="s">
        <v>256</v>
      </c>
      <c r="F157" t="str">
        <f t="shared" si="2"/>
        <v>module:WM508 module:progrSpecProp_Language module:Language_WM508 . module:Language_WM508 a schema:PropertyValue ; schema:identifier "Language" ; schema:name "Lehrsprache WM508" ; schema:valueReference module:Language_MWIV_WM508 . module:Language_MWIV_WM508 a schema:PropertyValue ; schema:name "Lehrsprache WM508 im Studiengang MWIV" ; schema:value "de" .</v>
      </c>
    </row>
    <row r="158" spans="1:6" x14ac:dyDescent="0.35">
      <c r="A158" t="s">
        <v>10</v>
      </c>
      <c r="B158" s="4" t="s">
        <v>132</v>
      </c>
      <c r="C158" s="13" t="s">
        <v>601</v>
      </c>
      <c r="D158" s="4" t="s">
        <v>4656</v>
      </c>
      <c r="E158" s="4" t="s">
        <v>256</v>
      </c>
      <c r="F158" t="str">
        <f t="shared" si="2"/>
        <v>module:WM524 module:progrSpecProp_Language module:Language_WM524 . module:Language_WM524 a schema:PropertyValue ; schema:identifier "Language" ; schema:name "Lehrsprache WM524" ; schema:valueReference module:Language_MWIV_WM524 . module:Language_MWIV_WM524 a schema:PropertyValue ; schema:name "Lehrsprache WM524 im Studiengang MWIV" ; schema:value "de" .</v>
      </c>
    </row>
    <row r="159" spans="1:6" x14ac:dyDescent="0.35">
      <c r="A159" t="s">
        <v>10</v>
      </c>
      <c r="B159" s="4" t="s">
        <v>132</v>
      </c>
      <c r="C159" s="13" t="s">
        <v>601</v>
      </c>
      <c r="D159" s="4" t="s">
        <v>4657</v>
      </c>
      <c r="E159" s="4" t="s">
        <v>256</v>
      </c>
      <c r="F159" t="str">
        <f t="shared" si="2"/>
        <v>module:WM524 module:progrSpecProp_Language module:Language_WM524 . module:Language_WM524 a schema:PropertyValue ; schema:identifier "Language" ; schema:name "Lehrsprache WM524" ; schema:valueReference module:Language_MWIV_WM524 . module:Language_MWIV_WM524 a schema:PropertyValue ; schema:name "Lehrsprache WM524 im Studiengang MWIV" ; schema:value "en" .</v>
      </c>
    </row>
    <row r="160" spans="1:6" x14ac:dyDescent="0.35">
      <c r="A160" t="s">
        <v>114</v>
      </c>
      <c r="B160" s="4" t="s">
        <v>234</v>
      </c>
      <c r="C160" s="13" t="s">
        <v>601</v>
      </c>
      <c r="D160" s="4" t="s">
        <v>4656</v>
      </c>
      <c r="E160" s="4" t="s">
        <v>256</v>
      </c>
      <c r="F160" t="str">
        <f t="shared" si="2"/>
        <v>module:WM527 module:progrSpecProp_Language module:Language_WM527 . module:Language_WM527 a schema:PropertyValue ; schema:identifier "Language" ; schema:name "Lehrsprache WM527" ; schema:valueReference module:Language_MWIV_WM527 . module:Language_MWIV_WM527 a schema:PropertyValue ; schema:name "Lehrsprache WM527 im Studiengang MWIV" ; schema:value "de" .</v>
      </c>
    </row>
    <row r="161" spans="1:6" x14ac:dyDescent="0.35">
      <c r="A161" t="s">
        <v>119</v>
      </c>
      <c r="B161" s="4" t="s">
        <v>239</v>
      </c>
      <c r="C161" s="13" t="s">
        <v>601</v>
      </c>
      <c r="D161" s="4" t="s">
        <v>4657</v>
      </c>
      <c r="E161" s="4" t="s">
        <v>256</v>
      </c>
      <c r="F161" t="str">
        <f t="shared" si="2"/>
        <v>module:WM536 module:progrSpecProp_Language module:Language_WM536 . module:Language_WM536 a schema:PropertyValue ; schema:identifier "Language" ; schema:name "Lehrsprache WM536" ; schema:valueReference module:Language_MWIV_WM536 . module:Language_MWIV_WM536 a schema:PropertyValue ; schema:name "Lehrsprache WM536 im Studiengang MWIV" ; schema:value "en" .</v>
      </c>
    </row>
    <row r="162" spans="1:6" x14ac:dyDescent="0.35">
      <c r="A162" t="s">
        <v>117</v>
      </c>
      <c r="B162" s="4" t="s">
        <v>237</v>
      </c>
      <c r="C162" s="13" t="s">
        <v>601</v>
      </c>
      <c r="D162" s="4" t="s">
        <v>4656</v>
      </c>
      <c r="E162" s="4" t="s">
        <v>256</v>
      </c>
      <c r="F162" t="str">
        <f t="shared" si="2"/>
        <v>module:WM544 module:progrSpecProp_Language module:Language_WM544 . module:Language_WM544 a schema:PropertyValue ; schema:identifier "Language" ; schema:name "Lehrsprache WM544" ; schema:valueReference module:Language_MWIV_WM544 . module:Language_MWIV_WM544 a schema:PropertyValue ; schema:name "Lehrsprache WM544 im Studiengang MWIV" ; schema:value "de" .</v>
      </c>
    </row>
    <row r="163" spans="1:6" x14ac:dyDescent="0.35">
      <c r="A163" t="s">
        <v>115</v>
      </c>
      <c r="B163" s="4" t="s">
        <v>235</v>
      </c>
      <c r="C163" s="13" t="s">
        <v>601</v>
      </c>
      <c r="D163" s="4" t="s">
        <v>4656</v>
      </c>
      <c r="E163" s="4" t="s">
        <v>256</v>
      </c>
      <c r="F163" t="str">
        <f t="shared" si="2"/>
        <v>module:WM545 module:progrSpecProp_Language module:Language_WM545 . module:Language_WM545 a schema:PropertyValue ; schema:identifier "Language" ; schema:name "Lehrsprache WM545" ; schema:valueReference module:Language_MWIV_WM545 . module:Language_MWIV_WM545 a schema:PropertyValue ; schema:name "Lehrsprache WM545 im Studiengang MWIV" ; schema:value "de" .</v>
      </c>
    </row>
    <row r="164" spans="1:6" x14ac:dyDescent="0.35">
      <c r="A164" t="s">
        <v>115</v>
      </c>
      <c r="B164" s="4" t="s">
        <v>235</v>
      </c>
      <c r="C164" s="13" t="s">
        <v>601</v>
      </c>
      <c r="D164" s="4" t="s">
        <v>4657</v>
      </c>
      <c r="E164" s="4" t="s">
        <v>256</v>
      </c>
      <c r="F164" t="str">
        <f t="shared" si="2"/>
        <v>module:WM545 module:progrSpecProp_Language module:Language_WM545 . module:Language_WM545 a schema:PropertyValue ; schema:identifier "Language" ; schema:name "Lehrsprache WM545" ; schema:valueReference module:Language_MWIV_WM545 . module:Language_MWIV_WM545 a schema:PropertyValue ; schema:name "Lehrsprache WM545 im Studiengang MWIV" ; schema:value "en" .</v>
      </c>
    </row>
    <row r="165" spans="1:6" x14ac:dyDescent="0.35">
      <c r="A165" t="s">
        <v>118</v>
      </c>
      <c r="B165" s="4" t="s">
        <v>238</v>
      </c>
      <c r="C165" s="13" t="s">
        <v>601</v>
      </c>
      <c r="D165" s="4" t="s">
        <v>4656</v>
      </c>
      <c r="E165" s="4" t="s">
        <v>256</v>
      </c>
      <c r="F165" t="str">
        <f t="shared" si="2"/>
        <v>module:WM555 module:progrSpecProp_Language module:Language_WM555 . module:Language_WM555 a schema:PropertyValue ; schema:identifier "Language" ; schema:name "Lehrsprache WM555" ; schema:valueReference module:Language_MWIV_WM555 . module:Language_MWIV_WM555 a schema:PropertyValue ; schema:name "Lehrsprache WM555 im Studiengang MWIV" ; schema:value "de" .</v>
      </c>
    </row>
    <row r="166" spans="1:6" x14ac:dyDescent="0.35">
      <c r="A166" t="s">
        <v>22</v>
      </c>
      <c r="B166" s="4" t="s">
        <v>143</v>
      </c>
      <c r="C166" s="13" t="s">
        <v>601</v>
      </c>
      <c r="D166" s="4" t="s">
        <v>4656</v>
      </c>
      <c r="E166" s="4" t="s">
        <v>256</v>
      </c>
      <c r="F166" t="str">
        <f t="shared" si="2"/>
        <v>module:WM556 module:progrSpecProp_Language module:Language_WM556 . module:Language_WM556 a schema:PropertyValue ; schema:identifier "Language" ; schema:name "Lehrsprache WM556" ; schema:valueReference module:Language_MWIV_WM556 . module:Language_MWIV_WM556 a schema:PropertyValue ; schema:name "Lehrsprache WM556 im Studiengang MWIV" ; schema:value "de" .</v>
      </c>
    </row>
    <row r="167" spans="1:6" x14ac:dyDescent="0.35">
      <c r="A167" t="s">
        <v>25</v>
      </c>
      <c r="B167" s="4" t="s">
        <v>144</v>
      </c>
      <c r="C167" s="13" t="s">
        <v>601</v>
      </c>
      <c r="D167" s="4" t="s">
        <v>4656</v>
      </c>
      <c r="E167" s="4" t="s">
        <v>256</v>
      </c>
      <c r="F167" t="str">
        <f t="shared" si="2"/>
        <v>module:WM568 module:progrSpecProp_Language module:Language_WM568 . module:Language_WM568 a schema:PropertyValue ; schema:identifier "Language" ; schema:name "Lehrsprache WM568" ; schema:valueReference module:Language_MWIV_WM568 . module:Language_MWIV_WM568 a schema:PropertyValue ; schema:name "Lehrsprache WM568 im Studiengang MWIV" ; schema:value "de" .</v>
      </c>
    </row>
    <row r="168" spans="1:6" x14ac:dyDescent="0.35">
      <c r="A168" t="s">
        <v>25</v>
      </c>
      <c r="B168" s="4" t="s">
        <v>144</v>
      </c>
      <c r="C168" s="13" t="s">
        <v>601</v>
      </c>
      <c r="D168" s="4" t="s">
        <v>4657</v>
      </c>
      <c r="E168" s="4" t="s">
        <v>256</v>
      </c>
      <c r="F168" t="str">
        <f t="shared" si="2"/>
        <v>module:WM568 module:progrSpecProp_Language module:Language_WM568 . module:Language_WM568 a schema:PropertyValue ; schema:identifier "Language" ; schema:name "Lehrsprache WM568" ; schema:valueReference module:Language_MWIV_WM568 . module:Language_MWIV_WM568 a schema:PropertyValue ; schema:name "Lehrsprache WM568 im Studiengang MWIV" ; schema:value "en" .</v>
      </c>
    </row>
    <row r="169" spans="1:6" x14ac:dyDescent="0.35">
      <c r="A169" t="s">
        <v>6</v>
      </c>
      <c r="B169" s="4" t="s">
        <v>128</v>
      </c>
      <c r="C169" s="13" t="s">
        <v>601</v>
      </c>
      <c r="D169" s="4" t="s">
        <v>4656</v>
      </c>
      <c r="E169" s="4" t="s">
        <v>256</v>
      </c>
      <c r="F169" t="str">
        <f t="shared" si="2"/>
        <v>module:WM595 module:progrSpecProp_Language module:Language_WM595 . module:Language_WM595 a schema:PropertyValue ; schema:identifier "Language" ; schema:name "Lehrsprache WM595" ; schema:valueReference module:Language_MWIV_WM595 . module:Language_MWIV_WM595 a schema:PropertyValue ; schema:name "Lehrsprache WM595 im Studiengang MWIV" ; schema:value "de" .</v>
      </c>
    </row>
    <row r="170" spans="1:6" x14ac:dyDescent="0.35">
      <c r="A170" t="s">
        <v>6</v>
      </c>
      <c r="B170" s="4" t="s">
        <v>128</v>
      </c>
      <c r="C170" s="13" t="s">
        <v>601</v>
      </c>
      <c r="D170" s="4" t="s">
        <v>4657</v>
      </c>
      <c r="E170" s="4" t="s">
        <v>256</v>
      </c>
      <c r="F170" t="str">
        <f t="shared" si="2"/>
        <v>module:WM595 module:progrSpecProp_Language module:Language_WM595 . module:Language_WM595 a schema:PropertyValue ; schema:identifier "Language" ; schema:name "Lehrsprache WM595" ; schema:valueReference module:Language_MWIV_WM595 . module:Language_MWIV_WM595 a schema:PropertyValue ; schema:name "Lehrsprache WM595 im Studiengang MWIV" ; schema:value "en" .</v>
      </c>
    </row>
  </sheetData>
  <pageMargins left="0.7" right="0.7" top="0.78740157499999996" bottom="0.78740157499999996"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CEDD2-ED47-4D98-A8DF-771180C4868A}">
  <dimension ref="A1:F203"/>
  <sheetViews>
    <sheetView topLeftCell="A142" workbookViewId="0">
      <selection activeCell="F2" sqref="F2"/>
    </sheetView>
  </sheetViews>
  <sheetFormatPr baseColWidth="10" defaultRowHeight="14.5" x14ac:dyDescent="0.35"/>
  <cols>
    <col min="1" max="1" width="45.1796875" customWidth="1"/>
    <col min="2" max="2" width="5.7265625" style="4" customWidth="1"/>
    <col min="3" max="3" width="16.08984375" customWidth="1"/>
    <col min="4" max="4" width="23.7265625" customWidth="1"/>
    <col min="5" max="5" width="31.36328125" customWidth="1"/>
    <col min="6" max="6" width="86.7265625" customWidth="1"/>
  </cols>
  <sheetData>
    <row r="1" spans="1:6" s="1" customFormat="1" x14ac:dyDescent="0.35">
      <c r="B1" s="3"/>
      <c r="C1" s="1" t="s">
        <v>4771</v>
      </c>
      <c r="D1" s="1" t="s">
        <v>4772</v>
      </c>
      <c r="E1" s="1" t="s">
        <v>4790</v>
      </c>
      <c r="F1" s="1" t="s">
        <v>4806</v>
      </c>
    </row>
    <row r="2" spans="1:6" x14ac:dyDescent="0.35">
      <c r="A2" t="s">
        <v>799</v>
      </c>
      <c r="B2" s="2" t="s">
        <v>601</v>
      </c>
      <c r="C2" t="s">
        <v>243</v>
      </c>
      <c r="D2" t="s">
        <v>4773</v>
      </c>
      <c r="E2" t="s">
        <v>4797</v>
      </c>
      <c r="F2" t="str">
        <f>_xlfn.CONCAT(C2," schema:interactivityType ",B2,D2,B2,"@de , ",B2,E2,B2,"@en .")</f>
        <v>module:AAIT schema:interactivityType "Projekt"@de , "project"@en .</v>
      </c>
    </row>
    <row r="3" spans="1:6" x14ac:dyDescent="0.35">
      <c r="A3" t="s">
        <v>801</v>
      </c>
      <c r="B3" s="2" t="s">
        <v>601</v>
      </c>
      <c r="C3" t="s">
        <v>243</v>
      </c>
      <c r="D3" t="s">
        <v>4774</v>
      </c>
      <c r="E3" t="s">
        <v>4810</v>
      </c>
      <c r="F3" t="str">
        <f t="shared" ref="F3:F66" si="0">_xlfn.CONCAT(C3," schema:interactivityType ",B3,D3,B3,"@de , ",B3,E3,B3,"@en .")</f>
        <v>module:AAIT schema:interactivityType "Übung"@de , "practice"@en .</v>
      </c>
    </row>
    <row r="4" spans="1:6" x14ac:dyDescent="0.35">
      <c r="A4" t="s">
        <v>794</v>
      </c>
      <c r="B4" s="2" t="s">
        <v>601</v>
      </c>
      <c r="C4" t="s">
        <v>243</v>
      </c>
      <c r="D4" t="s">
        <v>4775</v>
      </c>
      <c r="E4" t="s">
        <v>4809</v>
      </c>
      <c r="F4" t="str">
        <f t="shared" si="0"/>
        <v>module:AAIT schema:interactivityType "Vorlesung"@de , "lecture"@en .</v>
      </c>
    </row>
    <row r="5" spans="1:6" x14ac:dyDescent="0.35">
      <c r="A5" t="s">
        <v>780</v>
      </c>
      <c r="B5" s="2" t="s">
        <v>601</v>
      </c>
      <c r="C5" t="s">
        <v>11</v>
      </c>
      <c r="D5" t="s">
        <v>4774</v>
      </c>
      <c r="E5" t="s">
        <v>4810</v>
      </c>
      <c r="F5" t="str">
        <f t="shared" si="0"/>
        <v>module:AlgoDat schema:interactivityType "Übung"@de , "practice"@en .</v>
      </c>
    </row>
    <row r="6" spans="1:6" x14ac:dyDescent="0.35">
      <c r="A6" t="s">
        <v>713</v>
      </c>
      <c r="B6" s="2" t="s">
        <v>601</v>
      </c>
      <c r="C6" t="s">
        <v>11</v>
      </c>
      <c r="D6" t="s">
        <v>4775</v>
      </c>
      <c r="E6" t="s">
        <v>4809</v>
      </c>
      <c r="F6" t="str">
        <f t="shared" si="0"/>
        <v>module:AlgoDat schema:interactivityType "Vorlesung"@de , "lecture"@en .</v>
      </c>
    </row>
    <row r="7" spans="1:6" x14ac:dyDescent="0.35">
      <c r="A7" t="s">
        <v>800</v>
      </c>
      <c r="B7" s="2" t="s">
        <v>601</v>
      </c>
      <c r="C7" t="s">
        <v>244</v>
      </c>
      <c r="D7" t="s">
        <v>4773</v>
      </c>
      <c r="E7" t="s">
        <v>4797</v>
      </c>
      <c r="F7" t="str">
        <f t="shared" si="0"/>
        <v>module:AWIM schema:interactivityType "Projekt"@de , "project"@en .</v>
      </c>
    </row>
    <row r="8" spans="1:6" x14ac:dyDescent="0.35">
      <c r="A8" t="s">
        <v>802</v>
      </c>
      <c r="B8" s="2" t="s">
        <v>601</v>
      </c>
      <c r="C8" t="s">
        <v>244</v>
      </c>
      <c r="D8" t="s">
        <v>4774</v>
      </c>
      <c r="E8" t="s">
        <v>4810</v>
      </c>
      <c r="F8" t="str">
        <f t="shared" si="0"/>
        <v>module:AWIM schema:interactivityType "Übung"@de , "practice"@en .</v>
      </c>
    </row>
    <row r="9" spans="1:6" x14ac:dyDescent="0.35">
      <c r="A9" t="s">
        <v>795</v>
      </c>
      <c r="B9" s="2" t="s">
        <v>601</v>
      </c>
      <c r="C9" t="s">
        <v>244</v>
      </c>
      <c r="D9" t="s">
        <v>4775</v>
      </c>
      <c r="E9" t="s">
        <v>4809</v>
      </c>
      <c r="F9" t="str">
        <f t="shared" si="0"/>
        <v>module:AWIM schema:interactivityType "Vorlesung"@de , "lecture"@en .</v>
      </c>
    </row>
    <row r="10" spans="1:6" x14ac:dyDescent="0.35">
      <c r="A10" t="s">
        <v>647</v>
      </c>
      <c r="B10" s="2" t="s">
        <v>601</v>
      </c>
      <c r="C10" t="s">
        <v>44</v>
      </c>
      <c r="D10" t="s">
        <v>4776</v>
      </c>
      <c r="E10" t="s">
        <v>4804</v>
      </c>
      <c r="F10" t="str">
        <f t="shared" si="0"/>
        <v>module:BB110 schema:interactivityType "Seminaristische Vorlesung"@de , "seminaristic lecture"@en .</v>
      </c>
    </row>
    <row r="11" spans="1:6" x14ac:dyDescent="0.35">
      <c r="A11" t="s">
        <v>655</v>
      </c>
      <c r="B11" s="2" t="s">
        <v>601</v>
      </c>
      <c r="C11" t="s">
        <v>45</v>
      </c>
      <c r="D11" t="s">
        <v>4776</v>
      </c>
      <c r="E11" t="s">
        <v>4804</v>
      </c>
      <c r="F11" t="str">
        <f t="shared" si="0"/>
        <v>module:BB120 schema:interactivityType "Seminaristische Vorlesung"@de , "seminaristic lecture"@en .</v>
      </c>
    </row>
    <row r="12" spans="1:6" x14ac:dyDescent="0.35">
      <c r="A12" t="s">
        <v>645</v>
      </c>
      <c r="B12" s="2" t="s">
        <v>601</v>
      </c>
      <c r="C12" t="s">
        <v>46</v>
      </c>
      <c r="D12" t="s">
        <v>4776</v>
      </c>
      <c r="E12" t="s">
        <v>4804</v>
      </c>
      <c r="F12" t="str">
        <f t="shared" si="0"/>
        <v>module:BB130 schema:interactivityType "Seminaristische Vorlesung"@de , "seminaristic lecture"@en .</v>
      </c>
    </row>
    <row r="13" spans="1:6" x14ac:dyDescent="0.35">
      <c r="A13" t="s">
        <v>644</v>
      </c>
      <c r="B13" s="2" t="s">
        <v>601</v>
      </c>
      <c r="C13" t="s">
        <v>47</v>
      </c>
      <c r="D13" t="s">
        <v>4776</v>
      </c>
      <c r="E13" t="s">
        <v>4804</v>
      </c>
      <c r="F13" t="str">
        <f t="shared" si="0"/>
        <v>module:BB140 schema:interactivityType "Seminaristische Vorlesung"@de , "seminaristic lecture"@en .</v>
      </c>
    </row>
    <row r="14" spans="1:6" x14ac:dyDescent="0.35">
      <c r="A14" t="s">
        <v>648</v>
      </c>
      <c r="B14" s="2" t="s">
        <v>601</v>
      </c>
      <c r="C14" t="s">
        <v>48</v>
      </c>
      <c r="D14" t="s">
        <v>4776</v>
      </c>
      <c r="E14" t="s">
        <v>4804</v>
      </c>
      <c r="F14" t="str">
        <f t="shared" si="0"/>
        <v>module:BB150 schema:interactivityType "Seminaristische Vorlesung"@de , "seminaristic lecture"@en .</v>
      </c>
    </row>
    <row r="15" spans="1:6" x14ac:dyDescent="0.35">
      <c r="A15" t="s">
        <v>657</v>
      </c>
      <c r="B15" s="2" t="s">
        <v>601</v>
      </c>
      <c r="C15" t="s">
        <v>49</v>
      </c>
      <c r="D15" t="s">
        <v>4776</v>
      </c>
      <c r="E15" t="s">
        <v>4804</v>
      </c>
      <c r="F15" t="str">
        <f t="shared" si="0"/>
        <v>module:BB160 schema:interactivityType "Seminaristische Vorlesung"@de , "seminaristic lecture"@en .</v>
      </c>
    </row>
    <row r="16" spans="1:6" x14ac:dyDescent="0.35">
      <c r="A16" t="s">
        <v>670</v>
      </c>
      <c r="B16" s="2" t="s">
        <v>601</v>
      </c>
      <c r="C16" t="s">
        <v>50</v>
      </c>
      <c r="D16" t="s">
        <v>4776</v>
      </c>
      <c r="E16" t="s">
        <v>4804</v>
      </c>
      <c r="F16" t="str">
        <f t="shared" si="0"/>
        <v>module:BB170 schema:interactivityType "Seminaristische Vorlesung"@de , "seminaristic lecture"@en .</v>
      </c>
    </row>
    <row r="17" spans="1:6" x14ac:dyDescent="0.35">
      <c r="A17" t="s">
        <v>642</v>
      </c>
      <c r="B17" s="2" t="s">
        <v>601</v>
      </c>
      <c r="C17" t="s">
        <v>51</v>
      </c>
      <c r="D17" t="s">
        <v>4776</v>
      </c>
      <c r="E17" t="s">
        <v>4804</v>
      </c>
      <c r="F17" t="str">
        <f t="shared" si="0"/>
        <v>module:BB180 schema:interactivityType "Seminaristische Vorlesung"@de , "seminaristic lecture"@en .</v>
      </c>
    </row>
    <row r="18" spans="1:6" x14ac:dyDescent="0.35">
      <c r="A18" t="s">
        <v>646</v>
      </c>
      <c r="B18" s="2" t="s">
        <v>601</v>
      </c>
      <c r="C18" t="s">
        <v>52</v>
      </c>
      <c r="D18" t="s">
        <v>4776</v>
      </c>
      <c r="E18" t="s">
        <v>4804</v>
      </c>
      <c r="F18" t="str">
        <f t="shared" si="0"/>
        <v>module:BB210 schema:interactivityType "Seminaristische Vorlesung"@de , "seminaristic lecture"@en .</v>
      </c>
    </row>
    <row r="19" spans="1:6" x14ac:dyDescent="0.35">
      <c r="A19" t="s">
        <v>665</v>
      </c>
      <c r="B19" s="2" t="s">
        <v>601</v>
      </c>
      <c r="C19" t="s">
        <v>53</v>
      </c>
      <c r="D19" t="s">
        <v>4776</v>
      </c>
      <c r="E19" t="s">
        <v>4804</v>
      </c>
      <c r="F19" t="str">
        <f t="shared" si="0"/>
        <v>module:BB220 schema:interactivityType "Seminaristische Vorlesung"@de , "seminaristic lecture"@en .</v>
      </c>
    </row>
    <row r="20" spans="1:6" x14ac:dyDescent="0.35">
      <c r="A20" t="s">
        <v>649</v>
      </c>
      <c r="B20" s="2" t="s">
        <v>601</v>
      </c>
      <c r="C20" t="s">
        <v>54</v>
      </c>
      <c r="D20" t="s">
        <v>4776</v>
      </c>
      <c r="E20" t="s">
        <v>4804</v>
      </c>
      <c r="F20" t="str">
        <f t="shared" si="0"/>
        <v>module:BB310 schema:interactivityType "Seminaristische Vorlesung"@de , "seminaristic lecture"@en .</v>
      </c>
    </row>
    <row r="21" spans="1:6" x14ac:dyDescent="0.35">
      <c r="A21" t="s">
        <v>756</v>
      </c>
      <c r="B21" s="2" t="s">
        <v>601</v>
      </c>
      <c r="C21" t="s">
        <v>55</v>
      </c>
      <c r="D21" t="s">
        <v>4775</v>
      </c>
      <c r="E21" t="s">
        <v>4809</v>
      </c>
      <c r="F21" t="str">
        <f t="shared" si="0"/>
        <v>module:BB320 schema:interactivityType "Vorlesung"@de , "lecture"@en .</v>
      </c>
    </row>
    <row r="22" spans="1:6" x14ac:dyDescent="0.35">
      <c r="A22" t="s">
        <v>630</v>
      </c>
      <c r="B22" s="2" t="s">
        <v>601</v>
      </c>
      <c r="C22" t="s">
        <v>56</v>
      </c>
      <c r="D22" t="s">
        <v>4777</v>
      </c>
      <c r="E22" t="s">
        <v>4796</v>
      </c>
      <c r="F22" t="str">
        <f t="shared" si="0"/>
        <v>module:BB410 schema:interactivityType "Problembasiertes Lernen"@de , "problem-based learning"@en .</v>
      </c>
    </row>
    <row r="23" spans="1:6" x14ac:dyDescent="0.35">
      <c r="A23" t="s">
        <v>693</v>
      </c>
      <c r="B23" s="2" t="s">
        <v>601</v>
      </c>
      <c r="C23" t="s">
        <v>57</v>
      </c>
      <c r="D23" t="s">
        <v>4774</v>
      </c>
      <c r="E23" t="s">
        <v>4810</v>
      </c>
      <c r="F23" t="str">
        <f t="shared" si="0"/>
        <v>module:BB420 schema:interactivityType "Übung"@de , "practice"@en .</v>
      </c>
    </row>
    <row r="24" spans="1:6" x14ac:dyDescent="0.35">
      <c r="A24" t="s">
        <v>741</v>
      </c>
      <c r="B24" s="2" t="s">
        <v>601</v>
      </c>
      <c r="C24" t="s">
        <v>57</v>
      </c>
      <c r="D24" t="s">
        <v>4775</v>
      </c>
      <c r="E24" t="s">
        <v>4809</v>
      </c>
      <c r="F24" t="str">
        <f t="shared" si="0"/>
        <v>module:BB420 schema:interactivityType "Vorlesung"@de , "lecture"@en .</v>
      </c>
    </row>
    <row r="25" spans="1:6" x14ac:dyDescent="0.35">
      <c r="A25" t="s">
        <v>609</v>
      </c>
      <c r="B25" s="2" t="s">
        <v>601</v>
      </c>
      <c r="C25" t="s">
        <v>58</v>
      </c>
      <c r="D25" t="s">
        <v>4778</v>
      </c>
      <c r="E25" t="s">
        <v>4799</v>
      </c>
      <c r="F25" t="str">
        <f t="shared" si="0"/>
        <v>module:BB511 schema:interactivityType "Seminar"@de , "seminar"@en .</v>
      </c>
    </row>
    <row r="26" spans="1:6" x14ac:dyDescent="0.35">
      <c r="A26" t="s">
        <v>740</v>
      </c>
      <c r="B26" s="2" t="s">
        <v>601</v>
      </c>
      <c r="C26" t="s">
        <v>58</v>
      </c>
      <c r="D26" t="s">
        <v>4775</v>
      </c>
      <c r="E26" t="s">
        <v>4809</v>
      </c>
      <c r="F26" t="str">
        <f t="shared" si="0"/>
        <v>module:BB511 schema:interactivityType "Vorlesung"@de , "lecture"@en .</v>
      </c>
    </row>
    <row r="27" spans="1:6" x14ac:dyDescent="0.35">
      <c r="A27" t="s">
        <v>606</v>
      </c>
      <c r="B27" s="2" t="s">
        <v>601</v>
      </c>
      <c r="C27" t="s">
        <v>59</v>
      </c>
      <c r="D27" t="s">
        <v>4778</v>
      </c>
      <c r="E27" t="s">
        <v>4799</v>
      </c>
      <c r="F27" t="str">
        <f t="shared" si="0"/>
        <v>module:BB512 schema:interactivityType "Seminar"@de , "seminar"@en .</v>
      </c>
    </row>
    <row r="28" spans="1:6" x14ac:dyDescent="0.35">
      <c r="A28" t="s">
        <v>727</v>
      </c>
      <c r="B28" s="2" t="s">
        <v>601</v>
      </c>
      <c r="C28" t="s">
        <v>59</v>
      </c>
      <c r="D28" t="s">
        <v>4775</v>
      </c>
      <c r="E28" t="s">
        <v>4809</v>
      </c>
      <c r="F28" t="str">
        <f t="shared" si="0"/>
        <v>module:BB512 schema:interactivityType "Vorlesung"@de , "lecture"@en .</v>
      </c>
    </row>
    <row r="29" spans="1:6" x14ac:dyDescent="0.35">
      <c r="A29" t="s">
        <v>605</v>
      </c>
      <c r="B29" s="2" t="s">
        <v>601</v>
      </c>
      <c r="C29" t="s">
        <v>60</v>
      </c>
      <c r="D29" t="s">
        <v>4778</v>
      </c>
      <c r="E29" t="s">
        <v>4799</v>
      </c>
      <c r="F29" t="str">
        <f t="shared" si="0"/>
        <v>module:BB521 schema:interactivityType "Seminar"@de , "seminar"@en .</v>
      </c>
    </row>
    <row r="30" spans="1:6" x14ac:dyDescent="0.35">
      <c r="A30" t="s">
        <v>723</v>
      </c>
      <c r="B30" s="2" t="s">
        <v>601</v>
      </c>
      <c r="C30" t="s">
        <v>60</v>
      </c>
      <c r="D30" t="s">
        <v>4775</v>
      </c>
      <c r="E30" t="s">
        <v>4809</v>
      </c>
      <c r="F30" t="str">
        <f t="shared" si="0"/>
        <v>module:BB521 schema:interactivityType "Vorlesung"@de , "lecture"@en .</v>
      </c>
    </row>
    <row r="31" spans="1:6" x14ac:dyDescent="0.35">
      <c r="A31" t="s">
        <v>608</v>
      </c>
      <c r="B31" s="2" t="s">
        <v>601</v>
      </c>
      <c r="C31" t="s">
        <v>61</v>
      </c>
      <c r="D31" t="s">
        <v>4778</v>
      </c>
      <c r="E31" t="s">
        <v>4799</v>
      </c>
      <c r="F31" t="str">
        <f t="shared" si="0"/>
        <v>module:BB522 schema:interactivityType "Seminar"@de , "seminar"@en .</v>
      </c>
    </row>
    <row r="32" spans="1:6" x14ac:dyDescent="0.35">
      <c r="A32" t="s">
        <v>735</v>
      </c>
      <c r="B32" s="2" t="s">
        <v>601</v>
      </c>
      <c r="C32" t="s">
        <v>61</v>
      </c>
      <c r="D32" t="s">
        <v>4775</v>
      </c>
      <c r="E32" t="s">
        <v>4809</v>
      </c>
      <c r="F32" t="str">
        <f t="shared" si="0"/>
        <v>module:BB522 schema:interactivityType "Vorlesung"@de , "lecture"@en .</v>
      </c>
    </row>
    <row r="33" spans="1:6" x14ac:dyDescent="0.35">
      <c r="A33" t="s">
        <v>685</v>
      </c>
      <c r="B33" s="2" t="s">
        <v>601</v>
      </c>
      <c r="C33" t="s">
        <v>62</v>
      </c>
      <c r="D33" t="s">
        <v>4774</v>
      </c>
      <c r="E33" t="s">
        <v>4810</v>
      </c>
      <c r="F33" t="str">
        <f t="shared" si="0"/>
        <v>module:BB531 schema:interactivityType "Übung"@de , "practice"@en .</v>
      </c>
    </row>
    <row r="34" spans="1:6" x14ac:dyDescent="0.35">
      <c r="A34" t="s">
        <v>728</v>
      </c>
      <c r="B34" s="2" t="s">
        <v>601</v>
      </c>
      <c r="C34" t="s">
        <v>62</v>
      </c>
      <c r="D34" t="s">
        <v>4775</v>
      </c>
      <c r="E34" t="s">
        <v>4809</v>
      </c>
      <c r="F34" t="str">
        <f t="shared" si="0"/>
        <v>module:BB531 schema:interactivityType "Vorlesung"@de , "lecture"@en .</v>
      </c>
    </row>
    <row r="35" spans="1:6" x14ac:dyDescent="0.35">
      <c r="A35" t="s">
        <v>611</v>
      </c>
      <c r="B35" s="2" t="s">
        <v>601</v>
      </c>
      <c r="C35" t="s">
        <v>63</v>
      </c>
      <c r="D35" t="s">
        <v>4778</v>
      </c>
      <c r="E35" t="s">
        <v>4799</v>
      </c>
      <c r="F35" t="str">
        <f t="shared" si="0"/>
        <v>module:BB532 schema:interactivityType "Seminar"@de , "seminar"@en .</v>
      </c>
    </row>
    <row r="36" spans="1:6" x14ac:dyDescent="0.35">
      <c r="A36" t="s">
        <v>745</v>
      </c>
      <c r="B36" s="2" t="s">
        <v>601</v>
      </c>
      <c r="C36" t="s">
        <v>63</v>
      </c>
      <c r="D36" t="s">
        <v>4775</v>
      </c>
      <c r="E36" t="s">
        <v>4809</v>
      </c>
      <c r="F36" t="str">
        <f t="shared" si="0"/>
        <v>module:BB532 schema:interactivityType "Vorlesung"@de , "lecture"@en .</v>
      </c>
    </row>
    <row r="37" spans="1:6" x14ac:dyDescent="0.35">
      <c r="A37" t="s">
        <v>604</v>
      </c>
      <c r="B37" s="2" t="s">
        <v>601</v>
      </c>
      <c r="C37" t="s">
        <v>64</v>
      </c>
      <c r="D37" t="s">
        <v>4778</v>
      </c>
      <c r="E37" t="s">
        <v>4799</v>
      </c>
      <c r="F37" t="str">
        <f t="shared" si="0"/>
        <v>module:BB541 schema:interactivityType "Seminar"@de , "seminar"@en .</v>
      </c>
    </row>
    <row r="38" spans="1:6" x14ac:dyDescent="0.35">
      <c r="A38" t="s">
        <v>716</v>
      </c>
      <c r="B38" s="2" t="s">
        <v>601</v>
      </c>
      <c r="C38" t="s">
        <v>64</v>
      </c>
      <c r="D38" t="s">
        <v>4775</v>
      </c>
      <c r="E38" t="s">
        <v>4809</v>
      </c>
      <c r="F38" t="str">
        <f t="shared" si="0"/>
        <v>module:BB541 schema:interactivityType "Vorlesung"@de , "lecture"@en .</v>
      </c>
    </row>
    <row r="39" spans="1:6" x14ac:dyDescent="0.35">
      <c r="A39" t="s">
        <v>610</v>
      </c>
      <c r="B39" s="2" t="s">
        <v>601</v>
      </c>
      <c r="C39" t="s">
        <v>65</v>
      </c>
      <c r="D39" t="s">
        <v>4778</v>
      </c>
      <c r="E39" t="s">
        <v>4799</v>
      </c>
      <c r="F39" t="str">
        <f t="shared" si="0"/>
        <v>module:BB542 schema:interactivityType "Seminar"@de , "seminar"@en .</v>
      </c>
    </row>
    <row r="40" spans="1:6" x14ac:dyDescent="0.35">
      <c r="A40" t="s">
        <v>743</v>
      </c>
      <c r="B40" s="2" t="s">
        <v>601</v>
      </c>
      <c r="C40" t="s">
        <v>65</v>
      </c>
      <c r="D40" t="s">
        <v>4775</v>
      </c>
      <c r="E40" t="s">
        <v>4809</v>
      </c>
      <c r="F40" t="str">
        <f t="shared" si="0"/>
        <v>module:BB542 schema:interactivityType "Vorlesung"@de , "lecture"@en .</v>
      </c>
    </row>
    <row r="41" spans="1:6" x14ac:dyDescent="0.35">
      <c r="A41" t="s">
        <v>613</v>
      </c>
      <c r="B41" s="2" t="s">
        <v>601</v>
      </c>
      <c r="C41" t="s">
        <v>66</v>
      </c>
      <c r="D41" t="s">
        <v>4778</v>
      </c>
      <c r="E41" t="s">
        <v>4799</v>
      </c>
      <c r="F41" t="str">
        <f t="shared" si="0"/>
        <v>module:BB551 schema:interactivityType "Seminar"@de , "seminar"@en .</v>
      </c>
    </row>
    <row r="42" spans="1:6" x14ac:dyDescent="0.35">
      <c r="A42" t="s">
        <v>759</v>
      </c>
      <c r="B42" s="2" t="s">
        <v>601</v>
      </c>
      <c r="C42" t="s">
        <v>66</v>
      </c>
      <c r="D42" t="s">
        <v>4775</v>
      </c>
      <c r="E42" t="s">
        <v>4809</v>
      </c>
      <c r="F42" t="str">
        <f t="shared" si="0"/>
        <v>module:BB551 schema:interactivityType "Vorlesung"@de , "lecture"@en .</v>
      </c>
    </row>
    <row r="43" spans="1:6" x14ac:dyDescent="0.35">
      <c r="A43" t="s">
        <v>612</v>
      </c>
      <c r="B43" s="2" t="s">
        <v>601</v>
      </c>
      <c r="C43" t="s">
        <v>67</v>
      </c>
      <c r="D43" t="s">
        <v>4778</v>
      </c>
      <c r="E43" t="s">
        <v>4799</v>
      </c>
      <c r="F43" t="str">
        <f t="shared" si="0"/>
        <v>module:BB552 schema:interactivityType "Seminar"@de , "seminar"@en .</v>
      </c>
    </row>
    <row r="44" spans="1:6" x14ac:dyDescent="0.35">
      <c r="A44" t="s">
        <v>758</v>
      </c>
      <c r="B44" s="2" t="s">
        <v>601</v>
      </c>
      <c r="C44" t="s">
        <v>67</v>
      </c>
      <c r="D44" t="s">
        <v>4775</v>
      </c>
      <c r="E44" t="s">
        <v>4809</v>
      </c>
      <c r="F44" t="str">
        <f t="shared" si="0"/>
        <v>module:BB552 schema:interactivityType "Vorlesung"@de , "lecture"@en .</v>
      </c>
    </row>
    <row r="45" spans="1:6" x14ac:dyDescent="0.35">
      <c r="A45" t="s">
        <v>691</v>
      </c>
      <c r="B45" s="2" t="s">
        <v>601</v>
      </c>
      <c r="C45" t="s">
        <v>68</v>
      </c>
      <c r="D45" t="s">
        <v>4774</v>
      </c>
      <c r="E45" t="s">
        <v>4810</v>
      </c>
      <c r="F45" t="str">
        <f t="shared" si="0"/>
        <v>module:BB561 schema:interactivityType "Übung"@de , "practice"@en .</v>
      </c>
    </row>
    <row r="46" spans="1:6" x14ac:dyDescent="0.35">
      <c r="A46" t="s">
        <v>737</v>
      </c>
      <c r="B46" s="2" t="s">
        <v>601</v>
      </c>
      <c r="C46" t="s">
        <v>68</v>
      </c>
      <c r="D46" t="s">
        <v>4775</v>
      </c>
      <c r="E46" t="s">
        <v>4809</v>
      </c>
      <c r="F46" t="str">
        <f t="shared" si="0"/>
        <v>module:BB561 schema:interactivityType "Vorlesung"@de , "lecture"@en .</v>
      </c>
    </row>
    <row r="47" spans="1:6" x14ac:dyDescent="0.35">
      <c r="A47" t="s">
        <v>607</v>
      </c>
      <c r="B47" s="2" t="s">
        <v>601</v>
      </c>
      <c r="C47" t="s">
        <v>69</v>
      </c>
      <c r="D47" t="s">
        <v>4778</v>
      </c>
      <c r="E47" t="s">
        <v>4799</v>
      </c>
      <c r="F47" t="str">
        <f t="shared" si="0"/>
        <v>module:BB562 schema:interactivityType "Seminar"@de , "seminar"@en .</v>
      </c>
    </row>
    <row r="48" spans="1:6" x14ac:dyDescent="0.35">
      <c r="A48" t="s">
        <v>731</v>
      </c>
      <c r="B48" s="2" t="s">
        <v>601</v>
      </c>
      <c r="C48" t="s">
        <v>69</v>
      </c>
      <c r="D48" t="s">
        <v>4775</v>
      </c>
      <c r="E48" t="s">
        <v>4809</v>
      </c>
      <c r="F48" t="str">
        <f t="shared" si="0"/>
        <v>module:BB562 schema:interactivityType "Vorlesung"@de , "lecture"@en .</v>
      </c>
    </row>
    <row r="49" spans="1:6" x14ac:dyDescent="0.35">
      <c r="A49" t="s">
        <v>622</v>
      </c>
      <c r="B49" s="2" t="s">
        <v>601</v>
      </c>
      <c r="C49" t="s">
        <v>70</v>
      </c>
      <c r="D49" t="s">
        <v>4773</v>
      </c>
      <c r="E49" t="s">
        <v>4797</v>
      </c>
      <c r="F49" t="str">
        <f t="shared" si="0"/>
        <v>module:BB611 schema:interactivityType "Projekt"@de , "project"@en .</v>
      </c>
    </row>
    <row r="50" spans="1:6" x14ac:dyDescent="0.35">
      <c r="A50" t="s">
        <v>749</v>
      </c>
      <c r="B50" s="2" t="s">
        <v>601</v>
      </c>
      <c r="C50" t="s">
        <v>70</v>
      </c>
      <c r="D50" t="s">
        <v>4775</v>
      </c>
      <c r="E50" t="s">
        <v>4809</v>
      </c>
      <c r="F50" t="str">
        <f t="shared" si="0"/>
        <v>module:BB611 schema:interactivityType "Vorlesung"@de , "lecture"@en .</v>
      </c>
    </row>
    <row r="51" spans="1:6" x14ac:dyDescent="0.35">
      <c r="A51" t="s">
        <v>623</v>
      </c>
      <c r="B51" s="2" t="s">
        <v>601</v>
      </c>
      <c r="C51" t="s">
        <v>71</v>
      </c>
      <c r="D51" t="s">
        <v>4773</v>
      </c>
      <c r="E51" t="s">
        <v>4797</v>
      </c>
      <c r="F51" t="str">
        <f t="shared" si="0"/>
        <v>module:BB612 schema:interactivityType "Projekt"@de , "project"@en .</v>
      </c>
    </row>
    <row r="52" spans="1:6" x14ac:dyDescent="0.35">
      <c r="A52" t="s">
        <v>755</v>
      </c>
      <c r="B52" s="2" t="s">
        <v>601</v>
      </c>
      <c r="C52" t="s">
        <v>71</v>
      </c>
      <c r="D52" t="s">
        <v>4775</v>
      </c>
      <c r="E52" t="s">
        <v>4809</v>
      </c>
      <c r="F52" t="str">
        <f t="shared" si="0"/>
        <v>module:BB612 schema:interactivityType "Vorlesung"@de , "lecture"@en .</v>
      </c>
    </row>
    <row r="53" spans="1:6" x14ac:dyDescent="0.35">
      <c r="A53" t="s">
        <v>674</v>
      </c>
      <c r="B53" s="2" t="s">
        <v>601</v>
      </c>
      <c r="C53" t="s">
        <v>72</v>
      </c>
      <c r="D53" t="s">
        <v>4774</v>
      </c>
      <c r="E53" t="s">
        <v>4810</v>
      </c>
      <c r="F53" t="str">
        <f t="shared" si="0"/>
        <v>module:BB621 schema:interactivityType "Übung"@de , "practice"@en .</v>
      </c>
    </row>
    <row r="54" spans="1:6" x14ac:dyDescent="0.35">
      <c r="A54" t="s">
        <v>707</v>
      </c>
      <c r="B54" s="2" t="s">
        <v>601</v>
      </c>
      <c r="C54" t="s">
        <v>72</v>
      </c>
      <c r="D54" t="s">
        <v>4775</v>
      </c>
      <c r="E54" t="s">
        <v>4809</v>
      </c>
      <c r="F54" t="str">
        <f t="shared" si="0"/>
        <v>module:BB621 schema:interactivityType "Vorlesung"@de , "lecture"@en .</v>
      </c>
    </row>
    <row r="55" spans="1:6" x14ac:dyDescent="0.35">
      <c r="A55" t="s">
        <v>690</v>
      </c>
      <c r="B55" s="2" t="s">
        <v>601</v>
      </c>
      <c r="C55" t="s">
        <v>73</v>
      </c>
      <c r="D55" t="s">
        <v>4774</v>
      </c>
      <c r="E55" t="s">
        <v>4810</v>
      </c>
      <c r="F55" t="str">
        <f t="shared" si="0"/>
        <v>module:BB622 schema:interactivityType "Übung"@de , "practice"@en .</v>
      </c>
    </row>
    <row r="56" spans="1:6" x14ac:dyDescent="0.35">
      <c r="A56" t="s">
        <v>736</v>
      </c>
      <c r="B56" s="2" t="s">
        <v>601</v>
      </c>
      <c r="C56" t="s">
        <v>73</v>
      </c>
      <c r="D56" t="s">
        <v>4775</v>
      </c>
      <c r="E56" t="s">
        <v>4809</v>
      </c>
      <c r="F56" t="str">
        <f t="shared" si="0"/>
        <v>module:BB622 schema:interactivityType "Vorlesung"@de , "lecture"@en .</v>
      </c>
    </row>
    <row r="57" spans="1:6" x14ac:dyDescent="0.35">
      <c r="A57" t="s">
        <v>672</v>
      </c>
      <c r="B57" s="2" t="s">
        <v>601</v>
      </c>
      <c r="C57" t="s">
        <v>121</v>
      </c>
      <c r="D57" t="s">
        <v>4779</v>
      </c>
      <c r="E57" t="s">
        <v>4792</v>
      </c>
      <c r="F57" t="str">
        <f t="shared" si="0"/>
        <v>module:BB631 schema:interactivityType "ERP-Labor"@de , "ERP lab"@en .</v>
      </c>
    </row>
    <row r="58" spans="1:6" x14ac:dyDescent="0.35">
      <c r="A58" t="s">
        <v>738</v>
      </c>
      <c r="B58" s="2" t="s">
        <v>601</v>
      </c>
      <c r="C58" t="s">
        <v>121</v>
      </c>
      <c r="D58" t="s">
        <v>4775</v>
      </c>
      <c r="E58" t="s">
        <v>4809</v>
      </c>
      <c r="F58" t="str">
        <f t="shared" si="0"/>
        <v>module:BB631 schema:interactivityType "Vorlesung"@de , "lecture"@en .</v>
      </c>
    </row>
    <row r="59" spans="1:6" x14ac:dyDescent="0.35">
      <c r="A59" t="s">
        <v>701</v>
      </c>
      <c r="B59" s="2" t="s">
        <v>601</v>
      </c>
      <c r="C59" t="s">
        <v>122</v>
      </c>
      <c r="D59" t="s">
        <v>4774</v>
      </c>
      <c r="E59" t="s">
        <v>4810</v>
      </c>
      <c r="F59" t="str">
        <f t="shared" si="0"/>
        <v>module:BB632 schema:interactivityType "Übung"@de , "practice"@en .</v>
      </c>
    </row>
    <row r="60" spans="1:6" x14ac:dyDescent="0.35">
      <c r="A60" t="s">
        <v>757</v>
      </c>
      <c r="B60" s="2" t="s">
        <v>601</v>
      </c>
      <c r="C60" t="s">
        <v>122</v>
      </c>
      <c r="D60" t="s">
        <v>4775</v>
      </c>
      <c r="E60" t="s">
        <v>4809</v>
      </c>
      <c r="F60" t="str">
        <f t="shared" si="0"/>
        <v>module:BB632 schema:interactivityType "Vorlesung"@de , "lecture"@en .</v>
      </c>
    </row>
    <row r="61" spans="1:6" x14ac:dyDescent="0.35">
      <c r="A61" t="s">
        <v>654</v>
      </c>
      <c r="B61" s="2" t="s">
        <v>601</v>
      </c>
      <c r="C61" t="s">
        <v>74</v>
      </c>
      <c r="D61" t="s">
        <v>4776</v>
      </c>
      <c r="E61" t="s">
        <v>4804</v>
      </c>
      <c r="F61" t="str">
        <f t="shared" si="0"/>
        <v>module:BB710 schema:interactivityType "Seminaristische Vorlesung"@de , "seminaristic lecture"@en .</v>
      </c>
    </row>
    <row r="62" spans="1:6" x14ac:dyDescent="0.35">
      <c r="A62" t="s">
        <v>643</v>
      </c>
      <c r="B62" s="2" t="s">
        <v>601</v>
      </c>
      <c r="C62" t="s">
        <v>75</v>
      </c>
      <c r="D62" t="s">
        <v>4776</v>
      </c>
      <c r="E62" t="s">
        <v>4804</v>
      </c>
      <c r="F62" t="str">
        <f t="shared" si="0"/>
        <v>module:BB720 schema:interactivityType "Seminaristische Vorlesung"@de , "seminaristic lecture"@en .</v>
      </c>
    </row>
    <row r="63" spans="1:6" x14ac:dyDescent="0.35">
      <c r="A63" t="s">
        <v>653</v>
      </c>
      <c r="B63" s="2" t="s">
        <v>601</v>
      </c>
      <c r="C63" t="s">
        <v>76</v>
      </c>
      <c r="D63" t="s">
        <v>4776</v>
      </c>
      <c r="E63" t="s">
        <v>4804</v>
      </c>
      <c r="F63" t="str">
        <f t="shared" si="0"/>
        <v>module:BB730 schema:interactivityType "Seminaristische Vorlesung"@de , "seminaristic lecture"@en .</v>
      </c>
    </row>
    <row r="64" spans="1:6" x14ac:dyDescent="0.35">
      <c r="A64" t="s">
        <v>663</v>
      </c>
      <c r="B64" s="2" t="s">
        <v>601</v>
      </c>
      <c r="C64" t="s">
        <v>77</v>
      </c>
      <c r="D64" t="s">
        <v>4776</v>
      </c>
      <c r="E64" t="s">
        <v>4804</v>
      </c>
      <c r="F64" t="str">
        <f t="shared" si="0"/>
        <v>module:BB740 schema:interactivityType "Seminaristische Vorlesung"@de , "seminaristic lecture"@en .</v>
      </c>
    </row>
    <row r="65" spans="1:6" x14ac:dyDescent="0.35">
      <c r="A65" t="s">
        <v>678</v>
      </c>
      <c r="B65" s="2" t="s">
        <v>601</v>
      </c>
      <c r="C65" t="s">
        <v>78</v>
      </c>
      <c r="D65" t="s">
        <v>4774</v>
      </c>
      <c r="E65" t="s">
        <v>4810</v>
      </c>
      <c r="F65" t="str">
        <f t="shared" si="0"/>
        <v>module:BB810 schema:interactivityType "Übung"@de , "practice"@en .</v>
      </c>
    </row>
    <row r="66" spans="1:6" x14ac:dyDescent="0.35">
      <c r="A66" t="s">
        <v>714</v>
      </c>
      <c r="B66" s="2" t="s">
        <v>601</v>
      </c>
      <c r="C66" t="s">
        <v>78</v>
      </c>
      <c r="D66" t="s">
        <v>4775</v>
      </c>
      <c r="E66" t="s">
        <v>4809</v>
      </c>
      <c r="F66" t="str">
        <f t="shared" si="0"/>
        <v>module:BB810 schema:interactivityType "Vorlesung"@de , "lecture"@en .</v>
      </c>
    </row>
    <row r="67" spans="1:6" x14ac:dyDescent="0.35">
      <c r="A67" t="s">
        <v>677</v>
      </c>
      <c r="B67" s="2" t="s">
        <v>601</v>
      </c>
      <c r="C67" t="s">
        <v>79</v>
      </c>
      <c r="D67" t="s">
        <v>4774</v>
      </c>
      <c r="E67" t="s">
        <v>4810</v>
      </c>
      <c r="F67" t="str">
        <f t="shared" ref="F67:F130" si="1">_xlfn.CONCAT(C67," schema:interactivityType ",B67,D67,B67,"@de , ",B67,E67,B67,"@en .")</f>
        <v>module:BB820 schema:interactivityType "Übung"@de , "practice"@en .</v>
      </c>
    </row>
    <row r="68" spans="1:6" x14ac:dyDescent="0.35">
      <c r="A68" t="s">
        <v>712</v>
      </c>
      <c r="B68" s="2" t="s">
        <v>601</v>
      </c>
      <c r="C68" t="s">
        <v>79</v>
      </c>
      <c r="D68" t="s">
        <v>4775</v>
      </c>
      <c r="E68" t="s">
        <v>4809</v>
      </c>
      <c r="F68" t="str">
        <f t="shared" si="1"/>
        <v>module:BB820 schema:interactivityType "Vorlesung"@de , "lecture"@en .</v>
      </c>
    </row>
    <row r="69" spans="1:6" x14ac:dyDescent="0.35">
      <c r="A69" t="s">
        <v>658</v>
      </c>
      <c r="B69" s="2" t="s">
        <v>601</v>
      </c>
      <c r="C69" t="s">
        <v>80</v>
      </c>
      <c r="D69" t="s">
        <v>4776</v>
      </c>
      <c r="E69" t="s">
        <v>4804</v>
      </c>
      <c r="F69" t="str">
        <f t="shared" si="1"/>
        <v>module:BB910 schema:interactivityType "Seminaristische Vorlesung"@de , "seminaristic lecture"@en .</v>
      </c>
    </row>
    <row r="70" spans="1:6" x14ac:dyDescent="0.35">
      <c r="A70" t="s">
        <v>769</v>
      </c>
      <c r="B70" s="2" t="s">
        <v>601</v>
      </c>
      <c r="C70" t="s">
        <v>81</v>
      </c>
      <c r="D70" t="s">
        <v>4802</v>
      </c>
      <c r="E70" t="s">
        <v>4801</v>
      </c>
      <c r="F70" t="str">
        <f t="shared" si="1"/>
        <v>module:BB920 schema:interactivityType "Seminaristische Vorlesung mit Laborübungen"@de , "seminaristic lecture-style with lab work"@en .</v>
      </c>
    </row>
    <row r="71" spans="1:6" x14ac:dyDescent="0.35">
      <c r="A71" t="s">
        <v>688</v>
      </c>
      <c r="B71" s="2" t="s">
        <v>601</v>
      </c>
      <c r="C71" t="s">
        <v>82</v>
      </c>
      <c r="D71" t="s">
        <v>4774</v>
      </c>
      <c r="E71" t="s">
        <v>4810</v>
      </c>
      <c r="F71" t="str">
        <f t="shared" si="1"/>
        <v>module:BM110 schema:interactivityType "Übung"@de , "practice"@en .</v>
      </c>
    </row>
    <row r="72" spans="1:6" x14ac:dyDescent="0.35">
      <c r="A72" t="s">
        <v>733</v>
      </c>
      <c r="B72" s="2" t="s">
        <v>601</v>
      </c>
      <c r="C72" t="s">
        <v>82</v>
      </c>
      <c r="D72" t="s">
        <v>4775</v>
      </c>
      <c r="E72" t="s">
        <v>4809</v>
      </c>
      <c r="F72" t="str">
        <f t="shared" si="1"/>
        <v>module:BM110 schema:interactivityType "Vorlesung"@de , "lecture"@en .</v>
      </c>
    </row>
    <row r="73" spans="1:6" x14ac:dyDescent="0.35">
      <c r="A73" t="s">
        <v>661</v>
      </c>
      <c r="B73" s="2" t="s">
        <v>601</v>
      </c>
      <c r="C73" t="s">
        <v>83</v>
      </c>
      <c r="D73" t="s">
        <v>4776</v>
      </c>
      <c r="E73" t="s">
        <v>4804</v>
      </c>
      <c r="F73" t="str">
        <f t="shared" si="1"/>
        <v>module:BM210 schema:interactivityType "Seminaristische Vorlesung"@de , "seminaristic lecture"@en .</v>
      </c>
    </row>
    <row r="74" spans="1:6" x14ac:dyDescent="0.35">
      <c r="A74" t="s">
        <v>705</v>
      </c>
      <c r="B74" s="2" t="s">
        <v>601</v>
      </c>
      <c r="C74" t="s">
        <v>84</v>
      </c>
      <c r="D74" t="s">
        <v>4780</v>
      </c>
      <c r="E74" t="s">
        <v>4803</v>
      </c>
      <c r="F74" t="str">
        <f t="shared" si="1"/>
        <v>module:BM310 schema:interactivityType "Seminaristischer Unterricht"@de , "seminaristic lecture-style"@en .</v>
      </c>
    </row>
    <row r="75" spans="1:6" x14ac:dyDescent="0.35">
      <c r="A75" t="s">
        <v>617</v>
      </c>
      <c r="B75" s="2" t="s">
        <v>601</v>
      </c>
      <c r="C75" t="s">
        <v>85</v>
      </c>
      <c r="D75" t="s">
        <v>4778</v>
      </c>
      <c r="E75" t="s">
        <v>4799</v>
      </c>
      <c r="F75" t="str">
        <f t="shared" si="1"/>
        <v>module:BM320 schema:interactivityType "Seminar"@de , "seminar"@en .</v>
      </c>
    </row>
    <row r="76" spans="1:6" x14ac:dyDescent="0.35">
      <c r="A76" t="s">
        <v>656</v>
      </c>
      <c r="B76" s="2" t="s">
        <v>601</v>
      </c>
      <c r="C76" t="s">
        <v>86</v>
      </c>
      <c r="D76" t="s">
        <v>4776</v>
      </c>
      <c r="E76" t="s">
        <v>4804</v>
      </c>
      <c r="F76" t="str">
        <f t="shared" si="1"/>
        <v>module:BM410 schema:interactivityType "Seminaristische Vorlesung"@de , "seminaristic lecture"@en .</v>
      </c>
    </row>
    <row r="77" spans="1:6" x14ac:dyDescent="0.35">
      <c r="A77" t="s">
        <v>662</v>
      </c>
      <c r="B77" s="2" t="s">
        <v>601</v>
      </c>
      <c r="C77" t="s">
        <v>87</v>
      </c>
      <c r="D77" t="s">
        <v>4776</v>
      </c>
      <c r="E77" t="s">
        <v>4804</v>
      </c>
      <c r="F77" t="str">
        <f t="shared" si="1"/>
        <v>module:BM420 schema:interactivityType "Seminaristische Vorlesung"@de , "seminaristic lecture"@en .</v>
      </c>
    </row>
    <row r="78" spans="1:6" x14ac:dyDescent="0.35">
      <c r="A78" t="s">
        <v>668</v>
      </c>
      <c r="B78" s="2" t="s">
        <v>601</v>
      </c>
      <c r="C78" t="s">
        <v>88</v>
      </c>
      <c r="D78" t="s">
        <v>4776</v>
      </c>
      <c r="E78" t="s">
        <v>4804</v>
      </c>
      <c r="F78" t="str">
        <f t="shared" si="1"/>
        <v>module:BM430 schema:interactivityType "Seminaristische Vorlesung"@de , "seminaristic lecture"@en .</v>
      </c>
    </row>
    <row r="79" spans="1:6" x14ac:dyDescent="0.35">
      <c r="A79" t="s">
        <v>641</v>
      </c>
      <c r="B79" s="2" t="s">
        <v>601</v>
      </c>
      <c r="C79" t="s">
        <v>89</v>
      </c>
      <c r="D79" t="s">
        <v>4776</v>
      </c>
      <c r="E79" t="s">
        <v>4804</v>
      </c>
      <c r="F79" t="str">
        <f t="shared" si="1"/>
        <v>module:BM440 schema:interactivityType "Seminaristische Vorlesung"@de , "seminaristic lecture"@en .</v>
      </c>
    </row>
    <row r="80" spans="1:6" x14ac:dyDescent="0.35">
      <c r="A80" t="s">
        <v>626</v>
      </c>
      <c r="B80" s="2" t="s">
        <v>601</v>
      </c>
      <c r="C80" t="s">
        <v>90</v>
      </c>
      <c r="D80" t="s">
        <v>4781</v>
      </c>
      <c r="E80" t="s">
        <v>4803</v>
      </c>
      <c r="F80" t="str">
        <f t="shared" si="1"/>
        <v>module:BM450 schema:interactivityType "seminaristische Lehrveranstaltung"@de , "seminaristic lecture-style"@en .</v>
      </c>
    </row>
    <row r="81" spans="1:6" x14ac:dyDescent="0.35">
      <c r="A81" t="s">
        <v>667</v>
      </c>
      <c r="B81" s="2" t="s">
        <v>601</v>
      </c>
      <c r="C81" t="s">
        <v>91</v>
      </c>
      <c r="D81" t="s">
        <v>4776</v>
      </c>
      <c r="E81" t="s">
        <v>4804</v>
      </c>
      <c r="F81" t="str">
        <f t="shared" si="1"/>
        <v>module:BM460 schema:interactivityType "Seminaristische Vorlesung"@de , "seminaristic lecture"@en .</v>
      </c>
    </row>
    <row r="82" spans="1:6" x14ac:dyDescent="0.35">
      <c r="A82" t="s">
        <v>635</v>
      </c>
      <c r="B82" s="2" t="s">
        <v>601</v>
      </c>
      <c r="C82" t="s">
        <v>92</v>
      </c>
      <c r="D82" t="s">
        <v>4782</v>
      </c>
      <c r="E82" t="s">
        <v>4810</v>
      </c>
      <c r="F82" t="str">
        <f t="shared" si="1"/>
        <v>module:BM510 schema:interactivityType "Übung "@de , "practice"@en .</v>
      </c>
    </row>
    <row r="83" spans="1:6" x14ac:dyDescent="0.35">
      <c r="A83" t="s">
        <v>729</v>
      </c>
      <c r="B83" s="2" t="s">
        <v>601</v>
      </c>
      <c r="C83" t="s">
        <v>92</v>
      </c>
      <c r="D83" t="s">
        <v>4775</v>
      </c>
      <c r="E83" t="s">
        <v>4809</v>
      </c>
      <c r="F83" t="str">
        <f t="shared" si="1"/>
        <v>module:BM510 schema:interactivityType "Vorlesung"@de , "lecture"@en .</v>
      </c>
    </row>
    <row r="84" spans="1:6" x14ac:dyDescent="0.35">
      <c r="A84" t="s">
        <v>616</v>
      </c>
      <c r="B84" s="2" t="s">
        <v>601</v>
      </c>
      <c r="C84" t="s">
        <v>93</v>
      </c>
      <c r="D84" t="s">
        <v>4778</v>
      </c>
      <c r="E84" t="s">
        <v>4799</v>
      </c>
      <c r="F84" t="str">
        <f t="shared" si="1"/>
        <v>module:BM520 schema:interactivityType "Seminar"@de , "seminar"@en .</v>
      </c>
    </row>
    <row r="85" spans="1:6" x14ac:dyDescent="0.35">
      <c r="A85" t="s">
        <v>632</v>
      </c>
      <c r="B85" s="2" t="s">
        <v>601</v>
      </c>
      <c r="C85" t="s">
        <v>94</v>
      </c>
      <c r="D85" t="s">
        <v>4785</v>
      </c>
      <c r="E85" t="s">
        <v>4793</v>
      </c>
      <c r="F85" t="str">
        <f t="shared" si="1"/>
        <v>module:BM530 schema:interactivityType "integrierte Lehrveranstaltung"@de , "integrated lecture"@en .</v>
      </c>
    </row>
    <row r="86" spans="1:6" x14ac:dyDescent="0.35">
      <c r="A86" t="s">
        <v>652</v>
      </c>
      <c r="B86" s="2" t="s">
        <v>601</v>
      </c>
      <c r="C86" t="s">
        <v>95</v>
      </c>
      <c r="D86" t="s">
        <v>4776</v>
      </c>
      <c r="E86" t="s">
        <v>4804</v>
      </c>
      <c r="F86" t="str">
        <f t="shared" si="1"/>
        <v>module:BM540 schema:interactivityType "Seminaristische Vorlesung"@de , "seminaristic lecture"@en .</v>
      </c>
    </row>
    <row r="87" spans="1:6" x14ac:dyDescent="0.35">
      <c r="A87" t="s">
        <v>631</v>
      </c>
      <c r="B87" s="2" t="s">
        <v>601</v>
      </c>
      <c r="C87" t="s">
        <v>96</v>
      </c>
      <c r="D87" t="s">
        <v>4785</v>
      </c>
      <c r="E87" t="s">
        <v>4793</v>
      </c>
      <c r="F87" t="str">
        <f t="shared" si="1"/>
        <v>module:BM550 schema:interactivityType "integrierte Lehrveranstaltung"@de , "integrated lecture"@en .</v>
      </c>
    </row>
    <row r="88" spans="1:6" x14ac:dyDescent="0.35">
      <c r="A88" t="s">
        <v>666</v>
      </c>
      <c r="B88" s="2" t="s">
        <v>601</v>
      </c>
      <c r="C88" t="s">
        <v>97</v>
      </c>
      <c r="D88" t="s">
        <v>4776</v>
      </c>
      <c r="E88" t="s">
        <v>4804</v>
      </c>
      <c r="F88" t="str">
        <f t="shared" si="1"/>
        <v>module:BM560 schema:interactivityType "Seminaristische Vorlesung"@de , "seminaristic lecture"@en .</v>
      </c>
    </row>
    <row r="89" spans="1:6" x14ac:dyDescent="0.35">
      <c r="A89" t="s">
        <v>650</v>
      </c>
      <c r="B89" s="2" t="s">
        <v>601</v>
      </c>
      <c r="C89" t="s">
        <v>98</v>
      </c>
      <c r="D89" t="s">
        <v>4776</v>
      </c>
      <c r="E89" t="s">
        <v>4804</v>
      </c>
      <c r="F89" t="str">
        <f t="shared" si="1"/>
        <v>module:BM610 schema:interactivityType "Seminaristische Vorlesung"@de , "seminaristic lecture"@en .</v>
      </c>
    </row>
    <row r="90" spans="1:6" x14ac:dyDescent="0.35">
      <c r="A90" t="s">
        <v>669</v>
      </c>
      <c r="B90" s="2" t="s">
        <v>601</v>
      </c>
      <c r="C90" t="s">
        <v>99</v>
      </c>
      <c r="D90" t="s">
        <v>4776</v>
      </c>
      <c r="E90" t="s">
        <v>4804</v>
      </c>
      <c r="F90" t="str">
        <f t="shared" si="1"/>
        <v>module:BM620 schema:interactivityType "Seminaristische Vorlesung"@de , "seminaristic lecture"@en .</v>
      </c>
    </row>
    <row r="91" spans="1:6" x14ac:dyDescent="0.35">
      <c r="A91" t="s">
        <v>629</v>
      </c>
      <c r="B91" s="2" t="s">
        <v>601</v>
      </c>
      <c r="C91" t="s">
        <v>100</v>
      </c>
      <c r="D91" t="s">
        <v>4783</v>
      </c>
      <c r="E91" t="s">
        <v>4804</v>
      </c>
      <c r="F91" t="str">
        <f t="shared" si="1"/>
        <v>module:BM630 schema:interactivityType "Seminaristische Vorlesung "@de , "seminaristic lecture"@en .</v>
      </c>
    </row>
    <row r="92" spans="1:6" x14ac:dyDescent="0.35">
      <c r="A92" t="s">
        <v>640</v>
      </c>
      <c r="B92" s="2" t="s">
        <v>601</v>
      </c>
      <c r="C92" t="s">
        <v>101</v>
      </c>
      <c r="D92" t="s">
        <v>4776</v>
      </c>
      <c r="E92" t="s">
        <v>4804</v>
      </c>
      <c r="F92" t="str">
        <f t="shared" si="1"/>
        <v>module:BM640 schema:interactivityType "Seminaristische Vorlesung"@de , "seminaristic lecture"@en .</v>
      </c>
    </row>
    <row r="93" spans="1:6" x14ac:dyDescent="0.35">
      <c r="A93" t="s">
        <v>660</v>
      </c>
      <c r="B93" s="2" t="s">
        <v>601</v>
      </c>
      <c r="C93" t="s">
        <v>102</v>
      </c>
      <c r="D93" t="s">
        <v>4776</v>
      </c>
      <c r="E93" t="s">
        <v>4804</v>
      </c>
      <c r="F93" t="str">
        <f t="shared" si="1"/>
        <v>module:BM650 schema:interactivityType "Seminaristische Vorlesung"@de , "seminaristic lecture"@en .</v>
      </c>
    </row>
    <row r="94" spans="1:6" x14ac:dyDescent="0.35">
      <c r="A94" t="s">
        <v>659</v>
      </c>
      <c r="B94" s="2" t="s">
        <v>601</v>
      </c>
      <c r="C94" t="s">
        <v>103</v>
      </c>
      <c r="D94" t="s">
        <v>4776</v>
      </c>
      <c r="E94" t="s">
        <v>4804</v>
      </c>
      <c r="F94" t="str">
        <f t="shared" si="1"/>
        <v>module:BM660 schema:interactivityType "Seminaristische Vorlesung"@de , "seminaristic lecture"@en .</v>
      </c>
    </row>
    <row r="95" spans="1:6" x14ac:dyDescent="0.35">
      <c r="A95" t="s">
        <v>695</v>
      </c>
      <c r="B95" s="2" t="s">
        <v>601</v>
      </c>
      <c r="C95" t="s">
        <v>42</v>
      </c>
      <c r="D95" t="s">
        <v>4774</v>
      </c>
      <c r="E95" t="s">
        <v>4810</v>
      </c>
      <c r="F95" t="str">
        <f t="shared" si="1"/>
        <v>module:BPWB schema:interactivityType "Übung"@de , "practice"@en .</v>
      </c>
    </row>
    <row r="96" spans="1:6" x14ac:dyDescent="0.35">
      <c r="A96" t="s">
        <v>748</v>
      </c>
      <c r="B96" s="2" t="s">
        <v>601</v>
      </c>
      <c r="C96" t="s">
        <v>42</v>
      </c>
      <c r="D96" t="s">
        <v>4775</v>
      </c>
      <c r="E96" t="s">
        <v>4809</v>
      </c>
      <c r="F96" t="str">
        <f t="shared" si="1"/>
        <v>module:BPWB schema:interactivityType "Vorlesung"@de , "lecture"@en .</v>
      </c>
    </row>
    <row r="97" spans="1:6" x14ac:dyDescent="0.35">
      <c r="A97" t="s">
        <v>694</v>
      </c>
      <c r="B97" s="2" t="s">
        <v>601</v>
      </c>
      <c r="C97" t="s">
        <v>20</v>
      </c>
      <c r="D97" t="s">
        <v>4774</v>
      </c>
      <c r="E97" t="s">
        <v>4810</v>
      </c>
      <c r="F97" t="str">
        <f t="shared" si="1"/>
        <v>module:BSNW schema:interactivityType "Übung"@de , "practice"@en .</v>
      </c>
    </row>
    <row r="98" spans="1:6" x14ac:dyDescent="0.35">
      <c r="A98" t="s">
        <v>746</v>
      </c>
      <c r="B98" s="2" t="s">
        <v>601</v>
      </c>
      <c r="C98" t="s">
        <v>20</v>
      </c>
      <c r="D98" t="s">
        <v>4775</v>
      </c>
      <c r="E98" t="s">
        <v>4809</v>
      </c>
      <c r="F98" t="str">
        <f t="shared" si="1"/>
        <v>module:BSNW schema:interactivityType "Vorlesung"@de , "lecture"@en .</v>
      </c>
    </row>
    <row r="99" spans="1:6" x14ac:dyDescent="0.35">
      <c r="A99" t="s">
        <v>766</v>
      </c>
      <c r="B99" s="2" t="s">
        <v>601</v>
      </c>
      <c r="C99" t="s">
        <v>38</v>
      </c>
      <c r="D99" t="s">
        <v>4775</v>
      </c>
      <c r="E99" t="s">
        <v>4809</v>
      </c>
      <c r="F99" t="str">
        <f t="shared" si="1"/>
        <v>module:BWL schema:interactivityType "Vorlesung"@de , "lecture"@en .</v>
      </c>
    </row>
    <row r="100" spans="1:6" x14ac:dyDescent="0.35">
      <c r="A100" t="s">
        <v>625</v>
      </c>
      <c r="B100" s="2" t="s">
        <v>601</v>
      </c>
      <c r="C100" t="s">
        <v>38</v>
      </c>
      <c r="D100" t="s">
        <v>4784</v>
      </c>
      <c r="E100" t="s">
        <v>4808</v>
      </c>
      <c r="F100" t="str">
        <f t="shared" si="1"/>
        <v>module:BWL schema:interactivityType "Gruppenarbeit"@de , "group work"@en .</v>
      </c>
    </row>
    <row r="101" spans="1:6" x14ac:dyDescent="0.35">
      <c r="A101" t="s">
        <v>786</v>
      </c>
      <c r="B101" s="2" t="s">
        <v>601</v>
      </c>
      <c r="C101" t="s">
        <v>38</v>
      </c>
      <c r="D101" t="s">
        <v>4774</v>
      </c>
      <c r="E101" t="s">
        <v>4810</v>
      </c>
      <c r="F101" t="str">
        <f t="shared" si="1"/>
        <v>module:BWL schema:interactivityType "Übung"@de , "practice"@en .</v>
      </c>
    </row>
    <row r="102" spans="1:6" x14ac:dyDescent="0.35">
      <c r="A102" t="s">
        <v>775</v>
      </c>
      <c r="B102" s="2" t="s">
        <v>601</v>
      </c>
      <c r="C102" t="s">
        <v>111</v>
      </c>
      <c r="D102" t="s">
        <v>4774</v>
      </c>
      <c r="E102" t="s">
        <v>4810</v>
      </c>
      <c r="F102" t="str">
        <f t="shared" si="1"/>
        <v>module:CDDO schema:interactivityType "Übung"@de , "practice"@en .</v>
      </c>
    </row>
    <row r="103" spans="1:6" x14ac:dyDescent="0.35">
      <c r="A103" t="s">
        <v>774</v>
      </c>
      <c r="B103" s="2" t="s">
        <v>601</v>
      </c>
      <c r="C103" t="s">
        <v>111</v>
      </c>
      <c r="D103" t="s">
        <v>4775</v>
      </c>
      <c r="E103" t="s">
        <v>4809</v>
      </c>
      <c r="F103" t="str">
        <f t="shared" si="1"/>
        <v>module:CDDO schema:interactivityType "Vorlesung"@de , "lecture"@en .</v>
      </c>
    </row>
    <row r="104" spans="1:6" x14ac:dyDescent="0.35">
      <c r="A104" t="s">
        <v>633</v>
      </c>
      <c r="B104" s="2" t="s">
        <v>601</v>
      </c>
      <c r="C104" t="s">
        <v>105</v>
      </c>
      <c r="D104" t="s">
        <v>4794</v>
      </c>
      <c r="E104" t="s">
        <v>4795</v>
      </c>
      <c r="F104" t="str">
        <f t="shared" si="1"/>
        <v>module:CoAC schema:interactivityType "integrierte Veranstaltung (Seminar)"@de , "integrated lecture (seminar)"@en .</v>
      </c>
    </row>
    <row r="105" spans="1:6" x14ac:dyDescent="0.35">
      <c r="A105" t="s">
        <v>763</v>
      </c>
      <c r="B105" s="2" t="s">
        <v>601</v>
      </c>
      <c r="C105" t="s">
        <v>120</v>
      </c>
      <c r="D105" t="s">
        <v>4775</v>
      </c>
      <c r="E105" t="s">
        <v>4809</v>
      </c>
      <c r="F105" t="str">
        <f t="shared" si="1"/>
        <v>module:DADT schema:interactivityType "Vorlesung"@de , "lecture"@en .</v>
      </c>
    </row>
    <row r="106" spans="1:6" x14ac:dyDescent="0.35">
      <c r="A106" t="s">
        <v>619</v>
      </c>
      <c r="B106" s="2" t="s">
        <v>601</v>
      </c>
      <c r="C106" t="s">
        <v>120</v>
      </c>
      <c r="D106" t="s">
        <v>4773</v>
      </c>
      <c r="E106" t="s">
        <v>4797</v>
      </c>
      <c r="F106" t="str">
        <f t="shared" si="1"/>
        <v>module:DADT schema:interactivityType "Projekt"@de , "project"@en .</v>
      </c>
    </row>
    <row r="107" spans="1:6" x14ac:dyDescent="0.35">
      <c r="A107" t="s">
        <v>777</v>
      </c>
      <c r="B107" s="2" t="s">
        <v>601</v>
      </c>
      <c r="C107" t="s">
        <v>120</v>
      </c>
      <c r="D107" t="s">
        <v>4774</v>
      </c>
      <c r="E107" t="s">
        <v>4810</v>
      </c>
      <c r="F107" t="str">
        <f t="shared" si="1"/>
        <v>module:DADT schema:interactivityType "Übung"@de , "practice"@en .</v>
      </c>
    </row>
    <row r="108" spans="1:6" x14ac:dyDescent="0.35">
      <c r="A108" t="s">
        <v>689</v>
      </c>
      <c r="B108" s="2" t="s">
        <v>601</v>
      </c>
      <c r="C108" t="s">
        <v>33</v>
      </c>
      <c r="D108" t="s">
        <v>4774</v>
      </c>
      <c r="E108" t="s">
        <v>4810</v>
      </c>
      <c r="F108" t="str">
        <f t="shared" si="1"/>
        <v>module:DB1 schema:interactivityType "Übung"@de , "practice"@en .</v>
      </c>
    </row>
    <row r="109" spans="1:6" x14ac:dyDescent="0.35">
      <c r="A109" t="s">
        <v>734</v>
      </c>
      <c r="B109" s="2" t="s">
        <v>601</v>
      </c>
      <c r="C109" t="s">
        <v>33</v>
      </c>
      <c r="D109" t="s">
        <v>4775</v>
      </c>
      <c r="E109" t="s">
        <v>4809</v>
      </c>
      <c r="F109" t="str">
        <f t="shared" si="1"/>
        <v>module:DB1 schema:interactivityType "Vorlesung"@de , "lecture"@en .</v>
      </c>
    </row>
    <row r="110" spans="1:6" x14ac:dyDescent="0.35">
      <c r="A110" t="s">
        <v>788</v>
      </c>
      <c r="B110" s="2" t="s">
        <v>601</v>
      </c>
      <c r="C110" t="s">
        <v>28</v>
      </c>
      <c r="D110" t="s">
        <v>4774</v>
      </c>
      <c r="E110" t="s">
        <v>4810</v>
      </c>
      <c r="F110" t="str">
        <f t="shared" si="1"/>
        <v>module:DB2 schema:interactivityType "Übung"@de , "practice"@en .</v>
      </c>
    </row>
    <row r="111" spans="1:6" x14ac:dyDescent="0.35">
      <c r="A111" t="s">
        <v>744</v>
      </c>
      <c r="B111" s="2" t="s">
        <v>601</v>
      </c>
      <c r="C111" t="s">
        <v>28</v>
      </c>
      <c r="D111" t="s">
        <v>4775</v>
      </c>
      <c r="E111" t="s">
        <v>4809</v>
      </c>
      <c r="F111" t="str">
        <f t="shared" si="1"/>
        <v>module:DB2 schema:interactivityType "Vorlesung"@de , "lecture"@en .</v>
      </c>
    </row>
    <row r="112" spans="1:6" x14ac:dyDescent="0.35">
      <c r="A112" t="s">
        <v>781</v>
      </c>
      <c r="B112" s="2" t="s">
        <v>601</v>
      </c>
      <c r="C112" t="s">
        <v>18</v>
      </c>
      <c r="D112" t="s">
        <v>4774</v>
      </c>
      <c r="E112" t="s">
        <v>4810</v>
      </c>
      <c r="F112" t="str">
        <f t="shared" si="1"/>
        <v>module:DSDS schema:interactivityType "Übung"@de , "practice"@en .</v>
      </c>
    </row>
    <row r="113" spans="1:6" x14ac:dyDescent="0.35">
      <c r="A113" t="s">
        <v>720</v>
      </c>
      <c r="B113" s="2" t="s">
        <v>601</v>
      </c>
      <c r="C113" t="s">
        <v>18</v>
      </c>
      <c r="D113" t="s">
        <v>4775</v>
      </c>
      <c r="E113" t="s">
        <v>4809</v>
      </c>
      <c r="F113" t="str">
        <f t="shared" si="1"/>
        <v>module:DSDS schema:interactivityType "Vorlesung"@de , "lecture"@en .</v>
      </c>
    </row>
    <row r="114" spans="1:6" x14ac:dyDescent="0.35">
      <c r="A114" t="s">
        <v>684</v>
      </c>
      <c r="B114" s="2" t="s">
        <v>601</v>
      </c>
      <c r="C114" t="s">
        <v>13</v>
      </c>
      <c r="D114" t="s">
        <v>4774</v>
      </c>
      <c r="E114" t="s">
        <v>4810</v>
      </c>
      <c r="F114" t="str">
        <f t="shared" si="1"/>
        <v>module:DVWR schema:interactivityType "Übung"@de , "practice"@en .</v>
      </c>
    </row>
    <row r="115" spans="1:6" x14ac:dyDescent="0.35">
      <c r="A115" t="s">
        <v>726</v>
      </c>
      <c r="B115" s="2" t="s">
        <v>601</v>
      </c>
      <c r="C115" t="s">
        <v>13</v>
      </c>
      <c r="D115" t="s">
        <v>4775</v>
      </c>
      <c r="E115" t="s">
        <v>4809</v>
      </c>
      <c r="F115" t="str">
        <f t="shared" si="1"/>
        <v>module:DVWR schema:interactivityType "Vorlesung"@de , "lecture"@en .</v>
      </c>
    </row>
    <row r="116" spans="1:6" x14ac:dyDescent="0.35">
      <c r="A116" t="s">
        <v>634</v>
      </c>
      <c r="B116" s="2" t="s">
        <v>601</v>
      </c>
      <c r="C116" t="s">
        <v>37</v>
      </c>
      <c r="D116" t="s">
        <v>4794</v>
      </c>
      <c r="E116" t="s">
        <v>4795</v>
      </c>
      <c r="F116" t="str">
        <f t="shared" si="1"/>
        <v>module:Englisch schema:interactivityType "integrierte Veranstaltung (Seminar)"@de , "integrated lecture (seminar)"@en .</v>
      </c>
    </row>
    <row r="117" spans="1:6" x14ac:dyDescent="0.35">
      <c r="A117" t="s">
        <v>676</v>
      </c>
      <c r="B117" s="2" t="s">
        <v>601</v>
      </c>
      <c r="C117" t="s">
        <v>104</v>
      </c>
      <c r="D117" t="s">
        <v>4774</v>
      </c>
      <c r="E117" t="s">
        <v>4810</v>
      </c>
      <c r="F117" t="str">
        <f t="shared" si="1"/>
        <v>module:EOMa schema:interactivityType "Übung"@de , "practice"@en .</v>
      </c>
    </row>
    <row r="118" spans="1:6" x14ac:dyDescent="0.35">
      <c r="A118" t="s">
        <v>710</v>
      </c>
      <c r="B118" s="2" t="s">
        <v>601</v>
      </c>
      <c r="C118" t="s">
        <v>104</v>
      </c>
      <c r="D118" t="s">
        <v>4775</v>
      </c>
      <c r="E118" t="s">
        <v>4809</v>
      </c>
      <c r="F118" t="str">
        <f t="shared" si="1"/>
        <v>module:EOMa schema:interactivityType "Vorlesung"@de , "lecture"@en .</v>
      </c>
    </row>
    <row r="119" spans="1:6" x14ac:dyDescent="0.35">
      <c r="A119" t="s">
        <v>700</v>
      </c>
      <c r="B119" s="2" t="s">
        <v>601</v>
      </c>
      <c r="C119" t="s">
        <v>109</v>
      </c>
      <c r="D119" t="s">
        <v>4774</v>
      </c>
      <c r="E119" t="s">
        <v>4810</v>
      </c>
      <c r="F119" t="str">
        <f t="shared" si="1"/>
        <v>module:EOPJ schema:interactivityType "Übung"@de , "practice"@en .</v>
      </c>
    </row>
    <row r="120" spans="1:6" x14ac:dyDescent="0.35">
      <c r="A120" t="s">
        <v>754</v>
      </c>
      <c r="B120" s="2" t="s">
        <v>601</v>
      </c>
      <c r="C120" t="s">
        <v>109</v>
      </c>
      <c r="D120" t="s">
        <v>4775</v>
      </c>
      <c r="E120" t="s">
        <v>4809</v>
      </c>
      <c r="F120" t="str">
        <f t="shared" si="1"/>
        <v>module:EOPJ schema:interactivityType "Vorlesung"@de , "lecture"@en .</v>
      </c>
    </row>
    <row r="121" spans="1:6" x14ac:dyDescent="0.35">
      <c r="A121" t="s">
        <v>773</v>
      </c>
      <c r="B121" s="2" t="s">
        <v>601</v>
      </c>
      <c r="C121" t="s">
        <v>112</v>
      </c>
      <c r="D121" t="s">
        <v>4774</v>
      </c>
      <c r="E121" t="s">
        <v>4810</v>
      </c>
      <c r="F121" t="str">
        <f t="shared" si="1"/>
        <v>module:EWAA schema:interactivityType "Übung"@de , "practice"@en .</v>
      </c>
    </row>
    <row r="122" spans="1:6" x14ac:dyDescent="0.35">
      <c r="A122" t="s">
        <v>772</v>
      </c>
      <c r="B122" s="2" t="s">
        <v>601</v>
      </c>
      <c r="C122" t="s">
        <v>112</v>
      </c>
      <c r="D122" t="s">
        <v>4775</v>
      </c>
      <c r="E122" t="s">
        <v>4809</v>
      </c>
      <c r="F122" t="str">
        <f t="shared" si="1"/>
        <v>module:EWAA schema:interactivityType "Vorlesung"@de , "lecture"@en .</v>
      </c>
    </row>
    <row r="123" spans="1:6" x14ac:dyDescent="0.35">
      <c r="A123" t="s">
        <v>618</v>
      </c>
      <c r="B123" s="2" t="s">
        <v>601</v>
      </c>
      <c r="C123" t="s">
        <v>36</v>
      </c>
      <c r="D123" t="s">
        <v>4785</v>
      </c>
      <c r="E123" t="s">
        <v>4793</v>
      </c>
      <c r="F123" t="str">
        <f t="shared" si="1"/>
        <v>module:FAWI schema:interactivityType "integrierte Lehrveranstaltung"@de , "integrated lecture"@en .</v>
      </c>
    </row>
    <row r="124" spans="1:6" x14ac:dyDescent="0.35">
      <c r="A124" t="s">
        <v>767</v>
      </c>
      <c r="B124" s="2" t="s">
        <v>601</v>
      </c>
      <c r="C124" t="s">
        <v>107</v>
      </c>
      <c r="D124" t="s">
        <v>4785</v>
      </c>
      <c r="E124" t="s">
        <v>4793</v>
      </c>
      <c r="F124" t="str">
        <f t="shared" si="1"/>
        <v>module:FWAS schema:interactivityType "integrierte Lehrveranstaltung"@de , "integrated lecture"@en .</v>
      </c>
    </row>
    <row r="125" spans="1:6" x14ac:dyDescent="0.35">
      <c r="A125" t="s">
        <v>768</v>
      </c>
      <c r="B125" s="2" t="s">
        <v>601</v>
      </c>
      <c r="C125" t="s">
        <v>106</v>
      </c>
      <c r="D125" t="s">
        <v>4785</v>
      </c>
      <c r="E125" t="s">
        <v>4793</v>
      </c>
      <c r="F125" t="str">
        <f t="shared" si="1"/>
        <v>module:GFVR schema:interactivityType "integrierte Lehrveranstaltung"@de , "integrated lecture"@en .</v>
      </c>
    </row>
    <row r="126" spans="1:6" x14ac:dyDescent="0.35">
      <c r="A126" t="s">
        <v>782</v>
      </c>
      <c r="B126" s="2" t="s">
        <v>601</v>
      </c>
      <c r="C126" t="s">
        <v>108</v>
      </c>
      <c r="D126" t="s">
        <v>4774</v>
      </c>
      <c r="E126" t="s">
        <v>4810</v>
      </c>
      <c r="F126" t="str">
        <f t="shared" si="1"/>
        <v>module:GNWT schema:interactivityType "Übung"@de , "practice"@en .</v>
      </c>
    </row>
    <row r="127" spans="1:6" x14ac:dyDescent="0.35">
      <c r="A127" t="s">
        <v>721</v>
      </c>
      <c r="B127" s="2" t="s">
        <v>601</v>
      </c>
      <c r="C127" t="s">
        <v>108</v>
      </c>
      <c r="D127" t="s">
        <v>4775</v>
      </c>
      <c r="E127" t="s">
        <v>4809</v>
      </c>
      <c r="F127" t="str">
        <f t="shared" si="1"/>
        <v>module:GNWT schema:interactivityType "Vorlesung"@de , "lecture"@en .</v>
      </c>
    </row>
    <row r="128" spans="1:6" x14ac:dyDescent="0.35">
      <c r="A128" t="s">
        <v>798</v>
      </c>
      <c r="B128" s="2" t="s">
        <v>601</v>
      </c>
      <c r="C128" t="s">
        <v>245</v>
      </c>
      <c r="D128" t="s">
        <v>4775</v>
      </c>
      <c r="E128" t="s">
        <v>4809</v>
      </c>
      <c r="F128" t="str">
        <f t="shared" si="1"/>
        <v>module:GPMO schema:interactivityType "Vorlesung"@de , "lecture"@en .</v>
      </c>
    </row>
    <row r="129" spans="1:6" x14ac:dyDescent="0.35">
      <c r="A129" t="s">
        <v>791</v>
      </c>
      <c r="B129" s="2" t="s">
        <v>601</v>
      </c>
      <c r="C129" t="s">
        <v>245</v>
      </c>
      <c r="D129" t="s">
        <v>4773</v>
      </c>
      <c r="E129" t="s">
        <v>4797</v>
      </c>
      <c r="F129" t="str">
        <f t="shared" si="1"/>
        <v>module:GPMO schema:interactivityType "Projekt"@de , "project"@en .</v>
      </c>
    </row>
    <row r="130" spans="1:6" x14ac:dyDescent="0.35">
      <c r="A130" t="s">
        <v>803</v>
      </c>
      <c r="B130" s="2" t="s">
        <v>601</v>
      </c>
      <c r="C130" t="s">
        <v>245</v>
      </c>
      <c r="D130" t="s">
        <v>4774</v>
      </c>
      <c r="E130" t="s">
        <v>4810</v>
      </c>
      <c r="F130" t="str">
        <f t="shared" si="1"/>
        <v>module:GPMO schema:interactivityType "Übung"@de , "practice"@en .</v>
      </c>
    </row>
    <row r="131" spans="1:6" x14ac:dyDescent="0.35">
      <c r="A131" t="s">
        <v>790</v>
      </c>
      <c r="B131" s="2" t="s">
        <v>601</v>
      </c>
      <c r="C131" t="s">
        <v>110</v>
      </c>
      <c r="D131" t="s">
        <v>4774</v>
      </c>
      <c r="E131" t="s">
        <v>4810</v>
      </c>
      <c r="F131" t="str">
        <f t="shared" ref="F131:F194" si="2">_xlfn.CONCAT(C131," schema:interactivityType ",B131,D131,B131,"@de , ",B131,E131,B131,"@en .")</f>
        <v>module:IFAE schema:interactivityType "Übung"@de , "practice"@en .</v>
      </c>
    </row>
    <row r="132" spans="1:6" x14ac:dyDescent="0.35">
      <c r="A132" t="s">
        <v>760</v>
      </c>
      <c r="B132" s="2" t="s">
        <v>601</v>
      </c>
      <c r="C132" t="s">
        <v>110</v>
      </c>
      <c r="D132" t="s">
        <v>4775</v>
      </c>
      <c r="E132" t="s">
        <v>4809</v>
      </c>
      <c r="F132" t="str">
        <f t="shared" si="2"/>
        <v>module:IFAE schema:interactivityType "Vorlesung"@de , "lecture"@en .</v>
      </c>
    </row>
    <row r="133" spans="1:6" x14ac:dyDescent="0.35">
      <c r="A133" t="s">
        <v>696</v>
      </c>
      <c r="B133" s="2" t="s">
        <v>601</v>
      </c>
      <c r="C133" t="s">
        <v>19</v>
      </c>
      <c r="D133" t="s">
        <v>4774</v>
      </c>
      <c r="E133" t="s">
        <v>4810</v>
      </c>
      <c r="F133" t="str">
        <f t="shared" si="2"/>
        <v>module:InfMan schema:interactivityType "Übung"@de , "practice"@en .</v>
      </c>
    </row>
    <row r="134" spans="1:6" x14ac:dyDescent="0.35">
      <c r="A134" t="s">
        <v>750</v>
      </c>
      <c r="B134" s="2" t="s">
        <v>601</v>
      </c>
      <c r="C134" t="s">
        <v>19</v>
      </c>
      <c r="D134" t="s">
        <v>4775</v>
      </c>
      <c r="E134" t="s">
        <v>4809</v>
      </c>
      <c r="F134" t="str">
        <f t="shared" si="2"/>
        <v>module:InfMan schema:interactivityType "Vorlesung"@de , "lecture"@en .</v>
      </c>
    </row>
    <row r="135" spans="1:6" x14ac:dyDescent="0.35">
      <c r="A135" t="s">
        <v>627</v>
      </c>
      <c r="B135" s="2" t="s">
        <v>601</v>
      </c>
      <c r="C135" t="s">
        <v>39</v>
      </c>
      <c r="D135" t="s">
        <v>4776</v>
      </c>
      <c r="E135" t="s">
        <v>4804</v>
      </c>
      <c r="F135" t="str">
        <f t="shared" si="2"/>
        <v>module:Logistik schema:interactivityType "Seminaristische Vorlesung"@de , "seminaristic lecture"@en .</v>
      </c>
    </row>
    <row r="136" spans="1:6" x14ac:dyDescent="0.35">
      <c r="A136" t="s">
        <v>783</v>
      </c>
      <c r="B136" s="2" t="s">
        <v>601</v>
      </c>
      <c r="C136" t="s">
        <v>113</v>
      </c>
      <c r="D136" t="s">
        <v>4774</v>
      </c>
      <c r="E136" t="s">
        <v>4810</v>
      </c>
      <c r="F136" t="str">
        <f t="shared" si="2"/>
        <v>module:MaMF schema:interactivityType "Übung"@de , "practice"@en .</v>
      </c>
    </row>
    <row r="137" spans="1:6" x14ac:dyDescent="0.35">
      <c r="A137" t="s">
        <v>722</v>
      </c>
      <c r="B137" s="2" t="s">
        <v>601</v>
      </c>
      <c r="C137" t="s">
        <v>113</v>
      </c>
      <c r="D137" t="s">
        <v>4775</v>
      </c>
      <c r="E137" t="s">
        <v>4809</v>
      </c>
      <c r="F137" t="str">
        <f t="shared" si="2"/>
        <v>module:MaMF schema:interactivityType "Vorlesung"@de , "lecture"@en .</v>
      </c>
    </row>
    <row r="138" spans="1:6" x14ac:dyDescent="0.35">
      <c r="A138" t="s">
        <v>686</v>
      </c>
      <c r="B138" s="2" t="s">
        <v>601</v>
      </c>
      <c r="C138" t="s">
        <v>32</v>
      </c>
      <c r="D138" t="s">
        <v>4774</v>
      </c>
      <c r="E138" t="s">
        <v>4810</v>
      </c>
      <c r="F138" t="str">
        <f t="shared" si="2"/>
        <v>module:ManOrg schema:interactivityType "Übung"@de , "practice"@en .</v>
      </c>
    </row>
    <row r="139" spans="1:6" x14ac:dyDescent="0.35">
      <c r="A139" t="s">
        <v>730</v>
      </c>
      <c r="B139" s="2" t="s">
        <v>601</v>
      </c>
      <c r="C139" t="s">
        <v>32</v>
      </c>
      <c r="D139" t="s">
        <v>4775</v>
      </c>
      <c r="E139" t="s">
        <v>4809</v>
      </c>
      <c r="F139" t="str">
        <f t="shared" si="2"/>
        <v>module:ManOrg schema:interactivityType "Vorlesung"@de , "lecture"@en .</v>
      </c>
    </row>
    <row r="140" spans="1:6" x14ac:dyDescent="0.35">
      <c r="A140" t="s">
        <v>787</v>
      </c>
      <c r="B140" s="2" t="s">
        <v>601</v>
      </c>
      <c r="C140" t="s">
        <v>26</v>
      </c>
      <c r="D140" t="s">
        <v>4774</v>
      </c>
      <c r="E140" t="s">
        <v>4810</v>
      </c>
      <c r="F140" t="str">
        <f t="shared" si="2"/>
        <v>module:MathBasis schema:interactivityType "Übung"@de , "practice"@en .</v>
      </c>
    </row>
    <row r="141" spans="1:6" x14ac:dyDescent="0.35">
      <c r="A141" t="s">
        <v>742</v>
      </c>
      <c r="B141" s="2" t="s">
        <v>601</v>
      </c>
      <c r="C141" t="s">
        <v>26</v>
      </c>
      <c r="D141" t="s">
        <v>4775</v>
      </c>
      <c r="E141" t="s">
        <v>4809</v>
      </c>
      <c r="F141" t="str">
        <f t="shared" si="2"/>
        <v>module:MathBasis schema:interactivityType "Vorlesung"@de , "lecture"@en .</v>
      </c>
    </row>
    <row r="142" spans="1:6" x14ac:dyDescent="0.35">
      <c r="A142" t="s">
        <v>699</v>
      </c>
      <c r="B142" s="2" t="s">
        <v>601</v>
      </c>
      <c r="C142" t="s">
        <v>15</v>
      </c>
      <c r="D142" t="s">
        <v>4774</v>
      </c>
      <c r="E142" t="s">
        <v>4810</v>
      </c>
      <c r="F142" t="str">
        <f t="shared" si="2"/>
        <v>module:OOSE schema:interactivityType "Übung"@de , "practice"@en .</v>
      </c>
    </row>
    <row r="143" spans="1:6" x14ac:dyDescent="0.35">
      <c r="A143" t="s">
        <v>753</v>
      </c>
      <c r="B143" s="2" t="s">
        <v>601</v>
      </c>
      <c r="C143" t="s">
        <v>15</v>
      </c>
      <c r="D143" t="s">
        <v>4775</v>
      </c>
      <c r="E143" t="s">
        <v>4809</v>
      </c>
      <c r="F143" t="str">
        <f t="shared" si="2"/>
        <v>module:OOSE schema:interactivityType "Vorlesung"@de , "lecture"@en .</v>
      </c>
    </row>
    <row r="144" spans="1:6" x14ac:dyDescent="0.35">
      <c r="A144" t="s">
        <v>698</v>
      </c>
      <c r="B144" s="2" t="s">
        <v>601</v>
      </c>
      <c r="C144" t="s">
        <v>34</v>
      </c>
      <c r="D144" t="s">
        <v>4774</v>
      </c>
      <c r="E144" t="s">
        <v>4810</v>
      </c>
      <c r="F144" t="str">
        <f t="shared" si="2"/>
        <v>module:PABD schema:interactivityType "Übung"@de , "practice"@en .</v>
      </c>
    </row>
    <row r="145" spans="1:6" x14ac:dyDescent="0.35">
      <c r="A145" t="s">
        <v>752</v>
      </c>
      <c r="B145" s="2" t="s">
        <v>601</v>
      </c>
      <c r="C145" t="s">
        <v>34</v>
      </c>
      <c r="D145" t="s">
        <v>4775</v>
      </c>
      <c r="E145" t="s">
        <v>4809</v>
      </c>
      <c r="F145" t="str">
        <f t="shared" si="2"/>
        <v>module:PABD schema:interactivityType "Vorlesung"@de , "lecture"@en .</v>
      </c>
    </row>
    <row r="146" spans="1:6" x14ac:dyDescent="0.35">
      <c r="A146" t="s">
        <v>789</v>
      </c>
      <c r="B146" s="2" t="s">
        <v>601</v>
      </c>
      <c r="C146" t="s">
        <v>43</v>
      </c>
      <c r="D146" t="s">
        <v>4774</v>
      </c>
      <c r="E146" t="s">
        <v>4810</v>
      </c>
      <c r="F146" t="str">
        <f t="shared" si="2"/>
        <v>module:PLVt schema:interactivityType "Übung"@de , "practice"@en .</v>
      </c>
    </row>
    <row r="147" spans="1:6" x14ac:dyDescent="0.35">
      <c r="A147" t="s">
        <v>747</v>
      </c>
      <c r="B147" s="2" t="s">
        <v>601</v>
      </c>
      <c r="C147" t="s">
        <v>43</v>
      </c>
      <c r="D147" t="s">
        <v>4775</v>
      </c>
      <c r="E147" t="s">
        <v>4809</v>
      </c>
      <c r="F147" t="str">
        <f t="shared" si="2"/>
        <v>module:PLVt schema:interactivityType "Vorlesung"@de , "lecture"@en .</v>
      </c>
    </row>
    <row r="148" spans="1:6" x14ac:dyDescent="0.35">
      <c r="A148" t="s">
        <v>792</v>
      </c>
      <c r="B148" s="2" t="s">
        <v>601</v>
      </c>
      <c r="C148" t="s">
        <v>246</v>
      </c>
      <c r="D148" t="s">
        <v>4774</v>
      </c>
      <c r="E148" t="s">
        <v>4810</v>
      </c>
      <c r="F148" t="str">
        <f t="shared" si="2"/>
        <v>module:PMSK schema:interactivityType "Übung"@de , "practice"@en .</v>
      </c>
    </row>
    <row r="149" spans="1:6" x14ac:dyDescent="0.35">
      <c r="A149" t="s">
        <v>796</v>
      </c>
      <c r="B149" s="2" t="s">
        <v>601</v>
      </c>
      <c r="C149" t="s">
        <v>246</v>
      </c>
      <c r="D149" t="s">
        <v>4775</v>
      </c>
      <c r="E149" t="s">
        <v>4809</v>
      </c>
      <c r="F149" t="str">
        <f t="shared" si="2"/>
        <v>module:PMSK schema:interactivityType "Vorlesung"@de , "lecture"@en .</v>
      </c>
    </row>
    <row r="150" spans="1:6" x14ac:dyDescent="0.35">
      <c r="A150" t="s">
        <v>683</v>
      </c>
      <c r="B150" s="2" t="s">
        <v>601</v>
      </c>
      <c r="C150" t="s">
        <v>1</v>
      </c>
      <c r="D150" t="s">
        <v>4774</v>
      </c>
      <c r="E150" t="s">
        <v>4810</v>
      </c>
      <c r="F150" t="str">
        <f t="shared" si="2"/>
        <v>module:PST schema:interactivityType "Übung"@de , "practice"@en .</v>
      </c>
    </row>
    <row r="151" spans="1:6" x14ac:dyDescent="0.35">
      <c r="A151" t="s">
        <v>725</v>
      </c>
      <c r="B151" s="2" t="s">
        <v>601</v>
      </c>
      <c r="C151" t="s">
        <v>1</v>
      </c>
      <c r="D151" t="s">
        <v>4775</v>
      </c>
      <c r="E151" t="s">
        <v>4809</v>
      </c>
      <c r="F151" t="str">
        <f t="shared" si="2"/>
        <v>module:PST schema:interactivityType "Vorlesung"@de , "lecture"@en .</v>
      </c>
    </row>
    <row r="152" spans="1:6" x14ac:dyDescent="0.35">
      <c r="A152" t="s">
        <v>673</v>
      </c>
      <c r="B152" s="2" t="s">
        <v>601</v>
      </c>
      <c r="C152" t="s">
        <v>3</v>
      </c>
      <c r="D152" t="s">
        <v>4774</v>
      </c>
      <c r="E152" t="s">
        <v>4810</v>
      </c>
      <c r="F152" t="str">
        <f t="shared" si="2"/>
        <v>module:RWCO schema:interactivityType "Übung"@de , "practice"@en .</v>
      </c>
    </row>
    <row r="153" spans="1:6" x14ac:dyDescent="0.35">
      <c r="A153" t="s">
        <v>706</v>
      </c>
      <c r="B153" s="2" t="s">
        <v>601</v>
      </c>
      <c r="C153" t="s">
        <v>3</v>
      </c>
      <c r="D153" t="s">
        <v>4775</v>
      </c>
      <c r="E153" t="s">
        <v>4809</v>
      </c>
      <c r="F153" t="str">
        <f t="shared" si="2"/>
        <v>module:RWCO schema:interactivityType "Vorlesung"@de , "lecture"@en .</v>
      </c>
    </row>
    <row r="154" spans="1:6" x14ac:dyDescent="0.35">
      <c r="A154" t="s">
        <v>702</v>
      </c>
      <c r="B154" s="2" t="s">
        <v>601</v>
      </c>
      <c r="C154" t="s">
        <v>21</v>
      </c>
      <c r="D154" t="s">
        <v>4774</v>
      </c>
      <c r="E154" t="s">
        <v>4810</v>
      </c>
      <c r="F154" t="str">
        <f t="shared" si="2"/>
        <v>module:SaSi schema:interactivityType "Übung"@de , "practice"@en .</v>
      </c>
    </row>
    <row r="155" spans="1:6" x14ac:dyDescent="0.35">
      <c r="A155" t="s">
        <v>761</v>
      </c>
      <c r="B155" s="2" t="s">
        <v>601</v>
      </c>
      <c r="C155" t="s">
        <v>21</v>
      </c>
      <c r="D155" t="s">
        <v>4775</v>
      </c>
      <c r="E155" t="s">
        <v>4809</v>
      </c>
      <c r="F155" t="str">
        <f t="shared" si="2"/>
        <v>module:SaSi schema:interactivityType "Vorlesung"@de , "lecture"@en .</v>
      </c>
    </row>
    <row r="156" spans="1:6" x14ac:dyDescent="0.35">
      <c r="A156" t="s">
        <v>687</v>
      </c>
      <c r="B156" s="2" t="s">
        <v>601</v>
      </c>
      <c r="C156" t="s">
        <v>29</v>
      </c>
      <c r="D156" t="s">
        <v>4774</v>
      </c>
      <c r="E156" t="s">
        <v>4810</v>
      </c>
      <c r="F156" t="str">
        <f t="shared" si="2"/>
        <v>module:Statistik schema:interactivityType "Übung"@de , "practice"@en .</v>
      </c>
    </row>
    <row r="157" spans="1:6" x14ac:dyDescent="0.35">
      <c r="A157" t="s">
        <v>732</v>
      </c>
      <c r="B157" s="2" t="s">
        <v>601</v>
      </c>
      <c r="C157" t="s">
        <v>29</v>
      </c>
      <c r="D157" t="s">
        <v>4775</v>
      </c>
      <c r="E157" t="s">
        <v>4809</v>
      </c>
      <c r="F157" t="str">
        <f t="shared" si="2"/>
        <v>module:Statistik schema:interactivityType "Vorlesung"@de , "lecture"@en .</v>
      </c>
    </row>
    <row r="158" spans="1:6" x14ac:dyDescent="0.35">
      <c r="A158" t="s">
        <v>779</v>
      </c>
      <c r="B158" s="2" t="s">
        <v>601</v>
      </c>
      <c r="C158" t="s">
        <v>8</v>
      </c>
      <c r="D158" t="s">
        <v>4774</v>
      </c>
      <c r="E158" t="s">
        <v>4810</v>
      </c>
      <c r="F158" t="str">
        <f t="shared" si="2"/>
        <v>module:SWEN schema:interactivityType "Übung"@de , "practice"@en .</v>
      </c>
    </row>
    <row r="159" spans="1:6" x14ac:dyDescent="0.35">
      <c r="A159" t="s">
        <v>711</v>
      </c>
      <c r="B159" s="2" t="s">
        <v>601</v>
      </c>
      <c r="C159" t="s">
        <v>8</v>
      </c>
      <c r="D159" t="s">
        <v>4775</v>
      </c>
      <c r="E159" t="s">
        <v>4809</v>
      </c>
      <c r="F159" t="str">
        <f t="shared" si="2"/>
        <v>module:SWEN schema:interactivityType "Vorlesung"@de , "lecture"@en .</v>
      </c>
    </row>
    <row r="160" spans="1:6" x14ac:dyDescent="0.35">
      <c r="A160" t="s">
        <v>793</v>
      </c>
      <c r="B160" s="2" t="s">
        <v>601</v>
      </c>
      <c r="C160" t="s">
        <v>247</v>
      </c>
      <c r="D160" t="s">
        <v>4774</v>
      </c>
      <c r="E160" t="s">
        <v>4810</v>
      </c>
      <c r="F160" t="str">
        <f t="shared" si="2"/>
        <v>module:SYSA schema:interactivityType "Übung"@de , "practice"@en .</v>
      </c>
    </row>
    <row r="161" spans="1:6" x14ac:dyDescent="0.35">
      <c r="A161" t="s">
        <v>797</v>
      </c>
      <c r="B161" s="2" t="s">
        <v>601</v>
      </c>
      <c r="C161" t="s">
        <v>247</v>
      </c>
      <c r="D161" t="s">
        <v>4775</v>
      </c>
      <c r="E161" t="s">
        <v>4809</v>
      </c>
      <c r="F161" t="str">
        <f t="shared" si="2"/>
        <v>module:SYSA schema:interactivityType "Vorlesung"@de , "lecture"@en .</v>
      </c>
    </row>
    <row r="162" spans="1:6" x14ac:dyDescent="0.35">
      <c r="A162" t="s">
        <v>778</v>
      </c>
      <c r="B162" s="2" t="s">
        <v>601</v>
      </c>
      <c r="C162" t="s">
        <v>7</v>
      </c>
      <c r="D162" t="s">
        <v>4774</v>
      </c>
      <c r="E162" t="s">
        <v>4810</v>
      </c>
      <c r="F162" t="str">
        <f t="shared" si="2"/>
        <v>module:USWE schema:interactivityType "Übung"@de , "practice"@en .</v>
      </c>
    </row>
    <row r="163" spans="1:6" x14ac:dyDescent="0.35">
      <c r="A163" t="s">
        <v>709</v>
      </c>
      <c r="B163" s="2" t="s">
        <v>601</v>
      </c>
      <c r="C163" t="s">
        <v>7</v>
      </c>
      <c r="D163" t="s">
        <v>4775</v>
      </c>
      <c r="E163" t="s">
        <v>4809</v>
      </c>
      <c r="F163" t="str">
        <f t="shared" si="2"/>
        <v>module:USWE schema:interactivityType "Vorlesung"@de , "lecture"@en .</v>
      </c>
    </row>
    <row r="164" spans="1:6" x14ac:dyDescent="0.35">
      <c r="A164" t="s">
        <v>638</v>
      </c>
      <c r="B164" s="2" t="s">
        <v>601</v>
      </c>
      <c r="C164" t="s">
        <v>12</v>
      </c>
      <c r="D164" t="s">
        <v>4774</v>
      </c>
      <c r="E164" t="s">
        <v>4810</v>
      </c>
      <c r="F164" t="str">
        <f t="shared" si="2"/>
        <v>module:WIGundW schema:interactivityType "Übung"@de , "practice"@en .</v>
      </c>
    </row>
    <row r="165" spans="1:6" x14ac:dyDescent="0.35">
      <c r="A165" t="s">
        <v>637</v>
      </c>
      <c r="B165" s="2" t="s">
        <v>601</v>
      </c>
      <c r="C165" t="s">
        <v>12</v>
      </c>
      <c r="D165" t="s">
        <v>4775</v>
      </c>
      <c r="E165" t="s">
        <v>4809</v>
      </c>
      <c r="F165" t="str">
        <f t="shared" si="2"/>
        <v>module:WIGundW schema:interactivityType "Vorlesung"@de , "lecture"@en .</v>
      </c>
    </row>
    <row r="166" spans="1:6" x14ac:dyDescent="0.35">
      <c r="A166" t="s">
        <v>639</v>
      </c>
      <c r="B166" s="2" t="s">
        <v>601</v>
      </c>
      <c r="C166" t="s">
        <v>27</v>
      </c>
      <c r="D166" t="s">
        <v>4786</v>
      </c>
      <c r="E166" t="s">
        <v>4798</v>
      </c>
      <c r="F166" t="str">
        <f t="shared" si="2"/>
        <v>module:WM110 schema:interactivityType "Projektarbeit"@de , "project work"@en .</v>
      </c>
    </row>
    <row r="167" spans="1:6" x14ac:dyDescent="0.35">
      <c r="A167" t="s">
        <v>651</v>
      </c>
      <c r="B167" s="2" t="s">
        <v>601</v>
      </c>
      <c r="C167" t="s">
        <v>30</v>
      </c>
      <c r="D167" t="s">
        <v>4776</v>
      </c>
      <c r="E167" t="s">
        <v>4804</v>
      </c>
      <c r="F167" t="str">
        <f t="shared" si="2"/>
        <v>module:WM120 schema:interactivityType "Seminaristische Vorlesung"@de , "seminaristic lecture"@en .</v>
      </c>
    </row>
    <row r="168" spans="1:6" x14ac:dyDescent="0.35">
      <c r="A168" t="s">
        <v>682</v>
      </c>
      <c r="B168" s="2" t="s">
        <v>601</v>
      </c>
      <c r="C168" t="s">
        <v>16</v>
      </c>
      <c r="D168" t="s">
        <v>4774</v>
      </c>
      <c r="E168" t="s">
        <v>4810</v>
      </c>
      <c r="F168" t="str">
        <f t="shared" si="2"/>
        <v>module:WM130 schema:interactivityType "Übung"@de , "practice"@en .</v>
      </c>
    </row>
    <row r="169" spans="1:6" x14ac:dyDescent="0.35">
      <c r="A169" t="s">
        <v>724</v>
      </c>
      <c r="B169" s="2" t="s">
        <v>601</v>
      </c>
      <c r="C169" t="s">
        <v>16</v>
      </c>
      <c r="D169" t="s">
        <v>4775</v>
      </c>
      <c r="E169" t="s">
        <v>4809</v>
      </c>
      <c r="F169" t="str">
        <f t="shared" si="2"/>
        <v>module:WM130 schema:interactivityType "Vorlesung"@de , "lecture"@en .</v>
      </c>
    </row>
    <row r="170" spans="1:6" x14ac:dyDescent="0.35">
      <c r="A170" t="s">
        <v>636</v>
      </c>
      <c r="B170" s="2" t="s">
        <v>601</v>
      </c>
      <c r="C170" t="s">
        <v>4</v>
      </c>
      <c r="D170" t="s">
        <v>4787</v>
      </c>
      <c r="E170" t="s">
        <v>4804</v>
      </c>
      <c r="F170" t="str">
        <f t="shared" si="2"/>
        <v>module:WM210 schema:interactivityType "seminaristische Vorlesung"@de , "seminaristic lecture"@en .</v>
      </c>
    </row>
    <row r="171" spans="1:6" x14ac:dyDescent="0.35">
      <c r="A171" t="s">
        <v>679</v>
      </c>
      <c r="B171" s="2" t="s">
        <v>601</v>
      </c>
      <c r="C171" t="s">
        <v>9</v>
      </c>
      <c r="D171" t="s">
        <v>4774</v>
      </c>
      <c r="E171" t="s">
        <v>4810</v>
      </c>
      <c r="F171" t="str">
        <f t="shared" si="2"/>
        <v>module:WM220 schema:interactivityType "Übung"@de , "practice"@en .</v>
      </c>
    </row>
    <row r="172" spans="1:6" x14ac:dyDescent="0.35">
      <c r="A172" t="s">
        <v>717</v>
      </c>
      <c r="B172" s="2" t="s">
        <v>601</v>
      </c>
      <c r="C172" t="s">
        <v>9</v>
      </c>
      <c r="D172" t="s">
        <v>4775</v>
      </c>
      <c r="E172" t="s">
        <v>4809</v>
      </c>
      <c r="F172" t="str">
        <f t="shared" si="2"/>
        <v>module:WM220 schema:interactivityType "Vorlesung"@de , "lecture"@en .</v>
      </c>
    </row>
    <row r="173" spans="1:6" x14ac:dyDescent="0.35">
      <c r="A173" t="s">
        <v>614</v>
      </c>
      <c r="B173" s="2" t="s">
        <v>601</v>
      </c>
      <c r="C173" t="s">
        <v>40</v>
      </c>
      <c r="D173" t="s">
        <v>4776</v>
      </c>
      <c r="E173" t="s">
        <v>4803</v>
      </c>
      <c r="F173" t="str">
        <f t="shared" si="2"/>
        <v>module:WM230 schema:interactivityType "Seminaristische Vorlesung"@de , "seminaristic lecture-style"@en .</v>
      </c>
    </row>
    <row r="174" spans="1:6" x14ac:dyDescent="0.35">
      <c r="A174" t="s">
        <v>680</v>
      </c>
      <c r="B174" s="2" t="s">
        <v>601</v>
      </c>
      <c r="C174" t="s">
        <v>17</v>
      </c>
      <c r="D174" t="s">
        <v>4774</v>
      </c>
      <c r="E174" t="s">
        <v>4810</v>
      </c>
      <c r="F174" t="str">
        <f t="shared" si="2"/>
        <v>module:WM310 schema:interactivityType "Übung"@de , "practice"@en .</v>
      </c>
    </row>
    <row r="175" spans="1:6" x14ac:dyDescent="0.35">
      <c r="A175" t="s">
        <v>718</v>
      </c>
      <c r="B175" s="2" t="s">
        <v>601</v>
      </c>
      <c r="C175" t="s">
        <v>17</v>
      </c>
      <c r="D175" t="s">
        <v>4775</v>
      </c>
      <c r="E175" t="s">
        <v>4809</v>
      </c>
      <c r="F175" t="str">
        <f t="shared" si="2"/>
        <v>module:WM310 schema:interactivityType "Vorlesung"@de , "lecture"@en .</v>
      </c>
    </row>
    <row r="176" spans="1:6" x14ac:dyDescent="0.35">
      <c r="A176" t="s">
        <v>692</v>
      </c>
      <c r="B176" s="2" t="s">
        <v>601</v>
      </c>
      <c r="C176" t="s">
        <v>35</v>
      </c>
      <c r="D176" t="s">
        <v>4774</v>
      </c>
      <c r="E176" t="s">
        <v>4810</v>
      </c>
      <c r="F176" t="str">
        <f t="shared" si="2"/>
        <v>module:WM320 schema:interactivityType "Übung"@de , "practice"@en .</v>
      </c>
    </row>
    <row r="177" spans="1:6" x14ac:dyDescent="0.35">
      <c r="A177" t="s">
        <v>739</v>
      </c>
      <c r="B177" s="2" t="s">
        <v>601</v>
      </c>
      <c r="C177" t="s">
        <v>35</v>
      </c>
      <c r="D177" t="s">
        <v>4775</v>
      </c>
      <c r="E177" t="s">
        <v>4809</v>
      </c>
      <c r="F177" t="str">
        <f t="shared" si="2"/>
        <v>module:WM320 schema:interactivityType "Vorlesung"@de , "lecture"@en .</v>
      </c>
    </row>
    <row r="178" spans="1:6" x14ac:dyDescent="0.35">
      <c r="A178" t="s">
        <v>624</v>
      </c>
      <c r="B178" s="2" t="s">
        <v>601</v>
      </c>
      <c r="C178" t="s">
        <v>41</v>
      </c>
      <c r="D178" t="s">
        <v>4346</v>
      </c>
      <c r="E178" t="s">
        <v>4811</v>
      </c>
      <c r="F178" t="str">
        <f t="shared" si="2"/>
        <v>module:WM330 schema:interactivityType "betreute Projektarbeit"@de , "supervised project work"@en .</v>
      </c>
    </row>
    <row r="179" spans="1:6" x14ac:dyDescent="0.35">
      <c r="A179" t="s">
        <v>664</v>
      </c>
      <c r="B179" s="2" t="s">
        <v>601</v>
      </c>
      <c r="C179" t="s">
        <v>41</v>
      </c>
      <c r="D179" t="s">
        <v>4776</v>
      </c>
      <c r="E179" t="s">
        <v>4804</v>
      </c>
      <c r="F179" t="str">
        <f t="shared" si="2"/>
        <v>module:WM330 schema:interactivityType "Seminaristische Vorlesung"@de , "seminaristic lecture"@en .</v>
      </c>
    </row>
    <row r="180" spans="1:6" x14ac:dyDescent="0.35">
      <c r="A180" t="s">
        <v>603</v>
      </c>
      <c r="B180" s="2" t="s">
        <v>601</v>
      </c>
      <c r="C180" t="s">
        <v>0</v>
      </c>
      <c r="D180" t="s">
        <v>4786</v>
      </c>
      <c r="E180" t="s">
        <v>4798</v>
      </c>
      <c r="F180" t="str">
        <f t="shared" si="2"/>
        <v>module:WM340 schema:interactivityType "Projektarbeit"@de , "project work"@en .</v>
      </c>
    </row>
    <row r="181" spans="1:6" x14ac:dyDescent="0.35">
      <c r="A181" t="s">
        <v>715</v>
      </c>
      <c r="B181" s="2" t="s">
        <v>601</v>
      </c>
      <c r="C181" t="s">
        <v>0</v>
      </c>
      <c r="D181" t="s">
        <v>4775</v>
      </c>
      <c r="E181" t="s">
        <v>4809</v>
      </c>
      <c r="F181" t="str">
        <f t="shared" si="2"/>
        <v>module:WM340 schema:interactivityType "Vorlesung"@de , "lecture"@en .</v>
      </c>
    </row>
    <row r="182" spans="1:6" x14ac:dyDescent="0.35">
      <c r="A182" t="s">
        <v>615</v>
      </c>
      <c r="B182" s="2" t="s">
        <v>601</v>
      </c>
      <c r="C182" t="s">
        <v>31</v>
      </c>
      <c r="D182" t="s">
        <v>4788</v>
      </c>
      <c r="E182" t="s">
        <v>4800</v>
      </c>
      <c r="F182" t="str">
        <f t="shared" si="2"/>
        <v>module:WM501 schema:interactivityType "Seminar und kooperative Projektarbeit"@de , "seminar an cooperative project work"@en .</v>
      </c>
    </row>
    <row r="183" spans="1:6" x14ac:dyDescent="0.35">
      <c r="A183" t="s">
        <v>703</v>
      </c>
      <c r="B183" s="2" t="s">
        <v>601</v>
      </c>
      <c r="C183" t="s">
        <v>116</v>
      </c>
      <c r="D183" t="s">
        <v>4791</v>
      </c>
      <c r="E183" t="s">
        <v>4807</v>
      </c>
      <c r="F183" t="str">
        <f t="shared" si="2"/>
        <v>module:WM508 schema:interactivityType "Abhängig von der Wahl des Moduls"@de , "depending on the choise of module"@en .</v>
      </c>
    </row>
    <row r="184" spans="1:6" x14ac:dyDescent="0.35">
      <c r="A184" t="s">
        <v>697</v>
      </c>
      <c r="B184" s="2" t="s">
        <v>601</v>
      </c>
      <c r="C184" t="s">
        <v>10</v>
      </c>
      <c r="D184" t="s">
        <v>4774</v>
      </c>
      <c r="E184" t="s">
        <v>4810</v>
      </c>
      <c r="F184" t="str">
        <f t="shared" si="2"/>
        <v>module:WM524 schema:interactivityType "Übung"@de , "practice"@en .</v>
      </c>
    </row>
    <row r="185" spans="1:6" x14ac:dyDescent="0.35">
      <c r="A185" t="s">
        <v>751</v>
      </c>
      <c r="B185" s="2" t="s">
        <v>601</v>
      </c>
      <c r="C185" t="s">
        <v>10</v>
      </c>
      <c r="D185" t="s">
        <v>4775</v>
      </c>
      <c r="E185" t="s">
        <v>4809</v>
      </c>
      <c r="F185" t="str">
        <f t="shared" si="2"/>
        <v>module:WM524 schema:interactivityType "Vorlesung"@de , "lecture"@en .</v>
      </c>
    </row>
    <row r="186" spans="1:6" x14ac:dyDescent="0.35">
      <c r="A186" t="s">
        <v>764</v>
      </c>
      <c r="B186" s="2" t="s">
        <v>601</v>
      </c>
      <c r="C186" t="s">
        <v>114</v>
      </c>
      <c r="D186" t="s">
        <v>4775</v>
      </c>
      <c r="E186" t="s">
        <v>4809</v>
      </c>
      <c r="F186" t="str">
        <f t="shared" si="2"/>
        <v>module:WM527 schema:interactivityType "Vorlesung"@de , "lecture"@en .</v>
      </c>
    </row>
    <row r="187" spans="1:6" x14ac:dyDescent="0.35">
      <c r="A187" t="s">
        <v>784</v>
      </c>
      <c r="B187" s="2" t="s">
        <v>601</v>
      </c>
      <c r="C187" t="s">
        <v>114</v>
      </c>
      <c r="D187" t="s">
        <v>4774</v>
      </c>
      <c r="E187" t="s">
        <v>4810</v>
      </c>
      <c r="F187" t="str">
        <f t="shared" si="2"/>
        <v>module:WM527 schema:interactivityType "Übung"@de , "practice"@en .</v>
      </c>
    </row>
    <row r="188" spans="1:6" x14ac:dyDescent="0.35">
      <c r="A188" t="s">
        <v>628</v>
      </c>
      <c r="B188" s="2" t="s">
        <v>601</v>
      </c>
      <c r="C188" t="s">
        <v>119</v>
      </c>
      <c r="D188" t="s">
        <v>4774</v>
      </c>
      <c r="E188" t="s">
        <v>4810</v>
      </c>
      <c r="F188" t="str">
        <f t="shared" si="2"/>
        <v>module:WM536 schema:interactivityType "Übung"@de , "practice"@en .</v>
      </c>
    </row>
    <row r="189" spans="1:6" x14ac:dyDescent="0.35">
      <c r="A189" t="s">
        <v>762</v>
      </c>
      <c r="B189" s="2" t="s">
        <v>601</v>
      </c>
      <c r="C189" t="s">
        <v>119</v>
      </c>
      <c r="D189" t="s">
        <v>4775</v>
      </c>
      <c r="E189" t="s">
        <v>4809</v>
      </c>
      <c r="F189" t="str">
        <f t="shared" si="2"/>
        <v>module:WM536 schema:interactivityType "Vorlesung"@de , "lecture"@en .</v>
      </c>
    </row>
    <row r="190" spans="1:6" x14ac:dyDescent="0.35">
      <c r="A190" t="s">
        <v>776</v>
      </c>
      <c r="B190" s="2" t="s">
        <v>601</v>
      </c>
      <c r="C190" t="s">
        <v>119</v>
      </c>
      <c r="D190" t="s">
        <v>4773</v>
      </c>
      <c r="E190" t="s">
        <v>4797</v>
      </c>
      <c r="F190" t="str">
        <f t="shared" si="2"/>
        <v>module:WM536 schema:interactivityType "Projekt"@de , "project"@en .</v>
      </c>
    </row>
    <row r="191" spans="1:6" x14ac:dyDescent="0.35">
      <c r="A191" t="s">
        <v>771</v>
      </c>
      <c r="B191" s="2" t="s">
        <v>601</v>
      </c>
      <c r="C191" t="s">
        <v>117</v>
      </c>
      <c r="D191" t="s">
        <v>4774</v>
      </c>
      <c r="E191" t="s">
        <v>4810</v>
      </c>
      <c r="F191" t="str">
        <f t="shared" si="2"/>
        <v>module:WM544 schema:interactivityType "Übung"@de , "practice"@en .</v>
      </c>
    </row>
    <row r="192" spans="1:6" x14ac:dyDescent="0.35">
      <c r="A192" t="s">
        <v>770</v>
      </c>
      <c r="B192" s="2" t="s">
        <v>601</v>
      </c>
      <c r="C192" t="s">
        <v>117</v>
      </c>
      <c r="D192" t="s">
        <v>4775</v>
      </c>
      <c r="E192" t="s">
        <v>4809</v>
      </c>
      <c r="F192" t="str">
        <f t="shared" si="2"/>
        <v>module:WM544 schema:interactivityType "Vorlesung"@de , "lecture"@en .</v>
      </c>
    </row>
    <row r="193" spans="1:6" x14ac:dyDescent="0.35">
      <c r="A193" t="s">
        <v>765</v>
      </c>
      <c r="B193" s="2" t="s">
        <v>601</v>
      </c>
      <c r="C193" t="s">
        <v>115</v>
      </c>
      <c r="D193" t="s">
        <v>4775</v>
      </c>
      <c r="E193" t="s">
        <v>4809</v>
      </c>
      <c r="F193" t="str">
        <f t="shared" si="2"/>
        <v>module:WM545 schema:interactivityType "Vorlesung"@de , "lecture"@en .</v>
      </c>
    </row>
    <row r="194" spans="1:6" x14ac:dyDescent="0.35">
      <c r="A194" t="s">
        <v>621</v>
      </c>
      <c r="B194" s="2" t="s">
        <v>601</v>
      </c>
      <c r="C194" t="s">
        <v>115</v>
      </c>
      <c r="D194" t="s">
        <v>4773</v>
      </c>
      <c r="E194" t="s">
        <v>4797</v>
      </c>
      <c r="F194" t="str">
        <f t="shared" si="2"/>
        <v>module:WM545 schema:interactivityType "Projekt"@de , "project"@en .</v>
      </c>
    </row>
    <row r="195" spans="1:6" x14ac:dyDescent="0.35">
      <c r="A195" t="s">
        <v>785</v>
      </c>
      <c r="B195" s="2" t="s">
        <v>601</v>
      </c>
      <c r="C195" t="s">
        <v>115</v>
      </c>
      <c r="D195" t="s">
        <v>4774</v>
      </c>
      <c r="E195" t="s">
        <v>4810</v>
      </c>
      <c r="F195" t="str">
        <f t="shared" ref="F195:F202" si="3">_xlfn.CONCAT(C195," schema:interactivityType ",B195,D195,B195,"@de , ",B195,E195,B195,"@en .")</f>
        <v>module:WM545 schema:interactivityType "Übung"@de , "practice"@en .</v>
      </c>
    </row>
    <row r="196" spans="1:6" x14ac:dyDescent="0.35">
      <c r="A196" t="s">
        <v>704</v>
      </c>
      <c r="B196" s="2" t="s">
        <v>601</v>
      </c>
      <c r="C196" t="s">
        <v>118</v>
      </c>
      <c r="D196" t="s">
        <v>4789</v>
      </c>
      <c r="E196" t="s">
        <v>4805</v>
      </c>
      <c r="F196" t="str">
        <f t="shared" si="3"/>
        <v>module:WM555 schema:interactivityType "Setzt sich aus zwei WPM des Studiengangs Security Management zusammen"@de , "consists of two optional courses of the Security Management program"@en .</v>
      </c>
    </row>
    <row r="197" spans="1:6" x14ac:dyDescent="0.35">
      <c r="A197" t="s">
        <v>681</v>
      </c>
      <c r="B197" s="2" t="s">
        <v>601</v>
      </c>
      <c r="C197" t="s">
        <v>22</v>
      </c>
      <c r="D197" t="s">
        <v>4774</v>
      </c>
      <c r="E197" t="s">
        <v>4810</v>
      </c>
      <c r="F197" t="str">
        <f t="shared" si="3"/>
        <v>module:WM556 schema:interactivityType "Übung"@de , "practice"@en .</v>
      </c>
    </row>
    <row r="198" spans="1:6" x14ac:dyDescent="0.35">
      <c r="A198" t="s">
        <v>719</v>
      </c>
      <c r="B198" s="2" t="s">
        <v>601</v>
      </c>
      <c r="C198" t="s">
        <v>22</v>
      </c>
      <c r="D198" t="s">
        <v>4775</v>
      </c>
      <c r="E198" t="s">
        <v>4809</v>
      </c>
      <c r="F198" t="str">
        <f t="shared" si="3"/>
        <v>module:WM556 schema:interactivityType "Vorlesung"@de , "lecture"@en .</v>
      </c>
    </row>
    <row r="199" spans="1:6" x14ac:dyDescent="0.35">
      <c r="A199" t="s">
        <v>671</v>
      </c>
      <c r="B199" s="2" t="s">
        <v>601</v>
      </c>
      <c r="C199" t="s">
        <v>25</v>
      </c>
      <c r="D199" t="s">
        <v>4776</v>
      </c>
      <c r="E199" t="s">
        <v>4804</v>
      </c>
      <c r="F199" t="str">
        <f t="shared" si="3"/>
        <v>module:WM568 schema:interactivityType "Seminaristische Vorlesung"@de , "seminaristic lecture"@en .</v>
      </c>
    </row>
    <row r="200" spans="1:6" x14ac:dyDescent="0.35">
      <c r="A200" t="s">
        <v>620</v>
      </c>
      <c r="B200" s="2" t="s">
        <v>601</v>
      </c>
      <c r="C200" t="s">
        <v>6</v>
      </c>
      <c r="D200" t="s">
        <v>4773</v>
      </c>
      <c r="E200" t="s">
        <v>4797</v>
      </c>
      <c r="F200" t="str">
        <f t="shared" si="3"/>
        <v>module:WM595 schema:interactivityType "Projekt"@de , "project"@en .</v>
      </c>
    </row>
    <row r="201" spans="1:6" x14ac:dyDescent="0.35">
      <c r="A201" t="s">
        <v>675</v>
      </c>
      <c r="B201" s="2" t="s">
        <v>601</v>
      </c>
      <c r="C201" t="s">
        <v>6</v>
      </c>
      <c r="D201" t="s">
        <v>4774</v>
      </c>
      <c r="E201" t="s">
        <v>4810</v>
      </c>
      <c r="F201" t="str">
        <f t="shared" si="3"/>
        <v>module:WM595 schema:interactivityType "Übung"@de , "practice"@en .</v>
      </c>
    </row>
    <row r="202" spans="1:6" x14ac:dyDescent="0.35">
      <c r="A202" t="s">
        <v>708</v>
      </c>
      <c r="B202" s="2" t="s">
        <v>601</v>
      </c>
      <c r="C202" t="s">
        <v>6</v>
      </c>
      <c r="D202" t="s">
        <v>4775</v>
      </c>
      <c r="E202" t="s">
        <v>4809</v>
      </c>
      <c r="F202" t="str">
        <f t="shared" si="3"/>
        <v>module:WM595 schema:interactivityType "Vorlesung"@de , "lecture"@en .</v>
      </c>
    </row>
    <row r="203" spans="1:6" x14ac:dyDescent="0.35">
      <c r="B203"/>
    </row>
  </sheetData>
  <autoFilter ref="A1:E203" xr:uid="{EDA7BE93-893C-4049-9F46-84E04661702A}"/>
  <sortState xmlns:xlrd2="http://schemas.microsoft.com/office/spreadsheetml/2017/richdata2" ref="A2:A202">
    <sortCondition ref="A2:A202"/>
  </sortState>
  <pageMargins left="0.7" right="0.7" top="0.78740157499999996" bottom="0.78740157499999996"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CE6D1-1E05-40BB-AF45-54119B58223A}">
  <dimension ref="A1:F125"/>
  <sheetViews>
    <sheetView topLeftCell="D55" workbookViewId="0">
      <selection activeCell="F2" sqref="F2:F124"/>
    </sheetView>
  </sheetViews>
  <sheetFormatPr baseColWidth="10" defaultRowHeight="14.5" x14ac:dyDescent="0.35"/>
  <cols>
    <col min="1" max="1" width="17.54296875" customWidth="1"/>
    <col min="2" max="2" width="47.1796875" customWidth="1"/>
    <col min="3" max="3" width="44" customWidth="1"/>
    <col min="4" max="4" width="4.6328125" style="4" customWidth="1"/>
    <col min="5" max="5" width="48" bestFit="1" customWidth="1"/>
    <col min="6" max="6" width="255.6328125" bestFit="1" customWidth="1"/>
  </cols>
  <sheetData>
    <row r="1" spans="1:6" s="1" customFormat="1" x14ac:dyDescent="0.35">
      <c r="A1" s="1" t="s">
        <v>259</v>
      </c>
      <c r="B1" s="1" t="s">
        <v>4812</v>
      </c>
      <c r="C1" s="1" t="s">
        <v>4813</v>
      </c>
      <c r="D1" s="2" t="s">
        <v>601</v>
      </c>
      <c r="E1" s="1" t="s">
        <v>959</v>
      </c>
      <c r="F1" s="1" t="s">
        <v>602</v>
      </c>
    </row>
    <row r="2" spans="1:6" x14ac:dyDescent="0.35">
      <c r="A2" t="s">
        <v>11</v>
      </c>
      <c r="B2" t="s">
        <v>804</v>
      </c>
      <c r="C2" t="s">
        <v>4817</v>
      </c>
      <c r="D2" s="2" t="s">
        <v>601</v>
      </c>
      <c r="E2" t="s">
        <v>843</v>
      </c>
      <c r="F2" t="str">
        <f>_xlfn.CONCAT(E2, " ",A2," schema:educationalUse ",D2,B2,D2,"@de , ",D2,C2,D2,"@en .")</f>
        <v>module:AlgoDat schema:timeRequired "1 Semester" . module:AlgoDat schema:educationalUse "Das Modul dient der Vorbereitung auf darauf aufbauende Veranstaltungen."@de , "The module serves as preparation for courses that build on this"@en .</v>
      </c>
    </row>
    <row r="3" spans="1:6" x14ac:dyDescent="0.35">
      <c r="A3" t="s">
        <v>44</v>
      </c>
      <c r="B3" t="s">
        <v>805</v>
      </c>
      <c r="C3" t="s">
        <v>4823</v>
      </c>
      <c r="D3" s="2" t="s">
        <v>601</v>
      </c>
      <c r="E3" t="s">
        <v>856</v>
      </c>
      <c r="F3" t="str">
        <f t="shared" ref="F3:F66" si="0">_xlfn.CONCAT(E3, " ",A3," schema:educationalUse ",D3,B3,D3,"@de , ",D3,C3,D3,"@en .")</f>
        <v>module:BB110 schema:timeRequired "1 Semester" . module:BB110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4" spans="1:6" x14ac:dyDescent="0.35">
      <c r="A4" t="s">
        <v>45</v>
      </c>
      <c r="B4" t="s">
        <v>805</v>
      </c>
      <c r="C4" t="s">
        <v>4823</v>
      </c>
      <c r="D4" s="2" t="s">
        <v>601</v>
      </c>
      <c r="E4" t="s">
        <v>870</v>
      </c>
      <c r="F4" t="str">
        <f t="shared" si="0"/>
        <v>module:BB120 schema:timeRequired "1 Semester" . module:BB120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5" spans="1:6" x14ac:dyDescent="0.35">
      <c r="A5" t="s">
        <v>46</v>
      </c>
      <c r="B5" t="s">
        <v>805</v>
      </c>
      <c r="C5" t="s">
        <v>4823</v>
      </c>
      <c r="D5" s="2" t="s">
        <v>601</v>
      </c>
      <c r="E5" t="s">
        <v>852</v>
      </c>
      <c r="F5" t="str">
        <f t="shared" si="0"/>
        <v>module:BB130 schema:timeRequired "1 Semester" . module:BB130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6" spans="1:6" x14ac:dyDescent="0.35">
      <c r="A6" t="s">
        <v>47</v>
      </c>
      <c r="B6" t="s">
        <v>805</v>
      </c>
      <c r="C6" t="s">
        <v>4823</v>
      </c>
      <c r="D6" s="2" t="s">
        <v>601</v>
      </c>
      <c r="E6" t="s">
        <v>846</v>
      </c>
      <c r="F6" t="str">
        <f t="shared" si="0"/>
        <v>module:BB140 schema:timeRequired "1 Semester" . module:BB140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7" spans="1:6" x14ac:dyDescent="0.35">
      <c r="A7" t="s">
        <v>48</v>
      </c>
      <c r="B7" t="s">
        <v>805</v>
      </c>
      <c r="C7" t="s">
        <v>4823</v>
      </c>
      <c r="D7" s="2" t="s">
        <v>601</v>
      </c>
      <c r="E7" t="s">
        <v>857</v>
      </c>
      <c r="F7" t="str">
        <f t="shared" si="0"/>
        <v>module:BB150 schema:timeRequired "1 Semester" . module:BB150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8" spans="1:6" x14ac:dyDescent="0.35">
      <c r="A8" t="s">
        <v>49</v>
      </c>
      <c r="B8" t="s">
        <v>805</v>
      </c>
      <c r="C8" t="s">
        <v>4823</v>
      </c>
      <c r="D8" s="2" t="s">
        <v>601</v>
      </c>
      <c r="E8" t="s">
        <v>871</v>
      </c>
      <c r="F8" t="str">
        <f t="shared" si="0"/>
        <v>module:BB160 schema:timeRequired "1 Semester" . module:BB160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9" spans="1:6" x14ac:dyDescent="0.35">
      <c r="A9" t="s">
        <v>50</v>
      </c>
      <c r="B9" t="s">
        <v>805</v>
      </c>
      <c r="C9" t="s">
        <v>4823</v>
      </c>
      <c r="D9" s="2" t="s">
        <v>601</v>
      </c>
      <c r="E9" t="s">
        <v>895</v>
      </c>
      <c r="F9" t="str">
        <f t="shared" si="0"/>
        <v>module:BB170 schema:timeRequired "1 Semester" . module:BB170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10" spans="1:6" x14ac:dyDescent="0.35">
      <c r="A10" t="s">
        <v>51</v>
      </c>
      <c r="B10" t="s">
        <v>805</v>
      </c>
      <c r="C10" t="s">
        <v>4823</v>
      </c>
      <c r="D10" s="2" t="s">
        <v>601</v>
      </c>
      <c r="E10" t="s">
        <v>839</v>
      </c>
      <c r="F10" t="str">
        <f t="shared" si="0"/>
        <v>module:BB180 schema:timeRequired "1 Semester" . module:BB180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11" spans="1:6" x14ac:dyDescent="0.35">
      <c r="A11" t="s">
        <v>52</v>
      </c>
      <c r="B11" t="s">
        <v>805</v>
      </c>
      <c r="C11" t="s">
        <v>4823</v>
      </c>
      <c r="D11" s="2" t="s">
        <v>601</v>
      </c>
      <c r="E11" t="s">
        <v>854</v>
      </c>
      <c r="F11" t="str">
        <f t="shared" si="0"/>
        <v>module:BB210 schema:timeRequired "1 Semester" . module:BB210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12" spans="1:6" x14ac:dyDescent="0.35">
      <c r="A12" t="s">
        <v>53</v>
      </c>
      <c r="B12" t="s">
        <v>805</v>
      </c>
      <c r="C12" t="s">
        <v>4823</v>
      </c>
      <c r="D12" s="2" t="s">
        <v>601</v>
      </c>
      <c r="E12" t="s">
        <v>885</v>
      </c>
      <c r="F12" t="str">
        <f t="shared" si="0"/>
        <v>module:BB220 schema:timeRequired "1 Semester" . module:BB220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13" spans="1:6" x14ac:dyDescent="0.35">
      <c r="A13" t="s">
        <v>54</v>
      </c>
      <c r="B13" t="s">
        <v>805</v>
      </c>
      <c r="C13" t="s">
        <v>4823</v>
      </c>
      <c r="D13" s="2" t="s">
        <v>601</v>
      </c>
      <c r="E13" t="s">
        <v>858</v>
      </c>
      <c r="F13" t="str">
        <f t="shared" si="0"/>
        <v>module:BB310 schema:timeRequired "1 Semester" . module:BB310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14" spans="1:6" x14ac:dyDescent="0.35">
      <c r="A14" t="s">
        <v>55</v>
      </c>
      <c r="B14" t="s">
        <v>805</v>
      </c>
      <c r="C14" t="s">
        <v>4823</v>
      </c>
      <c r="D14" s="2" t="s">
        <v>601</v>
      </c>
      <c r="E14" t="s">
        <v>902</v>
      </c>
      <c r="F14" t="str">
        <f t="shared" si="0"/>
        <v>module:BB320 schema:timeRequired "1 Semester" . module:BB320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15" spans="1:6" x14ac:dyDescent="0.35">
      <c r="A15" t="s">
        <v>56</v>
      </c>
      <c r="B15" t="s">
        <v>805</v>
      </c>
      <c r="C15" t="s">
        <v>4823</v>
      </c>
      <c r="D15" s="2" t="s">
        <v>601</v>
      </c>
      <c r="E15" t="s">
        <v>862</v>
      </c>
      <c r="F15" t="str">
        <f t="shared" si="0"/>
        <v>module:BB410 schema:timeRequired "1 Semester" . module:BB410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16" spans="1:6" x14ac:dyDescent="0.35">
      <c r="A16" t="s">
        <v>57</v>
      </c>
      <c r="B16" t="s">
        <v>805</v>
      </c>
      <c r="C16" t="s">
        <v>4823</v>
      </c>
      <c r="D16" s="2" t="s">
        <v>601</v>
      </c>
      <c r="E16" t="s">
        <v>883</v>
      </c>
      <c r="F16" t="str">
        <f t="shared" si="0"/>
        <v>module:BB420 schema:timeRequired "1 Semester" . module:BB420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17" spans="1:6" x14ac:dyDescent="0.35">
      <c r="A17" t="s">
        <v>58</v>
      </c>
      <c r="B17" t="s">
        <v>806</v>
      </c>
      <c r="C17" t="s">
        <v>4830</v>
      </c>
      <c r="D17" s="2" t="s">
        <v>601</v>
      </c>
      <c r="E17" t="s">
        <v>882</v>
      </c>
      <c r="F17" t="str">
        <f t="shared" si="0"/>
        <v>module:BB511 schema:timeRequired "1 Semester" . module:BB511 schema:educationalUse "Dient der Vorbereitung darauf aufbauender Veranstaltungen."@de , "Serves to prepare modules that build on it."@en .</v>
      </c>
    </row>
    <row r="18" spans="1:6" x14ac:dyDescent="0.35">
      <c r="A18" t="s">
        <v>59</v>
      </c>
      <c r="B18" t="s">
        <v>805</v>
      </c>
      <c r="C18" t="s">
        <v>4823</v>
      </c>
      <c r="D18" s="2" t="s">
        <v>601</v>
      </c>
      <c r="E18" t="s">
        <v>863</v>
      </c>
      <c r="F18" t="str">
        <f t="shared" si="0"/>
        <v>module:BB512 schema:timeRequired "1 Semester" . module:BB512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19" spans="1:6" x14ac:dyDescent="0.35">
      <c r="A19" t="s">
        <v>60</v>
      </c>
      <c r="B19" t="s">
        <v>805</v>
      </c>
      <c r="C19" t="s">
        <v>4823</v>
      </c>
      <c r="D19" s="2" t="s">
        <v>601</v>
      </c>
      <c r="E19" t="s">
        <v>855</v>
      </c>
      <c r="F19" t="str">
        <f t="shared" si="0"/>
        <v>module:BB521 schema:timeRequired "1 Semester" . module:BB521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0" spans="1:6" x14ac:dyDescent="0.35">
      <c r="A20" t="s">
        <v>61</v>
      </c>
      <c r="B20" t="s">
        <v>805</v>
      </c>
      <c r="C20" t="s">
        <v>4823</v>
      </c>
      <c r="D20" s="2" t="s">
        <v>601</v>
      </c>
      <c r="E20" t="s">
        <v>874</v>
      </c>
      <c r="F20" t="str">
        <f t="shared" si="0"/>
        <v>module:BB522 schema:timeRequired "1 Semester" . module:BB522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1" spans="1:6" x14ac:dyDescent="0.35">
      <c r="A21" t="s">
        <v>62</v>
      </c>
      <c r="B21" t="s">
        <v>805</v>
      </c>
      <c r="C21" t="s">
        <v>4823</v>
      </c>
      <c r="D21" s="2" t="s">
        <v>601</v>
      </c>
      <c r="E21" t="s">
        <v>864</v>
      </c>
      <c r="F21" t="str">
        <f t="shared" si="0"/>
        <v>module:BB531 schema:timeRequired "1 Semester" . module:BB531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2" spans="1:6" x14ac:dyDescent="0.35">
      <c r="A22" t="s">
        <v>63</v>
      </c>
      <c r="B22" t="s">
        <v>805</v>
      </c>
      <c r="C22" t="s">
        <v>4823</v>
      </c>
      <c r="D22" s="2" t="s">
        <v>601</v>
      </c>
      <c r="E22" t="s">
        <v>888</v>
      </c>
      <c r="F22" t="str">
        <f t="shared" si="0"/>
        <v>module:BB532 schema:timeRequired "1 Semester" . module:BB532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3" spans="1:6" x14ac:dyDescent="0.35">
      <c r="A23" t="s">
        <v>64</v>
      </c>
      <c r="B23" t="s">
        <v>805</v>
      </c>
      <c r="C23" t="s">
        <v>4823</v>
      </c>
      <c r="D23" s="2" t="s">
        <v>601</v>
      </c>
      <c r="E23" t="s">
        <v>848</v>
      </c>
      <c r="F23" t="str">
        <f t="shared" si="0"/>
        <v>module:BB541 schema:timeRequired "1 Semester" . module:BB541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4" spans="1:6" x14ac:dyDescent="0.35">
      <c r="A24" t="s">
        <v>65</v>
      </c>
      <c r="B24" t="s">
        <v>805</v>
      </c>
      <c r="C24" t="s">
        <v>4823</v>
      </c>
      <c r="D24" s="2" t="s">
        <v>601</v>
      </c>
      <c r="E24" t="s">
        <v>886</v>
      </c>
      <c r="F24" t="str">
        <f t="shared" si="0"/>
        <v>module:BB542 schema:timeRequired "1 Semester" . module:BB542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5" spans="1:6" x14ac:dyDescent="0.35">
      <c r="A25" t="s">
        <v>66</v>
      </c>
      <c r="B25" t="s">
        <v>805</v>
      </c>
      <c r="C25" t="s">
        <v>4823</v>
      </c>
      <c r="D25" s="2" t="s">
        <v>601</v>
      </c>
      <c r="E25" t="s">
        <v>907</v>
      </c>
      <c r="F25" t="str">
        <f t="shared" si="0"/>
        <v>module:BB551 schema:timeRequired "1 Semester" . module:BB551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6" spans="1:6" x14ac:dyDescent="0.35">
      <c r="A26" t="s">
        <v>67</v>
      </c>
      <c r="B26" t="s">
        <v>805</v>
      </c>
      <c r="C26" t="s">
        <v>4823</v>
      </c>
      <c r="D26" s="2" t="s">
        <v>601</v>
      </c>
      <c r="E26" t="s">
        <v>906</v>
      </c>
      <c r="F26" t="str">
        <f t="shared" si="0"/>
        <v>module:BB552 schema:timeRequired "1 Semester" . module:BB552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7" spans="1:6" x14ac:dyDescent="0.35">
      <c r="A27" t="s">
        <v>68</v>
      </c>
      <c r="B27" t="s">
        <v>805</v>
      </c>
      <c r="C27" t="s">
        <v>4823</v>
      </c>
      <c r="D27" s="2" t="s">
        <v>601</v>
      </c>
      <c r="E27" t="s">
        <v>876</v>
      </c>
      <c r="F27" t="str">
        <f t="shared" si="0"/>
        <v>module:BB561 schema:timeRequired "1 Semester" . module:BB561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8" spans="1:6" x14ac:dyDescent="0.35">
      <c r="A28" t="s">
        <v>69</v>
      </c>
      <c r="B28" t="s">
        <v>805</v>
      </c>
      <c r="C28" t="s">
        <v>4823</v>
      </c>
      <c r="D28" s="2" t="s">
        <v>601</v>
      </c>
      <c r="E28" t="s">
        <v>866</v>
      </c>
      <c r="F28" t="str">
        <f t="shared" si="0"/>
        <v>module:BB562 schema:timeRequired "1 Semester" . module:BB562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29" spans="1:6" x14ac:dyDescent="0.35">
      <c r="A29" t="s">
        <v>70</v>
      </c>
      <c r="B29" t="s">
        <v>805</v>
      </c>
      <c r="C29" t="s">
        <v>4823</v>
      </c>
      <c r="D29" s="2" t="s">
        <v>601</v>
      </c>
      <c r="E29" t="s">
        <v>894</v>
      </c>
      <c r="F29" t="str">
        <f t="shared" si="0"/>
        <v>module:BB611 schema:timeRequired "1 Semester" . module:BB611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0" spans="1:6" x14ac:dyDescent="0.35">
      <c r="A30" t="s">
        <v>71</v>
      </c>
      <c r="B30" t="s">
        <v>805</v>
      </c>
      <c r="C30" t="s">
        <v>4823</v>
      </c>
      <c r="D30" s="2" t="s">
        <v>601</v>
      </c>
      <c r="E30" t="s">
        <v>901</v>
      </c>
      <c r="F30" t="str">
        <f t="shared" si="0"/>
        <v>module:BB612 schema:timeRequired "1 Semester" . module:BB612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1" spans="1:6" x14ac:dyDescent="0.35">
      <c r="A31" t="s">
        <v>72</v>
      </c>
      <c r="B31" t="s">
        <v>805</v>
      </c>
      <c r="C31" t="s">
        <v>4823</v>
      </c>
      <c r="D31" s="2" t="s">
        <v>601</v>
      </c>
      <c r="E31" t="s">
        <v>837</v>
      </c>
      <c r="F31" t="str">
        <f t="shared" si="0"/>
        <v>module:BB621 schema:timeRequired "1 Semester" . module:BB621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2" spans="1:6" x14ac:dyDescent="0.35">
      <c r="A32" t="s">
        <v>73</v>
      </c>
      <c r="B32" t="s">
        <v>805</v>
      </c>
      <c r="C32" t="s">
        <v>4823</v>
      </c>
      <c r="D32" s="2" t="s">
        <v>601</v>
      </c>
      <c r="E32" t="s">
        <v>875</v>
      </c>
      <c r="F32" t="str">
        <f t="shared" si="0"/>
        <v>module:BB622 schema:timeRequired "1 Semester" . module:BB622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3" spans="1:6" x14ac:dyDescent="0.35">
      <c r="A33" t="s">
        <v>121</v>
      </c>
      <c r="B33" t="s">
        <v>805</v>
      </c>
      <c r="C33" t="s">
        <v>4823</v>
      </c>
      <c r="D33" s="2" t="s">
        <v>601</v>
      </c>
      <c r="E33" t="s">
        <v>880</v>
      </c>
      <c r="F33" t="str">
        <f t="shared" si="0"/>
        <v>module:BB631 schema:timeRequired "1 Semester" . module:BB631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4" spans="1:6" x14ac:dyDescent="0.35">
      <c r="A34" t="s">
        <v>122</v>
      </c>
      <c r="B34" t="s">
        <v>805</v>
      </c>
      <c r="C34" t="s">
        <v>4823</v>
      </c>
      <c r="D34" s="2" t="s">
        <v>601</v>
      </c>
      <c r="E34" t="s">
        <v>904</v>
      </c>
      <c r="F34" t="str">
        <f t="shared" si="0"/>
        <v>module:BB632 schema:timeRequired "1 Semester" . module:BB632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5" spans="1:6" x14ac:dyDescent="0.35">
      <c r="A35" t="s">
        <v>74</v>
      </c>
      <c r="B35" t="s">
        <v>805</v>
      </c>
      <c r="C35" t="s">
        <v>4823</v>
      </c>
      <c r="D35" s="2" t="s">
        <v>601</v>
      </c>
      <c r="E35" t="s">
        <v>869</v>
      </c>
      <c r="F35" t="str">
        <f t="shared" si="0"/>
        <v>module:BB710 schema:timeRequired "1 Semester" . module:BB710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6" spans="1:6" x14ac:dyDescent="0.35">
      <c r="A36" t="s">
        <v>75</v>
      </c>
      <c r="B36" t="s">
        <v>805</v>
      </c>
      <c r="C36" t="s">
        <v>4823</v>
      </c>
      <c r="D36" s="2" t="s">
        <v>601</v>
      </c>
      <c r="E36" t="s">
        <v>844</v>
      </c>
      <c r="F36" t="str">
        <f t="shared" si="0"/>
        <v>module:BB720 schema:timeRequired "1 Semester" . module:BB720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7" spans="1:6" x14ac:dyDescent="0.35">
      <c r="A37" t="s">
        <v>76</v>
      </c>
      <c r="B37" t="s">
        <v>805</v>
      </c>
      <c r="C37" t="s">
        <v>4823</v>
      </c>
      <c r="D37" s="2" t="s">
        <v>601</v>
      </c>
      <c r="E37" t="s">
        <v>867</v>
      </c>
      <c r="F37" t="str">
        <f t="shared" si="0"/>
        <v>module:BB730 schema:timeRequired "1 Semester" . module:BB730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8" spans="1:6" x14ac:dyDescent="0.35">
      <c r="A38" t="s">
        <v>77</v>
      </c>
      <c r="B38" t="s">
        <v>805</v>
      </c>
      <c r="C38" t="s">
        <v>4823</v>
      </c>
      <c r="D38" s="2" t="s">
        <v>601</v>
      </c>
      <c r="E38" t="s">
        <v>881</v>
      </c>
      <c r="F38" t="str">
        <f t="shared" si="0"/>
        <v>module:BB740 schema:timeRequired "1 Semester" . module:BB740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39" spans="1:6" x14ac:dyDescent="0.35">
      <c r="A39" t="s">
        <v>78</v>
      </c>
      <c r="B39" t="s">
        <v>805</v>
      </c>
      <c r="C39" t="s">
        <v>4823</v>
      </c>
      <c r="D39" s="2" t="s">
        <v>601</v>
      </c>
      <c r="E39" t="s">
        <v>847</v>
      </c>
      <c r="F39" t="str">
        <f t="shared" si="0"/>
        <v>module:BB810 schema:timeRequired "1 Semester" . module:BB810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40" spans="1:6" x14ac:dyDescent="0.35">
      <c r="A40" t="s">
        <v>79</v>
      </c>
      <c r="B40" t="s">
        <v>805</v>
      </c>
      <c r="C40" t="s">
        <v>4823</v>
      </c>
      <c r="D40" s="2" t="s">
        <v>601</v>
      </c>
      <c r="E40" t="s">
        <v>842</v>
      </c>
      <c r="F40" t="str">
        <f t="shared" si="0"/>
        <v>module:BB820 schema:timeRequired "1 Semester" . module:BB820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41" spans="1:6" x14ac:dyDescent="0.35">
      <c r="A41" t="s">
        <v>80</v>
      </c>
      <c r="B41" t="s">
        <v>805</v>
      </c>
      <c r="C41" t="s">
        <v>4823</v>
      </c>
      <c r="D41" s="2" t="s">
        <v>601</v>
      </c>
      <c r="E41" t="s">
        <v>873</v>
      </c>
      <c r="F41" t="str">
        <f t="shared" si="0"/>
        <v>module:BB910 schema:timeRequired "1 Semester" . module:BB910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42" spans="1:6" x14ac:dyDescent="0.35">
      <c r="A42" t="s">
        <v>81</v>
      </c>
      <c r="B42" t="s">
        <v>820</v>
      </c>
      <c r="C42" t="s">
        <v>807</v>
      </c>
      <c r="D42" s="2" t="s">
        <v>601</v>
      </c>
      <c r="E42" t="s">
        <v>892</v>
      </c>
      <c r="F42" t="str">
        <f t="shared" si="0"/>
        <v>module:BB920 schema:timeRequired "1 Semester" . module:BB920 schema:educationalUse "Das Modul kann auch in anderen (Bachelor-) Studiengängen entsprechend der dortigen Studien- und Prüfungsordnung verwendet werden, dient aber auch der Vorbereitung auf darauf aufbauende Veranstaltungen."@de , "The module can also be used in other (bachelor’s degree) courses according to the other course`s specific study and examination regulations."@en .</v>
      </c>
    </row>
    <row r="43" spans="1:6" x14ac:dyDescent="0.35">
      <c r="A43" t="s">
        <v>82</v>
      </c>
      <c r="B43" t="s">
        <v>808</v>
      </c>
      <c r="C43" t="s">
        <v>4825</v>
      </c>
      <c r="D43" s="2" t="s">
        <v>601</v>
      </c>
      <c r="E43" t="s">
        <v>932</v>
      </c>
      <c r="F43" t="str">
        <f t="shared" si="0"/>
        <v>module:BM110 schema:timeRequired "1 Semester" . module:BM110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44" spans="1:6" x14ac:dyDescent="0.35">
      <c r="A44" t="s">
        <v>83</v>
      </c>
      <c r="B44" t="s">
        <v>808</v>
      </c>
      <c r="C44" t="s">
        <v>4825</v>
      </c>
      <c r="D44" s="2" t="s">
        <v>601</v>
      </c>
      <c r="E44" t="s">
        <v>938</v>
      </c>
      <c r="F44" t="str">
        <f t="shared" si="0"/>
        <v>module:BM210 schema:timeRequired "1 Semester" . module:BM210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45" spans="1:6" x14ac:dyDescent="0.35">
      <c r="A45" t="s">
        <v>84</v>
      </c>
      <c r="B45" t="s">
        <v>808</v>
      </c>
      <c r="C45" t="s">
        <v>4825</v>
      </c>
      <c r="D45" s="2" t="s">
        <v>601</v>
      </c>
      <c r="E45" t="s">
        <v>934</v>
      </c>
      <c r="F45" t="str">
        <f t="shared" si="0"/>
        <v>module:BM310 schema:timeRequired "1 Semester" . module:BM310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46" spans="1:6" x14ac:dyDescent="0.35">
      <c r="A46" t="s">
        <v>85</v>
      </c>
      <c r="D46" s="2" t="s">
        <v>601</v>
      </c>
      <c r="E46" t="s">
        <v>943</v>
      </c>
      <c r="F46" t="str">
        <f t="shared" si="0"/>
        <v>module:BM320 schema:timeRequired "1 Semester" . module:BM320 schema:educationalUse ""@de , ""@en .</v>
      </c>
    </row>
    <row r="47" spans="1:6" x14ac:dyDescent="0.35">
      <c r="A47" t="s">
        <v>86</v>
      </c>
      <c r="B47" t="s">
        <v>808</v>
      </c>
      <c r="C47" t="s">
        <v>4825</v>
      </c>
      <c r="D47" s="2" t="s">
        <v>601</v>
      </c>
      <c r="E47" t="s">
        <v>933</v>
      </c>
      <c r="F47" t="str">
        <f t="shared" si="0"/>
        <v>module:BM410 schema:timeRequired "1 Semester" . module:BM410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48" spans="1:6" x14ac:dyDescent="0.35">
      <c r="A48" t="s">
        <v>87</v>
      </c>
      <c r="B48" t="s">
        <v>808</v>
      </c>
      <c r="C48" t="s">
        <v>4825</v>
      </c>
      <c r="D48" s="2" t="s">
        <v>601</v>
      </c>
      <c r="E48" t="s">
        <v>939</v>
      </c>
      <c r="F48" t="str">
        <f t="shared" si="0"/>
        <v>module:BM420 schema:timeRequired "1 Semester" . module:BM420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49" spans="1:6" x14ac:dyDescent="0.35">
      <c r="A49" t="s">
        <v>88</v>
      </c>
      <c r="B49" t="s">
        <v>808</v>
      </c>
      <c r="C49" t="s">
        <v>4825</v>
      </c>
      <c r="D49" s="2" t="s">
        <v>601</v>
      </c>
      <c r="E49" t="s">
        <v>947</v>
      </c>
      <c r="F49" t="str">
        <f t="shared" si="0"/>
        <v>module:BM430 schema:timeRequired "1 Semester" . module:BM430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50" spans="1:6" x14ac:dyDescent="0.35">
      <c r="A50" t="s">
        <v>89</v>
      </c>
      <c r="B50" t="s">
        <v>808</v>
      </c>
      <c r="C50" t="s">
        <v>4825</v>
      </c>
      <c r="D50" s="2" t="s">
        <v>601</v>
      </c>
      <c r="E50" t="s">
        <v>914</v>
      </c>
      <c r="F50" t="str">
        <f t="shared" si="0"/>
        <v>module:BM440 schema:timeRequired "1 Semester" . module:BM440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51" spans="1:6" x14ac:dyDescent="0.35">
      <c r="A51" t="s">
        <v>90</v>
      </c>
      <c r="B51" t="s">
        <v>808</v>
      </c>
      <c r="C51" t="s">
        <v>4825</v>
      </c>
      <c r="D51" s="2" t="s">
        <v>601</v>
      </c>
      <c r="E51" t="s">
        <v>910</v>
      </c>
      <c r="F51" t="str">
        <f t="shared" si="0"/>
        <v>module:BM450 schema:timeRequired "1 Semester" . module:BM450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52" spans="1:6" x14ac:dyDescent="0.35">
      <c r="A52" t="s">
        <v>91</v>
      </c>
      <c r="B52" t="s">
        <v>808</v>
      </c>
      <c r="C52" t="s">
        <v>4825</v>
      </c>
      <c r="D52" s="2" t="s">
        <v>601</v>
      </c>
      <c r="E52" t="s">
        <v>945</v>
      </c>
      <c r="F52" t="str">
        <f t="shared" si="0"/>
        <v>module:BM460 schema:timeRequired "1 Semester" . module:BM460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53" spans="1:6" x14ac:dyDescent="0.35">
      <c r="A53" t="s">
        <v>92</v>
      </c>
      <c r="B53" t="s">
        <v>808</v>
      </c>
      <c r="C53" t="s">
        <v>4825</v>
      </c>
      <c r="D53" s="2" t="s">
        <v>601</v>
      </c>
      <c r="E53" t="s">
        <v>930</v>
      </c>
      <c r="F53" t="str">
        <f t="shared" si="0"/>
        <v>module:BM510 schema:timeRequired "1 Semester" . module:BM510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54" spans="1:6" x14ac:dyDescent="0.35">
      <c r="A54" t="s">
        <v>93</v>
      </c>
      <c r="B54" t="s">
        <v>4841</v>
      </c>
      <c r="C54" t="s">
        <v>809</v>
      </c>
      <c r="D54" s="2" t="s">
        <v>601</v>
      </c>
      <c r="E54" t="s">
        <v>926</v>
      </c>
      <c r="F54" t="str">
        <f t="shared" si="0"/>
        <v>module:BM520 schema:timeRequired "1 Semester" . module:BM520 schema:educationalUse "Das Modul kann auch in anderen (Master-) Studiengängen entsprechend der dortigen Studien- und Prüfungsordnung verwendet werden, dient aber auch der Vorbereitung auf darauf aufbauende Veranstaltungen."@de , "The module can also be used in other (master’s degree) courses in accordance with the study and examination regulations applicable there."@en .</v>
      </c>
    </row>
    <row r="55" spans="1:6" x14ac:dyDescent="0.35">
      <c r="A55" t="s">
        <v>94</v>
      </c>
      <c r="B55" t="s">
        <v>4841</v>
      </c>
      <c r="C55" t="s">
        <v>809</v>
      </c>
      <c r="D55" s="2" t="s">
        <v>601</v>
      </c>
      <c r="E55" t="s">
        <v>942</v>
      </c>
      <c r="F55" t="str">
        <f t="shared" si="0"/>
        <v>module:BM530 schema:timeRequired "1 Semester" . module:BM530 schema:educationalUse "Das Modul kann auch in anderen (Master-) Studiengängen entsprechend der dortigen Studien- und Prüfungsordnung verwendet werden, dient aber auch der Vorbereitung auf darauf aufbauende Veranstaltungen."@de , "The module can also be used in other (master’s degree) courses in accordance with the study and examination regulations applicable there."@en .</v>
      </c>
    </row>
    <row r="56" spans="1:6" x14ac:dyDescent="0.35">
      <c r="A56" t="s">
        <v>95</v>
      </c>
      <c r="B56" t="s">
        <v>808</v>
      </c>
      <c r="C56" t="s">
        <v>4825</v>
      </c>
      <c r="D56" s="2" t="s">
        <v>601</v>
      </c>
      <c r="E56" t="s">
        <v>928</v>
      </c>
      <c r="F56" t="str">
        <f t="shared" si="0"/>
        <v>module:BM540 schema:timeRequired "1 Semester" . module:BM540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57" spans="1:6" x14ac:dyDescent="0.35">
      <c r="A57" t="s">
        <v>96</v>
      </c>
      <c r="B57" t="s">
        <v>4841</v>
      </c>
      <c r="C57" t="s">
        <v>809</v>
      </c>
      <c r="D57" s="2" t="s">
        <v>601</v>
      </c>
      <c r="E57" t="s">
        <v>916</v>
      </c>
      <c r="F57" t="str">
        <f t="shared" si="0"/>
        <v>module:BM550 schema:timeRequired "1 Semester" . module:BM550 schema:educationalUse "Das Modul kann auch in anderen (Master-) Studiengängen entsprechend der dortigen Studien- und Prüfungsordnung verwendet werden, dient aber auch der Vorbereitung auf darauf aufbauende Veranstaltungen."@de , "The module can also be used in other (master’s degree) courses in accordance with the study and examination regulations applicable there."@en .</v>
      </c>
    </row>
    <row r="58" spans="1:6" x14ac:dyDescent="0.35">
      <c r="A58" t="s">
        <v>97</v>
      </c>
      <c r="D58" s="2" t="s">
        <v>601</v>
      </c>
      <c r="E58" t="s">
        <v>944</v>
      </c>
      <c r="F58" t="str">
        <f t="shared" si="0"/>
        <v>module:BM560 schema:timeRequired "1 Semester" . module:BM560 schema:educationalUse ""@de , ""@en .</v>
      </c>
    </row>
    <row r="59" spans="1:6" x14ac:dyDescent="0.35">
      <c r="A59" t="s">
        <v>98</v>
      </c>
      <c r="B59" t="s">
        <v>808</v>
      </c>
      <c r="C59" t="s">
        <v>4825</v>
      </c>
      <c r="D59" s="2" t="s">
        <v>601</v>
      </c>
      <c r="E59" t="s">
        <v>921</v>
      </c>
      <c r="F59" t="str">
        <f t="shared" si="0"/>
        <v>module:BM610 schema:timeRequired "1 Semester" . module:BM610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60" spans="1:6" x14ac:dyDescent="0.35">
      <c r="A60" t="s">
        <v>99</v>
      </c>
      <c r="B60" t="s">
        <v>808</v>
      </c>
      <c r="C60" t="s">
        <v>4825</v>
      </c>
      <c r="D60" s="2" t="s">
        <v>601</v>
      </c>
      <c r="E60" t="s">
        <v>948</v>
      </c>
      <c r="F60" t="str">
        <f t="shared" si="0"/>
        <v>module:BM620 schema:timeRequired "1 Semester" . module:BM620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61" spans="1:6" x14ac:dyDescent="0.35">
      <c r="A61" t="s">
        <v>100</v>
      </c>
      <c r="B61" t="s">
        <v>4841</v>
      </c>
      <c r="C61" t="s">
        <v>809</v>
      </c>
      <c r="D61" s="2" t="s">
        <v>601</v>
      </c>
      <c r="E61" t="s">
        <v>931</v>
      </c>
      <c r="F61" t="str">
        <f t="shared" si="0"/>
        <v>module:BM630 schema:timeRequired "1 Semester" . module:BM630 schema:educationalUse "Das Modul kann auch in anderen (Master-) Studiengängen entsprechend der dortigen Studien- und Prüfungsordnung verwendet werden, dient aber auch der Vorbereitung auf darauf aufbauende Veranstaltungen."@de , "The module can also be used in other (master’s degree) courses in accordance with the study and examination regulations applicable there."@en .</v>
      </c>
    </row>
    <row r="62" spans="1:6" x14ac:dyDescent="0.35">
      <c r="A62" t="s">
        <v>101</v>
      </c>
      <c r="B62" t="s">
        <v>808</v>
      </c>
      <c r="C62" t="s">
        <v>4825</v>
      </c>
      <c r="D62" s="2" t="s">
        <v>601</v>
      </c>
      <c r="E62" t="s">
        <v>911</v>
      </c>
      <c r="F62" t="str">
        <f t="shared" si="0"/>
        <v>module:BM640 schema:timeRequired "1 Semester" . module:BM640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63" spans="1:6" x14ac:dyDescent="0.35">
      <c r="A63" t="s">
        <v>102</v>
      </c>
      <c r="B63" t="s">
        <v>808</v>
      </c>
      <c r="C63" t="s">
        <v>4825</v>
      </c>
      <c r="D63" s="2" t="s">
        <v>601</v>
      </c>
      <c r="E63" t="s">
        <v>937</v>
      </c>
      <c r="F63" t="str">
        <f t="shared" si="0"/>
        <v>module:BM650 schema:timeRequired "1 Semester" . module:BM650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64" spans="1:6" x14ac:dyDescent="0.35">
      <c r="A64" t="s">
        <v>103</v>
      </c>
      <c r="B64" t="s">
        <v>808</v>
      </c>
      <c r="C64" t="s">
        <v>4825</v>
      </c>
      <c r="D64" s="2" t="s">
        <v>601</v>
      </c>
      <c r="E64" t="s">
        <v>936</v>
      </c>
      <c r="F64" t="str">
        <f t="shared" si="0"/>
        <v>module:BM660 schema:timeRequired "1 Semester" . module:BM660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65" spans="1:6" x14ac:dyDescent="0.35">
      <c r="A65" t="s">
        <v>42</v>
      </c>
      <c r="D65" s="2" t="s">
        <v>601</v>
      </c>
      <c r="E65" t="s">
        <v>893</v>
      </c>
      <c r="F65" t="str">
        <f t="shared" si="0"/>
        <v>module:BPWB schema:timeRequired "1 Semester" . module:BPWB schema:educationalUse ""@de , ""@en .</v>
      </c>
    </row>
    <row r="66" spans="1:6" x14ac:dyDescent="0.35">
      <c r="A66" t="s">
        <v>20</v>
      </c>
      <c r="D66" s="2" t="s">
        <v>601</v>
      </c>
      <c r="E66" t="s">
        <v>890</v>
      </c>
      <c r="F66" t="str">
        <f t="shared" si="0"/>
        <v>module:BSNW schema:timeRequired "1 Semester" . module:BSNW schema:educationalUse ""@de , ""@en .</v>
      </c>
    </row>
    <row r="67" spans="1:6" x14ac:dyDescent="0.35">
      <c r="A67" t="s">
        <v>38</v>
      </c>
      <c r="B67" t="s">
        <v>804</v>
      </c>
      <c r="C67" t="s">
        <v>4817</v>
      </c>
      <c r="D67" s="2" t="s">
        <v>601</v>
      </c>
      <c r="E67" t="s">
        <v>877</v>
      </c>
      <c r="F67" t="str">
        <f t="shared" ref="F67:F124" si="1">_xlfn.CONCAT(E67, " ",A67," schema:educationalUse ",D67,B67,D67,"@de , ",D67,C67,D67,"@en .")</f>
        <v>module:BWL schema:timeRequired "1 Semester" . module:BWL schema:educationalUse "Das Modul dient der Vorbereitung auf darauf aufbauende Veranstaltungen."@de , "The module serves as preparation for courses that build on this"@en .</v>
      </c>
    </row>
    <row r="68" spans="1:6" x14ac:dyDescent="0.35">
      <c r="A68" t="s">
        <v>111</v>
      </c>
      <c r="B68" t="s">
        <v>810</v>
      </c>
      <c r="C68" t="s">
        <v>4844</v>
      </c>
      <c r="D68" s="2" t="s">
        <v>601</v>
      </c>
      <c r="E68" t="s">
        <v>897</v>
      </c>
      <c r="F68" t="str">
        <f t="shared" si="1"/>
        <v>module:CDDO schema:timeRequired "1 Semester" . module:CDDO schema:educationalUse "Wahlpflichtmodul Wirtschaftsinformatik"@de , "Optional compulsory module Information Systems"@en .</v>
      </c>
    </row>
    <row r="69" spans="1:6" x14ac:dyDescent="0.35">
      <c r="A69" t="s">
        <v>105</v>
      </c>
      <c r="B69" t="s">
        <v>811</v>
      </c>
      <c r="C69" t="s">
        <v>4843</v>
      </c>
      <c r="D69" s="2" t="s">
        <v>601</v>
      </c>
      <c r="E69" t="s">
        <v>845</v>
      </c>
      <c r="F69" t="str">
        <f t="shared" si="1"/>
        <v>module:CoAC schema:timeRequired "1 Semester" . module:CoAC schema:educationalUse "Wahlpflichtmodul Wirtschaft"@de , "Optional compulsory module Business Administration"@en .</v>
      </c>
    </row>
    <row r="70" spans="1:6" x14ac:dyDescent="0.35">
      <c r="A70" t="s">
        <v>120</v>
      </c>
      <c r="D70" s="2" t="s">
        <v>601</v>
      </c>
      <c r="E70" t="s">
        <v>912</v>
      </c>
      <c r="F70" t="str">
        <f t="shared" si="1"/>
        <v>module:DADT schema:timeRequired "1 Semester" . module:DADT schema:educationalUse ""@de , ""@en .</v>
      </c>
    </row>
    <row r="71" spans="1:6" x14ac:dyDescent="0.35">
      <c r="A71" t="s">
        <v>33</v>
      </c>
      <c r="B71" t="s">
        <v>806</v>
      </c>
      <c r="C71" t="s">
        <v>4830</v>
      </c>
      <c r="D71" s="2" t="s">
        <v>601</v>
      </c>
      <c r="E71" t="s">
        <v>872</v>
      </c>
      <c r="F71" t="str">
        <f t="shared" si="1"/>
        <v>module:DB1 schema:timeRequired "1 Semester" . module:DB1 schema:educationalUse "Dient der Vorbereitung darauf aufbauender Veranstaltungen."@de , "Serves to prepare modules that build on it."@en .</v>
      </c>
    </row>
    <row r="72" spans="1:6" x14ac:dyDescent="0.35">
      <c r="A72" t="s">
        <v>28</v>
      </c>
      <c r="D72" s="2" t="s">
        <v>601</v>
      </c>
      <c r="E72" t="s">
        <v>887</v>
      </c>
      <c r="F72" t="str">
        <f t="shared" si="1"/>
        <v>module:DB2 schema:timeRequired "1 Semester" . module:DB2 schema:educationalUse ""@de , ""@en .</v>
      </c>
    </row>
    <row r="73" spans="1:6" x14ac:dyDescent="0.35">
      <c r="A73" t="s">
        <v>18</v>
      </c>
      <c r="B73" t="s">
        <v>812</v>
      </c>
      <c r="C73" t="s">
        <v>4814</v>
      </c>
      <c r="D73" s="2" t="s">
        <v>601</v>
      </c>
      <c r="E73" t="s">
        <v>850</v>
      </c>
      <c r="F73" t="str">
        <f t="shared" si="1"/>
        <v>module:DSDS schema:timeRequired "1 Semester" . module:DSDS schema:educationalUse "Aufgrund der Positionierung am Ende des Studiums ist die Vorlesung besonders auf die praktische Nutzung des erworbenen Wissens ausgerichtet. Verwendung: Software-Entwicklung, Anpassung von Systemen, IT-Sicherheit."@de , "Due to its positioning at the end of the course of studies, the lecture is particularly focused on the practical use of the acquired knowledge. Application: software development, adaptation of systems, IT security."@en .</v>
      </c>
    </row>
    <row r="74" spans="1:6" x14ac:dyDescent="0.35">
      <c r="A74" t="s">
        <v>13</v>
      </c>
      <c r="B74" t="s">
        <v>813</v>
      </c>
      <c r="C74" t="s">
        <v>4842</v>
      </c>
      <c r="D74" s="2" t="s">
        <v>601</v>
      </c>
      <c r="E74" t="s">
        <v>861</v>
      </c>
      <c r="F74" t="str">
        <f t="shared" si="1"/>
        <v>module:DVWR schema:timeRequired "1 Semester" . module:DVWR schema:educationalUse "Vermittlung rechtlicher Grundkenntnisse"@de , "Providing basic legal knowledge"@en .</v>
      </c>
    </row>
    <row r="75" spans="1:6" x14ac:dyDescent="0.35">
      <c r="A75" t="s">
        <v>37</v>
      </c>
      <c r="B75" t="s">
        <v>810</v>
      </c>
      <c r="C75" t="s">
        <v>4844</v>
      </c>
      <c r="D75" s="2" t="s">
        <v>601</v>
      </c>
      <c r="E75" t="s">
        <v>905</v>
      </c>
      <c r="F75" t="str">
        <f t="shared" si="1"/>
        <v>module:Englisch schema:timeRequired "1 Semester" . module:Englisch schema:educationalUse "Wahlpflichtmodul Wirtschaftsinformatik"@de , "Optional compulsory module Information Systems"@en .</v>
      </c>
    </row>
    <row r="76" spans="1:6" x14ac:dyDescent="0.35">
      <c r="A76" t="s">
        <v>104</v>
      </c>
      <c r="B76" t="s">
        <v>814</v>
      </c>
      <c r="C76" t="s">
        <v>4847</v>
      </c>
      <c r="D76" s="2" t="s">
        <v>601</v>
      </c>
      <c r="E76" t="s">
        <v>840</v>
      </c>
      <c r="F76" t="str">
        <f t="shared" si="1"/>
        <v>module:EOMa schema:timeRequired "1 Semester" . module:EOMa schema:educationalUse "Wahlpflichtmodul Wirtschaftsinformatik. Das Modul kann auch in anderen (Bachelor-) Studiengängen entsprechend der dortigen Studien- und Prüfungsordnung verwendet werden."@de , "Optional compulsory module Information Systems. The module can also be used in other (Bachelor's) programs of study according to the study and examination regulations there."@en .</v>
      </c>
    </row>
    <row r="77" spans="1:6" x14ac:dyDescent="0.35">
      <c r="A77" t="s">
        <v>109</v>
      </c>
      <c r="B77" t="s">
        <v>810</v>
      </c>
      <c r="C77" t="s">
        <v>4844</v>
      </c>
      <c r="D77" s="2" t="s">
        <v>601</v>
      </c>
      <c r="E77" t="s">
        <v>900</v>
      </c>
      <c r="F77" t="str">
        <f t="shared" si="1"/>
        <v>module:EOPJ schema:timeRequired "1 Semester" . module:EOPJ schema:educationalUse "Wahlpflichtmodul Wirtschaftsinformatik"@de , "Optional compulsory module Information Systems"@en .</v>
      </c>
    </row>
    <row r="78" spans="1:6" x14ac:dyDescent="0.35">
      <c r="A78" t="s">
        <v>112</v>
      </c>
      <c r="B78" t="s">
        <v>815</v>
      </c>
      <c r="C78" t="s">
        <v>4837</v>
      </c>
      <c r="D78" s="2" t="s">
        <v>601</v>
      </c>
      <c r="E78" t="s">
        <v>879</v>
      </c>
      <c r="F78" t="str">
        <f t="shared" si="1"/>
        <v>module:EWAA schema:timeRequired "1 Semester" . module:EWAA schema:educationalUse "Grundlage für Teilnahme am Wahlpflichtmodul „Business English“"@de , "Basis for participation in the compulsory optional module "Business English"@en .</v>
      </c>
    </row>
    <row r="79" spans="1:6" x14ac:dyDescent="0.35">
      <c r="A79" t="s">
        <v>36</v>
      </c>
      <c r="B79" t="s">
        <v>816</v>
      </c>
      <c r="C79" t="s">
        <v>4818</v>
      </c>
      <c r="D79" s="2" t="s">
        <v>601</v>
      </c>
      <c r="E79" t="s">
        <v>889</v>
      </c>
      <c r="F79" t="str">
        <f t="shared" si="1"/>
        <v>module:FAWI schema:timeRequired "1 Semester" . module:FAWI schema:educationalUse "Das Modul dient der Vorbereitung auf das eigenständige wissenschaftliche Arbeiten mit Schwerpunkt auf die Bachelorarbeit."@de , "The module serves as preparation for independent scientific work with a focus on the Bachelor thesis."@en .</v>
      </c>
    </row>
    <row r="80" spans="1:6" x14ac:dyDescent="0.35">
      <c r="A80" t="s">
        <v>107</v>
      </c>
      <c r="B80" t="s">
        <v>810</v>
      </c>
      <c r="C80" t="s">
        <v>4844</v>
      </c>
      <c r="D80" s="2" t="s">
        <v>601</v>
      </c>
      <c r="E80" t="s">
        <v>859</v>
      </c>
      <c r="F80" t="str">
        <f t="shared" si="1"/>
        <v>module:FWAS schema:timeRequired "1 Semester" . module:FWAS schema:educationalUse "Wahlpflichtmodul Wirtschaftsinformatik"@de , "Optional compulsory module Information Systems"@en .</v>
      </c>
    </row>
    <row r="81" spans="1:6" x14ac:dyDescent="0.35">
      <c r="A81" t="s">
        <v>106</v>
      </c>
      <c r="B81" t="s">
        <v>811</v>
      </c>
      <c r="C81" t="s">
        <v>4843</v>
      </c>
      <c r="D81" s="2" t="s">
        <v>601</v>
      </c>
      <c r="E81" t="s">
        <v>903</v>
      </c>
      <c r="F81" t="str">
        <f t="shared" si="1"/>
        <v>module:GFVR schema:timeRequired "1 Semester" . module:GFVR schema:educationalUse "Wahlpflichtmodul Wirtschaft"@de , "Optional compulsory module Business Administration"@en .</v>
      </c>
    </row>
    <row r="82" spans="1:6" x14ac:dyDescent="0.35">
      <c r="A82" t="s">
        <v>108</v>
      </c>
      <c r="B82" t="s">
        <v>817</v>
      </c>
      <c r="C82" t="s">
        <v>4846</v>
      </c>
      <c r="D82" s="2" t="s">
        <v>601</v>
      </c>
      <c r="E82" t="s">
        <v>851</v>
      </c>
      <c r="F82" t="str">
        <f t="shared" si="1"/>
        <v>module:GNWT schema:timeRequired "1 Semester" . module:GNWT schema:educationalUse "Wahlpflichtmodul Wirtschaftsinformatik. Das Modul kann in anderen (Bachelor-)Studiengängen entsprechend der dortigen Studien- und Prüfungsordnung verwendet werden. Es schafft technisches Grundlagenwissen für weitere Wahlpflicht- und Pflichtangebote der Profilrichtung in den Masterstudiengängen"@de , "Optional compulsory module Information Systems. The module can be used in other (Bachelor's) courses of study in accordance with the study and examination regulations there. It creates technical basic knowledge for further elective and compulsory courses of the profile direction in the Master's programs."@en .</v>
      </c>
    </row>
    <row r="83" spans="1:6" x14ac:dyDescent="0.35">
      <c r="A83" t="s">
        <v>110</v>
      </c>
      <c r="B83" t="s">
        <v>818</v>
      </c>
      <c r="C83" t="s">
        <v>4845</v>
      </c>
      <c r="D83" s="2" t="s">
        <v>601</v>
      </c>
      <c r="E83" t="s">
        <v>908</v>
      </c>
      <c r="F83" t="str">
        <f t="shared" si="1"/>
        <v>module:IFAE schema:timeRequired "1 Semester" . module:IFAE schema:educationalUse "Wahlpflichtmodul Wirtschaftsinformatik. Das Modul führt anhand von Arbeiten an einem beispielhaften ERP-System praktisch in ERP-Systeme ein und legt damit die Grundlagen für weitere Wahlpflichtfächer im Bereich betriebswirtschaftlicher Anwendungssoftware."@de , "Optional compulsory module Information Systems. On the basis of work on an exemplary ERP system, the module provides a practical introduction to ERP systems and thus lays the foundations for further elective courses in the field of business application software."@en .</v>
      </c>
    </row>
    <row r="84" spans="1:6" x14ac:dyDescent="0.35">
      <c r="A84" t="s">
        <v>19</v>
      </c>
      <c r="B84" t="s">
        <v>4819</v>
      </c>
      <c r="C84" t="s">
        <v>4820</v>
      </c>
      <c r="D84" s="2" t="s">
        <v>601</v>
      </c>
      <c r="E84" t="s">
        <v>896</v>
      </c>
      <c r="F84" t="str">
        <f t="shared" si="1"/>
        <v>module:InfMan schema:timeRequired "1 Semester" . module:InfMan schema:educationalUse "Das Modul fasst Kompetenzen einiger Module aus vorherigen Semestern zusammen, insbesondere den Grundlagen und Wirkungen der Wirtschaftsinformatik, den systemanalytischen Kompetenzen, den Grundlagen der Prozessmodellierung und dem Projektmanagement. Es dient aber auch der Vorbereitung darauf aufbauender Veranstaltungen, insbesondere der Auswahl und Anpassung von IT-Diensten und der Bachelorarbeit."@de , "The module combines competences of some modules from previous semesters, especially the basics and effects of business informatics, system analytical competences, basics of process modelling and project management. However, it also serves as preparation for courses that build on these, especially the selection and customization of IT services and the Bachelor thesis."@en .</v>
      </c>
    </row>
    <row r="85" spans="1:6" x14ac:dyDescent="0.35">
      <c r="A85" t="s">
        <v>39</v>
      </c>
      <c r="B85" t="s">
        <v>811</v>
      </c>
      <c r="C85" t="s">
        <v>4843</v>
      </c>
      <c r="D85" s="2" t="s">
        <v>601</v>
      </c>
      <c r="E85" t="s">
        <v>878</v>
      </c>
      <c r="F85" t="str">
        <f t="shared" si="1"/>
        <v>module:Logistik schema:timeRequired "1 Semester" . module:Logistik schema:educationalUse "Wahlpflichtmodul Wirtschaft"@de , "Optional compulsory module Business Administration"@en .</v>
      </c>
    </row>
    <row r="86" spans="1:6" x14ac:dyDescent="0.35">
      <c r="A86" t="s">
        <v>113</v>
      </c>
      <c r="B86" t="s">
        <v>811</v>
      </c>
      <c r="C86" t="s">
        <v>4843</v>
      </c>
      <c r="D86" s="2" t="s">
        <v>601</v>
      </c>
      <c r="E86" t="s">
        <v>853</v>
      </c>
      <c r="F86" t="str">
        <f t="shared" si="1"/>
        <v>module:MaMF schema:timeRequired "1 Semester" . module:MaMF schema:educationalUse "Wahlpflichtmodul Wirtschaft"@de , "Optional compulsory module Business Administration"@en .</v>
      </c>
    </row>
    <row r="87" spans="1:6" x14ac:dyDescent="0.35">
      <c r="A87" t="s">
        <v>32</v>
      </c>
      <c r="D87" s="2" t="s">
        <v>601</v>
      </c>
      <c r="E87" t="s">
        <v>865</v>
      </c>
      <c r="F87" t="str">
        <f t="shared" si="1"/>
        <v>module:ManOrg schema:timeRequired "1 Semester" . module:ManOrg schema:educationalUse ""@de , ""@en .</v>
      </c>
    </row>
    <row r="88" spans="1:6" x14ac:dyDescent="0.35">
      <c r="A88" t="s">
        <v>26</v>
      </c>
      <c r="B88" t="s">
        <v>819</v>
      </c>
      <c r="C88" t="s">
        <v>4836</v>
      </c>
      <c r="D88" s="2" t="s">
        <v>601</v>
      </c>
      <c r="E88" t="s">
        <v>884</v>
      </c>
      <c r="F88" t="str">
        <f t="shared" si="1"/>
        <v>module:MathBasis schema:timeRequired "1 Semester" . module:MathBasis schema:educationalUse "Fast in jedem Modul des Studiengangs"@de , "Almost in every module of the programme"@en .</v>
      </c>
    </row>
    <row r="89" spans="1:6" x14ac:dyDescent="0.35">
      <c r="A89" t="s">
        <v>15</v>
      </c>
      <c r="B89" t="s">
        <v>820</v>
      </c>
      <c r="C89" t="s">
        <v>4824</v>
      </c>
      <c r="D89" s="2" t="s">
        <v>601</v>
      </c>
      <c r="E89" t="s">
        <v>899</v>
      </c>
      <c r="F89" t="str">
        <f t="shared" si="1"/>
        <v>module:OOSE schema:timeRequired "1 Semester" . module:OOSE schema:educationalUse "Das Modul kann auch in anderen (Bachelor-) Studiengängen entsprechend der dortigen Studien- und Prüfungsordnung verwendet werden, dient aber auch der Vorbereitung auf darauf aufbauende Veranstaltungen."@de , "The module can also be used in other (Bachelor's) courses of study according to the study and examination regulations there, but also serves as preparation for courses based on it."@en .</v>
      </c>
    </row>
    <row r="90" spans="1:6" x14ac:dyDescent="0.35">
      <c r="A90" t="s">
        <v>34</v>
      </c>
      <c r="B90" t="s">
        <v>805</v>
      </c>
      <c r="C90" t="s">
        <v>4823</v>
      </c>
      <c r="D90" s="2" t="s">
        <v>601</v>
      </c>
      <c r="E90" t="s">
        <v>898</v>
      </c>
      <c r="F90" t="str">
        <f t="shared" si="1"/>
        <v>module:PABD schema:timeRequired "1 Semester" . module:PABD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91" spans="1:6" x14ac:dyDescent="0.35">
      <c r="A91" t="s">
        <v>43</v>
      </c>
      <c r="D91" s="2" t="s">
        <v>601</v>
      </c>
      <c r="E91" t="s">
        <v>891</v>
      </c>
      <c r="F91" t="str">
        <f t="shared" si="1"/>
        <v>module:PLVt schema:timeRequired "1 Semester" . module:PLVt schema:educationalUse ""@de , ""@en .</v>
      </c>
    </row>
    <row r="92" spans="1:6" x14ac:dyDescent="0.35">
      <c r="A92" t="s">
        <v>1</v>
      </c>
      <c r="D92" s="2" t="s">
        <v>601</v>
      </c>
      <c r="E92" t="s">
        <v>860</v>
      </c>
      <c r="F92" t="str">
        <f t="shared" si="1"/>
        <v>module:PST schema:timeRequired "1 Semester" . module:PST schema:educationalUse ""@de , ""@en .</v>
      </c>
    </row>
    <row r="93" spans="1:6" x14ac:dyDescent="0.35">
      <c r="A93" t="s">
        <v>3</v>
      </c>
      <c r="D93" s="2" t="s">
        <v>601</v>
      </c>
      <c r="E93" t="s">
        <v>836</v>
      </c>
      <c r="F93" t="str">
        <f t="shared" si="1"/>
        <v>module:RWCO schema:timeRequired "1 Semester" . module:RWCO schema:educationalUse ""@de , ""@en .</v>
      </c>
    </row>
    <row r="94" spans="1:6" x14ac:dyDescent="0.35">
      <c r="A94" t="s">
        <v>21</v>
      </c>
      <c r="B94" t="s">
        <v>805</v>
      </c>
      <c r="C94" t="s">
        <v>4823</v>
      </c>
      <c r="D94" s="2" t="s">
        <v>601</v>
      </c>
      <c r="E94" t="s">
        <v>909</v>
      </c>
      <c r="F94" t="str">
        <f t="shared" si="1"/>
        <v>module:SaSi schema:timeRequired "1 Semester" . module:SaSi schema:educationalUse "Das Modul kann auch in anderen (Bachelor-)Studiengängen entsprechend der dortigen Studien- und Prüfungsordnung verwendet werden."@de , "The module can also be used in other (Bachelor's) courses of study according to the study and examination regulations there."@en .</v>
      </c>
    </row>
    <row r="95" spans="1:6" x14ac:dyDescent="0.35">
      <c r="A95" t="s">
        <v>29</v>
      </c>
      <c r="D95" s="2" t="s">
        <v>601</v>
      </c>
      <c r="E95" t="s">
        <v>868</v>
      </c>
      <c r="F95" t="str">
        <f t="shared" si="1"/>
        <v>module:Statistik schema:timeRequired "1 Semester" . module:Statistik schema:educationalUse ""@de , ""@en .</v>
      </c>
    </row>
    <row r="96" spans="1:6" x14ac:dyDescent="0.35">
      <c r="A96" t="s">
        <v>8</v>
      </c>
      <c r="B96" t="s">
        <v>819</v>
      </c>
      <c r="C96" t="s">
        <v>4836</v>
      </c>
      <c r="D96" s="2" t="s">
        <v>601</v>
      </c>
      <c r="E96" t="s">
        <v>841</v>
      </c>
      <c r="F96" t="str">
        <f t="shared" si="1"/>
        <v>module:SWEN schema:timeRequired "1 Semester" . module:SWEN schema:educationalUse "Fast in jedem Modul des Studiengangs"@de , "Almost in every module of the programme"@en .</v>
      </c>
    </row>
    <row r="97" spans="1:6" x14ac:dyDescent="0.35">
      <c r="A97" t="s">
        <v>7</v>
      </c>
      <c r="B97" t="s">
        <v>821</v>
      </c>
      <c r="C97" t="s">
        <v>4839</v>
      </c>
      <c r="D97" s="2" t="s">
        <v>601</v>
      </c>
      <c r="E97" t="s">
        <v>838</v>
      </c>
      <c r="F97" t="str">
        <f t="shared" si="1"/>
        <v>module:USWE schema:timeRequired "1 Semester" . module:USWE schema:educationalUse "Steht in engem Zusammenhang mit Software-Engineering und Programmierung"@de , "Closely related to software engineering and programming"@en .</v>
      </c>
    </row>
    <row r="98" spans="1:6" x14ac:dyDescent="0.35">
      <c r="A98" t="s">
        <v>243</v>
      </c>
      <c r="B98" t="s">
        <v>822</v>
      </c>
      <c r="C98" t="s">
        <v>4821</v>
      </c>
      <c r="D98" s="2" t="s">
        <v>601</v>
      </c>
      <c r="E98" t="s">
        <v>952</v>
      </c>
      <c r="F98" t="str">
        <f t="shared" si="1"/>
        <v>module:AAIT schema:timeRequired "1 Semester" . module:AAIT schema:educationalUse "Das Modul kann auch im Masterstudiengang Informatik (dortiger Titel: Softwareauswahl und -bewertung) entsprechend der geltenden SPO verwendet werden."@de , "The module can also be used in the master course of studies in computer science (there title: software selection and evaluation) according to the valid SPO."@en .</v>
      </c>
    </row>
    <row r="99" spans="1:6" x14ac:dyDescent="0.35">
      <c r="A99" t="s">
        <v>244</v>
      </c>
      <c r="B99" t="s">
        <v>823</v>
      </c>
      <c r="C99" t="s">
        <v>4838</v>
      </c>
      <c r="D99" s="2" t="s">
        <v>601</v>
      </c>
      <c r="E99" t="s">
        <v>953</v>
      </c>
      <c r="F99" t="str">
        <f t="shared" si="1"/>
        <v>module:AWIM schema:timeRequired "1 Semester" . module:AWIM schema:educationalUse "kann auch in betriebswirtschaftlichen Studiengängen verwendet werden"@de , "can also be used in business studies"@en .</v>
      </c>
    </row>
    <row r="100" spans="1:6" x14ac:dyDescent="0.35">
      <c r="A100" t="s">
        <v>245</v>
      </c>
      <c r="B100" t="s">
        <v>824</v>
      </c>
      <c r="C100" t="s">
        <v>4832</v>
      </c>
      <c r="D100" s="2" t="s">
        <v>601</v>
      </c>
      <c r="E100" t="s">
        <v>955</v>
      </c>
      <c r="F100" t="str">
        <f t="shared" si="1"/>
        <v>module:GPMO schema:timeRequired "1 Semester" . module:GPMO schema:educationalUse "Dient der Vorbereitung darauf aufbauender Veranstaltungen, insbesondere bzgl. Operationalisiserung von Prozessen."@de , "Serves to prepare modules that build on it, particularly with respect to process operationalization."@en .</v>
      </c>
    </row>
    <row r="101" spans="1:6" x14ac:dyDescent="0.35">
      <c r="A101" t="s">
        <v>246</v>
      </c>
      <c r="B101" t="s">
        <v>806</v>
      </c>
      <c r="C101" t="s">
        <v>4830</v>
      </c>
      <c r="D101" s="2" t="s">
        <v>601</v>
      </c>
      <c r="E101" t="s">
        <v>954</v>
      </c>
      <c r="F101" t="str">
        <f t="shared" si="1"/>
        <v>module:PMSK schema:timeRequired "1 Semester" . module:PMSK schema:educationalUse "Dient der Vorbereitung darauf aufbauender Veranstaltungen."@de , "Serves to prepare modules that build on it."@en .</v>
      </c>
    </row>
    <row r="102" spans="1:6" x14ac:dyDescent="0.35">
      <c r="A102" t="s">
        <v>247</v>
      </c>
      <c r="B102" t="s">
        <v>825</v>
      </c>
      <c r="C102" t="s">
        <v>4833</v>
      </c>
      <c r="D102" s="2" t="s">
        <v>601</v>
      </c>
      <c r="E102" t="s">
        <v>956</v>
      </c>
      <c r="F102" t="str">
        <f t="shared" si="1"/>
        <v>module:SYSA schema:timeRequired "1 Semester" . module:SYSA schema:educationalUse "Dient der Vorbereitung darauf aufbauender Veranstaltungen, insbesondere bzgl. Modellierung von Prozessen."@de , "Serves to prepare modules that build on it, particularly with respect to process modeling."@en .</v>
      </c>
    </row>
    <row r="103" spans="1:6" x14ac:dyDescent="0.35">
      <c r="A103" t="s">
        <v>12</v>
      </c>
      <c r="B103" t="s">
        <v>826</v>
      </c>
      <c r="C103" t="s">
        <v>4830</v>
      </c>
      <c r="D103" s="2" t="s">
        <v>601</v>
      </c>
      <c r="E103" t="s">
        <v>849</v>
      </c>
      <c r="F103" t="str">
        <f t="shared" si="1"/>
        <v>module:WIGundW schema:timeRequired "1 Semester" . module:WIGundW schema:educationalUse "Dient der Vorbereitung darauf aufbauender Veranstaltungen"@de , "Serves to prepare modules that build on it."@en .</v>
      </c>
    </row>
    <row r="104" spans="1:6" x14ac:dyDescent="0.35">
      <c r="A104" t="s">
        <v>27</v>
      </c>
      <c r="B104" t="s">
        <v>827</v>
      </c>
      <c r="C104" t="s">
        <v>4826</v>
      </c>
      <c r="D104" s="2" t="s">
        <v>601</v>
      </c>
      <c r="E104" t="s">
        <v>923</v>
      </c>
      <c r="F104" t="str">
        <f t="shared" si="1"/>
        <v>module:WM110 schema:timeRequired "1 Semester" . module:WM110 schema:educationalUse "Das Modul legt Grundlagen für das Verständnis von organisatorischen und strategischen Dimensionen des IT-Einsatzes und der IT-Gestaltung."@de , "The module lays the foundations for understanding the organizational and strategic dimensions of IT deployment and IT design."@en .</v>
      </c>
    </row>
    <row r="105" spans="1:6" x14ac:dyDescent="0.35">
      <c r="A105" t="s">
        <v>30</v>
      </c>
      <c r="B105" t="s">
        <v>828</v>
      </c>
      <c r="C105" t="s">
        <v>4829</v>
      </c>
      <c r="D105" s="2" t="s">
        <v>601</v>
      </c>
      <c r="E105" t="s">
        <v>927</v>
      </c>
      <c r="F105" t="str">
        <f t="shared" si="1"/>
        <v>module:WM120 schema:timeRequired "1 Semester" . module:WM120 schema:educationalUse "Dient der Unterstützung des Pflichtfachs eCommerce, um die zahlreichen rechtlichen Anforderungen heutigen Online-Handels zu vermitteln, und der Vorbereitung darauf aufbauender Veranstaltungen, vor allem der Wahlpflichtfächer aller Spezialisierungen im dritten Semester."@de , "Serves to support the compulsory subject eCommerce in order to convey the numerous legal requirements of today's online commerce, and to prepare courses based on it, especially the electives of all specializations in the third semester."@en .</v>
      </c>
    </row>
    <row r="106" spans="1:6" x14ac:dyDescent="0.35">
      <c r="A106" t="s">
        <v>16</v>
      </c>
      <c r="B106" t="s">
        <v>829</v>
      </c>
      <c r="C106" t="s">
        <v>4827</v>
      </c>
      <c r="D106" s="2" t="s">
        <v>601</v>
      </c>
      <c r="E106" t="s">
        <v>922</v>
      </c>
      <c r="F106" t="str">
        <f t="shared" si="1"/>
        <v>module:WM130 schema:timeRequired "1 Semester" . module:WM130 schema:educationalUse "Das Modul legt die Grundlagen in den Bereichen des nutzen- und qualitätsorientierten IT-Managements für die späteren Lernbereiche der Pflicht- und Wahlpflichtfächer."@de , "The module lays the foundations in the areas of benefit- and quality-oriented IT management for the later learning areas of the compulsory and optional subjects."@en .</v>
      </c>
    </row>
    <row r="107" spans="1:6" x14ac:dyDescent="0.35">
      <c r="A107" t="s">
        <v>4</v>
      </c>
      <c r="B107" t="s">
        <v>830</v>
      </c>
      <c r="C107" t="s">
        <v>4816</v>
      </c>
      <c r="D107" s="2" t="s">
        <v>601</v>
      </c>
      <c r="E107" t="s">
        <v>925</v>
      </c>
      <c r="F107" t="str">
        <f t="shared" si="1"/>
        <v>module:WM210 schema:timeRequired "1 Semester" . module:WM210 schema:educationalUse "Das Modul dient der Grundlagenausbildung für Master-Studenten im Bereich der theoretischen Informatik."@de , "This module serves as a basic training for Master students in the field of theoretical computer science."@en .</v>
      </c>
    </row>
    <row r="108" spans="1:6" x14ac:dyDescent="0.35">
      <c r="A108" t="s">
        <v>9</v>
      </c>
      <c r="B108" t="s">
        <v>808</v>
      </c>
      <c r="C108" t="s">
        <v>4825</v>
      </c>
      <c r="D108" s="2" t="s">
        <v>601</v>
      </c>
      <c r="E108" t="s">
        <v>918</v>
      </c>
      <c r="F108" t="str">
        <f t="shared" si="1"/>
        <v>module:WM220 schema:timeRequired "1 Semester" . module:WM220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109" spans="1:6" x14ac:dyDescent="0.35">
      <c r="A109" t="s">
        <v>40</v>
      </c>
      <c r="B109" t="s">
        <v>831</v>
      </c>
      <c r="C109" t="s">
        <v>4828</v>
      </c>
      <c r="D109" s="2" t="s">
        <v>601</v>
      </c>
      <c r="E109" t="s">
        <v>951</v>
      </c>
      <c r="F109" t="str">
        <f t="shared" si="1"/>
        <v>module:WM230 schema:timeRequired "1 Semester" . module:WM230 schema:educationalUse "Das Modul wird auch als Kernvorlesung des Master-Studiengangs Security Management angeboten. Das Modul kann auch für Master Informatik angeboten werden."@de , "The module is also offered as a core lecture of the Master's program Security Management. The module can also be offered for Master Computer Science."@en .</v>
      </c>
    </row>
    <row r="110" spans="1:6" x14ac:dyDescent="0.35">
      <c r="A110" t="s">
        <v>17</v>
      </c>
      <c r="B110" t="s">
        <v>832</v>
      </c>
      <c r="C110" t="s">
        <v>4834</v>
      </c>
      <c r="D110" s="2" t="s">
        <v>601</v>
      </c>
      <c r="E110" t="s">
        <v>919</v>
      </c>
      <c r="F110" t="str">
        <f t="shared" si="1"/>
        <v>module:WM310 schema:timeRequired "1 Semester" . module:WM310 schema:educationalUse "dient der Vorbereitung auf darauf aufbauende Veranstaltungen im Masterstudium der Wirtschaftsinformatik"@de , "Serves to prepare modules that build on it during the master's program Information Systems."@en .</v>
      </c>
    </row>
    <row r="111" spans="1:6" x14ac:dyDescent="0.35">
      <c r="A111" t="s">
        <v>35</v>
      </c>
      <c r="B111" t="s">
        <v>4831</v>
      </c>
      <c r="C111" t="s">
        <v>4835</v>
      </c>
      <c r="D111" s="2" t="s">
        <v>601</v>
      </c>
      <c r="E111" t="s">
        <v>940</v>
      </c>
      <c r="F111" t="str">
        <f t="shared" si="1"/>
        <v>module:WM320 schema:timeRequired "1 Semester" . module:WM320 schema:educationalUse "Dient der Vorbereitung darauf aufbauender Veranstaltungen, vor allem der Wahlpflichtfächer der Spezialisierung „KI-orientierte Daten- und Wissensmodellierung“."@de , "Serves to prepare modules that build on it, particularly with respect to the optional modules of the specialization "AI-oriented Data and Knowledge Modeling"."@en .</v>
      </c>
    </row>
    <row r="112" spans="1:6" x14ac:dyDescent="0.35">
      <c r="A112" t="s">
        <v>41</v>
      </c>
      <c r="D112" s="2" t="s">
        <v>601</v>
      </c>
      <c r="E112" t="s">
        <v>941</v>
      </c>
      <c r="F112" t="str">
        <f t="shared" si="1"/>
        <v>module:WM330 schema:timeRequired "1 Semester" . module:WM330 schema:educationalUse ""@de , ""@en .</v>
      </c>
    </row>
    <row r="113" spans="1:6" x14ac:dyDescent="0.35">
      <c r="A113" t="s">
        <v>0</v>
      </c>
      <c r="B113" t="s">
        <v>808</v>
      </c>
      <c r="C113" t="s">
        <v>4825</v>
      </c>
      <c r="D113" s="2" t="s">
        <v>601</v>
      </c>
      <c r="E113" t="s">
        <v>917</v>
      </c>
      <c r="F113" t="str">
        <f t="shared" si="1"/>
        <v>module:WM340 schema:timeRequired "1 Semester" . module:WM340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114" spans="1:6" x14ac:dyDescent="0.35">
      <c r="A114" t="s">
        <v>31</v>
      </c>
      <c r="D114" s="2" t="s">
        <v>601</v>
      </c>
      <c r="E114" t="s">
        <v>946</v>
      </c>
      <c r="F114" t="str">
        <f t="shared" si="1"/>
        <v>module:WM501 schema:timeRequired "1 Semester" . module:WM501 schema:educationalUse ""@de , ""@en .</v>
      </c>
    </row>
    <row r="115" spans="1:6" x14ac:dyDescent="0.35">
      <c r="A115" t="s">
        <v>116</v>
      </c>
      <c r="D115" s="2" t="s">
        <v>601</v>
      </c>
      <c r="E115" t="s">
        <v>958</v>
      </c>
      <c r="F115" t="str">
        <f t="shared" si="1"/>
        <v>module:WM508 schema:timeRequired "1 Semester" . module:WM508 schema:educationalUse ""@de , ""@en .</v>
      </c>
    </row>
    <row r="116" spans="1:6" x14ac:dyDescent="0.35">
      <c r="A116" t="s">
        <v>10</v>
      </c>
      <c r="B116" t="s">
        <v>833</v>
      </c>
      <c r="C116" t="s">
        <v>4815</v>
      </c>
      <c r="D116" s="2" t="s">
        <v>601</v>
      </c>
      <c r="E116" t="s">
        <v>949</v>
      </c>
      <c r="F116" t="str">
        <f t="shared" si="1"/>
        <v>module:WM524 schema:timeRequired "1 Semester" . module:WM524 schema:educationalUse "bereitet auf weitere Module der Spezialisierung 'KI-orientierte Daten- und Wissensmodellierung' vor"@de , "prepares for further modules of the specialisation AI-oriented data and knowledge modelling"@en .</v>
      </c>
    </row>
    <row r="117" spans="1:6" x14ac:dyDescent="0.35">
      <c r="A117" t="s">
        <v>114</v>
      </c>
      <c r="B117" t="s">
        <v>834</v>
      </c>
      <c r="C117" t="s">
        <v>4822</v>
      </c>
      <c r="D117" s="2" t="s">
        <v>601</v>
      </c>
      <c r="E117" t="s">
        <v>924</v>
      </c>
      <c r="F117" t="str">
        <f t="shared" si="1"/>
        <v>module:WM527 schema:timeRequired "1 Semester" . module:WM527 schema:educationalUse "Das Modul kann auch in (Master-)Studiengängen entsprechend der dortigen Studien- und Prüfungsordnung verwendet werden."@de , "The module can also be used in (Master's) programs of study according to the study and examination regulations there."@en .</v>
      </c>
    </row>
    <row r="118" spans="1:6" x14ac:dyDescent="0.35">
      <c r="A118" t="s">
        <v>119</v>
      </c>
      <c r="B118" t="s">
        <v>4840</v>
      </c>
      <c r="C118" t="s">
        <v>835</v>
      </c>
      <c r="D118" s="2" t="s">
        <v>601</v>
      </c>
      <c r="E118" t="s">
        <v>957</v>
      </c>
      <c r="F118" t="str">
        <f t="shared" si="1"/>
        <v>module:WM536 schema:timeRequired "1 Semester" . module:WM536 schema:educationalUse "fachbezogene Spezialisierung"@de , "Subject-specific specialization"@en .</v>
      </c>
    </row>
    <row r="119" spans="1:6" x14ac:dyDescent="0.35">
      <c r="A119" t="s">
        <v>117</v>
      </c>
      <c r="D119" s="2" t="s">
        <v>601</v>
      </c>
      <c r="E119" t="s">
        <v>929</v>
      </c>
      <c r="F119" t="str">
        <f t="shared" si="1"/>
        <v>module:WM544 schema:timeRequired "1 Semester" . module:WM544 schema:educationalUse ""@de , ""@en .</v>
      </c>
    </row>
    <row r="120" spans="1:6" x14ac:dyDescent="0.35">
      <c r="A120" t="s">
        <v>115</v>
      </c>
      <c r="D120" s="2" t="s">
        <v>601</v>
      </c>
      <c r="E120" t="s">
        <v>935</v>
      </c>
      <c r="F120" t="str">
        <f t="shared" si="1"/>
        <v>module:WM545 schema:timeRequired "1 Semester" . module:WM545 schema:educationalUse ""@de , ""@en .</v>
      </c>
    </row>
    <row r="121" spans="1:6" x14ac:dyDescent="0.35">
      <c r="A121" t="s">
        <v>118</v>
      </c>
      <c r="D121" s="2" t="s">
        <v>601</v>
      </c>
      <c r="E121" t="s">
        <v>915</v>
      </c>
      <c r="F121" t="str">
        <f t="shared" si="1"/>
        <v>module:WM555 schema:timeRequired "1 Semester" . module:WM555 schema:educationalUse ""@de , ""@en .</v>
      </c>
    </row>
    <row r="122" spans="1:6" x14ac:dyDescent="0.35">
      <c r="A122" t="s">
        <v>22</v>
      </c>
      <c r="D122" s="2" t="s">
        <v>601</v>
      </c>
      <c r="E122" t="s">
        <v>920</v>
      </c>
      <c r="F122" t="str">
        <f t="shared" si="1"/>
        <v>module:WM556 schema:timeRequired "1 Semester" . module:WM556 schema:educationalUse ""@de , ""@en .</v>
      </c>
    </row>
    <row r="123" spans="1:6" x14ac:dyDescent="0.35">
      <c r="A123" t="s">
        <v>25</v>
      </c>
      <c r="B123" t="s">
        <v>808</v>
      </c>
      <c r="C123" t="s">
        <v>4825</v>
      </c>
      <c r="D123" s="2" t="s">
        <v>601</v>
      </c>
      <c r="E123" t="s">
        <v>950</v>
      </c>
      <c r="F123" t="str">
        <f t="shared" si="1"/>
        <v>module:WM568 schema:timeRequired "1 Semester" . module:WM568 schema:educationalUse "Das Modul kann auch in anderen (Master-)Studiengängen entsprechend der dortigen Studien- und Prüfungsordnung verwendet werden."@de , "The module can also be used in other (Master's) courses of study according to the study and examination regulations there."@en .</v>
      </c>
    </row>
    <row r="124" spans="1:6" x14ac:dyDescent="0.35">
      <c r="A124" t="s">
        <v>6</v>
      </c>
      <c r="D124" s="2" t="s">
        <v>601</v>
      </c>
      <c r="E124" t="s">
        <v>913</v>
      </c>
      <c r="F124" t="str">
        <f t="shared" si="1"/>
        <v>module:WM595 schema:timeRequired "1 Semester" . module:WM595 schema:educationalUse ""@de , ""@en .</v>
      </c>
    </row>
    <row r="125" spans="1:6" x14ac:dyDescent="0.35">
      <c r="D125" s="2"/>
    </row>
  </sheetData>
  <autoFilter ref="B1:F125" xr:uid="{29986F92-34E0-4BAE-A7FC-DBF6B23BA079}"/>
  <sortState xmlns:xlrd2="http://schemas.microsoft.com/office/spreadsheetml/2017/richdata2" ref="E2:E137">
    <sortCondition ref="E2:E137"/>
  </sortState>
  <pageMargins left="0.7" right="0.7" top="0.78740157499999996" bottom="0.78740157499999996"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F65479-4475-4C86-A92B-79C708A842B8}">
  <dimension ref="A1:H125"/>
  <sheetViews>
    <sheetView workbookViewId="0">
      <selection activeCell="E48" sqref="E48"/>
    </sheetView>
  </sheetViews>
  <sheetFormatPr baseColWidth="10" defaultRowHeight="14.5" x14ac:dyDescent="0.35"/>
  <cols>
    <col min="1" max="1" width="17.54296875" customWidth="1"/>
    <col min="2" max="2" width="40.7265625" customWidth="1"/>
    <col min="3" max="3" width="10.26953125" hidden="1" customWidth="1"/>
    <col min="4" max="4" width="13.81640625" style="4" hidden="1" customWidth="1"/>
    <col min="5" max="5" width="26.26953125" style="4" customWidth="1"/>
    <col min="6" max="6" width="32.81640625" style="4" customWidth="1"/>
    <col min="7" max="7" width="4.6328125" style="4" customWidth="1"/>
    <col min="8" max="8" width="49.36328125" customWidth="1"/>
  </cols>
  <sheetData>
    <row r="1" spans="1:8" s="1" customFormat="1" x14ac:dyDescent="0.35">
      <c r="A1" s="1" t="s">
        <v>960</v>
      </c>
      <c r="B1" s="1" t="s">
        <v>4659</v>
      </c>
      <c r="C1" s="1" t="s">
        <v>258</v>
      </c>
      <c r="D1" s="3" t="s">
        <v>4848</v>
      </c>
      <c r="E1" s="5" t="s">
        <v>4849</v>
      </c>
      <c r="F1" s="5" t="s">
        <v>4850</v>
      </c>
      <c r="G1" s="2" t="s">
        <v>601</v>
      </c>
      <c r="H1" s="1" t="s">
        <v>602</v>
      </c>
    </row>
    <row r="2" spans="1:8" x14ac:dyDescent="0.35">
      <c r="A2" t="s">
        <v>243</v>
      </c>
      <c r="B2" t="s">
        <v>355</v>
      </c>
      <c r="C2" t="s">
        <v>253</v>
      </c>
      <c r="D2" s="4">
        <v>5</v>
      </c>
      <c r="E2" s="6" t="s">
        <v>4912</v>
      </c>
      <c r="F2" s="6" t="s">
        <v>4913</v>
      </c>
      <c r="G2" s="2" t="s">
        <v>601</v>
      </c>
      <c r="H2" t="str">
        <f>_xlfn.CONCAT(A2," schema:numberOfCredits ",D2," ; schema:coursePrerequisites ",G2,E2,G2,"@de , ",G2,F2,G2,"@en .")</f>
        <v>module:AAIT schema:numberOfCredits 5 ; schema:coursePrerequisites "Kenntnisse zu Grundlagen der Prozessmodellierung, Software Engineering"@de , "Knowledge of fundamentals of process modeling and systems analysis"@en .</v>
      </c>
    </row>
    <row r="3" spans="1:8" x14ac:dyDescent="0.35">
      <c r="A3" t="s">
        <v>11</v>
      </c>
      <c r="B3" t="s">
        <v>261</v>
      </c>
      <c r="C3" t="s">
        <v>253</v>
      </c>
      <c r="D3" s="4">
        <v>5</v>
      </c>
      <c r="E3" s="6" t="s">
        <v>961</v>
      </c>
      <c r="F3" s="6" t="s">
        <v>4851</v>
      </c>
      <c r="G3" s="2" t="s">
        <v>601</v>
      </c>
      <c r="H3" t="str">
        <f t="shared" ref="H3:H66" si="0">_xlfn.CONCAT(A3," schema:numberOfCredits ",D3," ; schema:coursePrerequisites ",G3,E3,G3,"@de , ",G3,F3,G3,"@en .")</f>
        <v>module:AlgoDat schema:numberOfCredits 5 ; schema:coursePrerequisites "Mathematik auf Abiturstufe"@de , "Mathematics at secondary school level"@en .</v>
      </c>
    </row>
    <row r="4" spans="1:8" x14ac:dyDescent="0.35">
      <c r="A4" t="s">
        <v>244</v>
      </c>
      <c r="B4" t="s">
        <v>356</v>
      </c>
      <c r="C4" t="s">
        <v>253</v>
      </c>
      <c r="D4" s="4">
        <v>5</v>
      </c>
      <c r="E4" s="6" t="s">
        <v>998</v>
      </c>
      <c r="F4" s="6"/>
      <c r="G4" s="2" t="s">
        <v>601</v>
      </c>
      <c r="H4" t="str">
        <f t="shared" si="0"/>
        <v>module:AWIM schema:numberOfCredits 5 ; schema:coursePrerequisites "Grundlagen der Proezssmodellierung und/oder Systemanalyse"@de , ""@en .</v>
      </c>
    </row>
    <row r="5" spans="1:8" x14ac:dyDescent="0.35">
      <c r="A5" t="s">
        <v>44</v>
      </c>
      <c r="B5" t="s">
        <v>262</v>
      </c>
      <c r="C5" t="s">
        <v>254</v>
      </c>
      <c r="D5" s="4">
        <v>5</v>
      </c>
      <c r="E5" s="6"/>
      <c r="F5" s="6"/>
      <c r="G5" s="2" t="s">
        <v>601</v>
      </c>
      <c r="H5" t="str">
        <f t="shared" si="0"/>
        <v>module:BB110 schema:numberOfCredits 5 ; schema:coursePrerequisites ""@de , ""@en .</v>
      </c>
    </row>
    <row r="6" spans="1:8" x14ac:dyDescent="0.35">
      <c r="A6" t="s">
        <v>45</v>
      </c>
      <c r="B6" t="s">
        <v>263</v>
      </c>
      <c r="C6" t="s">
        <v>254</v>
      </c>
      <c r="D6" s="4">
        <v>5</v>
      </c>
      <c r="E6" s="6"/>
      <c r="F6" s="6"/>
      <c r="G6" s="2" t="s">
        <v>601</v>
      </c>
      <c r="H6" t="str">
        <f t="shared" si="0"/>
        <v>module:BB120 schema:numberOfCredits 5 ; schema:coursePrerequisites ""@de , ""@en .</v>
      </c>
    </row>
    <row r="7" spans="1:8" x14ac:dyDescent="0.35">
      <c r="A7" t="s">
        <v>46</v>
      </c>
      <c r="B7" t="s">
        <v>264</v>
      </c>
      <c r="C7" t="s">
        <v>254</v>
      </c>
      <c r="D7" s="4">
        <v>5</v>
      </c>
      <c r="E7" s="6"/>
      <c r="F7" s="6"/>
      <c r="G7" s="2" t="s">
        <v>601</v>
      </c>
      <c r="H7" t="str">
        <f t="shared" si="0"/>
        <v>module:BB130 schema:numberOfCredits 5 ; schema:coursePrerequisites ""@de , ""@en .</v>
      </c>
    </row>
    <row r="8" spans="1:8" x14ac:dyDescent="0.35">
      <c r="A8" t="s">
        <v>47</v>
      </c>
      <c r="B8" t="s">
        <v>265</v>
      </c>
      <c r="C8" t="s">
        <v>254</v>
      </c>
      <c r="D8" s="4">
        <v>5</v>
      </c>
      <c r="E8" s="6"/>
      <c r="F8" s="6"/>
      <c r="G8" s="2" t="s">
        <v>601</v>
      </c>
      <c r="H8" t="str">
        <f t="shared" si="0"/>
        <v>module:BB140 schema:numberOfCredits 5 ; schema:coursePrerequisites ""@de , ""@en .</v>
      </c>
    </row>
    <row r="9" spans="1:8" x14ac:dyDescent="0.35">
      <c r="A9" t="s">
        <v>48</v>
      </c>
      <c r="B9" t="s">
        <v>266</v>
      </c>
      <c r="C9" t="s">
        <v>254</v>
      </c>
      <c r="D9" s="4">
        <v>5</v>
      </c>
      <c r="E9" s="6"/>
      <c r="F9" s="6"/>
      <c r="G9" s="2" t="s">
        <v>601</v>
      </c>
      <c r="H9" t="str">
        <f t="shared" si="0"/>
        <v>module:BB150 schema:numberOfCredits 5 ; schema:coursePrerequisites ""@de , ""@en .</v>
      </c>
    </row>
    <row r="10" spans="1:8" x14ac:dyDescent="0.35">
      <c r="A10" t="s">
        <v>49</v>
      </c>
      <c r="B10" t="s">
        <v>267</v>
      </c>
      <c r="C10" t="s">
        <v>254</v>
      </c>
      <c r="D10" s="4">
        <v>5</v>
      </c>
      <c r="E10" s="6"/>
      <c r="F10" s="6"/>
      <c r="G10" s="2" t="s">
        <v>601</v>
      </c>
      <c r="H10" t="str">
        <f t="shared" si="0"/>
        <v>module:BB160 schema:numberOfCredits 5 ; schema:coursePrerequisites ""@de , ""@en .</v>
      </c>
    </row>
    <row r="11" spans="1:8" x14ac:dyDescent="0.35">
      <c r="A11" t="s">
        <v>50</v>
      </c>
      <c r="B11" t="s">
        <v>268</v>
      </c>
      <c r="C11" t="s">
        <v>254</v>
      </c>
      <c r="D11" s="4">
        <v>5</v>
      </c>
      <c r="E11" s="6"/>
      <c r="F11" s="6"/>
      <c r="G11" s="2" t="s">
        <v>601</v>
      </c>
      <c r="H11" t="str">
        <f t="shared" si="0"/>
        <v>module:BB170 schema:numberOfCredits 5 ; schema:coursePrerequisites ""@de , ""@en .</v>
      </c>
    </row>
    <row r="12" spans="1:8" x14ac:dyDescent="0.35">
      <c r="A12" t="s">
        <v>51</v>
      </c>
      <c r="B12" t="s">
        <v>269</v>
      </c>
      <c r="C12" t="s">
        <v>254</v>
      </c>
      <c r="D12" s="4">
        <v>5</v>
      </c>
      <c r="E12" s="6" t="s">
        <v>4915</v>
      </c>
      <c r="F12" s="6" t="s">
        <v>4916</v>
      </c>
      <c r="G12" s="2" t="s">
        <v>601</v>
      </c>
      <c r="H12" t="str">
        <f t="shared" si="0"/>
        <v>module:BB180 schema:numberOfCredits 5 ; schema:coursePrerequisites "Kenntnisse zu Grundlagen des unternehmerischen Handelns, Wirtschaftsrecht, ABWL-Module"@de , "Knowledge of fundamentals of entrepreneurial behaviour, commercial law, business administration modules"@en .</v>
      </c>
    </row>
    <row r="13" spans="1:8" x14ac:dyDescent="0.35">
      <c r="A13" t="s">
        <v>52</v>
      </c>
      <c r="B13" t="s">
        <v>270</v>
      </c>
      <c r="C13" t="s">
        <v>254</v>
      </c>
      <c r="D13" s="4">
        <v>5</v>
      </c>
      <c r="E13" s="6"/>
      <c r="F13" s="6"/>
      <c r="G13" s="2" t="s">
        <v>601</v>
      </c>
      <c r="H13" t="str">
        <f t="shared" si="0"/>
        <v>module:BB210 schema:numberOfCredits 5 ; schema:coursePrerequisites ""@de , ""@en .</v>
      </c>
    </row>
    <row r="14" spans="1:8" x14ac:dyDescent="0.35">
      <c r="A14" t="s">
        <v>53</v>
      </c>
      <c r="B14" t="s">
        <v>271</v>
      </c>
      <c r="C14" t="s">
        <v>254</v>
      </c>
      <c r="D14" s="4">
        <v>5</v>
      </c>
      <c r="E14" s="6" t="s">
        <v>962</v>
      </c>
      <c r="F14" s="6" t="s">
        <v>4852</v>
      </c>
      <c r="G14" s="2" t="s">
        <v>601</v>
      </c>
      <c r="H14" t="str">
        <f t="shared" si="0"/>
        <v>module:BB220 schema:numberOfCredits 5 ; schema:coursePrerequisites "Volkwirtschaftliches Grundverständnis"@de , "Basic economic understanding"@en .</v>
      </c>
    </row>
    <row r="15" spans="1:8" x14ac:dyDescent="0.35">
      <c r="A15" t="s">
        <v>54</v>
      </c>
      <c r="B15" t="s">
        <v>272</v>
      </c>
      <c r="C15" t="s">
        <v>254</v>
      </c>
      <c r="D15" s="4">
        <v>5</v>
      </c>
      <c r="E15" s="6"/>
      <c r="F15" s="6"/>
      <c r="G15" s="2" t="s">
        <v>601</v>
      </c>
      <c r="H15" t="str">
        <f t="shared" si="0"/>
        <v>module:BB310 schema:numberOfCredits 5 ; schema:coursePrerequisites ""@de , ""@en .</v>
      </c>
    </row>
    <row r="16" spans="1:8" x14ac:dyDescent="0.35">
      <c r="A16" t="s">
        <v>55</v>
      </c>
      <c r="B16" t="s">
        <v>273</v>
      </c>
      <c r="C16" t="s">
        <v>254</v>
      </c>
      <c r="D16" s="4">
        <v>5</v>
      </c>
      <c r="E16" s="6"/>
      <c r="F16" s="6"/>
      <c r="G16" s="2" t="s">
        <v>601</v>
      </c>
      <c r="H16" t="str">
        <f t="shared" si="0"/>
        <v>module:BB320 schema:numberOfCredits 5 ; schema:coursePrerequisites ""@de , ""@en .</v>
      </c>
    </row>
    <row r="17" spans="1:8" x14ac:dyDescent="0.35">
      <c r="A17" t="s">
        <v>56</v>
      </c>
      <c r="B17" t="s">
        <v>274</v>
      </c>
      <c r="C17" t="s">
        <v>254</v>
      </c>
      <c r="D17" s="4">
        <v>5</v>
      </c>
      <c r="E17" s="6"/>
      <c r="F17" s="6"/>
      <c r="G17" s="2" t="s">
        <v>601</v>
      </c>
      <c r="H17" t="str">
        <f t="shared" si="0"/>
        <v>module:BB410 schema:numberOfCredits 5 ; schema:coursePrerequisites ""@de , ""@en .</v>
      </c>
    </row>
    <row r="18" spans="1:8" x14ac:dyDescent="0.35">
      <c r="A18" t="s">
        <v>57</v>
      </c>
      <c r="B18" t="s">
        <v>381</v>
      </c>
      <c r="C18" t="s">
        <v>254</v>
      </c>
      <c r="D18" s="4">
        <v>5</v>
      </c>
      <c r="E18" s="6"/>
      <c r="F18" s="6"/>
      <c r="G18" s="2" t="s">
        <v>601</v>
      </c>
      <c r="H18" t="str">
        <f t="shared" si="0"/>
        <v>module:BB420 schema:numberOfCredits 5 ; schema:coursePrerequisites ""@de , ""@en .</v>
      </c>
    </row>
    <row r="19" spans="1:8" x14ac:dyDescent="0.35">
      <c r="A19" t="s">
        <v>58</v>
      </c>
      <c r="B19" t="s">
        <v>275</v>
      </c>
      <c r="C19" t="s">
        <v>254</v>
      </c>
      <c r="D19" s="4">
        <v>5</v>
      </c>
      <c r="E19" s="6"/>
      <c r="F19" s="6"/>
      <c r="G19" s="2" t="s">
        <v>601</v>
      </c>
      <c r="H19" t="str">
        <f t="shared" si="0"/>
        <v>module:BB511 schema:numberOfCredits 5 ; schema:coursePrerequisites ""@de , ""@en .</v>
      </c>
    </row>
    <row r="20" spans="1:8" x14ac:dyDescent="0.35">
      <c r="A20" t="s">
        <v>59</v>
      </c>
      <c r="B20" t="s">
        <v>276</v>
      </c>
      <c r="C20" t="s">
        <v>254</v>
      </c>
      <c r="D20" s="4">
        <v>5</v>
      </c>
      <c r="E20" s="6" t="s">
        <v>963</v>
      </c>
      <c r="F20" s="6" t="s">
        <v>4853</v>
      </c>
      <c r="G20" s="2" t="s">
        <v>601</v>
      </c>
      <c r="H20" t="str">
        <f t="shared" si="0"/>
        <v>module:BB512 schema:numberOfCredits 5 ; schema:coursePrerequisites "Grundlagen des Dienstleistungsmangements"@de , "Fundamentals of service management"@en .</v>
      </c>
    </row>
    <row r="21" spans="1:8" x14ac:dyDescent="0.35">
      <c r="A21" t="s">
        <v>60</v>
      </c>
      <c r="B21" t="s">
        <v>277</v>
      </c>
      <c r="C21" t="s">
        <v>254</v>
      </c>
      <c r="D21" s="4">
        <v>5</v>
      </c>
      <c r="E21" s="6"/>
      <c r="F21" s="6"/>
      <c r="G21" s="2" t="s">
        <v>601</v>
      </c>
      <c r="H21" t="str">
        <f t="shared" si="0"/>
        <v>module:BB521 schema:numberOfCredits 5 ; schema:coursePrerequisites ""@de , ""@en .</v>
      </c>
    </row>
    <row r="22" spans="1:8" x14ac:dyDescent="0.35">
      <c r="A22" t="s">
        <v>61</v>
      </c>
      <c r="B22" t="s">
        <v>278</v>
      </c>
      <c r="C22" t="s">
        <v>254</v>
      </c>
      <c r="D22" s="4">
        <v>5</v>
      </c>
      <c r="E22" s="6" t="s">
        <v>964</v>
      </c>
      <c r="F22" s="6" t="s">
        <v>4856</v>
      </c>
      <c r="G22" s="2" t="s">
        <v>601</v>
      </c>
      <c r="H22" t="str">
        <f t="shared" si="0"/>
        <v>module:BB522 schema:numberOfCredits 5 ; schema:coursePrerequisites "Grundlagen des strategischen Controllings"@de , "Fundamentals of strategic controlling"@en .</v>
      </c>
    </row>
    <row r="23" spans="1:8" x14ac:dyDescent="0.35">
      <c r="A23" t="s">
        <v>62</v>
      </c>
      <c r="B23" t="s">
        <v>279</v>
      </c>
      <c r="C23" t="s">
        <v>254</v>
      </c>
      <c r="D23" s="4">
        <v>5</v>
      </c>
      <c r="E23" s="6"/>
      <c r="F23" s="6"/>
      <c r="G23" s="2" t="s">
        <v>601</v>
      </c>
      <c r="H23" t="str">
        <f t="shared" si="0"/>
        <v>module:BB531 schema:numberOfCredits 5 ; schema:coursePrerequisites ""@de , ""@en .</v>
      </c>
    </row>
    <row r="24" spans="1:8" x14ac:dyDescent="0.35">
      <c r="A24" t="s">
        <v>63</v>
      </c>
      <c r="B24" t="s">
        <v>280</v>
      </c>
      <c r="C24" t="s">
        <v>254</v>
      </c>
      <c r="D24" s="4">
        <v>5</v>
      </c>
      <c r="E24" s="6" t="s">
        <v>965</v>
      </c>
      <c r="F24" s="6" t="s">
        <v>4857</v>
      </c>
      <c r="G24" s="2" t="s">
        <v>601</v>
      </c>
      <c r="H24" t="str">
        <f t="shared" si="0"/>
        <v>module:BB532 schema:numberOfCredits 5 ; schema:coursePrerequisites "Grundkenntnisse des Personalmanagements"@de , "Basic knowledge of personnel management"@en .</v>
      </c>
    </row>
    <row r="25" spans="1:8" x14ac:dyDescent="0.35">
      <c r="A25" t="s">
        <v>64</v>
      </c>
      <c r="B25" t="s">
        <v>281</v>
      </c>
      <c r="C25" t="s">
        <v>254</v>
      </c>
      <c r="D25" s="4">
        <v>5</v>
      </c>
      <c r="E25" s="6" t="s">
        <v>966</v>
      </c>
      <c r="F25" s="6" t="s">
        <v>4858</v>
      </c>
      <c r="G25" s="2" t="s">
        <v>601</v>
      </c>
      <c r="H25" t="str">
        <f t="shared" si="0"/>
        <v>module:BB541 schema:numberOfCredits 5 ; schema:coursePrerequisites "Betriebswirtschaftliche Grundlagen der Geschäftsplanung und des Produktmanagements"@de , "Business administration basics of business planning and product management"@en .</v>
      </c>
    </row>
    <row r="26" spans="1:8" x14ac:dyDescent="0.35">
      <c r="A26" t="s">
        <v>65</v>
      </c>
      <c r="B26" t="s">
        <v>282</v>
      </c>
      <c r="C26" t="s">
        <v>254</v>
      </c>
      <c r="D26" s="4">
        <v>5</v>
      </c>
      <c r="E26" s="6" t="s">
        <v>966</v>
      </c>
      <c r="F26" s="6" t="s">
        <v>4858</v>
      </c>
      <c r="G26" s="2" t="s">
        <v>601</v>
      </c>
      <c r="H26" t="str">
        <f t="shared" si="0"/>
        <v>module:BB542 schema:numberOfCredits 5 ; schema:coursePrerequisites "Betriebswirtschaftliche Grundlagen der Geschäftsplanung und des Produktmanagements"@de , "Business administration basics of business planning and product management"@en .</v>
      </c>
    </row>
    <row r="27" spans="1:8" x14ac:dyDescent="0.35">
      <c r="A27" t="s">
        <v>66</v>
      </c>
      <c r="B27" t="s">
        <v>283</v>
      </c>
      <c r="C27" t="s">
        <v>254</v>
      </c>
      <c r="D27" s="4">
        <v>5</v>
      </c>
      <c r="E27" s="6" t="s">
        <v>967</v>
      </c>
      <c r="F27" s="6" t="s">
        <v>4859</v>
      </c>
      <c r="G27" s="2" t="s">
        <v>601</v>
      </c>
      <c r="H27" t="str">
        <f t="shared" si="0"/>
        <v>module:BB551 schema:numberOfCredits 5 ; schema:coursePrerequisites "Gute Kenntnisse der Rechnungslegung und des Steuerrechts sowie des Wirtschaftsrechts und der ABWL"@de , "Good knowledge of accounting and tax law as well as business law and general business administration"@en .</v>
      </c>
    </row>
    <row r="28" spans="1:8" x14ac:dyDescent="0.35">
      <c r="A28" t="s">
        <v>67</v>
      </c>
      <c r="B28" t="s">
        <v>284</v>
      </c>
      <c r="C28" t="s">
        <v>254</v>
      </c>
      <c r="D28" s="4">
        <v>5</v>
      </c>
      <c r="E28" s="6" t="s">
        <v>967</v>
      </c>
      <c r="F28" s="6" t="s">
        <v>4859</v>
      </c>
      <c r="G28" s="2" t="s">
        <v>601</v>
      </c>
      <c r="H28" t="str">
        <f t="shared" si="0"/>
        <v>module:BB552 schema:numberOfCredits 5 ; schema:coursePrerequisites "Gute Kenntnisse der Rechnungslegung und des Steuerrechts sowie des Wirtschaftsrechts und der ABWL"@de , "Good knowledge of accounting and tax law as well as business law and general business administration"@en .</v>
      </c>
    </row>
    <row r="29" spans="1:8" x14ac:dyDescent="0.35">
      <c r="A29" t="s">
        <v>68</v>
      </c>
      <c r="B29" t="s">
        <v>285</v>
      </c>
      <c r="C29" t="s">
        <v>254</v>
      </c>
      <c r="D29" s="4">
        <v>5</v>
      </c>
      <c r="E29" s="6" t="s">
        <v>968</v>
      </c>
      <c r="F29" s="6" t="s">
        <v>4860</v>
      </c>
      <c r="G29" s="2" t="s">
        <v>601</v>
      </c>
      <c r="H29" t="str">
        <f t="shared" si="0"/>
        <v>module:BB561 schema:numberOfCredits 5 ; schema:coursePrerequisites "Grundlegende betriebswirtschaftliche Kenntnisse sind empfehlenswert"@de , "Basic knowledge of business administration"@en .</v>
      </c>
    </row>
    <row r="30" spans="1:8" x14ac:dyDescent="0.35">
      <c r="A30" t="s">
        <v>69</v>
      </c>
      <c r="B30" t="s">
        <v>286</v>
      </c>
      <c r="C30" t="s">
        <v>254</v>
      </c>
      <c r="D30" s="4">
        <v>5</v>
      </c>
      <c r="E30" s="6" t="s">
        <v>969</v>
      </c>
      <c r="F30" s="6" t="s">
        <v>4860</v>
      </c>
      <c r="G30" s="2" t="s">
        <v>601</v>
      </c>
      <c r="H30" t="str">
        <f t="shared" si="0"/>
        <v>module:BB562 schema:numberOfCredits 5 ; schema:coursePrerequisites "Grundlegende betriebswirtschaftliche Kenntnisse empfehlenswert"@de , "Basic knowledge of business administration"@en .</v>
      </c>
    </row>
    <row r="31" spans="1:8" x14ac:dyDescent="0.35">
      <c r="A31" t="s">
        <v>70</v>
      </c>
      <c r="B31" t="s">
        <v>287</v>
      </c>
      <c r="C31" t="s">
        <v>254</v>
      </c>
      <c r="D31" s="4">
        <v>5</v>
      </c>
      <c r="E31" s="6" t="s">
        <v>970</v>
      </c>
      <c r="F31" s="6" t="s">
        <v>4861</v>
      </c>
      <c r="G31" s="2" t="s">
        <v>601</v>
      </c>
      <c r="H31" t="str">
        <f t="shared" si="0"/>
        <v>module:BB611 schema:numberOfCredits 5 ; schema:coursePrerequisites "Volkswirtschaftliches Grundverständnis"@de , "Basic understanding of economics"@en .</v>
      </c>
    </row>
    <row r="32" spans="1:8" x14ac:dyDescent="0.35">
      <c r="A32" t="s">
        <v>71</v>
      </c>
      <c r="B32" t="s">
        <v>288</v>
      </c>
      <c r="C32" t="s">
        <v>254</v>
      </c>
      <c r="D32" s="4">
        <v>5</v>
      </c>
      <c r="E32" s="6" t="s">
        <v>971</v>
      </c>
      <c r="F32" s="6" t="s">
        <v>4861</v>
      </c>
      <c r="G32" s="2" t="s">
        <v>601</v>
      </c>
      <c r="H32" t="str">
        <f t="shared" si="0"/>
        <v>module:BB612 schema:numberOfCredits 5 ; schema:coursePrerequisites "Volkswirtschaftliches Grundverständnis "@de , "Basic understanding of economics"@en .</v>
      </c>
    </row>
    <row r="33" spans="1:8" x14ac:dyDescent="0.35">
      <c r="A33" t="s">
        <v>72</v>
      </c>
      <c r="B33" t="s">
        <v>289</v>
      </c>
      <c r="C33" t="s">
        <v>254</v>
      </c>
      <c r="D33" s="4">
        <v>5</v>
      </c>
      <c r="E33" s="6" t="s">
        <v>972</v>
      </c>
      <c r="F33" s="6" t="s">
        <v>4862</v>
      </c>
      <c r="G33" s="2" t="s">
        <v>601</v>
      </c>
      <c r="H33" t="str">
        <f t="shared" si="0"/>
        <v>module:BB621 schema:numberOfCredits 5 ; schema:coursePrerequisites "Wirtschaftsmathematik und beschreibende Statistik sowie Wahrscheinlichkeitsrechnung und schließende Statistik "@de , "Business mathematics and descriptive statistics as well as probability theory and concluding statistics "@en .</v>
      </c>
    </row>
    <row r="34" spans="1:8" x14ac:dyDescent="0.35">
      <c r="A34" t="s">
        <v>73</v>
      </c>
      <c r="B34" t="s">
        <v>290</v>
      </c>
      <c r="C34" t="s">
        <v>254</v>
      </c>
      <c r="D34" s="4">
        <v>5</v>
      </c>
      <c r="E34" s="6" t="s">
        <v>973</v>
      </c>
      <c r="F34" s="6" t="s">
        <v>4863</v>
      </c>
      <c r="G34" s="2" t="s">
        <v>601</v>
      </c>
      <c r="H34" t="str">
        <f t="shared" si="0"/>
        <v>module:BB622 schema:numberOfCredits 5 ; schema:coursePrerequisites "Kenntnisse zur linearen Regression"@de , "Knowledge of linear regression"@en .</v>
      </c>
    </row>
    <row r="35" spans="1:8" x14ac:dyDescent="0.35">
      <c r="A35" t="s">
        <v>121</v>
      </c>
      <c r="B35" t="s">
        <v>291</v>
      </c>
      <c r="C35" t="s">
        <v>254</v>
      </c>
      <c r="D35" s="4">
        <v>5</v>
      </c>
      <c r="E35" s="6"/>
      <c r="F35" s="6"/>
      <c r="G35" s="2" t="s">
        <v>601</v>
      </c>
      <c r="H35" t="str">
        <f t="shared" si="0"/>
        <v>module:BB631 schema:numberOfCredits 5 ; schema:coursePrerequisites ""@de , ""@en .</v>
      </c>
    </row>
    <row r="36" spans="1:8" x14ac:dyDescent="0.35">
      <c r="A36" t="s">
        <v>122</v>
      </c>
      <c r="B36" t="s">
        <v>292</v>
      </c>
      <c r="C36" t="s">
        <v>254</v>
      </c>
      <c r="D36" s="4">
        <v>5</v>
      </c>
      <c r="E36" s="6" t="s">
        <v>974</v>
      </c>
      <c r="F36" s="6" t="s">
        <v>4864</v>
      </c>
      <c r="G36" s="2" t="s">
        <v>601</v>
      </c>
      <c r="H36" t="str">
        <f t="shared" si="0"/>
        <v>module:BB632 schema:numberOfCredits 5 ; schema:coursePrerequisites "Die Kenntnisse des Moduls „Grundlagen von ERP-Systemen“ sind fachlich notwendig."@de , "Knowledge of Basics on ERP systems"@en .</v>
      </c>
    </row>
    <row r="37" spans="1:8" x14ac:dyDescent="0.35">
      <c r="A37" t="s">
        <v>74</v>
      </c>
      <c r="B37" t="s">
        <v>293</v>
      </c>
      <c r="C37" t="s">
        <v>254</v>
      </c>
      <c r="D37" s="4">
        <v>5</v>
      </c>
      <c r="E37" s="6"/>
      <c r="F37" s="6"/>
      <c r="G37" s="2" t="s">
        <v>601</v>
      </c>
      <c r="H37" t="str">
        <f t="shared" si="0"/>
        <v>module:BB710 schema:numberOfCredits 5 ; schema:coursePrerequisites ""@de , ""@en .</v>
      </c>
    </row>
    <row r="38" spans="1:8" x14ac:dyDescent="0.35">
      <c r="A38" t="s">
        <v>75</v>
      </c>
      <c r="B38" t="s">
        <v>294</v>
      </c>
      <c r="C38" t="s">
        <v>254</v>
      </c>
      <c r="D38" s="4">
        <v>5</v>
      </c>
      <c r="E38" s="6"/>
      <c r="F38" s="6"/>
      <c r="G38" s="2" t="s">
        <v>601</v>
      </c>
      <c r="H38" t="str">
        <f t="shared" si="0"/>
        <v>module:BB720 schema:numberOfCredits 5 ; schema:coursePrerequisites ""@de , ""@en .</v>
      </c>
    </row>
    <row r="39" spans="1:8" x14ac:dyDescent="0.35">
      <c r="A39" t="s">
        <v>76</v>
      </c>
      <c r="B39" t="s">
        <v>295</v>
      </c>
      <c r="C39" t="s">
        <v>254</v>
      </c>
      <c r="D39" s="4">
        <v>5</v>
      </c>
      <c r="E39" s="6"/>
      <c r="F39" s="6"/>
      <c r="G39" s="2" t="s">
        <v>601</v>
      </c>
      <c r="H39" t="str">
        <f t="shared" si="0"/>
        <v>module:BB730 schema:numberOfCredits 5 ; schema:coursePrerequisites ""@de , ""@en .</v>
      </c>
    </row>
    <row r="40" spans="1:8" x14ac:dyDescent="0.35">
      <c r="A40" t="s">
        <v>77</v>
      </c>
      <c r="B40" t="s">
        <v>296</v>
      </c>
      <c r="C40" t="s">
        <v>254</v>
      </c>
      <c r="D40" s="4">
        <v>5</v>
      </c>
      <c r="E40" s="6"/>
      <c r="F40" s="6"/>
      <c r="G40" s="2" t="s">
        <v>601</v>
      </c>
      <c r="H40" t="str">
        <f t="shared" si="0"/>
        <v>module:BB740 schema:numberOfCredits 5 ; schema:coursePrerequisites ""@de , ""@en .</v>
      </c>
    </row>
    <row r="41" spans="1:8" x14ac:dyDescent="0.35">
      <c r="A41" t="s">
        <v>78</v>
      </c>
      <c r="B41" t="s">
        <v>297</v>
      </c>
      <c r="C41" t="s">
        <v>254</v>
      </c>
      <c r="D41" s="4">
        <v>5</v>
      </c>
      <c r="E41" s="6" t="s">
        <v>975</v>
      </c>
      <c r="F41" s="6" t="s">
        <v>4865</v>
      </c>
      <c r="G41" s="2" t="s">
        <v>601</v>
      </c>
      <c r="H41" t="str">
        <f t="shared" si="0"/>
        <v>module:BB810 schema:numberOfCredits 5 ; schema:coursePrerequisites "Die vorherige Teilnahme am Propädeutikum Mathematik wird empfohlen."@de , "Previous participation in the preparatory course in mathematics is recommended"@en .</v>
      </c>
    </row>
    <row r="42" spans="1:8" x14ac:dyDescent="0.35">
      <c r="A42" t="s">
        <v>79</v>
      </c>
      <c r="B42" t="s">
        <v>298</v>
      </c>
      <c r="C42" t="s">
        <v>254</v>
      </c>
      <c r="D42" s="4">
        <v>5</v>
      </c>
      <c r="E42" s="6" t="s">
        <v>976</v>
      </c>
      <c r="F42" s="6" t="s">
        <v>4866</v>
      </c>
      <c r="G42" s="2" t="s">
        <v>601</v>
      </c>
      <c r="H42" t="str">
        <f t="shared" si="0"/>
        <v>module:BB820 schema:numberOfCredits 5 ; schema:coursePrerequisites "Grundlegende Kenntnisse aus Wirtschaftsmathematik und beschreibende Statistik"@de , "Basic knowledge of business mathematics and descriptive statistics"@en .</v>
      </c>
    </row>
    <row r="43" spans="1:8" x14ac:dyDescent="0.35">
      <c r="A43" t="s">
        <v>80</v>
      </c>
      <c r="B43" t="s">
        <v>299</v>
      </c>
      <c r="C43" t="s">
        <v>254</v>
      </c>
      <c r="D43" s="4">
        <v>5</v>
      </c>
      <c r="E43" s="6"/>
      <c r="F43" s="6"/>
      <c r="G43" s="2" t="s">
        <v>601</v>
      </c>
      <c r="H43" t="str">
        <f t="shared" si="0"/>
        <v>module:BB910 schema:numberOfCredits 5 ; schema:coursePrerequisites ""@de , ""@en .</v>
      </c>
    </row>
    <row r="44" spans="1:8" x14ac:dyDescent="0.35">
      <c r="A44" t="s">
        <v>81</v>
      </c>
      <c r="B44" t="s">
        <v>4699</v>
      </c>
      <c r="C44" t="s">
        <v>254</v>
      </c>
      <c r="D44" s="4">
        <v>5</v>
      </c>
      <c r="E44" s="6"/>
      <c r="F44" s="6"/>
      <c r="G44" s="2" t="s">
        <v>601</v>
      </c>
      <c r="H44" t="str">
        <f t="shared" si="0"/>
        <v>module:BB920 schema:numberOfCredits 5 ; schema:coursePrerequisites ""@de , ""@en .</v>
      </c>
    </row>
    <row r="45" spans="1:8" x14ac:dyDescent="0.35">
      <c r="A45" t="s">
        <v>82</v>
      </c>
      <c r="B45" t="s">
        <v>301</v>
      </c>
      <c r="C45" t="s">
        <v>255</v>
      </c>
      <c r="D45" s="4">
        <v>6</v>
      </c>
      <c r="E45" s="6"/>
      <c r="F45" s="6"/>
      <c r="G45" s="2" t="s">
        <v>601</v>
      </c>
      <c r="H45" t="str">
        <f t="shared" si="0"/>
        <v>module:BM110 schema:numberOfCredits 6 ; schema:coursePrerequisites ""@de , ""@en .</v>
      </c>
    </row>
    <row r="46" spans="1:8" x14ac:dyDescent="0.35">
      <c r="A46" t="s">
        <v>83</v>
      </c>
      <c r="B46" t="s">
        <v>302</v>
      </c>
      <c r="C46" t="s">
        <v>255</v>
      </c>
      <c r="D46" s="4">
        <v>6</v>
      </c>
      <c r="E46" s="6" t="s">
        <v>977</v>
      </c>
      <c r="F46" s="6" t="s">
        <v>4867</v>
      </c>
      <c r="G46" s="2" t="s">
        <v>601</v>
      </c>
      <c r="H46" t="str">
        <f t="shared" si="0"/>
        <v>module:BM210 schema:numberOfCredits 6 ; schema:coursePrerequisites "Gute Kenntnisse der Buchführung und der deutschen Bilanzierungsvorschriften (HGB)"@de , "Good knowledge of accounting and German accounting regulations (HGB)"@en .</v>
      </c>
    </row>
    <row r="47" spans="1:8" x14ac:dyDescent="0.35">
      <c r="A47" t="s">
        <v>84</v>
      </c>
      <c r="B47" t="s">
        <v>4701</v>
      </c>
      <c r="C47" t="s">
        <v>255</v>
      </c>
      <c r="D47" s="4">
        <v>6</v>
      </c>
      <c r="E47" s="6" t="s">
        <v>4917</v>
      </c>
      <c r="F47" s="6" t="s">
        <v>4918</v>
      </c>
      <c r="G47" s="2" t="s">
        <v>601</v>
      </c>
      <c r="H47" t="str">
        <f t="shared" si="0"/>
        <v>module:BM310 schema:numberOfCredits 6 ; schema:coursePrerequisites "Kenntnisse aus den Modulen Lineare Regression und Angewandte Ökonometrie in der Praxis aus dem BWL-Bachelorstudium"@de , "Knowledge from the modules Linear Regression and Applied Econometrics in Practice from the business administration bachelor's programme"@en .</v>
      </c>
    </row>
    <row r="48" spans="1:8" x14ac:dyDescent="0.35">
      <c r="A48" t="s">
        <v>85</v>
      </c>
      <c r="B48" t="s">
        <v>4714</v>
      </c>
      <c r="C48" t="s">
        <v>255</v>
      </c>
      <c r="D48" s="4">
        <v>6</v>
      </c>
      <c r="E48" s="6" t="s">
        <v>4868</v>
      </c>
      <c r="F48" s="6" t="s">
        <v>978</v>
      </c>
      <c r="G48" s="2" t="s">
        <v>601</v>
      </c>
      <c r="H48" t="str">
        <f t="shared" si="0"/>
        <v>module:BM320 schema:numberOfCredits 6 ; schema:coursePrerequisites "Grundlagen der VWL"@de , "Basic economics"@en .</v>
      </c>
    </row>
    <row r="49" spans="1:8" x14ac:dyDescent="0.35">
      <c r="A49" t="s">
        <v>86</v>
      </c>
      <c r="B49" t="s">
        <v>305</v>
      </c>
      <c r="C49" t="s">
        <v>255</v>
      </c>
      <c r="D49" s="4">
        <v>6</v>
      </c>
      <c r="E49" s="6" t="s">
        <v>979</v>
      </c>
      <c r="F49" s="6" t="s">
        <v>4869</v>
      </c>
      <c r="G49" s="2" t="s">
        <v>601</v>
      </c>
      <c r="H49" t="str">
        <f t="shared" si="0"/>
        <v>module:BM410 schema:numberOfCredits 6 ; schema:coursePrerequisites "Grundkenntnisse der Controllingpraxis"@de , "Basic knowledge of controlling practice"@en .</v>
      </c>
    </row>
    <row r="50" spans="1:8" x14ac:dyDescent="0.35">
      <c r="A50" t="s">
        <v>87</v>
      </c>
      <c r="B50" t="s">
        <v>306</v>
      </c>
      <c r="C50" t="s">
        <v>255</v>
      </c>
      <c r="D50" s="4">
        <v>6</v>
      </c>
      <c r="E50" s="6" t="s">
        <v>980</v>
      </c>
      <c r="F50" s="6" t="s">
        <v>4870</v>
      </c>
      <c r="G50" s="2" t="s">
        <v>601</v>
      </c>
      <c r="H50" t="str">
        <f t="shared" si="0"/>
        <v>module:BM420 schema:numberOfCredits 6 ; schema:coursePrerequisites "Grundkenntnisse des Human Resource Management"@de , "Basic knowledge of Human Resource Management"@en .</v>
      </c>
    </row>
    <row r="51" spans="1:8" x14ac:dyDescent="0.35">
      <c r="A51" t="s">
        <v>88</v>
      </c>
      <c r="B51" t="s">
        <v>307</v>
      </c>
      <c r="C51" t="s">
        <v>255</v>
      </c>
      <c r="D51" s="4">
        <v>6</v>
      </c>
      <c r="E51" s="6"/>
      <c r="F51" s="6"/>
      <c r="G51" s="2" t="s">
        <v>601</v>
      </c>
      <c r="H51" t="str">
        <f t="shared" si="0"/>
        <v>module:BM430 schema:numberOfCredits 6 ; schema:coursePrerequisites ""@de , ""@en .</v>
      </c>
    </row>
    <row r="52" spans="1:8" x14ac:dyDescent="0.35">
      <c r="A52" t="s">
        <v>89</v>
      </c>
      <c r="B52" t="s">
        <v>308</v>
      </c>
      <c r="C52" t="s">
        <v>255</v>
      </c>
      <c r="D52" s="4">
        <v>6</v>
      </c>
      <c r="E52" s="6" t="s">
        <v>981</v>
      </c>
      <c r="F52" s="6" t="s">
        <v>4871</v>
      </c>
      <c r="G52" s="2" t="s">
        <v>601</v>
      </c>
      <c r="H52" t="str">
        <f t="shared" si="0"/>
        <v>module:BM440 schema:numberOfCredits 6 ; schema:coursePrerequisites "Grundkenntnisse der internationalen Controllingpraxis"@de , "Basic knowledge of international controlling practice"@en .</v>
      </c>
    </row>
    <row r="53" spans="1:8" x14ac:dyDescent="0.35">
      <c r="A53" t="s">
        <v>90</v>
      </c>
      <c r="B53" t="s">
        <v>309</v>
      </c>
      <c r="C53" t="s">
        <v>255</v>
      </c>
      <c r="D53" s="4">
        <v>6</v>
      </c>
      <c r="E53" s="6" t="s">
        <v>980</v>
      </c>
      <c r="F53" s="6" t="s">
        <v>4870</v>
      </c>
      <c r="G53" s="2" t="s">
        <v>601</v>
      </c>
      <c r="H53" t="str">
        <f t="shared" si="0"/>
        <v>module:BM450 schema:numberOfCredits 6 ; schema:coursePrerequisites "Grundkenntnisse des Human Resource Management"@de , "Basic knowledge of Human Resource Management"@en .</v>
      </c>
    </row>
    <row r="54" spans="1:8" x14ac:dyDescent="0.35">
      <c r="A54" t="s">
        <v>91</v>
      </c>
      <c r="B54" t="s">
        <v>310</v>
      </c>
      <c r="C54" t="s">
        <v>255</v>
      </c>
      <c r="D54" s="4">
        <v>6</v>
      </c>
      <c r="E54" s="6"/>
      <c r="F54" s="6"/>
      <c r="G54" s="2" t="s">
        <v>601</v>
      </c>
      <c r="H54" t="str">
        <f t="shared" si="0"/>
        <v>module:BM460 schema:numberOfCredits 6 ; schema:coursePrerequisites ""@de , ""@en .</v>
      </c>
    </row>
    <row r="55" spans="1:8" x14ac:dyDescent="0.35">
      <c r="A55" t="s">
        <v>92</v>
      </c>
      <c r="B55" t="s">
        <v>311</v>
      </c>
      <c r="C55" t="s">
        <v>255</v>
      </c>
      <c r="D55" s="4">
        <v>6</v>
      </c>
      <c r="E55" s="6"/>
      <c r="F55" s="6"/>
      <c r="G55" s="2" t="s">
        <v>601</v>
      </c>
      <c r="H55" t="str">
        <f t="shared" si="0"/>
        <v>module:BM510 schema:numberOfCredits 6 ; schema:coursePrerequisites ""@de , ""@en .</v>
      </c>
    </row>
    <row r="56" spans="1:8" x14ac:dyDescent="0.35">
      <c r="A56" t="s">
        <v>93</v>
      </c>
      <c r="B56" t="s">
        <v>4706</v>
      </c>
      <c r="C56" t="s">
        <v>255</v>
      </c>
      <c r="D56" s="4">
        <v>6</v>
      </c>
      <c r="E56" s="6"/>
      <c r="F56" s="6"/>
      <c r="G56" s="2" t="s">
        <v>601</v>
      </c>
      <c r="H56" t="str">
        <f t="shared" si="0"/>
        <v>module:BM520 schema:numberOfCredits 6 ; schema:coursePrerequisites ""@de , ""@en .</v>
      </c>
    </row>
    <row r="57" spans="1:8" x14ac:dyDescent="0.35">
      <c r="A57" t="s">
        <v>94</v>
      </c>
      <c r="B57" t="s">
        <v>4707</v>
      </c>
      <c r="C57" t="s">
        <v>255</v>
      </c>
      <c r="D57" s="4">
        <v>6</v>
      </c>
      <c r="E57" s="4" t="s">
        <v>4872</v>
      </c>
      <c r="F57" s="6" t="s">
        <v>982</v>
      </c>
      <c r="G57" s="2" t="s">
        <v>601</v>
      </c>
      <c r="H57" t="str">
        <f t="shared" si="0"/>
        <v>module:BM530 schema:numberOfCredits 6 ; schema:coursePrerequisites "Grundkenntnisse und -fertigkeiten im Finanzbereich, z. B. in einem Modul oder mehreren Modulen in den Bereichen Finanzierung und Investition, die in einem Bachelor-Studiengang vermittelt werden; Grundkenntnisse im Bereich der Rechnungslegung."@de , "Basic knowledge and skills in the area of finance, e. g. developed in one module or several modules in the fields of financing and investment taught in a bachelor’s degree programme; basic knowledge in the area of accounting."@en .</v>
      </c>
    </row>
    <row r="58" spans="1:8" x14ac:dyDescent="0.35">
      <c r="A58" t="s">
        <v>95</v>
      </c>
      <c r="B58" t="s">
        <v>314</v>
      </c>
      <c r="C58" t="s">
        <v>255</v>
      </c>
      <c r="D58" s="4">
        <v>6</v>
      </c>
      <c r="E58" s="6" t="s">
        <v>983</v>
      </c>
      <c r="F58" s="6" t="s">
        <v>4873</v>
      </c>
      <c r="G58" s="2" t="s">
        <v>601</v>
      </c>
      <c r="H58" t="str">
        <f t="shared" si="0"/>
        <v>module:BM540 schema:numberOfCredits 6 ; schema:coursePrerequisites "Kenntnisse aus Marktorientierte Unternehmensführung"@de , "Knowledge from market-oriented corporate management"@en .</v>
      </c>
    </row>
    <row r="59" spans="1:8" x14ac:dyDescent="0.35">
      <c r="A59" t="s">
        <v>96</v>
      </c>
      <c r="B59" t="s">
        <v>4709</v>
      </c>
      <c r="C59" t="s">
        <v>255</v>
      </c>
      <c r="D59" s="4">
        <v>6</v>
      </c>
      <c r="E59" s="4" t="s">
        <v>4874</v>
      </c>
      <c r="F59" s="6" t="s">
        <v>984</v>
      </c>
      <c r="G59" s="2" t="s">
        <v>601</v>
      </c>
      <c r="H59" t="str">
        <f t="shared" si="0"/>
        <v>module:BM550 schema:numberOfCredits 6 ; schema:coursePrerequisites "Kenntnisse und Fähigkeiten auf dem Gebiet der Unternehmensfinanzierung, insbesondere Verständnis der Cash-Flow-Berechnung und der Kapitalmarkttheorie."@de , "Knowledge and skills in the field of corporate finance, especially understanding of cash flow calculation and capital market theory."@en .</v>
      </c>
    </row>
    <row r="60" spans="1:8" x14ac:dyDescent="0.35">
      <c r="A60" t="s">
        <v>97</v>
      </c>
      <c r="B60" t="s">
        <v>316</v>
      </c>
      <c r="C60" t="s">
        <v>255</v>
      </c>
      <c r="D60" s="4">
        <v>6</v>
      </c>
      <c r="E60" s="6" t="s">
        <v>985</v>
      </c>
      <c r="F60" s="6" t="s">
        <v>4875</v>
      </c>
      <c r="G60" s="2" t="s">
        <v>601</v>
      </c>
      <c r="H60" t="str">
        <f t="shared" si="0"/>
        <v>module:BM560 schema:numberOfCredits 6 ; schema:coursePrerequisites "Grundlegende betriebswirtschaftliche und logistische Kenntnisse werden vorausgesetzt."@de , "Basic business and logistics knowledge is required."@en .</v>
      </c>
    </row>
    <row r="61" spans="1:8" x14ac:dyDescent="0.35">
      <c r="A61" t="s">
        <v>98</v>
      </c>
      <c r="B61" t="s">
        <v>317</v>
      </c>
      <c r="C61" t="s">
        <v>255</v>
      </c>
      <c r="D61" s="4">
        <v>6</v>
      </c>
      <c r="E61" s="6"/>
      <c r="F61" s="6"/>
      <c r="G61" s="2" t="s">
        <v>601</v>
      </c>
      <c r="H61" t="str">
        <f t="shared" si="0"/>
        <v>module:BM610 schema:numberOfCredits 6 ; schema:coursePrerequisites ""@de , ""@en .</v>
      </c>
    </row>
    <row r="62" spans="1:8" x14ac:dyDescent="0.35">
      <c r="A62" t="s">
        <v>99</v>
      </c>
      <c r="B62" t="s">
        <v>318</v>
      </c>
      <c r="C62" t="s">
        <v>255</v>
      </c>
      <c r="D62" s="4">
        <v>6</v>
      </c>
      <c r="E62" s="6" t="s">
        <v>986</v>
      </c>
      <c r="F62" s="6" t="s">
        <v>4876</v>
      </c>
      <c r="G62" s="2" t="s">
        <v>601</v>
      </c>
      <c r="H62" t="str">
        <f t="shared" si="0"/>
        <v>module:BM620 schema:numberOfCredits 6 ; schema:coursePrerequisites "Gute Kenntnisse der ABWL und des Wirtschaftsrechts"@de , "Good knowledge of general business administration and commercial law"@en .</v>
      </c>
    </row>
    <row r="63" spans="1:8" x14ac:dyDescent="0.35">
      <c r="A63" t="s">
        <v>100</v>
      </c>
      <c r="B63" t="s">
        <v>4713</v>
      </c>
      <c r="C63" t="s">
        <v>255</v>
      </c>
      <c r="D63" s="4">
        <v>6</v>
      </c>
      <c r="E63" s="6" t="s">
        <v>4881</v>
      </c>
      <c r="F63" s="6" t="s">
        <v>4882</v>
      </c>
      <c r="G63" s="2" t="s">
        <v>601</v>
      </c>
      <c r="H63" t="str">
        <f t="shared" si="0"/>
        <v>module:BM630 schema:numberOfCredits 6 ; schema:coursePrerequisites "Sprachkenntnisse Englisch"@de , "English language skills"@en .</v>
      </c>
    </row>
    <row r="64" spans="1:8" x14ac:dyDescent="0.35">
      <c r="A64" t="s">
        <v>101</v>
      </c>
      <c r="B64" t="s">
        <v>320</v>
      </c>
      <c r="C64" t="s">
        <v>255</v>
      </c>
      <c r="D64" s="4">
        <v>6</v>
      </c>
      <c r="E64" s="6"/>
      <c r="F64" s="6"/>
      <c r="G64" s="2" t="s">
        <v>601</v>
      </c>
      <c r="H64" t="str">
        <f t="shared" si="0"/>
        <v>module:BM640 schema:numberOfCredits 6 ; schema:coursePrerequisites ""@de , ""@en .</v>
      </c>
    </row>
    <row r="65" spans="1:8" x14ac:dyDescent="0.35">
      <c r="A65" t="s">
        <v>102</v>
      </c>
      <c r="B65" t="s">
        <v>321</v>
      </c>
      <c r="C65" t="s">
        <v>255</v>
      </c>
      <c r="D65" s="4">
        <v>6</v>
      </c>
      <c r="E65" s="6" t="s">
        <v>986</v>
      </c>
      <c r="F65" s="6" t="s">
        <v>4876</v>
      </c>
      <c r="G65" s="2" t="s">
        <v>601</v>
      </c>
      <c r="H65" t="str">
        <f t="shared" si="0"/>
        <v>module:BM650 schema:numberOfCredits 6 ; schema:coursePrerequisites "Gute Kenntnisse der ABWL und des Wirtschaftsrechts"@de , "Good knowledge of general business administration and commercial law"@en .</v>
      </c>
    </row>
    <row r="66" spans="1:8" x14ac:dyDescent="0.35">
      <c r="A66" t="s">
        <v>103</v>
      </c>
      <c r="B66" t="s">
        <v>4717</v>
      </c>
      <c r="C66" t="s">
        <v>255</v>
      </c>
      <c r="D66" s="4">
        <v>6</v>
      </c>
      <c r="E66" s="18" t="s">
        <v>4910</v>
      </c>
      <c r="F66" s="18" t="s">
        <v>4911</v>
      </c>
      <c r="G66" s="2" t="s">
        <v>601</v>
      </c>
      <c r="H66" t="str">
        <f t="shared" si="0"/>
        <v>module:BM660 schema:numberOfCredits 6 ; schema:coursePrerequisites "Kenntnisse zu Quantitativen tools in Angewandter Ökonometrie"@de , "Knowledge of quantitative tools for applied econometrics"@en .</v>
      </c>
    </row>
    <row r="67" spans="1:8" x14ac:dyDescent="0.35">
      <c r="A67" t="s">
        <v>42</v>
      </c>
      <c r="B67" t="s">
        <v>323</v>
      </c>
      <c r="C67" t="s">
        <v>253</v>
      </c>
      <c r="D67" s="4">
        <v>5</v>
      </c>
      <c r="E67" s="6"/>
      <c r="F67" s="6"/>
      <c r="G67" s="2" t="s">
        <v>601</v>
      </c>
      <c r="H67" t="str">
        <f t="shared" ref="H67:H124" si="1">_xlfn.CONCAT(A67," schema:numberOfCredits ",D67," ; schema:coursePrerequisites ",G67,E67,G67,"@de , ",G67,F67,G67,"@en .")</f>
        <v>module:BPWB schema:numberOfCredits 5 ; schema:coursePrerequisites ""@de , ""@en .</v>
      </c>
    </row>
    <row r="68" spans="1:8" x14ac:dyDescent="0.35">
      <c r="A68" t="s">
        <v>20</v>
      </c>
      <c r="B68" t="s">
        <v>324</v>
      </c>
      <c r="C68" t="s">
        <v>253</v>
      </c>
      <c r="D68" s="4">
        <v>5</v>
      </c>
      <c r="E68" s="6"/>
      <c r="F68" s="6"/>
      <c r="G68" s="2" t="s">
        <v>601</v>
      </c>
      <c r="H68" t="str">
        <f t="shared" si="1"/>
        <v>module:BSNW schema:numberOfCredits 5 ; schema:coursePrerequisites ""@de , ""@en .</v>
      </c>
    </row>
    <row r="69" spans="1:8" x14ac:dyDescent="0.35">
      <c r="A69" t="s">
        <v>38</v>
      </c>
      <c r="B69" t="s">
        <v>325</v>
      </c>
      <c r="C69" t="s">
        <v>253</v>
      </c>
      <c r="D69" s="4">
        <v>5</v>
      </c>
      <c r="E69" s="6"/>
      <c r="F69" s="6"/>
      <c r="G69" s="2" t="s">
        <v>601</v>
      </c>
      <c r="H69" t="str">
        <f t="shared" si="1"/>
        <v>module:BWL schema:numberOfCredits 5 ; schema:coursePrerequisites ""@de , ""@en .</v>
      </c>
    </row>
    <row r="70" spans="1:8" x14ac:dyDescent="0.35">
      <c r="A70" t="s">
        <v>111</v>
      </c>
      <c r="B70" t="s">
        <v>326</v>
      </c>
      <c r="C70" t="s">
        <v>253</v>
      </c>
      <c r="D70" s="4">
        <v>5</v>
      </c>
      <c r="E70" s="6" t="s">
        <v>987</v>
      </c>
      <c r="F70" s="6" t="s">
        <v>4877</v>
      </c>
      <c r="G70" s="2" t="s">
        <v>601</v>
      </c>
      <c r="H70" t="str">
        <f t="shared" si="1"/>
        <v>module:CDDO schema:numberOfCredits 5 ; schema:coursePrerequisites "Insbesondere die folgenden Module sind hilfreich: Objektorientierter Systementwurf, Softwareengineering"@de , "Especially the following modules are helpful: object-oriented system design, software engineering"@en .</v>
      </c>
    </row>
    <row r="71" spans="1:8" x14ac:dyDescent="0.35">
      <c r="A71" t="s">
        <v>105</v>
      </c>
      <c r="B71" t="s">
        <v>4722</v>
      </c>
      <c r="C71" t="s">
        <v>253</v>
      </c>
      <c r="D71" s="4">
        <v>5</v>
      </c>
      <c r="E71" s="6" t="s">
        <v>988</v>
      </c>
      <c r="F71" s="6" t="s">
        <v>4878</v>
      </c>
      <c r="G71" s="2" t="s">
        <v>601</v>
      </c>
      <c r="H71" t="str">
        <f t="shared" si="1"/>
        <v>module:CoAC schema:numberOfCredits 5 ; schema:coursePrerequisites "Kenntnisse aus der LV Englisch anwenden in der WI"@de , "Knowledge from module: Use English in Information Systems"@en .</v>
      </c>
    </row>
    <row r="72" spans="1:8" x14ac:dyDescent="0.35">
      <c r="A72" t="s">
        <v>120</v>
      </c>
      <c r="B72" t="s">
        <v>328</v>
      </c>
      <c r="C72" t="s">
        <v>253</v>
      </c>
      <c r="D72" s="4">
        <v>6</v>
      </c>
      <c r="E72" s="6"/>
      <c r="F72" s="6"/>
      <c r="G72" s="2" t="s">
        <v>601</v>
      </c>
      <c r="H72" t="str">
        <f t="shared" si="1"/>
        <v>module:DADT schema:numberOfCredits 6 ; schema:coursePrerequisites ""@de , ""@en .</v>
      </c>
    </row>
    <row r="73" spans="1:8" x14ac:dyDescent="0.35">
      <c r="A73" t="s">
        <v>33</v>
      </c>
      <c r="B73" t="s">
        <v>329</v>
      </c>
      <c r="C73" t="s">
        <v>253</v>
      </c>
      <c r="D73" s="4">
        <v>5</v>
      </c>
      <c r="E73" s="6"/>
      <c r="F73" s="6"/>
      <c r="G73" s="2" t="s">
        <v>601</v>
      </c>
      <c r="H73" t="str">
        <f t="shared" si="1"/>
        <v>module:DB1 schema:numberOfCredits 5 ; schema:coursePrerequisites ""@de , ""@en .</v>
      </c>
    </row>
    <row r="74" spans="1:8" x14ac:dyDescent="0.35">
      <c r="A74" t="s">
        <v>28</v>
      </c>
      <c r="B74" t="s">
        <v>330</v>
      </c>
      <c r="C74" t="s">
        <v>253</v>
      </c>
      <c r="D74" s="4">
        <v>5</v>
      </c>
      <c r="E74" s="6" t="s">
        <v>989</v>
      </c>
      <c r="F74" s="6" t="s">
        <v>4879</v>
      </c>
      <c r="G74" s="2" t="s">
        <v>601</v>
      </c>
      <c r="H74" t="str">
        <f t="shared" si="1"/>
        <v>module:DB2 schema:numberOfCredits 5 ; schema:coursePrerequisites "Die in DB1 erworbenen Kenntnisse zum Entwurf von Datenbanken und zum Umgang mit SQL sind notwendig"@de , "The knowledge acquired in DB1 for designing databases and handling SQL is necessary"@en .</v>
      </c>
    </row>
    <row r="75" spans="1:8" x14ac:dyDescent="0.35">
      <c r="A75" t="s">
        <v>18</v>
      </c>
      <c r="B75" t="s">
        <v>331</v>
      </c>
      <c r="C75" t="s">
        <v>253</v>
      </c>
      <c r="D75" s="4">
        <v>5</v>
      </c>
      <c r="E75" s="6"/>
      <c r="F75" s="6"/>
      <c r="G75" s="2" t="s">
        <v>601</v>
      </c>
      <c r="H75" t="str">
        <f t="shared" si="1"/>
        <v>module:DSDS schema:numberOfCredits 5 ; schema:coursePrerequisites ""@de , ""@en .</v>
      </c>
    </row>
    <row r="76" spans="1:8" x14ac:dyDescent="0.35">
      <c r="A76" t="s">
        <v>13</v>
      </c>
      <c r="B76" t="s">
        <v>332</v>
      </c>
      <c r="C76" t="s">
        <v>253</v>
      </c>
      <c r="D76" s="4">
        <v>5</v>
      </c>
      <c r="E76" s="6"/>
      <c r="F76" s="6"/>
      <c r="G76" s="2" t="s">
        <v>601</v>
      </c>
      <c r="H76" t="str">
        <f t="shared" si="1"/>
        <v>module:DVWR schema:numberOfCredits 5 ; schema:coursePrerequisites ""@de , ""@en .</v>
      </c>
    </row>
    <row r="77" spans="1:8" x14ac:dyDescent="0.35">
      <c r="A77" t="s">
        <v>37</v>
      </c>
      <c r="B77" t="s">
        <v>336</v>
      </c>
      <c r="C77" t="s">
        <v>253</v>
      </c>
      <c r="D77" s="4">
        <v>5</v>
      </c>
      <c r="E77" s="6"/>
      <c r="F77" s="6"/>
      <c r="G77" s="2" t="s">
        <v>601</v>
      </c>
      <c r="H77" t="str">
        <f t="shared" si="1"/>
        <v>module:Englisch schema:numberOfCredits 5 ; schema:coursePrerequisites ""@de , ""@en .</v>
      </c>
    </row>
    <row r="78" spans="1:8" x14ac:dyDescent="0.35">
      <c r="A78" t="s">
        <v>104</v>
      </c>
      <c r="B78" t="s">
        <v>333</v>
      </c>
      <c r="C78" t="s">
        <v>253</v>
      </c>
      <c r="D78" s="4">
        <v>5</v>
      </c>
      <c r="E78" s="6" t="s">
        <v>990</v>
      </c>
      <c r="F78" s="6" t="s">
        <v>4880</v>
      </c>
      <c r="G78" s="2" t="s">
        <v>601</v>
      </c>
      <c r="H78" t="str">
        <f t="shared" si="1"/>
        <v>module:EOMa schema:numberOfCredits 5 ; schema:coursePrerequisites "Kenntnisse  in Algorithmen und Datenstrukturen sowie Grundkenntnisse in Programmierung und Objektorientierung wie  sie  z.B. im Modul Algorithmen u. Datenstrukturen (1. Semester) und im Modul Objektorientierter Systementwurf (2. Semester) vermittelt werden."@de , "Knowledge of algorithms and data structures as well as basic knowledge of programming and object orientation as taught in the module Algorithms and Data Structures (1st semester) and in the module Object Oriented System Design (2nd semester)"@en .</v>
      </c>
    </row>
    <row r="79" spans="1:8" x14ac:dyDescent="0.35">
      <c r="A79" t="s">
        <v>109</v>
      </c>
      <c r="B79" t="s">
        <v>334</v>
      </c>
      <c r="C79" t="s">
        <v>253</v>
      </c>
      <c r="D79" s="4">
        <v>5</v>
      </c>
      <c r="E79" s="6" t="s">
        <v>987</v>
      </c>
      <c r="F79" s="6" t="s">
        <v>4877</v>
      </c>
      <c r="G79" s="2" t="s">
        <v>601</v>
      </c>
      <c r="H79" t="str">
        <f t="shared" si="1"/>
        <v>module:EOPJ schema:numberOfCredits 5 ; schema:coursePrerequisites "Insbesondere die folgenden Module sind hilfreich: Objektorientierter Systementwurf, Softwareengineering"@de , "Especially the following modules are helpful: object-oriented system design, software engineering"@en .</v>
      </c>
    </row>
    <row r="80" spans="1:8" x14ac:dyDescent="0.35">
      <c r="A80" t="s">
        <v>112</v>
      </c>
      <c r="B80" t="s">
        <v>335</v>
      </c>
      <c r="C80" t="s">
        <v>253</v>
      </c>
      <c r="D80" s="4">
        <v>5</v>
      </c>
      <c r="E80" s="6" t="s">
        <v>991</v>
      </c>
      <c r="F80" s="6" t="s">
        <v>4883</v>
      </c>
      <c r="G80" s="2" t="s">
        <v>601</v>
      </c>
      <c r="H80" t="str">
        <f t="shared" si="1"/>
        <v>module:EWAA schema:numberOfCredits 5 ; schema:coursePrerequisites "Abiturkenntnisse Englisch"@de , "School knowledge of English language"@en .</v>
      </c>
    </row>
    <row r="81" spans="1:8" x14ac:dyDescent="0.35">
      <c r="A81" t="s">
        <v>36</v>
      </c>
      <c r="B81" t="s">
        <v>337</v>
      </c>
      <c r="C81" t="s">
        <v>253</v>
      </c>
      <c r="D81" s="4">
        <v>5</v>
      </c>
      <c r="E81" s="6"/>
      <c r="F81" s="6"/>
      <c r="G81" s="2" t="s">
        <v>601</v>
      </c>
      <c r="H81" t="str">
        <f t="shared" si="1"/>
        <v>module:FAWI schema:numberOfCredits 5 ; schema:coursePrerequisites ""@de , ""@en .</v>
      </c>
    </row>
    <row r="82" spans="1:8" x14ac:dyDescent="0.35">
      <c r="A82" t="s">
        <v>107</v>
      </c>
      <c r="B82" t="s">
        <v>338</v>
      </c>
      <c r="C82" t="s">
        <v>253</v>
      </c>
      <c r="D82" s="4">
        <v>5</v>
      </c>
      <c r="E82" s="6"/>
      <c r="F82" s="6"/>
      <c r="G82" s="2" t="s">
        <v>601</v>
      </c>
      <c r="H82" t="str">
        <f t="shared" si="1"/>
        <v>module:FWAS schema:numberOfCredits 5 ; schema:coursePrerequisites ""@de , ""@en .</v>
      </c>
    </row>
    <row r="83" spans="1:8" x14ac:dyDescent="0.35">
      <c r="A83" t="s">
        <v>106</v>
      </c>
      <c r="B83" t="s">
        <v>339</v>
      </c>
      <c r="C83" t="s">
        <v>253</v>
      </c>
      <c r="D83" s="4">
        <v>5</v>
      </c>
      <c r="E83" s="6" t="s">
        <v>992</v>
      </c>
      <c r="F83" s="6" t="s">
        <v>4884</v>
      </c>
      <c r="G83" s="2" t="s">
        <v>601</v>
      </c>
      <c r="H83" t="str">
        <f t="shared" si="1"/>
        <v>module:GFVR schema:numberOfCredits 5 ; schema:coursePrerequisites "Grundkenntnisse der Betriebswirtschaftslehre und des Wirtschaftsrechts"@de , "Basic knowledge of business administration and business law"@en .</v>
      </c>
    </row>
    <row r="84" spans="1:8" x14ac:dyDescent="0.35">
      <c r="A84" t="s">
        <v>108</v>
      </c>
      <c r="B84" t="s">
        <v>340</v>
      </c>
      <c r="C84" t="s">
        <v>253</v>
      </c>
      <c r="D84" s="4">
        <v>5</v>
      </c>
      <c r="E84" s="6"/>
      <c r="F84" s="6"/>
      <c r="G84" s="2" t="s">
        <v>601</v>
      </c>
      <c r="H84" t="str">
        <f t="shared" si="1"/>
        <v>module:GNWT schema:numberOfCredits 5 ; schema:coursePrerequisites ""@de , ""@en .</v>
      </c>
    </row>
    <row r="85" spans="1:8" x14ac:dyDescent="0.35">
      <c r="A85" t="s">
        <v>245</v>
      </c>
      <c r="B85" t="s">
        <v>357</v>
      </c>
      <c r="C85" t="s">
        <v>253</v>
      </c>
      <c r="D85" s="4">
        <v>5</v>
      </c>
      <c r="E85" s="6" t="s">
        <v>4886</v>
      </c>
      <c r="F85" s="6" t="s">
        <v>4885</v>
      </c>
      <c r="G85" s="2" t="s">
        <v>601</v>
      </c>
      <c r="H85" t="str">
        <f t="shared" si="1"/>
        <v>module:GPMO schema:numberOfCredits 5 ; schema:coursePrerequisites "Grundkenntnisse der Systemanalyse und der Betriebswirtschaftslehre"@de , "Basic knowledge of systems analysis, fundamentals of business administration"@en .</v>
      </c>
    </row>
    <row r="86" spans="1:8" x14ac:dyDescent="0.35">
      <c r="A86" t="s">
        <v>110</v>
      </c>
      <c r="B86" t="s">
        <v>341</v>
      </c>
      <c r="C86" t="s">
        <v>253</v>
      </c>
      <c r="D86" s="4">
        <v>5</v>
      </c>
      <c r="E86" s="6"/>
      <c r="F86" s="6"/>
      <c r="G86" s="2" t="s">
        <v>601</v>
      </c>
      <c r="H86" t="str">
        <f t="shared" si="1"/>
        <v>module:IFAE schema:numberOfCredits 5 ; schema:coursePrerequisites ""@de , ""@en .</v>
      </c>
    </row>
    <row r="87" spans="1:8" x14ac:dyDescent="0.35">
      <c r="A87" t="s">
        <v>19</v>
      </c>
      <c r="B87" t="s">
        <v>342</v>
      </c>
      <c r="C87" t="s">
        <v>253</v>
      </c>
      <c r="D87" s="4">
        <v>5</v>
      </c>
      <c r="E87" s="6"/>
      <c r="F87" s="6"/>
      <c r="G87" s="2" t="s">
        <v>601</v>
      </c>
      <c r="H87" t="str">
        <f t="shared" si="1"/>
        <v>module:InfMan schema:numberOfCredits 5 ; schema:coursePrerequisites ""@de , ""@en .</v>
      </c>
    </row>
    <row r="88" spans="1:8" x14ac:dyDescent="0.35">
      <c r="A88" t="s">
        <v>39</v>
      </c>
      <c r="B88" t="s">
        <v>158</v>
      </c>
      <c r="C88" t="s">
        <v>253</v>
      </c>
      <c r="D88" s="4">
        <v>5</v>
      </c>
      <c r="E88" s="6" t="s">
        <v>969</v>
      </c>
      <c r="F88" s="6" t="s">
        <v>4860</v>
      </c>
      <c r="G88" s="2" t="s">
        <v>601</v>
      </c>
      <c r="H88" t="str">
        <f t="shared" si="1"/>
        <v>module:Logistik schema:numberOfCredits 5 ; schema:coursePrerequisites "Grundlegende betriebswirtschaftliche Kenntnisse empfehlenswert"@de , "Basic knowledge of business administration"@en .</v>
      </c>
    </row>
    <row r="89" spans="1:8" x14ac:dyDescent="0.35">
      <c r="A89" t="s">
        <v>113</v>
      </c>
      <c r="B89" t="s">
        <v>343</v>
      </c>
      <c r="C89" t="s">
        <v>253</v>
      </c>
      <c r="D89" s="4">
        <v>5</v>
      </c>
      <c r="E89" s="6"/>
      <c r="F89" s="6"/>
      <c r="G89" s="2" t="s">
        <v>601</v>
      </c>
      <c r="H89" t="str">
        <f t="shared" si="1"/>
        <v>module:MaMF schema:numberOfCredits 5 ; schema:coursePrerequisites ""@de , ""@en .</v>
      </c>
    </row>
    <row r="90" spans="1:8" x14ac:dyDescent="0.35">
      <c r="A90" t="s">
        <v>32</v>
      </c>
      <c r="B90" t="s">
        <v>344</v>
      </c>
      <c r="C90" t="s">
        <v>253</v>
      </c>
      <c r="D90" s="4">
        <v>5</v>
      </c>
      <c r="E90" s="6"/>
      <c r="F90" s="6"/>
      <c r="G90" s="2" t="s">
        <v>601</v>
      </c>
      <c r="H90" t="str">
        <f t="shared" si="1"/>
        <v>module:ManOrg schema:numberOfCredits 5 ; schema:coursePrerequisites ""@de , ""@en .</v>
      </c>
    </row>
    <row r="91" spans="1:8" x14ac:dyDescent="0.35">
      <c r="A91" t="s">
        <v>26</v>
      </c>
      <c r="B91" t="s">
        <v>345</v>
      </c>
      <c r="C91" t="s">
        <v>253</v>
      </c>
      <c r="D91" s="4">
        <v>5</v>
      </c>
      <c r="E91" s="6" t="s">
        <v>993</v>
      </c>
      <c r="F91" s="6" t="s">
        <v>4860</v>
      </c>
      <c r="G91" s="2" t="s">
        <v>601</v>
      </c>
      <c r="H91" t="str">
        <f t="shared" si="1"/>
        <v>module:MathBasis schema:numberOfCredits 5 ; schema:coursePrerequisites "Grundkenntnisse der Mathematik"@de , "Basic knowledge of business administration"@en .</v>
      </c>
    </row>
    <row r="92" spans="1:8" x14ac:dyDescent="0.35">
      <c r="A92" t="s">
        <v>15</v>
      </c>
      <c r="B92" t="s">
        <v>346</v>
      </c>
      <c r="C92" t="s">
        <v>253</v>
      </c>
      <c r="D92" s="4">
        <v>5</v>
      </c>
      <c r="E92" s="6" t="s">
        <v>994</v>
      </c>
      <c r="F92" s="6" t="s">
        <v>4887</v>
      </c>
      <c r="G92" s="2" t="s">
        <v>601</v>
      </c>
      <c r="H92" t="str">
        <f t="shared" si="1"/>
        <v>module:OOSE schema:numberOfCredits 5 ; schema:coursePrerequisites "Kenntnisse in Algorithmen und Datenstrukturen sowie Grundkenntnisse in Programmierung wie sie z.B. im Modul Algorithmen u. Datenstrukturen (1. Semester) vermittelt werden."@de , "Knowledge of algorithms and data structures as well as basic knowledge of programming as taught in the module Algorithms and Data Structures (1st semester)"@en .</v>
      </c>
    </row>
    <row r="93" spans="1:8" x14ac:dyDescent="0.35">
      <c r="A93" t="s">
        <v>34</v>
      </c>
      <c r="B93" t="s">
        <v>4743</v>
      </c>
      <c r="C93" t="s">
        <v>253</v>
      </c>
      <c r="D93" s="4">
        <v>5</v>
      </c>
      <c r="E93" s="6" t="s">
        <v>995</v>
      </c>
      <c r="F93" s="6" t="s">
        <v>4888</v>
      </c>
      <c r="G93" s="2" t="s">
        <v>601</v>
      </c>
      <c r="H93" t="str">
        <f t="shared" si="1"/>
        <v>module:PABD schema:numberOfCredits 5 ; schema:coursePrerequisites "Grundlagen statistischer Methoden, Datenbanken – Modellierung und Strukturierung/Anwendung und Entwicklung"@de , "Fundamentals of statistical methods, databases - Modelling and structuring/application and development"@en .</v>
      </c>
    </row>
    <row r="94" spans="1:8" x14ac:dyDescent="0.35">
      <c r="A94" t="s">
        <v>43</v>
      </c>
      <c r="B94" t="s">
        <v>348</v>
      </c>
      <c r="C94" t="s">
        <v>253</v>
      </c>
      <c r="D94" s="4">
        <v>5</v>
      </c>
      <c r="E94" s="6"/>
      <c r="F94" s="6"/>
      <c r="G94" s="2" t="s">
        <v>601</v>
      </c>
      <c r="H94" t="str">
        <f t="shared" si="1"/>
        <v>module:PLVt schema:numberOfCredits 5 ; schema:coursePrerequisites ""@de , ""@en .</v>
      </c>
    </row>
    <row r="95" spans="1:8" x14ac:dyDescent="0.35">
      <c r="A95" t="s">
        <v>246</v>
      </c>
      <c r="B95" t="s">
        <v>358</v>
      </c>
      <c r="C95" t="s">
        <v>253</v>
      </c>
      <c r="D95" s="4">
        <v>5</v>
      </c>
      <c r="E95" s="6"/>
      <c r="F95" s="6"/>
      <c r="G95" s="2" t="s">
        <v>601</v>
      </c>
      <c r="H95" t="str">
        <f t="shared" si="1"/>
        <v>module:PMSK schema:numberOfCredits 5 ; schema:coursePrerequisites ""@de , ""@en .</v>
      </c>
    </row>
    <row r="96" spans="1:8" x14ac:dyDescent="0.35">
      <c r="A96" t="s">
        <v>1</v>
      </c>
      <c r="B96" t="s">
        <v>349</v>
      </c>
      <c r="C96" t="s">
        <v>253</v>
      </c>
      <c r="D96" s="4">
        <v>5</v>
      </c>
      <c r="E96" s="6"/>
      <c r="F96" s="6"/>
      <c r="G96" s="2" t="s">
        <v>601</v>
      </c>
      <c r="H96" t="str">
        <f t="shared" si="1"/>
        <v>module:PST schema:numberOfCredits 5 ; schema:coursePrerequisites ""@de , ""@en .</v>
      </c>
    </row>
    <row r="97" spans="1:8" x14ac:dyDescent="0.35">
      <c r="A97" t="s">
        <v>3</v>
      </c>
      <c r="B97" t="s">
        <v>350</v>
      </c>
      <c r="C97" t="s">
        <v>253</v>
      </c>
      <c r="D97" s="4">
        <v>5</v>
      </c>
      <c r="E97" s="6" t="s">
        <v>325</v>
      </c>
      <c r="F97" s="6" t="s">
        <v>4914</v>
      </c>
      <c r="G97" s="2" t="s">
        <v>601</v>
      </c>
      <c r="H97" t="str">
        <f t="shared" si="1"/>
        <v>module:RWCO schema:numberOfCredits 5 ; schema:coursePrerequisites "Grundlagen der Wirtschaftswissenschaften"@de , "Fundamentals of Business Administration"@en .</v>
      </c>
    </row>
    <row r="98" spans="1:8" x14ac:dyDescent="0.35">
      <c r="A98" t="s">
        <v>21</v>
      </c>
      <c r="B98" t="s">
        <v>352</v>
      </c>
      <c r="C98" t="s">
        <v>253</v>
      </c>
      <c r="D98" s="4">
        <v>5</v>
      </c>
      <c r="E98" s="6" t="s">
        <v>996</v>
      </c>
      <c r="F98" s="6" t="s">
        <v>4889</v>
      </c>
      <c r="G98" s="2" t="s">
        <v>601</v>
      </c>
      <c r="H98" t="str">
        <f t="shared" si="1"/>
        <v>module:SaSi schema:numberOfCredits 5 ; schema:coursePrerequisites "Inhalte aus den Modulen „Systemanalyse“, „Algorithmen und Datenstrukturen“, „Grundlagen der Prozessmodellierung“ und „Objektorientierter Systementwurf“"@de , "Contents from the modules System Analysis, Algorithms and Data Structures, Fundamentals of Process Modelling and Object-oriented System Design"@en .</v>
      </c>
    </row>
    <row r="99" spans="1:8" x14ac:dyDescent="0.35">
      <c r="A99" t="s">
        <v>29</v>
      </c>
      <c r="B99" t="s">
        <v>353</v>
      </c>
      <c r="C99" t="s">
        <v>253</v>
      </c>
      <c r="D99" s="4">
        <v>5</v>
      </c>
      <c r="E99" s="6"/>
      <c r="F99" s="6"/>
      <c r="G99" s="2" t="s">
        <v>601</v>
      </c>
      <c r="H99" t="str">
        <f t="shared" si="1"/>
        <v>module:Statistik schema:numberOfCredits 5 ; schema:coursePrerequisites ""@de , ""@en .</v>
      </c>
    </row>
    <row r="100" spans="1:8" x14ac:dyDescent="0.35">
      <c r="A100" t="s">
        <v>8</v>
      </c>
      <c r="B100" t="s">
        <v>351</v>
      </c>
      <c r="C100" t="s">
        <v>253</v>
      </c>
      <c r="D100" s="4">
        <v>5</v>
      </c>
      <c r="E100" s="6" t="s">
        <v>345</v>
      </c>
      <c r="F100" s="6" t="s">
        <v>4860</v>
      </c>
      <c r="G100" s="2" t="s">
        <v>601</v>
      </c>
      <c r="H100" t="str">
        <f t="shared" si="1"/>
        <v>module:SWEN schema:numberOfCredits 5 ; schema:coursePrerequisites "Grundlagen der Wirtschafts- und Finanzmathematik"@de , "Basic knowledge of business administration"@en .</v>
      </c>
    </row>
    <row r="101" spans="1:8" x14ac:dyDescent="0.35">
      <c r="A101" t="s">
        <v>247</v>
      </c>
      <c r="B101" t="s">
        <v>359</v>
      </c>
      <c r="C101" t="s">
        <v>253</v>
      </c>
      <c r="D101" s="4">
        <v>5</v>
      </c>
      <c r="E101" s="6"/>
      <c r="F101" s="6"/>
      <c r="G101" s="2" t="s">
        <v>601</v>
      </c>
      <c r="H101" t="str">
        <f t="shared" si="1"/>
        <v>module:SYSA schema:numberOfCredits 5 ; schema:coursePrerequisites ""@de , ""@en .</v>
      </c>
    </row>
    <row r="102" spans="1:8" x14ac:dyDescent="0.35">
      <c r="A102" t="s">
        <v>7</v>
      </c>
      <c r="B102" t="s">
        <v>354</v>
      </c>
      <c r="C102" t="s">
        <v>253</v>
      </c>
      <c r="D102" s="4">
        <v>5</v>
      </c>
      <c r="E102" s="6" t="s">
        <v>997</v>
      </c>
      <c r="F102" s="6" t="s">
        <v>4890</v>
      </c>
      <c r="G102" s="2" t="s">
        <v>601</v>
      </c>
      <c r="H102" t="str">
        <f t="shared" si="1"/>
        <v>module:USWE schema:numberOfCredits 5 ; schema:coursePrerequisites "Grundlagen der Prozessmodellierung, Objektorientierter Systementwurf; Empfehlung:Grundkenntnisse zur Web- (HTML, CSS) oder App-Entwicklung erwünscht; Anmerkung:Grundkenntnisse zum Softwareengineering, insbes. die Bedeutung nichtfunktionaler Anforderungen, wären sehr hilfreich. Erfahrung in der Entwicklung von Benutzeroberflächen sind ebenfalls wünschenswert, um die erforderliche Transferleistung zu ermöglichen."@de , "Basics of process modelling, object-oriented system design; Recommendation:Basic knowledge of web (HTML, CSS) or app development is desirable; Remark:Basic knowledge of software engineering, especially the meaning of non-functional requirements, would be very helpful. Experience in the development of user interfaces is also desirable to enable the required transfer performance."@en .</v>
      </c>
    </row>
    <row r="103" spans="1:8" x14ac:dyDescent="0.35">
      <c r="A103" t="s">
        <v>12</v>
      </c>
      <c r="B103" t="s">
        <v>360</v>
      </c>
      <c r="C103" t="s">
        <v>253</v>
      </c>
      <c r="D103" s="4">
        <v>5</v>
      </c>
      <c r="E103" s="6"/>
      <c r="F103" s="6"/>
      <c r="G103" s="2" t="s">
        <v>601</v>
      </c>
      <c r="H103" t="str">
        <f t="shared" si="1"/>
        <v>module:WIGundW schema:numberOfCredits 5 ; schema:coursePrerequisites ""@de , ""@en .</v>
      </c>
    </row>
    <row r="104" spans="1:8" x14ac:dyDescent="0.35">
      <c r="A104" t="s">
        <v>27</v>
      </c>
      <c r="B104" t="s">
        <v>361</v>
      </c>
      <c r="C104" t="s">
        <v>256</v>
      </c>
      <c r="D104" s="4">
        <v>6</v>
      </c>
      <c r="E104" s="6"/>
      <c r="F104" s="6"/>
      <c r="G104" s="2" t="s">
        <v>601</v>
      </c>
      <c r="H104" t="str">
        <f t="shared" si="1"/>
        <v>module:WM110 schema:numberOfCredits 6 ; schema:coursePrerequisites ""@de , ""@en .</v>
      </c>
    </row>
    <row r="105" spans="1:8" x14ac:dyDescent="0.35">
      <c r="A105" t="s">
        <v>30</v>
      </c>
      <c r="B105" t="s">
        <v>362</v>
      </c>
      <c r="C105" t="s">
        <v>256</v>
      </c>
      <c r="D105" s="4">
        <v>6</v>
      </c>
      <c r="E105" s="6" t="s">
        <v>4891</v>
      </c>
      <c r="F105" s="6" t="s">
        <v>4892</v>
      </c>
      <c r="G105" s="2" t="s">
        <v>601</v>
      </c>
      <c r="H105" t="str">
        <f t="shared" si="1"/>
        <v>module:WM120 schema:numberOfCredits 6 ; schema:coursePrerequisites "Kenntnisse aus dem Bachelorstudium in DV-orientiertem Wirtschaftsrecht"@de , "Knowledge from the bachelor's programme in IT-oriented commercial law"@en .</v>
      </c>
    </row>
    <row r="106" spans="1:8" x14ac:dyDescent="0.35">
      <c r="A106" t="s">
        <v>16</v>
      </c>
      <c r="B106" t="s">
        <v>363</v>
      </c>
      <c r="C106" t="s">
        <v>256</v>
      </c>
      <c r="D106" s="4">
        <v>6</v>
      </c>
      <c r="E106" s="6" t="s">
        <v>4893</v>
      </c>
      <c r="F106" s="6" t="s">
        <v>4894</v>
      </c>
      <c r="G106" s="2" t="s">
        <v>601</v>
      </c>
      <c r="H106" t="str">
        <f t="shared" si="1"/>
        <v>module:WM130 schema:numberOfCredits 6 ; schema:coursePrerequisites "Kenntnisse zu Grundlagen der Wirtschaftsinformatik, Grundlagen der Betriebswirtschaftslehre, Informationsmanagement"@de , "Knowledge of the basics of business informatics, basics of business administration, information management"@en .</v>
      </c>
    </row>
    <row r="107" spans="1:8" x14ac:dyDescent="0.35">
      <c r="A107" t="s">
        <v>4</v>
      </c>
      <c r="B107" t="s">
        <v>364</v>
      </c>
      <c r="C107" t="s">
        <v>256</v>
      </c>
      <c r="D107" s="4">
        <v>6</v>
      </c>
      <c r="E107" s="6"/>
      <c r="F107" s="6"/>
      <c r="G107" s="2" t="s">
        <v>601</v>
      </c>
      <c r="H107" t="str">
        <f t="shared" si="1"/>
        <v>module:WM210 schema:numberOfCredits 6 ; schema:coursePrerequisites ""@de , ""@en .</v>
      </c>
    </row>
    <row r="108" spans="1:8" x14ac:dyDescent="0.35">
      <c r="A108" t="s">
        <v>9</v>
      </c>
      <c r="B108" t="s">
        <v>365</v>
      </c>
      <c r="C108" t="s">
        <v>256</v>
      </c>
      <c r="D108" s="4">
        <v>6</v>
      </c>
      <c r="E108" s="6" t="s">
        <v>4895</v>
      </c>
      <c r="F108" s="6" t="s">
        <v>4896</v>
      </c>
      <c r="G108" s="2" t="s">
        <v>601</v>
      </c>
      <c r="H108" t="str">
        <f t="shared" si="1"/>
        <v>module:WM220 schema:numberOfCredits 6 ; schema:coursePrerequisites "Kenntnisse zu Software-Engineering und Projektmanagement aus dem Bachelor-Studiums"@de , "Knowledge of software engineering and project management from the Bachelor's degree"@en .</v>
      </c>
    </row>
    <row r="109" spans="1:8" x14ac:dyDescent="0.35">
      <c r="A109" t="s">
        <v>40</v>
      </c>
      <c r="B109" t="s">
        <v>366</v>
      </c>
      <c r="C109" t="s">
        <v>256</v>
      </c>
      <c r="D109" s="4">
        <v>6</v>
      </c>
      <c r="E109" s="6"/>
      <c r="F109" s="6"/>
      <c r="G109" s="2" t="s">
        <v>601</v>
      </c>
      <c r="H109" t="str">
        <f t="shared" si="1"/>
        <v>module:WM230 schema:numberOfCredits 6 ; schema:coursePrerequisites ""@de , ""@en .</v>
      </c>
    </row>
    <row r="110" spans="1:8" x14ac:dyDescent="0.35">
      <c r="A110" t="s">
        <v>17</v>
      </c>
      <c r="B110" t="s">
        <v>367</v>
      </c>
      <c r="C110" t="s">
        <v>256</v>
      </c>
      <c r="D110" s="4">
        <v>6</v>
      </c>
      <c r="E110" s="6" t="s">
        <v>4854</v>
      </c>
      <c r="F110" s="6" t="s">
        <v>4897</v>
      </c>
      <c r="G110" s="2" t="s">
        <v>601</v>
      </c>
      <c r="H110" t="str">
        <f t="shared" si="1"/>
        <v>module:WM310 schema:numberOfCredits 6 ; schema:coursePrerequisites "Kenntnisse aus den Bachelor-Modulen Systemanalyse und Prozessmodellierung"@de , "Knowledge from the Bachelor modules system analysis and process modelling"@en .</v>
      </c>
    </row>
    <row r="111" spans="1:8" x14ac:dyDescent="0.35">
      <c r="A111" t="s">
        <v>35</v>
      </c>
      <c r="B111" t="s">
        <v>368</v>
      </c>
      <c r="C111" t="s">
        <v>256</v>
      </c>
      <c r="D111" s="4">
        <v>6</v>
      </c>
      <c r="E111" s="6" t="s">
        <v>4855</v>
      </c>
      <c r="F111" s="6" t="s">
        <v>4898</v>
      </c>
      <c r="G111" s="2" t="s">
        <v>601</v>
      </c>
      <c r="H111" t="str">
        <f t="shared" si="1"/>
        <v>module:WM320 schema:numberOfCredits 6 ; schema:coursePrerequisites "Kenntnisse zur Modellierung und Analyse von Prozessen"@de , "Knowledge of process modelling and analysis"@en .</v>
      </c>
    </row>
    <row r="112" spans="1:8" x14ac:dyDescent="0.35">
      <c r="A112" t="s">
        <v>41</v>
      </c>
      <c r="B112" t="s">
        <v>369</v>
      </c>
      <c r="C112" t="s">
        <v>256</v>
      </c>
      <c r="D112" s="4">
        <v>6</v>
      </c>
      <c r="E112" s="6" t="s">
        <v>999</v>
      </c>
      <c r="F112" s="6" t="s">
        <v>4899</v>
      </c>
      <c r="G112" s="2" t="s">
        <v>601</v>
      </c>
      <c r="H112" t="str">
        <f t="shared" si="1"/>
        <v>module:WM330 schema:numberOfCredits 6 ; schema:coursePrerequisites "Grundlagen der Prozessmodellierung, grundlegende Programmierkenntnisse"@de , "Basics of process modelling, basic programming knowledge"@en .</v>
      </c>
    </row>
    <row r="113" spans="1:8" x14ac:dyDescent="0.35">
      <c r="A113" t="s">
        <v>0</v>
      </c>
      <c r="B113" t="s">
        <v>370</v>
      </c>
      <c r="C113" t="s">
        <v>256</v>
      </c>
      <c r="D113" s="4">
        <v>6</v>
      </c>
      <c r="E113" s="6" t="s">
        <v>1000</v>
      </c>
      <c r="F113" s="6" t="s">
        <v>4900</v>
      </c>
      <c r="G113" s="2" t="s">
        <v>601</v>
      </c>
      <c r="H113" t="str">
        <f t="shared" si="1"/>
        <v>module:WM340 schema:numberOfCredits 6 ; schema:coursePrerequisites "Kenntnisse in Datenbanken, Systemarchitekturen, Softwareengineering und Grundlagen der BWL, wie sie z. B.  in den entsprechenden Bachelor-Modulen vermittelt werden."@de , "Knowledge of databases, system architectures, software engineering and the basics of business administration, as taught, for example, in the corresponding Bachelor modules."@en .</v>
      </c>
    </row>
    <row r="114" spans="1:8" x14ac:dyDescent="0.35">
      <c r="A114" t="s">
        <v>31</v>
      </c>
      <c r="B114" t="s">
        <v>371</v>
      </c>
      <c r="C114" t="s">
        <v>256</v>
      </c>
      <c r="D114" s="4">
        <v>6</v>
      </c>
      <c r="E114" s="6" t="s">
        <v>1001</v>
      </c>
      <c r="F114" s="6" t="s">
        <v>4901</v>
      </c>
      <c r="G114" s="2" t="s">
        <v>601</v>
      </c>
      <c r="H114" t="str">
        <f t="shared" si="1"/>
        <v>module:WM501 schema:numberOfCredits 6 ; schema:coursePrerequisites "Enterprise Knowledge Engineering (erwünscht)"@de , "Enterprise Knowledge Engineering (desired)"@en .</v>
      </c>
    </row>
    <row r="115" spans="1:8" x14ac:dyDescent="0.35">
      <c r="A115" t="s">
        <v>116</v>
      </c>
      <c r="B115" t="s">
        <v>372</v>
      </c>
      <c r="C115" t="s">
        <v>256</v>
      </c>
      <c r="D115" s="4">
        <v>6</v>
      </c>
      <c r="E115" s="6" t="s">
        <v>1002</v>
      </c>
      <c r="F115" s="6" t="s">
        <v>4902</v>
      </c>
      <c r="G115" s="2" t="s">
        <v>601</v>
      </c>
      <c r="H115" t="str">
        <f t="shared" si="1"/>
        <v>module:WM508 schema:numberOfCredits 6 ; schema:coursePrerequisites "Grundlagen in Security Management"@de , "Basics in Security Management"@en .</v>
      </c>
    </row>
    <row r="116" spans="1:8" x14ac:dyDescent="0.35">
      <c r="A116" t="s">
        <v>10</v>
      </c>
      <c r="B116" t="s">
        <v>373</v>
      </c>
      <c r="C116" t="s">
        <v>256</v>
      </c>
      <c r="D116" s="4">
        <v>6</v>
      </c>
      <c r="E116" s="6" t="s">
        <v>1003</v>
      </c>
      <c r="F116" s="6" t="s">
        <v>4903</v>
      </c>
      <c r="G116" s="2" t="s">
        <v>601</v>
      </c>
      <c r="H116" t="str">
        <f t="shared" si="1"/>
        <v>module:WM524 schema:numberOfCredits 6 ; schema:coursePrerequisites "Kenntnisse aus Bachelorstudium: Datenbanken Modellierung und Strukturierung, Software Engineering"@de , "Knowledge from bachelor studies: Database Modelling and Structuring, Software Engineering"@en .</v>
      </c>
    </row>
    <row r="117" spans="1:8" x14ac:dyDescent="0.35">
      <c r="A117" t="s">
        <v>114</v>
      </c>
      <c r="B117" t="s">
        <v>374</v>
      </c>
      <c r="C117" t="s">
        <v>256</v>
      </c>
      <c r="D117" s="4">
        <v>6</v>
      </c>
      <c r="E117" s="6" t="s">
        <v>1004</v>
      </c>
      <c r="F117" s="6" t="s">
        <v>4904</v>
      </c>
      <c r="G117" s="2" t="s">
        <v>601</v>
      </c>
      <c r="H117" t="str">
        <f t="shared" si="1"/>
        <v>module:WM527 schema:numberOfCredits 6 ; schema:coursePrerequisites "Grundlegende Kenntnisse in den Fachgebieten: Betriebssysteme, Netzwerktechnik, Systemarchitekturen, Datenbanken, Systementwicklung"@de , "Basic knowledge in the specialist areas: Operating systems, network technology, system architectures, databases, system development"@en .</v>
      </c>
    </row>
    <row r="118" spans="1:8" x14ac:dyDescent="0.35">
      <c r="A118" t="s">
        <v>119</v>
      </c>
      <c r="B118" t="s">
        <v>4765</v>
      </c>
      <c r="C118" t="s">
        <v>256</v>
      </c>
      <c r="D118" s="4">
        <v>6</v>
      </c>
      <c r="E118" s="6" t="s">
        <v>1005</v>
      </c>
      <c r="F118" s="6" t="s">
        <v>1005</v>
      </c>
      <c r="G118" s="2" t="s">
        <v>601</v>
      </c>
      <c r="H118" t="str">
        <f t="shared" si="1"/>
        <v>module:WM536 schema:numberOfCredits 6 ; schema:coursePrerequisites "Knowledge from bachelor studies: English Knowledge from bachelor studies, Fundamentals of statistical methods"@de , "Knowledge from bachelor studies: English Knowledge from bachelor studies, Fundamentals of statistical methods"@en .</v>
      </c>
    </row>
    <row r="119" spans="1:8" x14ac:dyDescent="0.35">
      <c r="A119" t="s">
        <v>117</v>
      </c>
      <c r="B119" t="s">
        <v>376</v>
      </c>
      <c r="C119" t="s">
        <v>256</v>
      </c>
      <c r="D119" s="4">
        <v>6</v>
      </c>
      <c r="E119" s="6"/>
      <c r="F119" s="6"/>
      <c r="G119" s="2" t="s">
        <v>601</v>
      </c>
      <c r="H119" t="str">
        <f t="shared" si="1"/>
        <v>module:WM544 schema:numberOfCredits 6 ; schema:coursePrerequisites ""@de , ""@en .</v>
      </c>
    </row>
    <row r="120" spans="1:8" x14ac:dyDescent="0.35">
      <c r="A120" t="s">
        <v>115</v>
      </c>
      <c r="B120" t="s">
        <v>377</v>
      </c>
      <c r="C120" t="s">
        <v>256</v>
      </c>
      <c r="D120" s="4">
        <v>6</v>
      </c>
      <c r="E120" s="6" t="s">
        <v>1006</v>
      </c>
      <c r="F120" s="6" t="s">
        <v>4905</v>
      </c>
      <c r="G120" s="2" t="s">
        <v>601</v>
      </c>
      <c r="H120" t="str">
        <f t="shared" si="1"/>
        <v>module:WM545 schema:numberOfCredits 6 ; schema:coursePrerequisites "Kenntnisse aus Bachelor-Grundstudium: Einführung in die Betriebswirtschaftslehre, Einführung in das Informationsmanagement"@de , "Knowledge gained in Bachelor's basic study period: Introduction to Business Administration, Introduction to Information Management"@en .</v>
      </c>
    </row>
    <row r="121" spans="1:8" x14ac:dyDescent="0.35">
      <c r="A121" t="s">
        <v>118</v>
      </c>
      <c r="B121" t="s">
        <v>378</v>
      </c>
      <c r="C121" t="s">
        <v>256</v>
      </c>
      <c r="D121" s="4">
        <v>6</v>
      </c>
      <c r="E121" s="6" t="s">
        <v>1007</v>
      </c>
      <c r="F121" s="6" t="s">
        <v>4906</v>
      </c>
      <c r="G121" s="2" t="s">
        <v>601</v>
      </c>
      <c r="H121" t="str">
        <f t="shared" si="1"/>
        <v>module:WM555 schema:numberOfCredits 6 ; schema:coursePrerequisites "Kenntnisse aus dem Bachelorstudium in Mathematik, Datenbanken sowie Informationsmanagement"@de , "Knowledge from the bachelor studies in mathematics, databases and information management"@en .</v>
      </c>
    </row>
    <row r="122" spans="1:8" x14ac:dyDescent="0.35">
      <c r="A122" t="s">
        <v>22</v>
      </c>
      <c r="B122" t="s">
        <v>4768</v>
      </c>
      <c r="C122" t="s">
        <v>256</v>
      </c>
      <c r="D122" s="4">
        <v>6</v>
      </c>
      <c r="E122" s="6" t="s">
        <v>1008</v>
      </c>
      <c r="F122" s="6" t="s">
        <v>4907</v>
      </c>
      <c r="G122" s="2" t="s">
        <v>601</v>
      </c>
      <c r="H122" t="str">
        <f t="shared" si="1"/>
        <v>module:WM556 schema:numberOfCredits 6 ; schema:coursePrerequisites "Grundlagen Datenbanken, Grundlagen Statistik"@de , "Basics Databases, Basics Statistics"@en .</v>
      </c>
    </row>
    <row r="123" spans="1:8" x14ac:dyDescent="0.35">
      <c r="A123" t="s">
        <v>25</v>
      </c>
      <c r="B123" t="s">
        <v>380</v>
      </c>
      <c r="C123" t="s">
        <v>256</v>
      </c>
      <c r="D123" s="4">
        <v>6</v>
      </c>
      <c r="E123" s="6" t="s">
        <v>1009</v>
      </c>
      <c r="F123" s="6" t="s">
        <v>4908</v>
      </c>
      <c r="G123" s="2" t="s">
        <v>601</v>
      </c>
      <c r="H123" t="str">
        <f t="shared" si="1"/>
        <v>module:WM568 schema:numberOfCredits 6 ; schema:coursePrerequisites "Kenntnisse in Programmierung und Softwareengineering wie sie z. B. in den entsprechenden Bachelor-Modulen vermittelt werden."@de , "Knowledge in programming and software engineering as taught, for example, in the corresponding Bachelor modules."@en .</v>
      </c>
    </row>
    <row r="124" spans="1:8" x14ac:dyDescent="0.35">
      <c r="A124" t="s">
        <v>6</v>
      </c>
      <c r="B124" t="s">
        <v>382</v>
      </c>
      <c r="C124" t="s">
        <v>256</v>
      </c>
      <c r="D124" s="4">
        <v>6</v>
      </c>
      <c r="E124" s="6" t="s">
        <v>1006</v>
      </c>
      <c r="F124" s="6" t="s">
        <v>4909</v>
      </c>
      <c r="G124" s="2" t="s">
        <v>601</v>
      </c>
      <c r="H124" t="str">
        <f t="shared" si="1"/>
        <v>module:WM595 schema:numberOfCredits 6 ; schema:coursePrerequisites "Kenntnisse aus Bachelor-Grundstudium: Einführung in die Betriebswirtschaftslehre, Einführung in das Informationsmanagement"@de , "Knowledge from Bachelor basic studies: Introduction to Business Administration, Introduction to Information Management"@en .</v>
      </c>
    </row>
    <row r="125" spans="1:8" x14ac:dyDescent="0.35">
      <c r="E125" s="6"/>
      <c r="F125" s="6"/>
      <c r="G125" s="2"/>
    </row>
  </sheetData>
  <autoFilter ref="A1:H125" xr:uid="{A302E30A-144A-467C-939D-74E261F4FCDE}"/>
  <sortState xmlns:xlrd2="http://schemas.microsoft.com/office/spreadsheetml/2017/richdata2" ref="A2:H125">
    <sortCondition ref="A2:A125"/>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D5726-C784-4DC9-B164-E90809A75894}">
  <dimension ref="A1:X156"/>
  <sheetViews>
    <sheetView topLeftCell="A55" workbookViewId="0">
      <selection activeCell="X2" sqref="X2:X41"/>
    </sheetView>
  </sheetViews>
  <sheetFormatPr baseColWidth="10" defaultRowHeight="14.5" x14ac:dyDescent="0.35"/>
  <cols>
    <col min="1" max="1" width="17.54296875" customWidth="1"/>
    <col min="2" max="2" width="10.90625" bestFit="1" customWidth="1"/>
    <col min="3" max="3" width="21.90625" bestFit="1" customWidth="1"/>
    <col min="4" max="4" width="4.81640625" customWidth="1"/>
    <col min="5" max="5" width="20.36328125" bestFit="1" customWidth="1"/>
    <col min="6" max="6" width="8.1796875" style="4" customWidth="1"/>
    <col min="7" max="7" width="4.6328125" style="4" customWidth="1"/>
    <col min="8" max="8" width="53.81640625" customWidth="1"/>
    <col min="10" max="10" width="21.90625" bestFit="1" customWidth="1"/>
    <col min="11" max="11" width="30.36328125" bestFit="1" customWidth="1"/>
    <col min="12" max="12" width="66.1796875" bestFit="1" customWidth="1"/>
    <col min="14" max="14" width="30.36328125" bestFit="1" customWidth="1"/>
    <col min="15" max="15" width="12.81640625" bestFit="1" customWidth="1"/>
    <col min="16" max="16" width="14.81640625" bestFit="1" customWidth="1"/>
    <col min="17" max="17" width="16.7265625" bestFit="1" customWidth="1"/>
    <col min="18" max="18" width="5.36328125" bestFit="1" customWidth="1"/>
    <col min="19" max="19" width="40.81640625" bestFit="1" customWidth="1"/>
    <col min="20" max="20" width="15.453125" customWidth="1"/>
    <col min="21" max="21" width="5.90625" customWidth="1"/>
    <col min="22" max="22" width="40.7265625" customWidth="1"/>
    <col min="23" max="23" width="4.54296875" customWidth="1"/>
    <col min="24" max="24" width="72.1796875" bestFit="1" customWidth="1"/>
  </cols>
  <sheetData>
    <row r="1" spans="1:24" x14ac:dyDescent="0.35">
      <c r="A1" s="1" t="s">
        <v>960</v>
      </c>
      <c r="B1" s="1" t="s">
        <v>257</v>
      </c>
      <c r="C1" s="1" t="s">
        <v>1010</v>
      </c>
      <c r="G1" s="2" t="s">
        <v>601</v>
      </c>
      <c r="I1" t="s">
        <v>123</v>
      </c>
      <c r="J1" s="1" t="s">
        <v>1010</v>
      </c>
      <c r="K1" s="1" t="s">
        <v>1134</v>
      </c>
      <c r="L1" s="1" t="s">
        <v>602</v>
      </c>
      <c r="N1" s="1" t="s">
        <v>1148</v>
      </c>
      <c r="O1" s="1" t="s">
        <v>1149</v>
      </c>
      <c r="P1" s="1" t="s">
        <v>1189</v>
      </c>
      <c r="Q1" s="1" t="s">
        <v>1235</v>
      </c>
      <c r="R1" s="1" t="s">
        <v>1236</v>
      </c>
      <c r="S1" s="1" t="s">
        <v>1240</v>
      </c>
      <c r="T1" s="1" t="s">
        <v>1241</v>
      </c>
      <c r="U1" s="2" t="s">
        <v>601</v>
      </c>
      <c r="V1" s="1" t="s">
        <v>602</v>
      </c>
      <c r="W1" s="1" t="s">
        <v>123</v>
      </c>
      <c r="X1" s="1" t="s">
        <v>4658</v>
      </c>
    </row>
    <row r="2" spans="1:24" x14ac:dyDescent="0.35">
      <c r="A2" t="s">
        <v>11</v>
      </c>
      <c r="B2" t="s">
        <v>133</v>
      </c>
      <c r="C2" t="s">
        <v>1076</v>
      </c>
      <c r="D2" t="str">
        <f>MID(C2,8,2)</f>
        <v>Wi</v>
      </c>
      <c r="E2" t="str">
        <f>IF(D2="Wi","jedes Wintersemester","jedes Sommersemester")</f>
        <v>jedes Wintersemester</v>
      </c>
      <c r="F2" s="4" t="str">
        <f>MID(C2,8,4)</f>
        <v>Wi20</v>
      </c>
      <c r="G2" s="2" t="s">
        <v>601</v>
      </c>
      <c r="H2" t="str">
        <f>_xlfn.CONCAT(A2," schema:hasCourseInstance ",C2," . ",C2," a schema:CourseInstance ; schema:identifier ",G2,B2," ",F2,G2," ; schema:courseMode ",G2,E2,G2," .")</f>
        <v>module:AlgoDat schema:hasCourseInstance module:Wi20_AlgoDat . module:Wi20_AlgoDat a schema:CourseInstance ; schema:identifier "AlgoDat Wi20" ; schema:courseMode "jedes Wintersemester" .</v>
      </c>
      <c r="I2" t="s">
        <v>123</v>
      </c>
      <c r="J2" t="s">
        <v>1074</v>
      </c>
      <c r="K2" t="s">
        <v>516</v>
      </c>
      <c r="L2" t="str">
        <f>_xlfn.CONCAT(J2," schema:instructor ",K2," .")</f>
        <v>module:So20_AWIM schema:instructor thbfbwm:vera-meister .</v>
      </c>
      <c r="N2" t="s">
        <v>531</v>
      </c>
      <c r="O2" t="s">
        <v>1150</v>
      </c>
      <c r="P2" t="s">
        <v>1190</v>
      </c>
      <c r="Q2" t="s">
        <v>1229</v>
      </c>
      <c r="S2" t="s">
        <v>1242</v>
      </c>
      <c r="T2" t="s">
        <v>1281</v>
      </c>
      <c r="U2" s="2" t="s">
        <v>601</v>
      </c>
      <c r="V2" t="str">
        <f>_xlfn.CONCAT(N2," a module:Lecturer ; schema:givenName ",U2,O2,U2," ; schema:familiyName ",U2,P2,U2," ; schema:honorificPrefix ",U2,Q2,U2," ; schema:honorificSuffix ",U2,R2,U2," ; schema:email ",U2,S2,U2," ; schema:affiliation ",T2," .")</f>
        <v>thbfbwm:andreas-johannsen a module:Lecturer ; schema:givenName "Andreas" ; schema:familiyName "Johannsen" ; schema:honorificPrefix "Prof. Dr." ; schema:honorificSuffix "" ; schema:email "Andreas.Johannsen@th-brandenburg.de" ; schema:affiliation wd:Q1391182 .</v>
      </c>
      <c r="W2" s="1" t="s">
        <v>123</v>
      </c>
      <c r="X2" t="str">
        <f>_xlfn.CONCAT(N2," rdfs:label ",U2,IF(Q2="","",Q2)," ",O2," ",P2,IF(R2="","",_xlfn.CONCAT(", ",R2)),U2," .")</f>
        <v>thbfbwm:andreas-johannsen rdfs:label "Prof. Dr. Andreas Johannsen" .</v>
      </c>
    </row>
    <row r="3" spans="1:24" x14ac:dyDescent="0.35">
      <c r="A3" t="s">
        <v>44</v>
      </c>
      <c r="B3" t="s">
        <v>163</v>
      </c>
      <c r="C3" t="s">
        <v>1077</v>
      </c>
      <c r="D3" t="str">
        <f t="shared" ref="D3:D66" si="0">MID(C3,8,2)</f>
        <v>Wi</v>
      </c>
      <c r="E3" t="str">
        <f t="shared" ref="E3:E66" si="1">IF(D3="Wi","jedes Wintersemester","jedes Sommersemester")</f>
        <v>jedes Wintersemester</v>
      </c>
      <c r="F3" s="4" t="str">
        <f t="shared" ref="F3:F66" si="2">MID(C3,8,4)</f>
        <v>Wi20</v>
      </c>
      <c r="G3" s="2" t="s">
        <v>601</v>
      </c>
      <c r="H3" t="str">
        <f t="shared" ref="H3:H66" si="3">_xlfn.CONCAT(A3," schema:hasCourseInstance ",C3," . ",C3," a schema:CourseInstance ; schema:identifier ",G3,B3," ",F3,G3," ; schema:courseMode ",G3,E3,G3," .")</f>
        <v>module:BB110 schema:hasCourseInstance module:Wi20_BB110 . module:Wi20_BB110 a schema:CourseInstance ; schema:identifier "BB110 Wi20" ; schema:courseMode "jedes Wintersemester" .</v>
      </c>
      <c r="I3" t="s">
        <v>123</v>
      </c>
      <c r="J3" t="s">
        <v>1075</v>
      </c>
      <c r="K3" t="s">
        <v>526</v>
      </c>
      <c r="L3" t="str">
        <f t="shared" ref="L3:L66" si="4">_xlfn.CONCAT(J3," schema:instructor ",K3," .")</f>
        <v>module:So20_GPMO schema:instructor thbfbwm:felix-sasaki .</v>
      </c>
      <c r="N3" t="s">
        <v>508</v>
      </c>
      <c r="O3" t="s">
        <v>1151</v>
      </c>
      <c r="P3" t="s">
        <v>1191</v>
      </c>
      <c r="Q3" t="s">
        <v>1229</v>
      </c>
      <c r="S3" t="s">
        <v>1243</v>
      </c>
      <c r="T3" t="s">
        <v>1281</v>
      </c>
      <c r="U3" s="2" t="s">
        <v>601</v>
      </c>
      <c r="V3" t="str">
        <f t="shared" ref="V3:V41" si="5">_xlfn.CONCAT(N3," a module:Lecturer ; schema:givenName ",U3,O3,U3," ; schema:familiyName ",U3,P3,U3," ; schema:honorificPrefix ",U3,Q3,U3," ; schema:honorificSuffix ",U3,R3,U3," ; schema:email ",U3,S3,U3," ; schema:affiliation ",T3," .")</f>
        <v>thbfbwm:anja-luethy a module:Lecturer ; schema:givenName "Anja" ; schema:familiyName "Lüthy" ; schema:honorificPrefix "Prof. Dr." ; schema:honorificSuffix "" ; schema:email "Anja.Luethy@th-brandenburg.de" ; schema:affiliation wd:Q1391182 .</v>
      </c>
      <c r="W3" s="1" t="s">
        <v>123</v>
      </c>
      <c r="X3" t="str">
        <f t="shared" ref="X3:X41" si="6">_xlfn.CONCAT(N3," rdfs:label ",U3,IF(Q3="","",Q3)," ",O3," ",P3,IF(R3="","",_xlfn.CONCAT(", ",R3)),U3," .")</f>
        <v>thbfbwm:anja-luethy rdfs:label "Prof. Dr. Anja Lüthy" .</v>
      </c>
    </row>
    <row r="4" spans="1:24" x14ac:dyDescent="0.35">
      <c r="A4" t="s">
        <v>45</v>
      </c>
      <c r="B4" t="s">
        <v>164</v>
      </c>
      <c r="C4" t="s">
        <v>1011</v>
      </c>
      <c r="D4" t="str">
        <f t="shared" si="0"/>
        <v>So</v>
      </c>
      <c r="E4" t="str">
        <f t="shared" si="1"/>
        <v>jedes Sommersemester</v>
      </c>
      <c r="F4" s="4" t="str">
        <f t="shared" si="2"/>
        <v>So20</v>
      </c>
      <c r="G4" s="2" t="s">
        <v>601</v>
      </c>
      <c r="H4" t="str">
        <f t="shared" si="3"/>
        <v>module:BB120 schema:hasCourseInstance module:So20_BB120 . module:So20_BB120 a schema:CourseInstance ; schema:identifier "BB120 So20" ; schema:courseMode "jedes Sommersemester" .</v>
      </c>
      <c r="I4" t="s">
        <v>123</v>
      </c>
      <c r="J4" t="s">
        <v>1075</v>
      </c>
      <c r="K4" t="s">
        <v>516</v>
      </c>
      <c r="L4" t="str">
        <f t="shared" si="4"/>
        <v>module:So20_GPMO schema:instructor thbfbwm:vera-meister .</v>
      </c>
      <c r="N4" t="s">
        <v>525</v>
      </c>
      <c r="O4" t="s">
        <v>1152</v>
      </c>
      <c r="P4" t="s">
        <v>1192</v>
      </c>
      <c r="Q4" t="s">
        <v>1229</v>
      </c>
      <c r="S4" t="s">
        <v>1244</v>
      </c>
      <c r="T4" t="s">
        <v>1281</v>
      </c>
      <c r="U4" s="2" t="s">
        <v>601</v>
      </c>
      <c r="V4" t="str">
        <f t="shared" si="5"/>
        <v>thbfbwm:annett-kitsche a module:Lecturer ; schema:givenName "Annett" ; schema:familiyName "Kitsche" ; schema:honorificPrefix "Prof. Dr." ; schema:honorificSuffix "" ; schema:email "Annett.Kitsche@th-brandenburg.de" ; schema:affiliation wd:Q1391182 .</v>
      </c>
      <c r="W4" s="1" t="s">
        <v>123</v>
      </c>
      <c r="X4" t="str">
        <f t="shared" si="6"/>
        <v>thbfbwm:annett-kitsche rdfs:label "Prof. Dr. Annett Kitsche" .</v>
      </c>
    </row>
    <row r="5" spans="1:24" x14ac:dyDescent="0.35">
      <c r="A5" t="s">
        <v>46</v>
      </c>
      <c r="B5" t="s">
        <v>165</v>
      </c>
      <c r="C5" t="s">
        <v>1078</v>
      </c>
      <c r="D5" t="str">
        <f t="shared" si="0"/>
        <v>Wi</v>
      </c>
      <c r="E5" t="str">
        <f t="shared" si="1"/>
        <v>jedes Wintersemester</v>
      </c>
      <c r="F5" s="4" t="str">
        <f t="shared" si="2"/>
        <v>Wi20</v>
      </c>
      <c r="G5" s="2" t="s">
        <v>601</v>
      </c>
      <c r="H5" t="str">
        <f t="shared" si="3"/>
        <v>module:BB130 schema:hasCourseInstance module:Wi20_BB130 . module:Wi20_BB130 a schema:CourseInstance ; schema:identifier "BB130 Wi20" ; schema:courseMode "jedes Wintersemester" .</v>
      </c>
      <c r="I5" t="s">
        <v>123</v>
      </c>
      <c r="J5" t="s">
        <v>1011</v>
      </c>
      <c r="K5" t="s">
        <v>508</v>
      </c>
      <c r="L5" t="str">
        <f t="shared" si="4"/>
        <v>module:So20_BB120 schema:instructor thbfbwm:anja-luethy .</v>
      </c>
      <c r="N5" t="s">
        <v>1143</v>
      </c>
      <c r="O5" t="s">
        <v>1153</v>
      </c>
      <c r="P5" t="s">
        <v>1193</v>
      </c>
      <c r="Q5" t="s">
        <v>1230</v>
      </c>
      <c r="S5" t="s">
        <v>1245</v>
      </c>
      <c r="T5" t="s">
        <v>1283</v>
      </c>
      <c r="U5" s="2" t="s">
        <v>601</v>
      </c>
      <c r="V5" t="str">
        <f t="shared" si="5"/>
        <v>thbfbwm:benjamin-grimm a module:Lecturer ; schema:givenName "Benjamin" ; schema:familiyName "Grimm" ; schema:honorificPrefix "Dr." ; schema:honorificSuffix "" ; schema:email "Benjamin.Grimm@th-brandenburg.de" ; schema:affiliation wd:Q897924 .</v>
      </c>
      <c r="W5" s="1" t="s">
        <v>123</v>
      </c>
      <c r="X5" t="str">
        <f t="shared" si="6"/>
        <v>thbfbwm:benjamin-grimm rdfs:label "Dr. Benjamin Grimm" .</v>
      </c>
    </row>
    <row r="6" spans="1:24" x14ac:dyDescent="0.35">
      <c r="A6" t="s">
        <v>47</v>
      </c>
      <c r="B6" t="s">
        <v>166</v>
      </c>
      <c r="C6" t="s">
        <v>1079</v>
      </c>
      <c r="D6" t="str">
        <f t="shared" si="0"/>
        <v>Wi</v>
      </c>
      <c r="E6" t="str">
        <f t="shared" si="1"/>
        <v>jedes Wintersemester</v>
      </c>
      <c r="F6" s="4" t="str">
        <f t="shared" si="2"/>
        <v>Wi20</v>
      </c>
      <c r="G6" s="2" t="s">
        <v>601</v>
      </c>
      <c r="H6" t="str">
        <f t="shared" si="3"/>
        <v>module:BB140 schema:hasCourseInstance module:Wi20_BB140 . module:Wi20_BB140 a schema:CourseInstance ; schema:identifier "BB140 Wi20" ; schema:courseMode "jedes Wintersemester" .</v>
      </c>
      <c r="I6" t="s">
        <v>123</v>
      </c>
      <c r="J6" t="s">
        <v>1011</v>
      </c>
      <c r="K6" t="s">
        <v>511</v>
      </c>
      <c r="L6" t="str">
        <f t="shared" si="4"/>
        <v>module:So20_BB120 schema:instructor thbfbwm:katharina-frosch .</v>
      </c>
      <c r="N6" t="s">
        <v>510</v>
      </c>
      <c r="O6" t="s">
        <v>1154</v>
      </c>
      <c r="P6" t="s">
        <v>1194</v>
      </c>
      <c r="Q6" t="s">
        <v>1229</v>
      </c>
      <c r="S6" t="s">
        <v>1246</v>
      </c>
      <c r="T6" t="s">
        <v>1281</v>
      </c>
      <c r="U6" s="2" t="s">
        <v>601</v>
      </c>
      <c r="V6" t="str">
        <f t="shared" si="5"/>
        <v>thbfbwm:bernd-schnurrenberger a module:Lecturer ; schema:givenName "Bernd" ; schema:familiyName "Schnurrenberger" ; schema:honorificPrefix "Prof. Dr." ; schema:honorificSuffix "" ; schema:email "Bernd.Schnurrenberger@th-brandenburg.de" ; schema:affiliation wd:Q1391182 .</v>
      </c>
      <c r="W6" s="1" t="s">
        <v>123</v>
      </c>
      <c r="X6" t="str">
        <f t="shared" si="6"/>
        <v>thbfbwm:bernd-schnurrenberger rdfs:label "Prof. Dr. Bernd Schnurrenberger" .</v>
      </c>
    </row>
    <row r="7" spans="1:24" x14ac:dyDescent="0.35">
      <c r="A7" t="s">
        <v>48</v>
      </c>
      <c r="B7" t="s">
        <v>167</v>
      </c>
      <c r="C7" t="s">
        <v>1080</v>
      </c>
      <c r="D7" t="str">
        <f t="shared" si="0"/>
        <v>Wi</v>
      </c>
      <c r="E7" t="str">
        <f t="shared" si="1"/>
        <v>jedes Wintersemester</v>
      </c>
      <c r="F7" s="4" t="str">
        <f t="shared" si="2"/>
        <v>Wi20</v>
      </c>
      <c r="G7" s="2" t="s">
        <v>601</v>
      </c>
      <c r="H7" t="str">
        <f t="shared" si="3"/>
        <v>module:BB150 schema:hasCourseInstance module:Wi20_BB150 . module:Wi20_BB150 a schema:CourseInstance ; schema:identifier "BB150 Wi20" ; schema:courseMode "jedes Wintersemester" .</v>
      </c>
      <c r="I7" t="s">
        <v>123</v>
      </c>
      <c r="J7" t="s">
        <v>1012</v>
      </c>
      <c r="K7" t="s">
        <v>512</v>
      </c>
      <c r="L7" t="str">
        <f t="shared" si="4"/>
        <v>module:So20_BB170 schema:instructor thbfbwm:martin-wrobel .</v>
      </c>
      <c r="N7" t="s">
        <v>515</v>
      </c>
      <c r="O7" t="s">
        <v>1155</v>
      </c>
      <c r="P7" t="s">
        <v>1195</v>
      </c>
      <c r="Q7" t="s">
        <v>1229</v>
      </c>
      <c r="S7" t="s">
        <v>1247</v>
      </c>
      <c r="T7" t="s">
        <v>1281</v>
      </c>
      <c r="U7" s="2" t="s">
        <v>601</v>
      </c>
      <c r="V7" t="str">
        <f t="shared" si="5"/>
        <v>thbfbwm:bettina-burger-menzel a module:Lecturer ; schema:givenName "Bettina" ; schema:familiyName "Burger-Menzel" ; schema:honorificPrefix "Prof. Dr." ; schema:honorificSuffix "" ; schema:email "Bettina.Burger-Menzel@th-brandenburg.de" ; schema:affiliation wd:Q1391182 .</v>
      </c>
      <c r="W7" s="1" t="s">
        <v>123</v>
      </c>
      <c r="X7" t="str">
        <f t="shared" si="6"/>
        <v>thbfbwm:bettina-burger-menzel rdfs:label "Prof. Dr. Bettina Burger-Menzel" .</v>
      </c>
    </row>
    <row r="8" spans="1:24" x14ac:dyDescent="0.35">
      <c r="A8" t="s">
        <v>49</v>
      </c>
      <c r="B8" t="s">
        <v>168</v>
      </c>
      <c r="C8" t="s">
        <v>1081</v>
      </c>
      <c r="D8" t="str">
        <f t="shared" si="0"/>
        <v>Wi</v>
      </c>
      <c r="E8" t="str">
        <f t="shared" si="1"/>
        <v>jedes Wintersemester</v>
      </c>
      <c r="F8" s="4" t="str">
        <f t="shared" si="2"/>
        <v>Wi20</v>
      </c>
      <c r="G8" s="2" t="s">
        <v>601</v>
      </c>
      <c r="H8" t="str">
        <f t="shared" si="3"/>
        <v>module:BB160 schema:hasCourseInstance module:Wi20_BB160 . module:Wi20_BB160 a schema:CourseInstance ; schema:identifier "BB160 Wi20" ; schema:courseMode "jedes Wintersemester" .</v>
      </c>
      <c r="I8" t="s">
        <v>123</v>
      </c>
      <c r="J8" t="s">
        <v>1013</v>
      </c>
      <c r="K8" t="s">
        <v>515</v>
      </c>
      <c r="L8" t="str">
        <f t="shared" si="4"/>
        <v>module:So20_BB220 schema:instructor thbfbwm:bettina-burger-menzel .</v>
      </c>
      <c r="N8" t="s">
        <v>509</v>
      </c>
      <c r="O8" t="s">
        <v>1156</v>
      </c>
      <c r="P8" t="s">
        <v>1196</v>
      </c>
      <c r="Q8" t="s">
        <v>1231</v>
      </c>
      <c r="S8" t="s">
        <v>1248</v>
      </c>
      <c r="T8" t="s">
        <v>1281</v>
      </c>
      <c r="U8" s="2" t="s">
        <v>601</v>
      </c>
      <c r="V8" t="str">
        <f t="shared" si="5"/>
        <v>thbfbwm:christian-mieke a module:Lecturer ; schema:givenName "Christian" ; schema:familiyName "Mieke" ; schema:honorificPrefix "Prof. Dr.-Ing. habil." ; schema:honorificSuffix "" ; schema:email "Christian.Mieke@th-brandenburg.de" ; schema:affiliation wd:Q1391182 .</v>
      </c>
      <c r="W8" s="1" t="s">
        <v>123</v>
      </c>
      <c r="X8" t="str">
        <f t="shared" si="6"/>
        <v>thbfbwm:christian-mieke rdfs:label "Prof. Dr.-Ing. habil. Christian Mieke" .</v>
      </c>
    </row>
    <row r="9" spans="1:24" x14ac:dyDescent="0.35">
      <c r="A9" t="s">
        <v>50</v>
      </c>
      <c r="B9" t="s">
        <v>169</v>
      </c>
      <c r="C9" t="s">
        <v>1012</v>
      </c>
      <c r="D9" t="str">
        <f t="shared" si="0"/>
        <v>So</v>
      </c>
      <c r="E9" t="str">
        <f t="shared" si="1"/>
        <v>jedes Sommersemester</v>
      </c>
      <c r="F9" s="4" t="str">
        <f t="shared" si="2"/>
        <v>So20</v>
      </c>
      <c r="G9" s="2" t="s">
        <v>601</v>
      </c>
      <c r="H9" t="str">
        <f t="shared" si="3"/>
        <v>module:BB170 schema:hasCourseInstance module:So20_BB170 . module:So20_BB170 a schema:CourseInstance ; schema:identifier "BB170 So20" ; schema:courseMode "jedes Sommersemester" .</v>
      </c>
      <c r="I9" t="s">
        <v>123</v>
      </c>
      <c r="J9" t="s">
        <v>1014</v>
      </c>
      <c r="K9" t="s">
        <v>510</v>
      </c>
      <c r="L9" t="str">
        <f t="shared" si="4"/>
        <v>module:So20_BB310 schema:instructor thbfbwm:bernd-schnurrenberger .</v>
      </c>
      <c r="N9" t="s">
        <v>1138</v>
      </c>
      <c r="O9" t="s">
        <v>1157</v>
      </c>
      <c r="P9" t="s">
        <v>1197</v>
      </c>
      <c r="S9" t="s">
        <v>1249</v>
      </c>
      <c r="T9" t="s">
        <v>1281</v>
      </c>
      <c r="U9" s="2" t="s">
        <v>601</v>
      </c>
      <c r="V9" t="str">
        <f t="shared" si="5"/>
        <v>thbfbwm:denise-norton a module:Lecturer ; schema:givenName "Denise" ; schema:familiyName "Norton" ; schema:honorificPrefix "" ; schema:honorificSuffix "" ; schema:email "Denise.Norton@th-brandenburg.de" ; schema:affiliation wd:Q1391182 .</v>
      </c>
      <c r="W9" s="1" t="s">
        <v>123</v>
      </c>
      <c r="X9" t="str">
        <f t="shared" si="6"/>
        <v>thbfbwm:denise-norton rdfs:label " Denise Norton" .</v>
      </c>
    </row>
    <row r="10" spans="1:24" x14ac:dyDescent="0.35">
      <c r="A10" t="s">
        <v>51</v>
      </c>
      <c r="B10" t="s">
        <v>170</v>
      </c>
      <c r="C10" t="s">
        <v>1082</v>
      </c>
      <c r="D10" t="str">
        <f t="shared" si="0"/>
        <v>Wi</v>
      </c>
      <c r="E10" t="str">
        <f t="shared" si="1"/>
        <v>jedes Wintersemester</v>
      </c>
      <c r="F10" s="4" t="str">
        <f t="shared" si="2"/>
        <v>Wi20</v>
      </c>
      <c r="G10" s="2" t="s">
        <v>601</v>
      </c>
      <c r="H10" t="str">
        <f t="shared" si="3"/>
        <v>module:BB180 schema:hasCourseInstance module:Wi20_BB180 . module:Wi20_BB180 a schema:CourseInstance ; schema:identifier "BB180 Wi20" ; schema:courseMode "jedes Wintersemester" .</v>
      </c>
      <c r="I10" t="s">
        <v>123</v>
      </c>
      <c r="J10" t="s">
        <v>1015</v>
      </c>
      <c r="K10" t="s">
        <v>1135</v>
      </c>
      <c r="L10" t="str">
        <f t="shared" si="4"/>
        <v>module:So20_BB420 schema:instructor thbfbwm:wiebke-berger .</v>
      </c>
      <c r="N10" t="s">
        <v>530</v>
      </c>
      <c r="O10" t="s">
        <v>1158</v>
      </c>
      <c r="P10" t="s">
        <v>1198</v>
      </c>
      <c r="Q10" t="s">
        <v>1232</v>
      </c>
      <c r="S10" t="s">
        <v>1250</v>
      </c>
      <c r="T10" t="s">
        <v>1281</v>
      </c>
      <c r="U10" s="2" t="s">
        <v>601</v>
      </c>
      <c r="V10" t="str">
        <f t="shared" si="5"/>
        <v>thbfbwm:dietmar-hausmann a module:Lecturer ; schema:givenName "Dietmar" ; schema:familiyName "Hausmann" ; schema:honorificPrefix "Dipl. Ing." ; schema:honorificSuffix "" ; schema:email "Dietmar.Hausmann@th-brandenburg.de" ; schema:affiliation wd:Q1391182 .</v>
      </c>
      <c r="W10" s="1" t="s">
        <v>123</v>
      </c>
      <c r="X10" t="str">
        <f t="shared" si="6"/>
        <v>thbfbwm:dietmar-hausmann rdfs:label "Dipl. Ing. Dietmar Hausmann" .</v>
      </c>
    </row>
    <row r="11" spans="1:24" x14ac:dyDescent="0.35">
      <c r="A11" t="s">
        <v>52</v>
      </c>
      <c r="B11" t="s">
        <v>171</v>
      </c>
      <c r="C11" t="s">
        <v>1083</v>
      </c>
      <c r="D11" t="str">
        <f t="shared" si="0"/>
        <v>Wi</v>
      </c>
      <c r="E11" t="str">
        <f t="shared" si="1"/>
        <v>jedes Wintersemester</v>
      </c>
      <c r="F11" s="4" t="str">
        <f t="shared" si="2"/>
        <v>Wi20</v>
      </c>
      <c r="G11" s="2" t="s">
        <v>601</v>
      </c>
      <c r="H11" t="str">
        <f t="shared" si="3"/>
        <v>module:BB210 schema:hasCourseInstance module:Wi20_BB210 . module:Wi20_BB210 a schema:CourseInstance ; schema:identifier "BB210 Wi20" ; schema:courseMode "jedes Wintersemester" .</v>
      </c>
      <c r="I11" t="s">
        <v>123</v>
      </c>
      <c r="J11" t="s">
        <v>1015</v>
      </c>
      <c r="K11" t="s">
        <v>517</v>
      </c>
      <c r="L11" t="str">
        <f t="shared" si="4"/>
        <v>module:So20_BB420 schema:instructor thbfbwm:winfried-pfister .</v>
      </c>
      <c r="N11" t="s">
        <v>526</v>
      </c>
      <c r="O11" t="s">
        <v>1188</v>
      </c>
      <c r="P11" t="s">
        <v>1228</v>
      </c>
      <c r="Q11" t="s">
        <v>1229</v>
      </c>
      <c r="S11" s="7" t="s">
        <v>1280</v>
      </c>
      <c r="T11" t="s">
        <v>1281</v>
      </c>
      <c r="U11" s="2" t="s">
        <v>601</v>
      </c>
      <c r="V11" t="str">
        <f t="shared" si="5"/>
        <v>thbfbwm:felix-sasaki a module:Lecturer ; schema:givenName "Felix" ; schema:familiyName "Sasaki" ; schema:honorificPrefix "Prof. Dr." ; schema:honorificSuffix "" ; schema:email "Felix.Sasaki@th-brandenburg.de" ; schema:affiliation wd:Q1391182 .</v>
      </c>
      <c r="W11" s="1" t="s">
        <v>123</v>
      </c>
      <c r="X11" t="str">
        <f t="shared" si="6"/>
        <v>thbfbwm:felix-sasaki rdfs:label "Prof. Dr. Felix Sasaki" .</v>
      </c>
    </row>
    <row r="12" spans="1:24" x14ac:dyDescent="0.35">
      <c r="A12" t="s">
        <v>53</v>
      </c>
      <c r="B12" t="s">
        <v>172</v>
      </c>
      <c r="C12" t="s">
        <v>1013</v>
      </c>
      <c r="D12" t="str">
        <f t="shared" si="0"/>
        <v>So</v>
      </c>
      <c r="E12" t="str">
        <f t="shared" si="1"/>
        <v>jedes Sommersemester</v>
      </c>
      <c r="F12" s="4" t="str">
        <f t="shared" si="2"/>
        <v>So20</v>
      </c>
      <c r="G12" s="2" t="s">
        <v>601</v>
      </c>
      <c r="H12" t="str">
        <f t="shared" si="3"/>
        <v>module:BB220 schema:hasCourseInstance module:So20_BB220 . module:So20_BB220 a schema:CourseInstance ; schema:identifier "BB220 So20" ; schema:courseMode "jedes Sommersemester" .</v>
      </c>
      <c r="I12" t="s">
        <v>123</v>
      </c>
      <c r="J12" t="s">
        <v>1016</v>
      </c>
      <c r="K12" t="s">
        <v>508</v>
      </c>
      <c r="L12" t="str">
        <f t="shared" si="4"/>
        <v>module:So20_BB511 schema:instructor thbfbwm:anja-luethy .</v>
      </c>
      <c r="N12" t="s">
        <v>533</v>
      </c>
      <c r="O12" t="s">
        <v>1159</v>
      </c>
      <c r="P12" t="s">
        <v>1199</v>
      </c>
      <c r="Q12" t="s">
        <v>1229</v>
      </c>
      <c r="S12" t="s">
        <v>1251</v>
      </c>
      <c r="T12" t="s">
        <v>1284</v>
      </c>
      <c r="U12" s="2" t="s">
        <v>601</v>
      </c>
      <c r="V12" t="str">
        <f t="shared" si="5"/>
        <v>thbfbwm:heinz-dieter-schmelling a module:Lecturer ; schema:givenName "Heinz-Dieter" ; schema:familiyName "Schmelling" ; schema:honorificPrefix "Prof. Dr." ; schema:honorificSuffix "" ; schema:email "Heinz-Dieter.Schmelling@th-brandenburg.de" ; schema:affiliation wd:Q1768158 .</v>
      </c>
      <c r="W12" s="1" t="s">
        <v>123</v>
      </c>
      <c r="X12" t="str">
        <f t="shared" si="6"/>
        <v>thbfbwm:heinz-dieter-schmelling rdfs:label "Prof. Dr. Heinz-Dieter Schmelling" .</v>
      </c>
    </row>
    <row r="13" spans="1:24" x14ac:dyDescent="0.35">
      <c r="A13" t="s">
        <v>54</v>
      </c>
      <c r="B13" t="s">
        <v>173</v>
      </c>
      <c r="C13" t="s">
        <v>1014</v>
      </c>
      <c r="D13" t="str">
        <f t="shared" si="0"/>
        <v>So</v>
      </c>
      <c r="E13" t="str">
        <f t="shared" si="1"/>
        <v>jedes Sommersemester</v>
      </c>
      <c r="F13" s="4" t="str">
        <f t="shared" si="2"/>
        <v>So20</v>
      </c>
      <c r="G13" s="2" t="s">
        <v>601</v>
      </c>
      <c r="H13" t="str">
        <f t="shared" si="3"/>
        <v>module:BB310 schema:hasCourseInstance module:So20_BB310 . module:So20_BB310 a schema:CourseInstance ; schema:identifier "BB310 So20" ; schema:courseMode "jedes Sommersemester" .</v>
      </c>
      <c r="I13" t="s">
        <v>123</v>
      </c>
      <c r="J13" t="s">
        <v>1016</v>
      </c>
      <c r="K13" t="s">
        <v>1136</v>
      </c>
      <c r="L13" t="str">
        <f t="shared" si="4"/>
        <v>module:So20_BB511 schema:instructor thbfbwm:maja-schaefer .</v>
      </c>
      <c r="N13" t="s">
        <v>513</v>
      </c>
      <c r="O13" t="s">
        <v>1160</v>
      </c>
      <c r="P13" t="s">
        <v>1200</v>
      </c>
      <c r="Q13" t="s">
        <v>1229</v>
      </c>
      <c r="S13" t="s">
        <v>1252</v>
      </c>
      <c r="T13" t="s">
        <v>1281</v>
      </c>
      <c r="U13" s="2" t="s">
        <v>601</v>
      </c>
      <c r="V13" t="str">
        <f t="shared" si="5"/>
        <v>thbfbwm:hubertus-sievers a module:Lecturer ; schema:givenName "Hubertus" ; schema:familiyName "Sievers" ; schema:honorificPrefix "Prof. Dr." ; schema:honorificSuffix "" ; schema:email "Hubertus.Sievers@th-brandenburg.de" ; schema:affiliation wd:Q1391182 .</v>
      </c>
      <c r="W13" s="1" t="s">
        <v>123</v>
      </c>
      <c r="X13" t="str">
        <f t="shared" si="6"/>
        <v>thbfbwm:hubertus-sievers rdfs:label "Prof. Dr. Hubertus Sievers" .</v>
      </c>
    </row>
    <row r="14" spans="1:24" x14ac:dyDescent="0.35">
      <c r="A14" t="s">
        <v>55</v>
      </c>
      <c r="B14" t="s">
        <v>174</v>
      </c>
      <c r="C14" t="s">
        <v>1084</v>
      </c>
      <c r="D14" t="str">
        <f t="shared" si="0"/>
        <v>Wi</v>
      </c>
      <c r="E14" t="str">
        <f t="shared" si="1"/>
        <v>jedes Wintersemester</v>
      </c>
      <c r="F14" s="4" t="str">
        <f t="shared" si="2"/>
        <v>Wi20</v>
      </c>
      <c r="G14" s="2" t="s">
        <v>601</v>
      </c>
      <c r="H14" t="str">
        <f t="shared" si="3"/>
        <v>module:BB320 schema:hasCourseInstance module:Wi20_BB320 . module:Wi20_BB320 a schema:CourseInstance ; schema:identifier "BB320 Wi20" ; schema:courseMode "jedes Wintersemester" .</v>
      </c>
      <c r="I14" t="s">
        <v>123</v>
      </c>
      <c r="J14" t="s">
        <v>1017</v>
      </c>
      <c r="K14" t="s">
        <v>513</v>
      </c>
      <c r="L14" t="str">
        <f t="shared" si="4"/>
        <v>module:So20_BB521 schema:instructor thbfbwm:hubertus-sievers .</v>
      </c>
      <c r="N14" t="s">
        <v>1147</v>
      </c>
      <c r="O14" t="s">
        <v>1161</v>
      </c>
      <c r="P14" t="s">
        <v>1201</v>
      </c>
      <c r="Q14" t="s">
        <v>1229</v>
      </c>
      <c r="S14" t="s">
        <v>1253</v>
      </c>
      <c r="T14" t="s">
        <v>1285</v>
      </c>
      <c r="U14" s="2" t="s">
        <v>601</v>
      </c>
      <c r="V14" t="str">
        <f t="shared" si="5"/>
        <v>thbfbwm:igor-podebrad a module:Lecturer ; schema:givenName "Igor" ; schema:familiyName "Podebrad" ; schema:honorificPrefix "Prof. Dr." ; schema:honorificSuffix "" ; schema:email "Igor.Podebrad@th-brandenburg.de" ; schema:affiliation wd:Q157617 .</v>
      </c>
      <c r="W14" s="1" t="s">
        <v>123</v>
      </c>
      <c r="X14" t="str">
        <f t="shared" si="6"/>
        <v>thbfbwm:igor-podebrad rdfs:label "Prof. Dr. Igor Podebrad" .</v>
      </c>
    </row>
    <row r="15" spans="1:24" x14ac:dyDescent="0.35">
      <c r="A15" t="s">
        <v>56</v>
      </c>
      <c r="B15" t="s">
        <v>175</v>
      </c>
      <c r="C15" t="s">
        <v>1085</v>
      </c>
      <c r="D15" t="str">
        <f t="shared" si="0"/>
        <v>Wi</v>
      </c>
      <c r="E15" t="str">
        <f t="shared" si="1"/>
        <v>jedes Wintersemester</v>
      </c>
      <c r="F15" s="4" t="str">
        <f t="shared" si="2"/>
        <v>Wi20</v>
      </c>
      <c r="G15" s="2" t="s">
        <v>601</v>
      </c>
      <c r="H15" t="str">
        <f t="shared" si="3"/>
        <v>module:BB410 schema:hasCourseInstance module:Wi20_BB410 . module:Wi20_BB410 a schema:CourseInstance ; schema:identifier "BB410 Wi20" ; schema:courseMode "jedes Wintersemester" .</v>
      </c>
      <c r="I15" t="s">
        <v>123</v>
      </c>
      <c r="J15" t="s">
        <v>1018</v>
      </c>
      <c r="K15" t="s">
        <v>511</v>
      </c>
      <c r="L15" t="str">
        <f t="shared" si="4"/>
        <v>module:So20_BB531 schema:instructor thbfbwm:katharina-frosch .</v>
      </c>
      <c r="N15" t="s">
        <v>528</v>
      </c>
      <c r="O15" t="s">
        <v>1187</v>
      </c>
      <c r="P15" t="s">
        <v>1227</v>
      </c>
      <c r="Q15" t="s">
        <v>1229</v>
      </c>
      <c r="S15" s="7" t="s">
        <v>1279</v>
      </c>
      <c r="T15" t="s">
        <v>1281</v>
      </c>
      <c r="U15" s="2" t="s">
        <v>601</v>
      </c>
      <c r="V15" t="str">
        <f t="shared" si="5"/>
        <v>thbfbwm:ivo-keller a module:Lecturer ; schema:givenName "Ivo" ; schema:familiyName "Keller" ; schema:honorificPrefix "Prof. Dr." ; schema:honorificSuffix "" ; schema:email "Ivo.Keller@th-brandenburg.de" ; schema:affiliation wd:Q1391182 .</v>
      </c>
      <c r="W15" s="1" t="s">
        <v>123</v>
      </c>
      <c r="X15" t="str">
        <f t="shared" si="6"/>
        <v>thbfbwm:ivo-keller rdfs:label "Prof. Dr. Ivo Keller" .</v>
      </c>
    </row>
    <row r="16" spans="1:24" x14ac:dyDescent="0.35">
      <c r="A16" t="s">
        <v>57</v>
      </c>
      <c r="B16" t="s">
        <v>176</v>
      </c>
      <c r="C16" t="s">
        <v>1015</v>
      </c>
      <c r="D16" t="str">
        <f t="shared" si="0"/>
        <v>So</v>
      </c>
      <c r="E16" t="str">
        <f t="shared" si="1"/>
        <v>jedes Sommersemester</v>
      </c>
      <c r="F16" s="4" t="str">
        <f t="shared" si="2"/>
        <v>So20</v>
      </c>
      <c r="G16" s="2" t="s">
        <v>601</v>
      </c>
      <c r="H16" t="str">
        <f t="shared" si="3"/>
        <v>module:BB420 schema:hasCourseInstance module:So20_BB420 . module:So20_BB420 a schema:CourseInstance ; schema:identifier "BB420 So20" ; schema:courseMode "jedes Sommersemester" .</v>
      </c>
      <c r="I16" t="s">
        <v>123</v>
      </c>
      <c r="J16" t="s">
        <v>1019</v>
      </c>
      <c r="K16" t="s">
        <v>510</v>
      </c>
      <c r="L16" t="str">
        <f t="shared" si="4"/>
        <v>module:So20_BB541 schema:instructor thbfbwm:bernd-schnurrenberger .</v>
      </c>
      <c r="N16" t="s">
        <v>529</v>
      </c>
      <c r="O16" t="s">
        <v>1162</v>
      </c>
      <c r="P16" t="s">
        <v>1202</v>
      </c>
      <c r="Q16" t="s">
        <v>1229</v>
      </c>
      <c r="S16" t="s">
        <v>1254</v>
      </c>
      <c r="T16" t="s">
        <v>1281</v>
      </c>
      <c r="U16" s="2" t="s">
        <v>601</v>
      </c>
      <c r="V16" t="str">
        <f t="shared" si="5"/>
        <v>thbfbwm:jochen-scheeg a module:Lecturer ; schema:givenName "Jochen" ; schema:familiyName "Scheeg" ; schema:honorificPrefix "Prof. Dr." ; schema:honorificSuffix "" ; schema:email "Jochen.Scheeg@th-brandenburg.de" ; schema:affiliation wd:Q1391182 .</v>
      </c>
      <c r="W16" s="1" t="s">
        <v>123</v>
      </c>
      <c r="X16" t="str">
        <f t="shared" si="6"/>
        <v>thbfbwm:jochen-scheeg rdfs:label "Prof. Dr. Jochen Scheeg" .</v>
      </c>
    </row>
    <row r="17" spans="1:24" x14ac:dyDescent="0.35">
      <c r="A17" t="s">
        <v>58</v>
      </c>
      <c r="B17" t="s">
        <v>177</v>
      </c>
      <c r="C17" t="s">
        <v>1016</v>
      </c>
      <c r="D17" t="str">
        <f t="shared" si="0"/>
        <v>So</v>
      </c>
      <c r="E17" t="str">
        <f t="shared" si="1"/>
        <v>jedes Sommersemester</v>
      </c>
      <c r="F17" s="4" t="str">
        <f t="shared" si="2"/>
        <v>So20</v>
      </c>
      <c r="G17" s="2" t="s">
        <v>601</v>
      </c>
      <c r="H17" t="str">
        <f t="shared" si="3"/>
        <v>module:BB511 schema:hasCourseInstance module:So20_BB511 . module:So20_BB511 a schema:CourseInstance ; schema:identifier "BB511 So20" ; schema:courseMode "jedes Sommersemester" .</v>
      </c>
      <c r="I17" t="s">
        <v>123</v>
      </c>
      <c r="J17" t="s">
        <v>1020</v>
      </c>
      <c r="K17" t="s">
        <v>518</v>
      </c>
      <c r="L17" t="str">
        <f t="shared" si="4"/>
        <v>module:So20_BB551 schema:instructor thbfbwm:mareike-kuehne .</v>
      </c>
      <c r="N17" t="s">
        <v>522</v>
      </c>
      <c r="O17" t="s">
        <v>1163</v>
      </c>
      <c r="P17" t="s">
        <v>1203</v>
      </c>
      <c r="Q17" t="s">
        <v>1229</v>
      </c>
      <c r="S17" t="s">
        <v>1255</v>
      </c>
      <c r="T17" t="s">
        <v>1281</v>
      </c>
      <c r="U17" s="2" t="s">
        <v>601</v>
      </c>
      <c r="V17" t="str">
        <f t="shared" si="5"/>
        <v>thbfbwm:juergen-schwill a module:Lecturer ; schema:givenName "Jürgen" ; schema:familiyName "Schwill" ; schema:honorificPrefix "Prof. Dr." ; schema:honorificSuffix "" ; schema:email "Juergen.Schwill@th-brandenburg.de" ; schema:affiliation wd:Q1391182 .</v>
      </c>
      <c r="W17" s="1" t="s">
        <v>123</v>
      </c>
      <c r="X17" t="str">
        <f t="shared" si="6"/>
        <v>thbfbwm:juergen-schwill rdfs:label "Prof. Dr. Jürgen Schwill" .</v>
      </c>
    </row>
    <row r="18" spans="1:24" x14ac:dyDescent="0.35">
      <c r="A18" t="s">
        <v>59</v>
      </c>
      <c r="B18" t="s">
        <v>178</v>
      </c>
      <c r="C18" t="s">
        <v>1086</v>
      </c>
      <c r="D18" t="str">
        <f t="shared" si="0"/>
        <v>Wi</v>
      </c>
      <c r="E18" t="str">
        <f t="shared" si="1"/>
        <v>jedes Wintersemester</v>
      </c>
      <c r="F18" s="4" t="str">
        <f t="shared" si="2"/>
        <v>Wi20</v>
      </c>
      <c r="G18" s="2" t="s">
        <v>601</v>
      </c>
      <c r="H18" t="str">
        <f t="shared" si="3"/>
        <v>module:BB512 schema:hasCourseInstance module:Wi20_BB512 . module:Wi20_BB512 a schema:CourseInstance ; schema:identifier "BB512 Wi20" ; schema:courseMode "jedes Wintersemester" .</v>
      </c>
      <c r="I18" t="s">
        <v>123</v>
      </c>
      <c r="J18" t="s">
        <v>1021</v>
      </c>
      <c r="K18" t="s">
        <v>519</v>
      </c>
      <c r="L18" t="str">
        <f t="shared" si="4"/>
        <v>module:So20_BB561 schema:instructor thbfbwm:wolf-christian-hildebrand .</v>
      </c>
      <c r="N18" t="s">
        <v>507</v>
      </c>
      <c r="O18" t="s">
        <v>1164</v>
      </c>
      <c r="P18" t="s">
        <v>1204</v>
      </c>
      <c r="Q18" t="s">
        <v>1229</v>
      </c>
      <c r="S18" t="s">
        <v>1256</v>
      </c>
      <c r="T18" t="s">
        <v>1281</v>
      </c>
      <c r="U18" s="2" t="s">
        <v>601</v>
      </c>
      <c r="V18" t="str">
        <f t="shared" si="5"/>
        <v>thbfbwm:kai-jander a module:Lecturer ; schema:givenName "Kai" ; schema:familiyName "Jander" ; schema:honorificPrefix "Prof. Dr." ; schema:honorificSuffix "" ; schema:email "Kai.Jander@th-brandenburg.de" ; schema:affiliation wd:Q1391182 .</v>
      </c>
      <c r="W18" s="1" t="s">
        <v>123</v>
      </c>
      <c r="X18" t="str">
        <f t="shared" si="6"/>
        <v>thbfbwm:kai-jander rdfs:label "Prof. Dr. Kai Jander" .</v>
      </c>
    </row>
    <row r="19" spans="1:24" x14ac:dyDescent="0.35">
      <c r="A19" t="s">
        <v>60</v>
      </c>
      <c r="B19" t="s">
        <v>179</v>
      </c>
      <c r="C19" t="s">
        <v>1017</v>
      </c>
      <c r="D19" t="str">
        <f t="shared" si="0"/>
        <v>So</v>
      </c>
      <c r="E19" t="str">
        <f t="shared" si="1"/>
        <v>jedes Sommersemester</v>
      </c>
      <c r="F19" s="4" t="str">
        <f t="shared" si="2"/>
        <v>So20</v>
      </c>
      <c r="G19" s="2" t="s">
        <v>601</v>
      </c>
      <c r="H19" t="str">
        <f t="shared" si="3"/>
        <v>module:BB521 schema:hasCourseInstance module:So20_BB521 . module:So20_BB521 a schema:CourseInstance ; schema:identifier "BB521 So20" ; schema:courseMode "jedes Sommersemester" .</v>
      </c>
      <c r="I19" t="s">
        <v>123</v>
      </c>
      <c r="J19" t="s">
        <v>1022</v>
      </c>
      <c r="K19" t="s">
        <v>515</v>
      </c>
      <c r="L19" t="str">
        <f t="shared" si="4"/>
        <v>module:So20_BB611 schema:instructor thbfbwm:bettina-burger-menzel .</v>
      </c>
      <c r="N19" t="s">
        <v>511</v>
      </c>
      <c r="O19" t="s">
        <v>1165</v>
      </c>
      <c r="P19" t="s">
        <v>1205</v>
      </c>
      <c r="Q19" t="s">
        <v>1229</v>
      </c>
      <c r="S19" t="s">
        <v>1257</v>
      </c>
      <c r="T19" t="s">
        <v>1281</v>
      </c>
      <c r="U19" s="2" t="s">
        <v>601</v>
      </c>
      <c r="V19" t="str">
        <f t="shared" si="5"/>
        <v>thbfbwm:katharina-frosch a module:Lecturer ; schema:givenName "Katharina" ; schema:familiyName "Frosch" ; schema:honorificPrefix "Prof. Dr." ; schema:honorificSuffix "" ; schema:email "Katharina.Frosch@th-brandenburg.de" ; schema:affiliation wd:Q1391182 .</v>
      </c>
      <c r="W19" s="1" t="s">
        <v>123</v>
      </c>
      <c r="X19" t="str">
        <f t="shared" si="6"/>
        <v>thbfbwm:katharina-frosch rdfs:label "Prof. Dr. Katharina Frosch" .</v>
      </c>
    </row>
    <row r="20" spans="1:24" x14ac:dyDescent="0.35">
      <c r="A20" t="s">
        <v>61</v>
      </c>
      <c r="B20" t="s">
        <v>180</v>
      </c>
      <c r="C20" t="s">
        <v>1087</v>
      </c>
      <c r="D20" t="str">
        <f t="shared" si="0"/>
        <v>Wi</v>
      </c>
      <c r="E20" t="str">
        <f t="shared" si="1"/>
        <v>jedes Wintersemester</v>
      </c>
      <c r="F20" s="4" t="str">
        <f t="shared" si="2"/>
        <v>Wi20</v>
      </c>
      <c r="G20" s="2" t="s">
        <v>601</v>
      </c>
      <c r="H20" t="str">
        <f t="shared" si="3"/>
        <v>module:BB522 schema:hasCourseInstance module:Wi20_BB522 . module:Wi20_BB522 a schema:CourseInstance ; schema:identifier "BB522 Wi20" ; schema:courseMode "jedes Wintersemester" .</v>
      </c>
      <c r="I20" t="s">
        <v>123</v>
      </c>
      <c r="J20" t="s">
        <v>1023</v>
      </c>
      <c r="K20" t="s">
        <v>514</v>
      </c>
      <c r="L20" t="str">
        <f t="shared" si="4"/>
        <v>module:So20_BB621 schema:instructor thbfbwm:michael-stobernack .</v>
      </c>
      <c r="N20" t="s">
        <v>521</v>
      </c>
      <c r="O20" t="s">
        <v>1166</v>
      </c>
      <c r="P20" t="s">
        <v>1206</v>
      </c>
      <c r="Q20" t="s">
        <v>1229</v>
      </c>
      <c r="R20" t="s">
        <v>1237</v>
      </c>
      <c r="S20" t="s">
        <v>1258</v>
      </c>
      <c r="T20" t="s">
        <v>1281</v>
      </c>
      <c r="U20" s="2" t="s">
        <v>601</v>
      </c>
      <c r="V20" t="str">
        <f t="shared" si="5"/>
        <v>thbfbwm:katrin-blasek a module:Lecturer ; schema:givenName "Katrin" ; schema:familiyName "Blasek" ; schema:honorificPrefix "Prof. Dr." ; schema:honorificSuffix "LL.M." ; schema:email "Katrin.Blasek@th-brandenburg.de" ; schema:affiliation wd:Q1391182 .</v>
      </c>
      <c r="W20" s="1" t="s">
        <v>123</v>
      </c>
      <c r="X20" t="str">
        <f t="shared" si="6"/>
        <v>thbfbwm:katrin-blasek rdfs:label "Prof. Dr. Katrin Blasek, LL.M." .</v>
      </c>
    </row>
    <row r="21" spans="1:24" x14ac:dyDescent="0.35">
      <c r="A21" t="s">
        <v>62</v>
      </c>
      <c r="B21" t="s">
        <v>181</v>
      </c>
      <c r="C21" t="s">
        <v>1018</v>
      </c>
      <c r="D21" t="str">
        <f t="shared" si="0"/>
        <v>So</v>
      </c>
      <c r="E21" t="str">
        <f t="shared" si="1"/>
        <v>jedes Sommersemester</v>
      </c>
      <c r="F21" s="4" t="str">
        <f t="shared" si="2"/>
        <v>So20</v>
      </c>
      <c r="G21" s="2" t="s">
        <v>601</v>
      </c>
      <c r="H21" t="str">
        <f t="shared" si="3"/>
        <v>module:BB531 schema:hasCourseInstance module:So20_BB531 . module:So20_BB531 a schema:CourseInstance ; schema:identifier "BB531 So20" ; schema:courseMode "jedes Sommersemester" .</v>
      </c>
      <c r="I21" t="s">
        <v>123</v>
      </c>
      <c r="J21" t="s">
        <v>1024</v>
      </c>
      <c r="K21" t="s">
        <v>520</v>
      </c>
      <c r="L21" t="str">
        <f t="shared" si="4"/>
        <v>module:So20_BB631 schema:instructor thbfbwm:robert-franz .</v>
      </c>
      <c r="N21" t="s">
        <v>1136</v>
      </c>
      <c r="O21" t="s">
        <v>1167</v>
      </c>
      <c r="P21" t="s">
        <v>1207</v>
      </c>
      <c r="S21" t="s">
        <v>1259</v>
      </c>
      <c r="T21" t="s">
        <v>1281</v>
      </c>
      <c r="U21" s="2" t="s">
        <v>601</v>
      </c>
      <c r="V21" t="str">
        <f t="shared" si="5"/>
        <v>thbfbwm:maja-schaefer a module:Lecturer ; schema:givenName "Maja" ; schema:familiyName "Schäfer" ; schema:honorificPrefix "" ; schema:honorificSuffix "" ; schema:email "Maja.Schaefer@th-brandenburg.de" ; schema:affiliation wd:Q1391182 .</v>
      </c>
      <c r="W21" s="1" t="s">
        <v>123</v>
      </c>
      <c r="X21" t="str">
        <f t="shared" si="6"/>
        <v>thbfbwm:maja-schaefer rdfs:label " Maja Schäfer" .</v>
      </c>
    </row>
    <row r="22" spans="1:24" x14ac:dyDescent="0.35">
      <c r="A22" t="s">
        <v>63</v>
      </c>
      <c r="B22" t="s">
        <v>182</v>
      </c>
      <c r="C22" t="s">
        <v>1088</v>
      </c>
      <c r="D22" t="str">
        <f t="shared" si="0"/>
        <v>Wi</v>
      </c>
      <c r="E22" t="str">
        <f t="shared" si="1"/>
        <v>jedes Wintersemester</v>
      </c>
      <c r="F22" s="4" t="str">
        <f t="shared" si="2"/>
        <v>Wi20</v>
      </c>
      <c r="G22" s="2" t="s">
        <v>601</v>
      </c>
      <c r="H22" t="str">
        <f t="shared" si="3"/>
        <v>module:BB532 schema:hasCourseInstance module:Wi20_BB532 . module:Wi20_BB532 a schema:CourseInstance ; schema:identifier "BB532 Wi20" ; schema:courseMode "jedes Wintersemester" .</v>
      </c>
      <c r="I22" t="s">
        <v>123</v>
      </c>
      <c r="J22" t="s">
        <v>1026</v>
      </c>
      <c r="K22" t="s">
        <v>513</v>
      </c>
      <c r="L22" t="str">
        <f t="shared" si="4"/>
        <v>module:So20_BB720 schema:instructor thbfbwm:hubertus-sievers .</v>
      </c>
      <c r="N22" t="s">
        <v>518</v>
      </c>
      <c r="O22" t="s">
        <v>1168</v>
      </c>
      <c r="P22" t="s">
        <v>1208</v>
      </c>
      <c r="Q22" t="s">
        <v>1229</v>
      </c>
      <c r="S22" t="s">
        <v>1260</v>
      </c>
      <c r="T22" t="s">
        <v>1281</v>
      </c>
      <c r="U22" s="2" t="s">
        <v>601</v>
      </c>
      <c r="V22" t="str">
        <f t="shared" si="5"/>
        <v>thbfbwm:mareike-kuehne a module:Lecturer ; schema:givenName "Mareike" ; schema:familiyName "Kühne" ; schema:honorificPrefix "Prof. Dr." ; schema:honorificSuffix "" ; schema:email "Mareike.Kuehne@th-brandenburg.de" ; schema:affiliation wd:Q1391182 .</v>
      </c>
      <c r="W22" s="1" t="s">
        <v>123</v>
      </c>
      <c r="X22" t="str">
        <f t="shared" si="6"/>
        <v>thbfbwm:mareike-kuehne rdfs:label "Prof. Dr. Mareike Kühne" .</v>
      </c>
    </row>
    <row r="23" spans="1:24" x14ac:dyDescent="0.35">
      <c r="A23" t="s">
        <v>64</v>
      </c>
      <c r="B23" t="s">
        <v>183</v>
      </c>
      <c r="C23" t="s">
        <v>1019</v>
      </c>
      <c r="D23" t="str">
        <f t="shared" si="0"/>
        <v>So</v>
      </c>
      <c r="E23" t="str">
        <f t="shared" si="1"/>
        <v>jedes Sommersemester</v>
      </c>
      <c r="F23" s="4" t="str">
        <f t="shared" si="2"/>
        <v>So20</v>
      </c>
      <c r="G23" s="2" t="s">
        <v>601</v>
      </c>
      <c r="H23" t="str">
        <f t="shared" si="3"/>
        <v>module:BB541 schema:hasCourseInstance module:So20_BB541 . module:So20_BB541 a schema:CourseInstance ; schema:identifier "BB541 So20" ; schema:courseMode "jedes Sommersemester" .</v>
      </c>
      <c r="I23" t="s">
        <v>123</v>
      </c>
      <c r="J23" t="s">
        <v>1026</v>
      </c>
      <c r="K23" t="s">
        <v>532</v>
      </c>
      <c r="L23" t="str">
        <f t="shared" si="4"/>
        <v>module:So20_BB720 schema:instructor thbfbwm:mirco-schoening .</v>
      </c>
      <c r="N23" t="s">
        <v>1145</v>
      </c>
      <c r="O23" t="s">
        <v>1169</v>
      </c>
      <c r="P23" t="s">
        <v>1209</v>
      </c>
      <c r="R23" t="s">
        <v>1238</v>
      </c>
      <c r="S23" t="s">
        <v>1261</v>
      </c>
      <c r="T23" s="8" t="s">
        <v>1287</v>
      </c>
      <c r="U23" s="2" t="s">
        <v>601</v>
      </c>
      <c r="V23" t="str">
        <f t="shared" si="5"/>
        <v>thbfbwm:maria-meister a module:Lecturer ; schema:givenName "Maria" ; schema:familiyName "Meister" ; schema:honorificPrefix "" ; schema:honorificSuffix "MA" ; schema:email "Maria.Meister@th-brandenburg.de" ; schema:affiliation &lt;http://www.onb-analytics.com/de/&gt; .</v>
      </c>
      <c r="W23" s="1" t="s">
        <v>123</v>
      </c>
      <c r="X23" t="str">
        <f t="shared" si="6"/>
        <v>thbfbwm:maria-meister rdfs:label " Maria Meister, MA" .</v>
      </c>
    </row>
    <row r="24" spans="1:24" x14ac:dyDescent="0.35">
      <c r="A24" t="s">
        <v>65</v>
      </c>
      <c r="B24" t="s">
        <v>184</v>
      </c>
      <c r="C24" t="s">
        <v>1089</v>
      </c>
      <c r="D24" t="str">
        <f t="shared" si="0"/>
        <v>Wi</v>
      </c>
      <c r="E24" t="str">
        <f t="shared" si="1"/>
        <v>jedes Wintersemester</v>
      </c>
      <c r="F24" s="4" t="str">
        <f t="shared" si="2"/>
        <v>Wi20</v>
      </c>
      <c r="G24" s="2" t="s">
        <v>601</v>
      </c>
      <c r="H24" t="str">
        <f t="shared" si="3"/>
        <v>module:BB542 schema:hasCourseInstance module:Wi20_BB542 . module:Wi20_BB542 a schema:CourseInstance ; schema:identifier "BB542 Wi20" ; schema:courseMode "jedes Wintersemester" .</v>
      </c>
      <c r="I24" t="s">
        <v>123</v>
      </c>
      <c r="J24" t="s">
        <v>1027</v>
      </c>
      <c r="K24" t="s">
        <v>513</v>
      </c>
      <c r="L24" t="str">
        <f t="shared" si="4"/>
        <v>module:So20_BB730 schema:instructor thbfbwm:hubertus-sievers .</v>
      </c>
      <c r="N24" t="s">
        <v>1137</v>
      </c>
      <c r="O24" t="s">
        <v>1170</v>
      </c>
      <c r="P24" t="s">
        <v>1210</v>
      </c>
      <c r="Q24" t="s">
        <v>1233</v>
      </c>
      <c r="S24" s="7" t="s">
        <v>1282</v>
      </c>
      <c r="T24" t="s">
        <v>1281</v>
      </c>
      <c r="U24" s="2" t="s">
        <v>601</v>
      </c>
      <c r="V24" t="str">
        <f t="shared" si="5"/>
        <v>thbfbwm:mario-toense a module:Lecturer ; schema:givenName "Mario" ; schema:familiyName "Tönse" ; schema:honorificPrefix "Dipl. Inf. Dipl. BW" ; schema:honorificSuffix "" ; schema:email "Mario.Toense@th-brandenburg.de" ; schema:affiliation wd:Q1391182 .</v>
      </c>
      <c r="W24" s="1" t="s">
        <v>123</v>
      </c>
      <c r="X24" t="str">
        <f t="shared" si="6"/>
        <v>thbfbwm:mario-toense rdfs:label "Dipl. Inf. Dipl. BW Mario Tönse" .</v>
      </c>
    </row>
    <row r="25" spans="1:24" x14ac:dyDescent="0.35">
      <c r="A25" t="s">
        <v>66</v>
      </c>
      <c r="B25" t="s">
        <v>185</v>
      </c>
      <c r="C25" t="s">
        <v>1020</v>
      </c>
      <c r="D25" t="str">
        <f t="shared" si="0"/>
        <v>So</v>
      </c>
      <c r="E25" t="str">
        <f t="shared" si="1"/>
        <v>jedes Sommersemester</v>
      </c>
      <c r="F25" s="4" t="str">
        <f t="shared" si="2"/>
        <v>So20</v>
      </c>
      <c r="G25" s="2" t="s">
        <v>601</v>
      </c>
      <c r="H25" t="str">
        <f t="shared" si="3"/>
        <v>module:BB551 schema:hasCourseInstance module:So20_BB551 . module:So20_BB551 a schema:CourseInstance ; schema:identifier "BB551 So20" ; schema:courseMode "jedes Sommersemester" .</v>
      </c>
      <c r="I25" t="s">
        <v>123</v>
      </c>
      <c r="J25" t="s">
        <v>1027</v>
      </c>
      <c r="K25" t="s">
        <v>524</v>
      </c>
      <c r="L25" t="str">
        <f t="shared" si="4"/>
        <v>module:So20_BB730 schema:instructor thbfbwm:sebastian-geissel .</v>
      </c>
      <c r="N25" t="s">
        <v>512</v>
      </c>
      <c r="O25" t="s">
        <v>1186</v>
      </c>
      <c r="P25" t="s">
        <v>1226</v>
      </c>
      <c r="Q25" t="s">
        <v>1229</v>
      </c>
      <c r="S25" s="7" t="s">
        <v>1278</v>
      </c>
      <c r="T25" t="s">
        <v>1281</v>
      </c>
      <c r="U25" s="2" t="s">
        <v>601</v>
      </c>
      <c r="V25" t="str">
        <f t="shared" si="5"/>
        <v>thbfbwm:martin-wrobel a module:Lecturer ; schema:givenName "Martin" ; schema:familiyName "Wrobel" ; schema:honorificPrefix "Prof. Dr." ; schema:honorificSuffix "" ; schema:email "Martin.Wrobel@th-brandenburg.de" ; schema:affiliation wd:Q1391182 .</v>
      </c>
      <c r="W25" s="1" t="s">
        <v>123</v>
      </c>
      <c r="X25" t="str">
        <f t="shared" si="6"/>
        <v>thbfbwm:martin-wrobel rdfs:label "Prof. Dr. Martin Wrobel" .</v>
      </c>
    </row>
    <row r="26" spans="1:24" x14ac:dyDescent="0.35">
      <c r="A26" t="s">
        <v>67</v>
      </c>
      <c r="B26" t="s">
        <v>186</v>
      </c>
      <c r="C26" t="s">
        <v>1090</v>
      </c>
      <c r="D26" t="str">
        <f t="shared" si="0"/>
        <v>Wi</v>
      </c>
      <c r="E26" t="str">
        <f t="shared" si="1"/>
        <v>jedes Wintersemester</v>
      </c>
      <c r="F26" s="4" t="str">
        <f t="shared" si="2"/>
        <v>Wi20</v>
      </c>
      <c r="G26" s="2" t="s">
        <v>601</v>
      </c>
      <c r="H26" t="str">
        <f t="shared" si="3"/>
        <v>module:BB552 schema:hasCourseInstance module:Wi20_BB552 . module:Wi20_BB552 a schema:CourseInstance ; schema:identifier "BB552 Wi20" ; schema:courseMode "jedes Wintersemester" .</v>
      </c>
      <c r="I26" t="s">
        <v>123</v>
      </c>
      <c r="J26" t="s">
        <v>1028</v>
      </c>
      <c r="K26" t="s">
        <v>514</v>
      </c>
      <c r="L26" t="str">
        <f t="shared" si="4"/>
        <v>module:So20_BB820 schema:instructor thbfbwm:michael-stobernack .</v>
      </c>
      <c r="N26" t="s">
        <v>1141</v>
      </c>
      <c r="O26" t="s">
        <v>1172</v>
      </c>
      <c r="P26" t="s">
        <v>1213</v>
      </c>
      <c r="Q26" t="s">
        <v>1229</v>
      </c>
      <c r="S26" t="s">
        <v>1264</v>
      </c>
      <c r="T26" t="s">
        <v>1281</v>
      </c>
      <c r="U26" s="2" t="s">
        <v>601</v>
      </c>
      <c r="V26" t="str">
        <f t="shared" si="5"/>
        <v>thbfbwm:michaela-schroeter a module:Lecturer ; schema:givenName "Michaela" ; schema:familiyName "Schröter" ; schema:honorificPrefix "Prof. Dr." ; schema:honorificSuffix "" ; schema:email "Michaela.Schroeter@th-brandenburg.de" ; schema:affiliation wd:Q1391182 .</v>
      </c>
      <c r="W26" s="1" t="s">
        <v>123</v>
      </c>
      <c r="X26" t="str">
        <f t="shared" si="6"/>
        <v>thbfbwm:michaela-schroeter rdfs:label "Prof. Dr. Michaela Schröter" .</v>
      </c>
    </row>
    <row r="27" spans="1:24" x14ac:dyDescent="0.35">
      <c r="A27" t="s">
        <v>68</v>
      </c>
      <c r="B27" t="s">
        <v>187</v>
      </c>
      <c r="C27" t="s">
        <v>1021</v>
      </c>
      <c r="D27" t="str">
        <f t="shared" si="0"/>
        <v>So</v>
      </c>
      <c r="E27" t="str">
        <f t="shared" si="1"/>
        <v>jedes Sommersemester</v>
      </c>
      <c r="F27" s="4" t="str">
        <f t="shared" si="2"/>
        <v>So20</v>
      </c>
      <c r="G27" s="2" t="s">
        <v>601</v>
      </c>
      <c r="H27" t="str">
        <f t="shared" si="3"/>
        <v>module:BB561 schema:hasCourseInstance module:So20_BB561 . module:So20_BB561 a schema:CourseInstance ; schema:identifier "BB561 So20" ; schema:courseMode "jedes Sommersemester" .</v>
      </c>
      <c r="I27" t="s">
        <v>123</v>
      </c>
      <c r="J27" t="s">
        <v>1028</v>
      </c>
      <c r="K27" t="s">
        <v>532</v>
      </c>
      <c r="L27" t="str">
        <f t="shared" si="4"/>
        <v>module:So20_BB820 schema:instructor thbfbwm:mirco-schoening .</v>
      </c>
      <c r="N27" t="s">
        <v>527</v>
      </c>
      <c r="O27" t="s">
        <v>1171</v>
      </c>
      <c r="P27" t="s">
        <v>1211</v>
      </c>
      <c r="Q27" t="s">
        <v>1229</v>
      </c>
      <c r="S27" t="s">
        <v>1262</v>
      </c>
      <c r="T27" t="s">
        <v>1281</v>
      </c>
      <c r="U27" s="2" t="s">
        <v>601</v>
      </c>
      <c r="V27" t="str">
        <f t="shared" si="5"/>
        <v>thbfbwm:michael-hoeding a module:Lecturer ; schema:givenName "Michael" ; schema:familiyName "Höding" ; schema:honorificPrefix "Prof. Dr." ; schema:honorificSuffix "" ; schema:email "Michael.Hoeding@th-brandenburg.de" ; schema:affiliation wd:Q1391182 .</v>
      </c>
      <c r="W27" s="1" t="s">
        <v>123</v>
      </c>
      <c r="X27" t="str">
        <f t="shared" si="6"/>
        <v>thbfbwm:michael-hoeding rdfs:label "Prof. Dr. Michael Höding" .</v>
      </c>
    </row>
    <row r="28" spans="1:24" x14ac:dyDescent="0.35">
      <c r="A28" t="s">
        <v>69</v>
      </c>
      <c r="B28" t="s">
        <v>188</v>
      </c>
      <c r="C28" t="s">
        <v>1091</v>
      </c>
      <c r="D28" t="str">
        <f t="shared" si="0"/>
        <v>Wi</v>
      </c>
      <c r="E28" t="str">
        <f t="shared" si="1"/>
        <v>jedes Wintersemester</v>
      </c>
      <c r="F28" s="4" t="str">
        <f t="shared" si="2"/>
        <v>Wi20</v>
      </c>
      <c r="G28" s="2" t="s">
        <v>601</v>
      </c>
      <c r="H28" t="str">
        <f t="shared" si="3"/>
        <v>module:BB562 schema:hasCourseInstance module:Wi20_BB562 . module:Wi20_BB562 a schema:CourseInstance ; schema:identifier "BB562 Wi20" ; schema:courseMode "jedes Wintersemester" .</v>
      </c>
      <c r="I28" t="s">
        <v>123</v>
      </c>
      <c r="J28" t="s">
        <v>1029</v>
      </c>
      <c r="K28" t="s">
        <v>522</v>
      </c>
      <c r="L28" t="str">
        <f t="shared" si="4"/>
        <v>module:So20_BM110 schema:instructor thbfbwm:juergen-schwill .</v>
      </c>
      <c r="N28" t="s">
        <v>514</v>
      </c>
      <c r="O28" t="s">
        <v>1171</v>
      </c>
      <c r="P28" t="s">
        <v>1212</v>
      </c>
      <c r="Q28" t="s">
        <v>1229</v>
      </c>
      <c r="S28" t="s">
        <v>1263</v>
      </c>
      <c r="T28" t="s">
        <v>1281</v>
      </c>
      <c r="U28" s="2" t="s">
        <v>601</v>
      </c>
      <c r="V28" t="str">
        <f t="shared" si="5"/>
        <v>thbfbwm:michael-stobernack a module:Lecturer ; schema:givenName "Michael" ; schema:familiyName "Stobernack" ; schema:honorificPrefix "Prof. Dr." ; schema:honorificSuffix "" ; schema:email "Michael.Stobernack@th-brandenburg.de" ; schema:affiliation wd:Q1391182 .</v>
      </c>
      <c r="W28" s="1" t="s">
        <v>123</v>
      </c>
      <c r="X28" t="str">
        <f t="shared" si="6"/>
        <v>thbfbwm:michael-stobernack rdfs:label "Prof. Dr. Michael Stobernack" .</v>
      </c>
    </row>
    <row r="29" spans="1:24" x14ac:dyDescent="0.35">
      <c r="A29" t="s">
        <v>70</v>
      </c>
      <c r="B29" t="s">
        <v>189</v>
      </c>
      <c r="C29" t="s">
        <v>1022</v>
      </c>
      <c r="D29" t="str">
        <f t="shared" si="0"/>
        <v>So</v>
      </c>
      <c r="E29" t="str">
        <f t="shared" si="1"/>
        <v>jedes Sommersemester</v>
      </c>
      <c r="F29" s="4" t="str">
        <f t="shared" si="2"/>
        <v>So20</v>
      </c>
      <c r="G29" s="2" t="s">
        <v>601</v>
      </c>
      <c r="H29" t="str">
        <f t="shared" si="3"/>
        <v>module:BB611 schema:hasCourseInstance module:So20_BB611 . module:So20_BB611 a schema:CourseInstance ; schema:identifier "BB611 So20" ; schema:courseMode "jedes Sommersemester" .</v>
      </c>
      <c r="I29" t="s">
        <v>123</v>
      </c>
      <c r="J29" t="s">
        <v>1030</v>
      </c>
      <c r="K29" t="s">
        <v>515</v>
      </c>
      <c r="L29" t="str">
        <f t="shared" si="4"/>
        <v>module:So20_BM320 schema:instructor thbfbwm:bettina-burger-menzel .</v>
      </c>
      <c r="N29" t="s">
        <v>532</v>
      </c>
      <c r="O29" t="s">
        <v>1173</v>
      </c>
      <c r="P29" t="s">
        <v>1214</v>
      </c>
      <c r="Q29" t="s">
        <v>1234</v>
      </c>
      <c r="S29" t="s">
        <v>1265</v>
      </c>
      <c r="T29" t="s">
        <v>1281</v>
      </c>
      <c r="U29" s="2" t="s">
        <v>601</v>
      </c>
      <c r="V29" t="str">
        <f t="shared" si="5"/>
        <v>thbfbwm:mirco-schoening a module:Lecturer ; schema:givenName "Mirco" ; schema:familiyName "Schoening" ; schema:honorificPrefix "Dipl.-Kfm." ; schema:honorificSuffix "" ; schema:email "Mirco.Schoening@th-brandenburg.de" ; schema:affiliation wd:Q1391182 .</v>
      </c>
      <c r="W29" s="1" t="s">
        <v>123</v>
      </c>
      <c r="X29" t="str">
        <f t="shared" si="6"/>
        <v>thbfbwm:mirco-schoening rdfs:label "Dipl.-Kfm. Mirco Schoening" .</v>
      </c>
    </row>
    <row r="30" spans="1:24" x14ac:dyDescent="0.35">
      <c r="A30" t="s">
        <v>71</v>
      </c>
      <c r="B30" t="s">
        <v>190</v>
      </c>
      <c r="C30" t="s">
        <v>1092</v>
      </c>
      <c r="D30" t="str">
        <f t="shared" si="0"/>
        <v>Wi</v>
      </c>
      <c r="E30" t="str">
        <f t="shared" si="1"/>
        <v>jedes Wintersemester</v>
      </c>
      <c r="F30" s="4" t="str">
        <f t="shared" si="2"/>
        <v>Wi20</v>
      </c>
      <c r="G30" s="2" t="s">
        <v>601</v>
      </c>
      <c r="H30" t="str">
        <f t="shared" si="3"/>
        <v>module:BB612 schema:hasCourseInstance module:Wi20_BB612 . module:Wi20_BB612 a schema:CourseInstance ; schema:identifier "BB612 Wi20" ; schema:courseMode "jedes Wintersemester" .</v>
      </c>
      <c r="I30" t="s">
        <v>123</v>
      </c>
      <c r="J30" t="s">
        <v>1031</v>
      </c>
      <c r="K30" t="s">
        <v>513</v>
      </c>
      <c r="L30" t="str">
        <f t="shared" si="4"/>
        <v>module:So20_BM440 schema:instructor thbfbwm:hubertus-sievers .</v>
      </c>
      <c r="N30" t="s">
        <v>1146</v>
      </c>
      <c r="O30" t="s">
        <v>1174</v>
      </c>
      <c r="P30" t="s">
        <v>1215</v>
      </c>
      <c r="Q30" t="s">
        <v>1230</v>
      </c>
      <c r="S30" t="s">
        <v>1266</v>
      </c>
      <c r="T30" t="s">
        <v>1286</v>
      </c>
      <c r="U30" s="2" t="s">
        <v>601</v>
      </c>
      <c r="V30" t="str">
        <f t="shared" si="5"/>
        <v>thbfbwm:nina-rizun a module:Lecturer ; schema:givenName "Nina" ; schema:familiyName "Rizun" ; schema:honorificPrefix "Dr." ; schema:honorificSuffix "" ; schema:email "Nina.Rizun@th-brandenburg.de" ; schema:affiliation wd:Q465922 .</v>
      </c>
      <c r="W30" s="1" t="s">
        <v>123</v>
      </c>
      <c r="X30" t="str">
        <f t="shared" si="6"/>
        <v>thbfbwm:nina-rizun rdfs:label "Dr. Nina Rizun" .</v>
      </c>
    </row>
    <row r="31" spans="1:24" x14ac:dyDescent="0.35">
      <c r="A31" t="s">
        <v>72</v>
      </c>
      <c r="B31" t="s">
        <v>191</v>
      </c>
      <c r="C31" t="s">
        <v>1023</v>
      </c>
      <c r="D31" t="str">
        <f t="shared" si="0"/>
        <v>So</v>
      </c>
      <c r="E31" t="str">
        <f t="shared" si="1"/>
        <v>jedes Sommersemester</v>
      </c>
      <c r="F31" s="4" t="str">
        <f t="shared" si="2"/>
        <v>So20</v>
      </c>
      <c r="G31" s="2" t="s">
        <v>601</v>
      </c>
      <c r="H31" t="str">
        <f t="shared" si="3"/>
        <v>module:BB621 schema:hasCourseInstance module:So20_BB621 . module:So20_BB621 a schema:CourseInstance ; schema:identifier "BB621 So20" ; schema:courseMode "jedes Sommersemester" .</v>
      </c>
      <c r="I31" t="s">
        <v>123</v>
      </c>
      <c r="J31" t="s">
        <v>1032</v>
      </c>
      <c r="K31" t="s">
        <v>511</v>
      </c>
      <c r="L31" t="str">
        <f t="shared" si="4"/>
        <v>module:So20_BM450 schema:instructor thbfbwm:katharina-frosch .</v>
      </c>
      <c r="N31" t="s">
        <v>1144</v>
      </c>
      <c r="O31" t="s">
        <v>1175</v>
      </c>
      <c r="P31" t="s">
        <v>1216</v>
      </c>
      <c r="Q31" t="s">
        <v>1230</v>
      </c>
      <c r="S31" t="s">
        <v>1267</v>
      </c>
      <c r="T31" t="s">
        <v>1281</v>
      </c>
      <c r="U31" s="2" t="s">
        <v>601</v>
      </c>
      <c r="V31" t="str">
        <f t="shared" si="5"/>
        <v>thbfbwm:olga-levina a module:Lecturer ; schema:givenName "Olga" ; schema:familiyName "Levina" ; schema:honorificPrefix "Dr." ; schema:honorificSuffix "" ; schema:email "Olga.Levina@th-brandenburg.de" ; schema:affiliation wd:Q1391182 .</v>
      </c>
      <c r="W31" s="1" t="s">
        <v>123</v>
      </c>
      <c r="X31" t="str">
        <f t="shared" si="6"/>
        <v>thbfbwm:olga-levina rdfs:label "Dr. Olga Levina" .</v>
      </c>
    </row>
    <row r="32" spans="1:24" x14ac:dyDescent="0.35">
      <c r="A32" t="s">
        <v>73</v>
      </c>
      <c r="B32" t="s">
        <v>192</v>
      </c>
      <c r="C32" t="s">
        <v>1093</v>
      </c>
      <c r="D32" t="str">
        <f t="shared" si="0"/>
        <v>Wi</v>
      </c>
      <c r="E32" t="str">
        <f t="shared" si="1"/>
        <v>jedes Wintersemester</v>
      </c>
      <c r="F32" s="4" t="str">
        <f t="shared" si="2"/>
        <v>Wi20</v>
      </c>
      <c r="G32" s="2" t="s">
        <v>601</v>
      </c>
      <c r="H32" t="str">
        <f t="shared" si="3"/>
        <v>module:BB622 schema:hasCourseInstance module:Wi20_BB622 . module:Wi20_BB622 a schema:CourseInstance ; schema:identifier "BB622 Wi20" ; schema:courseMode "jedes Wintersemester" .</v>
      </c>
      <c r="I32" t="s">
        <v>123</v>
      </c>
      <c r="J32" t="s">
        <v>1033</v>
      </c>
      <c r="K32" t="s">
        <v>509</v>
      </c>
      <c r="L32" t="str">
        <f t="shared" si="4"/>
        <v>module:So20_BM460 schema:instructor thbfbwm:christian-mieke .</v>
      </c>
      <c r="N32" t="s">
        <v>520</v>
      </c>
      <c r="O32" t="s">
        <v>1176</v>
      </c>
      <c r="P32" t="s">
        <v>1217</v>
      </c>
      <c r="Q32" t="s">
        <v>1229</v>
      </c>
      <c r="S32" t="s">
        <v>1268</v>
      </c>
      <c r="T32" t="s">
        <v>1281</v>
      </c>
      <c r="U32" s="2" t="s">
        <v>601</v>
      </c>
      <c r="V32" t="str">
        <f t="shared" si="5"/>
        <v>thbfbwm:robert-franz a module:Lecturer ; schema:givenName "Robert" ; schema:familiyName "Franz" ; schema:honorificPrefix "Prof. Dr." ; schema:honorificSuffix "" ; schema:email "Robert.Franz@th-brandenburg.de" ; schema:affiliation wd:Q1391182 .</v>
      </c>
      <c r="W32" s="1" t="s">
        <v>123</v>
      </c>
      <c r="X32" t="str">
        <f t="shared" si="6"/>
        <v>thbfbwm:robert-franz rdfs:label "Prof. Dr. Robert Franz" .</v>
      </c>
    </row>
    <row r="33" spans="1:24" x14ac:dyDescent="0.35">
      <c r="A33" t="s">
        <v>121</v>
      </c>
      <c r="B33" t="s">
        <v>241</v>
      </c>
      <c r="C33" t="s">
        <v>1024</v>
      </c>
      <c r="D33" t="str">
        <f t="shared" si="0"/>
        <v>So</v>
      </c>
      <c r="E33" t="str">
        <f t="shared" si="1"/>
        <v>jedes Sommersemester</v>
      </c>
      <c r="F33" s="4" t="str">
        <f t="shared" si="2"/>
        <v>So20</v>
      </c>
      <c r="G33" s="2" t="s">
        <v>601</v>
      </c>
      <c r="H33" t="str">
        <f t="shared" si="3"/>
        <v>module:BB631 schema:hasCourseInstance module:So20_BB631 . module:So20_BB631 a schema:CourseInstance ; schema:identifier "BB631 So20" ; schema:courseMode "jedes Sommersemester" .</v>
      </c>
      <c r="I33" t="s">
        <v>123</v>
      </c>
      <c r="J33" t="s">
        <v>1034</v>
      </c>
      <c r="K33" t="s">
        <v>510</v>
      </c>
      <c r="L33" t="str">
        <f t="shared" si="4"/>
        <v>module:So20_BM540 schema:instructor thbfbwm:bernd-schnurrenberger .</v>
      </c>
      <c r="N33" t="s">
        <v>524</v>
      </c>
      <c r="O33" t="s">
        <v>1177</v>
      </c>
      <c r="P33" t="s">
        <v>1218</v>
      </c>
      <c r="Q33" t="s">
        <v>1229</v>
      </c>
      <c r="S33" t="s">
        <v>1269</v>
      </c>
      <c r="T33" t="s">
        <v>1281</v>
      </c>
      <c r="U33" s="2" t="s">
        <v>601</v>
      </c>
      <c r="V33" t="str">
        <f t="shared" si="5"/>
        <v>thbfbwm:sebastian-geissel a module:Lecturer ; schema:givenName "Sebastian" ; schema:familiyName "Geissel" ; schema:honorificPrefix "Prof. Dr." ; schema:honorificSuffix "" ; schema:email "Sebastian.Geissel@th-brandenburg.de" ; schema:affiliation wd:Q1391182 .</v>
      </c>
      <c r="W33" s="1" t="s">
        <v>123</v>
      </c>
      <c r="X33" t="str">
        <f t="shared" si="6"/>
        <v>thbfbwm:sebastian-geissel rdfs:label "Prof. Dr. Sebastian Geissel" .</v>
      </c>
    </row>
    <row r="34" spans="1:24" x14ac:dyDescent="0.35">
      <c r="A34" t="s">
        <v>122</v>
      </c>
      <c r="B34" t="s">
        <v>242</v>
      </c>
      <c r="C34" t="s">
        <v>1025</v>
      </c>
      <c r="D34" t="str">
        <f t="shared" si="0"/>
        <v>Wi</v>
      </c>
      <c r="E34" t="str">
        <f t="shared" si="1"/>
        <v>jedes Wintersemester</v>
      </c>
      <c r="F34" s="4" t="str">
        <f t="shared" si="2"/>
        <v>Wi20</v>
      </c>
      <c r="G34" s="2" t="s">
        <v>601</v>
      </c>
      <c r="H34" t="str">
        <f t="shared" si="3"/>
        <v>module:BB632 schema:hasCourseInstance module:Wi20_BB632 . module:Wi20_BB632 a schema:CourseInstance ; schema:identifier "BB632 Wi20" ; schema:courseMode "jedes Wintersemester" .</v>
      </c>
      <c r="I34" t="s">
        <v>123</v>
      </c>
      <c r="J34" t="s">
        <v>1035</v>
      </c>
      <c r="K34" t="s">
        <v>524</v>
      </c>
      <c r="L34" t="str">
        <f t="shared" si="4"/>
        <v>module:So20_BM550 schema:instructor thbfbwm:sebastian-geissel .</v>
      </c>
      <c r="N34" t="s">
        <v>1139</v>
      </c>
      <c r="O34" t="s">
        <v>1178</v>
      </c>
      <c r="P34" t="s">
        <v>1219</v>
      </c>
      <c r="Q34" t="s">
        <v>1229</v>
      </c>
      <c r="S34" t="s">
        <v>1270</v>
      </c>
      <c r="T34" t="s">
        <v>1281</v>
      </c>
      <c r="U34" s="2" t="s">
        <v>601</v>
      </c>
      <c r="V34" t="str">
        <f t="shared" si="5"/>
        <v>thbfbwm:stefan-kettenburg a module:Lecturer ; schema:givenName "Stefan" ; schema:familiyName "Kettenburg" ; schema:honorificPrefix "Prof. Dr." ; schema:honorificSuffix "" ; schema:email "Stefan.Kettenburg@th-brandenburg.de" ; schema:affiliation wd:Q1391182 .</v>
      </c>
      <c r="W34" s="1" t="s">
        <v>123</v>
      </c>
      <c r="X34" t="str">
        <f t="shared" si="6"/>
        <v>thbfbwm:stefan-kettenburg rdfs:label "Prof. Dr. Stefan Kettenburg" .</v>
      </c>
    </row>
    <row r="35" spans="1:24" x14ac:dyDescent="0.35">
      <c r="A35" t="s">
        <v>74</v>
      </c>
      <c r="B35" t="s">
        <v>193</v>
      </c>
      <c r="C35" t="s">
        <v>1094</v>
      </c>
      <c r="D35" t="str">
        <f t="shared" si="0"/>
        <v>Wi</v>
      </c>
      <c r="E35" t="str">
        <f t="shared" si="1"/>
        <v>jedes Wintersemester</v>
      </c>
      <c r="F35" s="4" t="str">
        <f t="shared" si="2"/>
        <v>Wi20</v>
      </c>
      <c r="G35" s="2" t="s">
        <v>601</v>
      </c>
      <c r="H35" t="str">
        <f t="shared" si="3"/>
        <v>module:BB710 schema:hasCourseInstance module:Wi20_BB710 . module:Wi20_BB710 a schema:CourseInstance ; schema:identifier "BB710 Wi20" ; schema:courseMode "jedes Wintersemester" .</v>
      </c>
      <c r="I35" t="s">
        <v>123</v>
      </c>
      <c r="J35" t="s">
        <v>1036</v>
      </c>
      <c r="K35" t="s">
        <v>519</v>
      </c>
      <c r="L35" t="str">
        <f t="shared" si="4"/>
        <v>module:So20_BM560 schema:instructor thbfbwm:wolf-christian-hildebrand .</v>
      </c>
      <c r="N35" t="s">
        <v>1142</v>
      </c>
      <c r="O35" t="s">
        <v>1179</v>
      </c>
      <c r="P35" t="s">
        <v>1220</v>
      </c>
      <c r="S35" t="s">
        <v>1271</v>
      </c>
      <c r="T35" t="s">
        <v>1281</v>
      </c>
      <c r="U35" s="2" t="s">
        <v>601</v>
      </c>
      <c r="V35" t="str">
        <f t="shared" si="5"/>
        <v>thbfbwm:stephen-naude a module:Lecturer ; schema:givenName "Stephen" ; schema:familiyName "Naude" ; schema:honorificPrefix "" ; schema:honorificSuffix "" ; schema:email "Stephen.Naude@th-brandenburg.de" ; schema:affiliation wd:Q1391182 .</v>
      </c>
      <c r="W35" s="1" t="s">
        <v>123</v>
      </c>
      <c r="X35" t="str">
        <f t="shared" si="6"/>
        <v>thbfbwm:stephen-naude rdfs:label " Stephen Naude" .</v>
      </c>
    </row>
    <row r="36" spans="1:24" x14ac:dyDescent="0.35">
      <c r="A36" t="s">
        <v>75</v>
      </c>
      <c r="B36" t="s">
        <v>194</v>
      </c>
      <c r="C36" t="s">
        <v>1026</v>
      </c>
      <c r="D36" t="str">
        <f t="shared" si="0"/>
        <v>So</v>
      </c>
      <c r="E36" t="str">
        <f t="shared" si="1"/>
        <v>jedes Sommersemester</v>
      </c>
      <c r="F36" s="4" t="str">
        <f t="shared" si="2"/>
        <v>So20</v>
      </c>
      <c r="G36" s="2" t="s">
        <v>601</v>
      </c>
      <c r="H36" t="str">
        <f t="shared" si="3"/>
        <v>module:BB720 schema:hasCourseInstance module:So20_BB720 . module:So20_BB720 a schema:CourseInstance ; schema:identifier "BB720 So20" ; schema:courseMode "jedes Sommersemester" .</v>
      </c>
      <c r="I36" t="s">
        <v>123</v>
      </c>
      <c r="J36" t="s">
        <v>1037</v>
      </c>
      <c r="K36" t="s">
        <v>523</v>
      </c>
      <c r="L36" t="str">
        <f t="shared" si="4"/>
        <v>module:So20_BM640 schema:instructor thbfbwm:uwe-hoeft .</v>
      </c>
      <c r="N36" t="s">
        <v>523</v>
      </c>
      <c r="O36" t="s">
        <v>1180</v>
      </c>
      <c r="P36" t="s">
        <v>1221</v>
      </c>
      <c r="Q36" t="s">
        <v>1229</v>
      </c>
      <c r="S36" t="s">
        <v>1272</v>
      </c>
      <c r="T36" t="s">
        <v>1281</v>
      </c>
      <c r="U36" s="2" t="s">
        <v>601</v>
      </c>
      <c r="V36" t="str">
        <f t="shared" si="5"/>
        <v>thbfbwm:uwe-hoeft a module:Lecturer ; schema:givenName "Uwe" ; schema:familiyName "Höft" ; schema:honorificPrefix "Prof. Dr." ; schema:honorificSuffix "" ; schema:email "Uwe.Hoeft@th-brandenburg.de" ; schema:affiliation wd:Q1391182 .</v>
      </c>
      <c r="W36" s="1" t="s">
        <v>123</v>
      </c>
      <c r="X36" t="str">
        <f t="shared" si="6"/>
        <v>thbfbwm:uwe-hoeft rdfs:label "Prof. Dr. Uwe Höft" .</v>
      </c>
    </row>
    <row r="37" spans="1:24" x14ac:dyDescent="0.35">
      <c r="A37" t="s">
        <v>76</v>
      </c>
      <c r="B37" t="s">
        <v>195</v>
      </c>
      <c r="C37" t="s">
        <v>1027</v>
      </c>
      <c r="D37" t="str">
        <f t="shared" si="0"/>
        <v>So</v>
      </c>
      <c r="E37" t="str">
        <f t="shared" si="1"/>
        <v>jedes Sommersemester</v>
      </c>
      <c r="F37" s="4" t="str">
        <f t="shared" si="2"/>
        <v>So20</v>
      </c>
      <c r="G37" s="2" t="s">
        <v>601</v>
      </c>
      <c r="H37" t="str">
        <f t="shared" si="3"/>
        <v>module:BB730 schema:hasCourseInstance module:So20_BB730 . module:So20_BB730 a schema:CourseInstance ; schema:identifier "BB730 So20" ; schema:courseMode "jedes Sommersemester" .</v>
      </c>
      <c r="I37" t="s">
        <v>123</v>
      </c>
      <c r="J37" t="s">
        <v>1038</v>
      </c>
      <c r="K37" t="s">
        <v>522</v>
      </c>
      <c r="L37" t="str">
        <f t="shared" si="4"/>
        <v>module:So20_BM650 schema:instructor thbfbwm:juergen-schwill .</v>
      </c>
      <c r="N37" t="s">
        <v>516</v>
      </c>
      <c r="O37" t="s">
        <v>1181</v>
      </c>
      <c r="P37" t="s">
        <v>1209</v>
      </c>
      <c r="Q37" t="s">
        <v>1229</v>
      </c>
      <c r="S37" t="s">
        <v>1273</v>
      </c>
      <c r="T37" t="s">
        <v>1281</v>
      </c>
      <c r="U37" s="2" t="s">
        <v>601</v>
      </c>
      <c r="V37" t="str">
        <f t="shared" si="5"/>
        <v>thbfbwm:vera-meister a module:Lecturer ; schema:givenName "Vera G." ; schema:familiyName "Meister" ; schema:honorificPrefix "Prof. Dr." ; schema:honorificSuffix "" ; schema:email "Vera.Meister@th-brandenburg.de" ; schema:affiliation wd:Q1391182 .</v>
      </c>
      <c r="W37" s="1" t="s">
        <v>123</v>
      </c>
      <c r="X37" t="str">
        <f t="shared" si="6"/>
        <v>thbfbwm:vera-meister rdfs:label "Prof. Dr. Vera G. Meister" .</v>
      </c>
    </row>
    <row r="38" spans="1:24" x14ac:dyDescent="0.35">
      <c r="A38" t="s">
        <v>77</v>
      </c>
      <c r="B38" t="s">
        <v>196</v>
      </c>
      <c r="C38" t="s">
        <v>1095</v>
      </c>
      <c r="D38" t="str">
        <f t="shared" si="0"/>
        <v>Wi</v>
      </c>
      <c r="E38" t="str">
        <f t="shared" si="1"/>
        <v>jedes Wintersemester</v>
      </c>
      <c r="F38" s="4" t="str">
        <f t="shared" si="2"/>
        <v>Wi20</v>
      </c>
      <c r="G38" s="2" t="s">
        <v>601</v>
      </c>
      <c r="H38" t="str">
        <f t="shared" si="3"/>
        <v>module:BB740 schema:hasCourseInstance module:Wi20_BB740 . module:Wi20_BB740 a schema:CourseInstance ; schema:identifier "BB740 Wi20" ; schema:courseMode "jedes Wintersemester" .</v>
      </c>
      <c r="I38" t="s">
        <v>123</v>
      </c>
      <c r="J38" t="s">
        <v>1038</v>
      </c>
      <c r="K38" t="s">
        <v>518</v>
      </c>
      <c r="L38" t="str">
        <f t="shared" si="4"/>
        <v>module:So20_BM650 schema:instructor thbfbwm:mareike-kuehne .</v>
      </c>
      <c r="N38" t="s">
        <v>1135</v>
      </c>
      <c r="O38" t="s">
        <v>1182</v>
      </c>
      <c r="P38" t="s">
        <v>1223</v>
      </c>
      <c r="R38" t="s">
        <v>1239</v>
      </c>
      <c r="S38" t="s">
        <v>1275</v>
      </c>
      <c r="T38" t="s">
        <v>1281</v>
      </c>
      <c r="U38" s="2" t="s">
        <v>601</v>
      </c>
      <c r="V38" t="str">
        <f t="shared" si="5"/>
        <v>thbfbwm:wiebke-berger a module:Lecturer ; schema:givenName "Wiebke" ; schema:familiyName "Berger" ; schema:honorificPrefix "" ; schema:honorificSuffix "M.Sc." ; schema:email "wiebke.berger@th-brandenburg.de" ; schema:affiliation wd:Q1391182 .</v>
      </c>
      <c r="W38" s="1" t="s">
        <v>123</v>
      </c>
      <c r="X38" t="str">
        <f t="shared" si="6"/>
        <v>thbfbwm:wiebke-berger rdfs:label " Wiebke Berger, M.Sc." .</v>
      </c>
    </row>
    <row r="39" spans="1:24" x14ac:dyDescent="0.35">
      <c r="A39" t="s">
        <v>78</v>
      </c>
      <c r="B39" t="s">
        <v>197</v>
      </c>
      <c r="C39" t="s">
        <v>1096</v>
      </c>
      <c r="D39" t="str">
        <f t="shared" si="0"/>
        <v>Wi</v>
      </c>
      <c r="E39" t="str">
        <f t="shared" si="1"/>
        <v>jedes Wintersemester</v>
      </c>
      <c r="F39" s="4" t="str">
        <f t="shared" si="2"/>
        <v>Wi20</v>
      </c>
      <c r="G39" s="2" t="s">
        <v>601</v>
      </c>
      <c r="H39" t="str">
        <f t="shared" si="3"/>
        <v>module:BB810 schema:hasCourseInstance module:Wi20_BB810 . module:Wi20_BB810 a schema:CourseInstance ; schema:identifier "BB810 Wi20" ; schema:courseMode "jedes Wintersemester" .</v>
      </c>
      <c r="I39" t="s">
        <v>123</v>
      </c>
      <c r="J39" t="s">
        <v>1039</v>
      </c>
      <c r="K39" t="s">
        <v>514</v>
      </c>
      <c r="L39" t="str">
        <f t="shared" si="4"/>
        <v>module:So20_BM660 schema:instructor thbfbwm:michael-stobernack .</v>
      </c>
      <c r="N39" t="s">
        <v>517</v>
      </c>
      <c r="O39" t="s">
        <v>1183</v>
      </c>
      <c r="P39" t="s">
        <v>1222</v>
      </c>
      <c r="Q39" t="s">
        <v>1229</v>
      </c>
      <c r="S39" t="s">
        <v>1274</v>
      </c>
      <c r="T39" t="s">
        <v>1281</v>
      </c>
      <c r="U39" s="2" t="s">
        <v>601</v>
      </c>
      <c r="V39" t="str">
        <f t="shared" si="5"/>
        <v>thbfbwm:winfried-pfister a module:Lecturer ; schema:givenName "Winfried" ; schema:familiyName "Pfister" ; schema:honorificPrefix "Prof. Dr." ; schema:honorificSuffix "" ; schema:email "Winfried.Pfister@th-brandenburg.de" ; schema:affiliation wd:Q1391182 .</v>
      </c>
      <c r="W39" s="1" t="s">
        <v>123</v>
      </c>
      <c r="X39" t="str">
        <f t="shared" si="6"/>
        <v>thbfbwm:winfried-pfister rdfs:label "Prof. Dr. Winfried Pfister" .</v>
      </c>
    </row>
    <row r="40" spans="1:24" x14ac:dyDescent="0.35">
      <c r="A40" t="s">
        <v>79</v>
      </c>
      <c r="B40" t="s">
        <v>198</v>
      </c>
      <c r="C40" t="s">
        <v>1028</v>
      </c>
      <c r="D40" t="str">
        <f t="shared" si="0"/>
        <v>So</v>
      </c>
      <c r="E40" t="str">
        <f t="shared" si="1"/>
        <v>jedes Sommersemester</v>
      </c>
      <c r="F40" s="4" t="str">
        <f t="shared" si="2"/>
        <v>So20</v>
      </c>
      <c r="G40" s="2" t="s">
        <v>601</v>
      </c>
      <c r="H40" t="str">
        <f t="shared" si="3"/>
        <v>module:BB820 schema:hasCourseInstance module:So20_BB820 . module:So20_BB820 a schema:CourseInstance ; schema:identifier "BB820 So20" ; schema:courseMode "jedes Sommersemester" .</v>
      </c>
      <c r="I40" t="s">
        <v>123</v>
      </c>
      <c r="J40" t="s">
        <v>1040</v>
      </c>
      <c r="K40" t="s">
        <v>507</v>
      </c>
      <c r="L40" t="str">
        <f t="shared" si="4"/>
        <v>module:So20_CDDO schema:instructor thbfbwm:kai-jander .</v>
      </c>
      <c r="N40" t="s">
        <v>519</v>
      </c>
      <c r="O40" t="s">
        <v>1184</v>
      </c>
      <c r="P40" t="s">
        <v>1224</v>
      </c>
      <c r="Q40" t="s">
        <v>1229</v>
      </c>
      <c r="S40" t="s">
        <v>1276</v>
      </c>
      <c r="T40" t="s">
        <v>1281</v>
      </c>
      <c r="U40" s="2" t="s">
        <v>601</v>
      </c>
      <c r="V40" t="str">
        <f t="shared" si="5"/>
        <v>thbfbwm:wolf-christian-hildebrand a module:Lecturer ; schema:givenName "Wolf-Christian" ; schema:familiyName "Hildebrand" ; schema:honorificPrefix "Prof. Dr." ; schema:honorificSuffix "" ; schema:email "Wolf-Christian.Hildebrand@th-brandenburg.de" ; schema:affiliation wd:Q1391182 .</v>
      </c>
      <c r="W40" s="1" t="s">
        <v>123</v>
      </c>
      <c r="X40" t="str">
        <f t="shared" si="6"/>
        <v>thbfbwm:wolf-christian-hildebrand rdfs:label "Prof. Dr. Wolf-Christian Hildebrand" .</v>
      </c>
    </row>
    <row r="41" spans="1:24" x14ac:dyDescent="0.35">
      <c r="A41" t="s">
        <v>80</v>
      </c>
      <c r="B41" t="s">
        <v>199</v>
      </c>
      <c r="C41" t="s">
        <v>1097</v>
      </c>
      <c r="D41" t="str">
        <f t="shared" si="0"/>
        <v>Wi</v>
      </c>
      <c r="E41" t="str">
        <f t="shared" si="1"/>
        <v>jedes Wintersemester</v>
      </c>
      <c r="F41" s="4" t="str">
        <f t="shared" si="2"/>
        <v>Wi20</v>
      </c>
      <c r="G41" s="2" t="s">
        <v>601</v>
      </c>
      <c r="H41" t="str">
        <f t="shared" si="3"/>
        <v>module:BB910 schema:hasCourseInstance module:Wi20_BB910 . module:Wi20_BB910 a schema:CourseInstance ; schema:identifier "BB910 Wi20" ; schema:courseMode "jedes Wintersemester" .</v>
      </c>
      <c r="I41" t="s">
        <v>123</v>
      </c>
      <c r="J41" t="s">
        <v>1043</v>
      </c>
      <c r="K41" t="s">
        <v>527</v>
      </c>
      <c r="L41" t="str">
        <f t="shared" si="4"/>
        <v>module:So20_DB1 schema:instructor thbfbwm:michael-hoeding .</v>
      </c>
      <c r="N41" t="s">
        <v>1140</v>
      </c>
      <c r="O41" t="s">
        <v>1185</v>
      </c>
      <c r="P41" t="s">
        <v>1225</v>
      </c>
      <c r="Q41" t="s">
        <v>1230</v>
      </c>
      <c r="S41" t="s">
        <v>1277</v>
      </c>
      <c r="T41" t="s">
        <v>1281</v>
      </c>
      <c r="U41" s="2" t="s">
        <v>601</v>
      </c>
      <c r="V41" t="str">
        <f t="shared" si="5"/>
        <v>thbfbwm:wolfgang-rother a module:Lecturer ; schema:givenName "Wolfgang" ; schema:familiyName "Rother" ; schema:honorificPrefix "Dr." ; schema:honorificSuffix "" ; schema:email "Wolfgang.Rother@th-brandenburg.de" ; schema:affiliation wd:Q1391182 .</v>
      </c>
      <c r="W41" s="1" t="s">
        <v>123</v>
      </c>
      <c r="X41" t="str">
        <f t="shared" si="6"/>
        <v>thbfbwm:wolfgang-rother rdfs:label "Dr. Wolfgang Rother" .</v>
      </c>
    </row>
    <row r="42" spans="1:24" x14ac:dyDescent="0.35">
      <c r="A42" t="s">
        <v>81</v>
      </c>
      <c r="B42" t="s">
        <v>200</v>
      </c>
      <c r="C42" t="s">
        <v>1098</v>
      </c>
      <c r="D42" t="str">
        <f t="shared" si="0"/>
        <v>Wi</v>
      </c>
      <c r="E42" t="str">
        <f t="shared" si="1"/>
        <v>jedes Wintersemester</v>
      </c>
      <c r="F42" s="4" t="str">
        <f t="shared" si="2"/>
        <v>Wi20</v>
      </c>
      <c r="G42" s="2" t="s">
        <v>601</v>
      </c>
      <c r="H42" t="str">
        <f t="shared" si="3"/>
        <v>module:BB920 schema:hasCourseInstance module:Wi20_BB920 . module:Wi20_BB920 a schema:CourseInstance ; schema:identifier "BB920 Wi20" ; schema:courseMode "jedes Wintersemester" .</v>
      </c>
      <c r="I42" t="s">
        <v>123</v>
      </c>
      <c r="J42" t="s">
        <v>1044</v>
      </c>
      <c r="K42" t="s">
        <v>521</v>
      </c>
      <c r="L42" t="str">
        <f t="shared" si="4"/>
        <v>module:So20_DVWR schema:instructor thbfbwm:katrin-blasek .</v>
      </c>
    </row>
    <row r="43" spans="1:24" x14ac:dyDescent="0.35">
      <c r="A43" t="s">
        <v>82</v>
      </c>
      <c r="B43" t="s">
        <v>201</v>
      </c>
      <c r="C43" t="s">
        <v>1029</v>
      </c>
      <c r="D43" t="str">
        <f t="shared" si="0"/>
        <v>So</v>
      </c>
      <c r="E43" t="str">
        <f t="shared" si="1"/>
        <v>jedes Sommersemester</v>
      </c>
      <c r="F43" s="4" t="str">
        <f t="shared" si="2"/>
        <v>So20</v>
      </c>
      <c r="G43" s="2" t="s">
        <v>601</v>
      </c>
      <c r="H43" t="str">
        <f t="shared" si="3"/>
        <v>module:BM110 schema:hasCourseInstance module:So20_BM110 . module:So20_BM110 a schema:CourseInstance ; schema:identifier "BM110 So20" ; schema:courseMode "jedes Sommersemester" .</v>
      </c>
      <c r="I43" t="s">
        <v>123</v>
      </c>
      <c r="J43" t="s">
        <v>1044</v>
      </c>
      <c r="K43" t="s">
        <v>1137</v>
      </c>
      <c r="L43" t="str">
        <f t="shared" si="4"/>
        <v>module:So20_DVWR schema:instructor thbfbwm:mario-toense .</v>
      </c>
    </row>
    <row r="44" spans="1:24" x14ac:dyDescent="0.35">
      <c r="A44" t="s">
        <v>83</v>
      </c>
      <c r="B44" t="s">
        <v>202</v>
      </c>
      <c r="C44" t="s">
        <v>1099</v>
      </c>
      <c r="D44" t="str">
        <f t="shared" si="0"/>
        <v>Wi</v>
      </c>
      <c r="E44" t="str">
        <f t="shared" si="1"/>
        <v>jedes Wintersemester</v>
      </c>
      <c r="F44" s="4" t="str">
        <f t="shared" si="2"/>
        <v>Wi20</v>
      </c>
      <c r="G44" s="2" t="s">
        <v>601</v>
      </c>
      <c r="H44" t="str">
        <f t="shared" si="3"/>
        <v>module:BM210 schema:hasCourseInstance module:Wi20_BM210 . module:Wi20_BM210 a schema:CourseInstance ; schema:identifier "BM210 Wi20" ; schema:courseMode "jedes Wintersemester" .</v>
      </c>
      <c r="I44" t="s">
        <v>123</v>
      </c>
      <c r="J44" t="s">
        <v>1046</v>
      </c>
      <c r="K44" t="s">
        <v>517</v>
      </c>
      <c r="L44" t="str">
        <f t="shared" si="4"/>
        <v>module:So20_EOPJ schema:instructor thbfbwm:winfried-pfister .</v>
      </c>
    </row>
    <row r="45" spans="1:24" x14ac:dyDescent="0.35">
      <c r="A45" t="s">
        <v>84</v>
      </c>
      <c r="B45" t="s">
        <v>203</v>
      </c>
      <c r="C45" t="s">
        <v>1100</v>
      </c>
      <c r="D45" t="str">
        <f t="shared" si="0"/>
        <v>Wi</v>
      </c>
      <c r="E45" t="str">
        <f t="shared" si="1"/>
        <v>jedes Wintersemester</v>
      </c>
      <c r="F45" s="4" t="str">
        <f t="shared" si="2"/>
        <v>Wi20</v>
      </c>
      <c r="G45" s="2" t="s">
        <v>601</v>
      </c>
      <c r="H45" t="str">
        <f t="shared" si="3"/>
        <v>module:BM310 schema:hasCourseInstance module:Wi20_BM310 . module:Wi20_BM310 a schema:CourseInstance ; schema:identifier "BM310 Wi20" ; schema:courseMode "jedes Wintersemester" .</v>
      </c>
      <c r="I45" t="s">
        <v>123</v>
      </c>
      <c r="J45" t="s">
        <v>1048</v>
      </c>
      <c r="K45" t="s">
        <v>525</v>
      </c>
      <c r="L45" t="str">
        <f t="shared" si="4"/>
        <v>module:So20_Englisch schema:instructor thbfbwm:annett-kitsche .</v>
      </c>
    </row>
    <row r="46" spans="1:24" x14ac:dyDescent="0.35">
      <c r="A46" t="s">
        <v>85</v>
      </c>
      <c r="B46" t="s">
        <v>204</v>
      </c>
      <c r="C46" t="s">
        <v>1030</v>
      </c>
      <c r="D46" t="str">
        <f t="shared" si="0"/>
        <v>So</v>
      </c>
      <c r="E46" t="str">
        <f t="shared" si="1"/>
        <v>jedes Sommersemester</v>
      </c>
      <c r="F46" s="4" t="str">
        <f t="shared" si="2"/>
        <v>So20</v>
      </c>
      <c r="G46" s="2" t="s">
        <v>601</v>
      </c>
      <c r="H46" t="str">
        <f t="shared" si="3"/>
        <v>module:BM320 schema:hasCourseInstance module:So20_BM320 . module:So20_BM320 a schema:CourseInstance ; schema:identifier "BM320 So20" ; schema:courseMode "jedes Sommersemester" .</v>
      </c>
      <c r="I46" t="s">
        <v>123</v>
      </c>
      <c r="J46" t="s">
        <v>1048</v>
      </c>
      <c r="K46" t="s">
        <v>1138</v>
      </c>
      <c r="L46" t="str">
        <f t="shared" si="4"/>
        <v>module:So20_Englisch schema:instructor thbfbwm:denise-norton .</v>
      </c>
    </row>
    <row r="47" spans="1:24" x14ac:dyDescent="0.35">
      <c r="A47" t="s">
        <v>86</v>
      </c>
      <c r="B47" t="s">
        <v>205</v>
      </c>
      <c r="C47" t="s">
        <v>1101</v>
      </c>
      <c r="D47" t="str">
        <f t="shared" si="0"/>
        <v>Wi</v>
      </c>
      <c r="E47" t="str">
        <f t="shared" si="1"/>
        <v>jedes Wintersemester</v>
      </c>
      <c r="F47" s="4" t="str">
        <f t="shared" si="2"/>
        <v>Wi20</v>
      </c>
      <c r="G47" s="2" t="s">
        <v>601</v>
      </c>
      <c r="H47" t="str">
        <f t="shared" si="3"/>
        <v>module:BM410 schema:hasCourseInstance module:Wi20_BM410 . module:Wi20_BM410 a schema:CourseInstance ; schema:identifier "BM410 Wi20" ; schema:courseMode "jedes Wintersemester" .</v>
      </c>
      <c r="I47" t="s">
        <v>123</v>
      </c>
      <c r="J47" t="s">
        <v>1051</v>
      </c>
      <c r="K47" t="s">
        <v>530</v>
      </c>
      <c r="L47" t="str">
        <f t="shared" si="4"/>
        <v>module:So20_GNWT schema:instructor thbfbwm:dietmar-hausmann .</v>
      </c>
    </row>
    <row r="48" spans="1:24" x14ac:dyDescent="0.35">
      <c r="A48" t="s">
        <v>87</v>
      </c>
      <c r="B48" t="s">
        <v>206</v>
      </c>
      <c r="C48" t="s">
        <v>1102</v>
      </c>
      <c r="D48" t="str">
        <f t="shared" si="0"/>
        <v>Wi</v>
      </c>
      <c r="E48" t="str">
        <f t="shared" si="1"/>
        <v>jedes Wintersemester</v>
      </c>
      <c r="F48" s="4" t="str">
        <f t="shared" si="2"/>
        <v>Wi20</v>
      </c>
      <c r="G48" s="2" t="s">
        <v>601</v>
      </c>
      <c r="H48" t="str">
        <f t="shared" si="3"/>
        <v>module:BM420 schema:hasCourseInstance module:Wi20_BM420 . module:Wi20_BM420 a schema:CourseInstance ; schema:identifier "BM420 Wi20" ; schema:courseMode "jedes Wintersemester" .</v>
      </c>
      <c r="I48" t="s">
        <v>123</v>
      </c>
      <c r="J48" t="s">
        <v>1052</v>
      </c>
      <c r="K48" t="s">
        <v>531</v>
      </c>
      <c r="L48" t="str">
        <f t="shared" si="4"/>
        <v>module:So20_IFAE schema:instructor thbfbwm:andreas-johannsen .</v>
      </c>
    </row>
    <row r="49" spans="1:12" x14ac:dyDescent="0.35">
      <c r="A49" t="s">
        <v>88</v>
      </c>
      <c r="B49" t="s">
        <v>207</v>
      </c>
      <c r="C49" t="s">
        <v>1103</v>
      </c>
      <c r="D49" t="str">
        <f t="shared" si="0"/>
        <v>Wi</v>
      </c>
      <c r="E49" t="str">
        <f t="shared" si="1"/>
        <v>jedes Wintersemester</v>
      </c>
      <c r="F49" s="4" t="str">
        <f t="shared" si="2"/>
        <v>Wi20</v>
      </c>
      <c r="G49" s="2" t="s">
        <v>601</v>
      </c>
      <c r="H49" t="str">
        <f t="shared" si="3"/>
        <v>module:BM430 schema:hasCourseInstance module:Wi20_BM430 . module:Wi20_BM430 a schema:CourseInstance ; schema:identifier "BM430 Wi20" ; schema:courseMode "jedes Wintersemester" .</v>
      </c>
      <c r="I49" t="s">
        <v>123</v>
      </c>
      <c r="J49" t="s">
        <v>1053</v>
      </c>
      <c r="K49" t="s">
        <v>531</v>
      </c>
      <c r="L49" t="str">
        <f t="shared" si="4"/>
        <v>module:So20_InfMan schema:instructor thbfbwm:andreas-johannsen .</v>
      </c>
    </row>
    <row r="50" spans="1:12" x14ac:dyDescent="0.35">
      <c r="A50" t="s">
        <v>89</v>
      </c>
      <c r="B50" t="s">
        <v>208</v>
      </c>
      <c r="C50" t="s">
        <v>1031</v>
      </c>
      <c r="D50" t="str">
        <f t="shared" si="0"/>
        <v>So</v>
      </c>
      <c r="E50" t="str">
        <f t="shared" si="1"/>
        <v>jedes Sommersemester</v>
      </c>
      <c r="F50" s="4" t="str">
        <f t="shared" si="2"/>
        <v>So20</v>
      </c>
      <c r="G50" s="2" t="s">
        <v>601</v>
      </c>
      <c r="H50" t="str">
        <f t="shared" si="3"/>
        <v>module:BM440 schema:hasCourseInstance module:So20_BM440 . module:So20_BM440 a schema:CourseInstance ; schema:identifier "BM440 So20" ; schema:courseMode "jedes Sommersemester" .</v>
      </c>
      <c r="I50" t="s">
        <v>123</v>
      </c>
      <c r="J50" t="s">
        <v>1053</v>
      </c>
      <c r="K50" t="s">
        <v>526</v>
      </c>
      <c r="L50" t="str">
        <f t="shared" si="4"/>
        <v>module:So20_InfMan schema:instructor thbfbwm:felix-sasaki .</v>
      </c>
    </row>
    <row r="51" spans="1:12" x14ac:dyDescent="0.35">
      <c r="A51" t="s">
        <v>90</v>
      </c>
      <c r="B51" t="s">
        <v>209</v>
      </c>
      <c r="C51" t="s">
        <v>1032</v>
      </c>
      <c r="D51" t="str">
        <f t="shared" si="0"/>
        <v>So</v>
      </c>
      <c r="E51" t="str">
        <f t="shared" si="1"/>
        <v>jedes Sommersemester</v>
      </c>
      <c r="F51" s="4" t="str">
        <f t="shared" si="2"/>
        <v>So20</v>
      </c>
      <c r="G51" s="2" t="s">
        <v>601</v>
      </c>
      <c r="H51" t="str">
        <f t="shared" si="3"/>
        <v>module:BM450 schema:hasCourseInstance module:So20_BM450 . module:So20_BM450 a schema:CourseInstance ; schema:identifier "BM450 So20" ; schema:courseMode "jedes Sommersemester" .</v>
      </c>
      <c r="I51" t="s">
        <v>123</v>
      </c>
      <c r="J51" t="s">
        <v>1055</v>
      </c>
      <c r="K51" t="s">
        <v>520</v>
      </c>
      <c r="L51" t="str">
        <f t="shared" si="4"/>
        <v>module:So20_ManOrg schema:instructor thbfbwm:robert-franz .</v>
      </c>
    </row>
    <row r="52" spans="1:12" x14ac:dyDescent="0.35">
      <c r="A52" t="s">
        <v>91</v>
      </c>
      <c r="B52" t="s">
        <v>210</v>
      </c>
      <c r="C52" t="s">
        <v>1033</v>
      </c>
      <c r="D52" t="str">
        <f t="shared" si="0"/>
        <v>So</v>
      </c>
      <c r="E52" t="str">
        <f t="shared" si="1"/>
        <v>jedes Sommersemester</v>
      </c>
      <c r="F52" s="4" t="str">
        <f t="shared" si="2"/>
        <v>So20</v>
      </c>
      <c r="G52" s="2" t="s">
        <v>601</v>
      </c>
      <c r="H52" t="str">
        <f t="shared" si="3"/>
        <v>module:BM460 schema:hasCourseInstance module:So20_BM460 . module:So20_BM460 a schema:CourseInstance ; schema:identifier "BM460 So20" ; schema:courseMode "jedes Sommersemester" .</v>
      </c>
      <c r="I52" t="s">
        <v>123</v>
      </c>
      <c r="J52" t="s">
        <v>1056</v>
      </c>
      <c r="K52" t="s">
        <v>507</v>
      </c>
      <c r="L52" t="str">
        <f t="shared" si="4"/>
        <v>module:So20_OOSE schema:instructor thbfbwm:kai-jander .</v>
      </c>
    </row>
    <row r="53" spans="1:12" x14ac:dyDescent="0.35">
      <c r="A53" t="s">
        <v>92</v>
      </c>
      <c r="B53" t="s">
        <v>211</v>
      </c>
      <c r="C53" t="s">
        <v>1104</v>
      </c>
      <c r="D53" t="str">
        <f t="shared" si="0"/>
        <v>Wi</v>
      </c>
      <c r="E53" t="str">
        <f t="shared" si="1"/>
        <v>jedes Wintersemester</v>
      </c>
      <c r="F53" s="4" t="str">
        <f t="shared" si="2"/>
        <v>Wi20</v>
      </c>
      <c r="G53" s="2" t="s">
        <v>601</v>
      </c>
      <c r="H53" t="str">
        <f t="shared" si="3"/>
        <v>module:BM510 schema:hasCourseInstance module:Wi20_BM510 . module:Wi20_BM510 a schema:CourseInstance ; schema:identifier "BM510 Wi20" ; schema:courseMode "jedes Wintersemester" .</v>
      </c>
      <c r="I53" t="s">
        <v>123</v>
      </c>
      <c r="J53" t="s">
        <v>1056</v>
      </c>
      <c r="K53" t="s">
        <v>517</v>
      </c>
      <c r="L53" t="str">
        <f t="shared" si="4"/>
        <v>module:So20_OOSE schema:instructor thbfbwm:winfried-pfister .</v>
      </c>
    </row>
    <row r="54" spans="1:12" x14ac:dyDescent="0.35">
      <c r="A54" t="s">
        <v>93</v>
      </c>
      <c r="B54" t="s">
        <v>212</v>
      </c>
      <c r="C54" t="s">
        <v>1105</v>
      </c>
      <c r="D54" t="str">
        <f t="shared" si="0"/>
        <v>Wi</v>
      </c>
      <c r="E54" t="str">
        <f t="shared" si="1"/>
        <v>jedes Wintersemester</v>
      </c>
      <c r="F54" s="4" t="str">
        <f t="shared" si="2"/>
        <v>Wi20</v>
      </c>
      <c r="G54" s="2" t="s">
        <v>601</v>
      </c>
      <c r="H54" t="str">
        <f t="shared" si="3"/>
        <v>module:BM520 schema:hasCourseInstance module:Wi20_BM520 . module:Wi20_BM520 a schema:CourseInstance ; schema:identifier "BM520 Wi20" ; schema:courseMode "jedes Wintersemester" .</v>
      </c>
      <c r="I54" t="s">
        <v>123</v>
      </c>
      <c r="J54" t="s">
        <v>1057</v>
      </c>
      <c r="K54" t="s">
        <v>528</v>
      </c>
      <c r="L54" t="str">
        <f t="shared" si="4"/>
        <v>module:So20_PABD schema:instructor thbfbwm:ivo-keller .</v>
      </c>
    </row>
    <row r="55" spans="1:12" x14ac:dyDescent="0.35">
      <c r="A55" t="s">
        <v>94</v>
      </c>
      <c r="B55" t="s">
        <v>213</v>
      </c>
      <c r="C55" t="s">
        <v>1106</v>
      </c>
      <c r="D55" t="str">
        <f t="shared" si="0"/>
        <v>Wi</v>
      </c>
      <c r="E55" t="str">
        <f t="shared" si="1"/>
        <v>jedes Wintersemester</v>
      </c>
      <c r="F55" s="4" t="str">
        <f t="shared" si="2"/>
        <v>Wi20</v>
      </c>
      <c r="G55" s="2" t="s">
        <v>601</v>
      </c>
      <c r="H55" t="str">
        <f t="shared" si="3"/>
        <v>module:BM530 schema:hasCourseInstance module:Wi20_BM530 . module:Wi20_BM530 a schema:CourseInstance ; schema:identifier "BM530 Wi20" ; schema:courseMode "jedes Wintersemester" .</v>
      </c>
      <c r="I55" t="s">
        <v>123</v>
      </c>
      <c r="J55" t="s">
        <v>1058</v>
      </c>
      <c r="K55" t="s">
        <v>532</v>
      </c>
      <c r="L55" t="str">
        <f t="shared" si="4"/>
        <v>module:So20_RWCO schema:instructor thbfbwm:mirco-schoening .</v>
      </c>
    </row>
    <row r="56" spans="1:12" x14ac:dyDescent="0.35">
      <c r="A56" t="s">
        <v>95</v>
      </c>
      <c r="B56" t="s">
        <v>214</v>
      </c>
      <c r="C56" t="s">
        <v>1034</v>
      </c>
      <c r="D56" t="str">
        <f t="shared" si="0"/>
        <v>So</v>
      </c>
      <c r="E56" t="str">
        <f t="shared" si="1"/>
        <v>jedes Sommersemester</v>
      </c>
      <c r="F56" s="4" t="str">
        <f t="shared" si="2"/>
        <v>So20</v>
      </c>
      <c r="G56" s="2" t="s">
        <v>601</v>
      </c>
      <c r="H56" t="str">
        <f t="shared" si="3"/>
        <v>module:BM540 schema:hasCourseInstance module:So20_BM540 . module:So20_BM540 a schema:CourseInstance ; schema:identifier "BM540 So20" ; schema:courseMode "jedes Sommersemester" .</v>
      </c>
      <c r="I56" t="s">
        <v>123</v>
      </c>
      <c r="J56" t="s">
        <v>1058</v>
      </c>
      <c r="K56" t="s">
        <v>524</v>
      </c>
      <c r="L56" t="str">
        <f t="shared" si="4"/>
        <v>module:So20_RWCO schema:instructor thbfbwm:sebastian-geissel .</v>
      </c>
    </row>
    <row r="57" spans="1:12" x14ac:dyDescent="0.35">
      <c r="A57" t="s">
        <v>96</v>
      </c>
      <c r="B57" t="s">
        <v>215</v>
      </c>
      <c r="C57" t="s">
        <v>1035</v>
      </c>
      <c r="D57" t="str">
        <f t="shared" si="0"/>
        <v>So</v>
      </c>
      <c r="E57" t="str">
        <f t="shared" si="1"/>
        <v>jedes Sommersemester</v>
      </c>
      <c r="F57" s="4" t="str">
        <f t="shared" si="2"/>
        <v>So20</v>
      </c>
      <c r="G57" s="2" t="s">
        <v>601</v>
      </c>
      <c r="H57" t="str">
        <f t="shared" si="3"/>
        <v>module:BM550 schema:hasCourseInstance module:So20_BM550 . module:So20_BM550 a schema:CourseInstance ; schema:identifier "BM550 So20" ; schema:courseMode "jedes Sommersemester" .</v>
      </c>
      <c r="I57" t="s">
        <v>123</v>
      </c>
      <c r="J57" t="s">
        <v>1059</v>
      </c>
      <c r="K57" t="s">
        <v>507</v>
      </c>
      <c r="L57" t="str">
        <f t="shared" si="4"/>
        <v>module:So20_SaSi schema:instructor thbfbwm:kai-jander .</v>
      </c>
    </row>
    <row r="58" spans="1:12" x14ac:dyDescent="0.35">
      <c r="A58" t="s">
        <v>97</v>
      </c>
      <c r="B58" t="s">
        <v>216</v>
      </c>
      <c r="C58" t="s">
        <v>1036</v>
      </c>
      <c r="D58" t="str">
        <f t="shared" si="0"/>
        <v>So</v>
      </c>
      <c r="E58" t="str">
        <f t="shared" si="1"/>
        <v>jedes Sommersemester</v>
      </c>
      <c r="F58" s="4" t="str">
        <f t="shared" si="2"/>
        <v>So20</v>
      </c>
      <c r="G58" s="2" t="s">
        <v>601</v>
      </c>
      <c r="H58" t="str">
        <f t="shared" si="3"/>
        <v>module:BM560 schema:hasCourseInstance module:So20_BM560 . module:So20_BM560 a schema:CourseInstance ; schema:identifier "BM560 So20" ; schema:courseMode "jedes Sommersemester" .</v>
      </c>
      <c r="I58" t="s">
        <v>123</v>
      </c>
      <c r="J58" t="s">
        <v>1059</v>
      </c>
      <c r="K58" t="s">
        <v>527</v>
      </c>
      <c r="L58" t="str">
        <f t="shared" si="4"/>
        <v>module:So20_SaSi schema:instructor thbfbwm:michael-hoeding .</v>
      </c>
    </row>
    <row r="59" spans="1:12" x14ac:dyDescent="0.35">
      <c r="A59" t="s">
        <v>98</v>
      </c>
      <c r="B59" t="s">
        <v>217</v>
      </c>
      <c r="C59" t="s">
        <v>1107</v>
      </c>
      <c r="D59" t="str">
        <f t="shared" si="0"/>
        <v>Wi</v>
      </c>
      <c r="E59" t="str">
        <f t="shared" si="1"/>
        <v>jedes Wintersemester</v>
      </c>
      <c r="F59" s="4" t="str">
        <f t="shared" si="2"/>
        <v>Wi20</v>
      </c>
      <c r="G59" s="2" t="s">
        <v>601</v>
      </c>
      <c r="H59" t="str">
        <f t="shared" si="3"/>
        <v>module:BM610 schema:hasCourseInstance module:Wi20_BM610 . module:Wi20_BM610 a schema:CourseInstance ; schema:identifier "BM610 Wi20" ; schema:courseMode "jedes Wintersemester" .</v>
      </c>
      <c r="I59" t="s">
        <v>123</v>
      </c>
      <c r="J59" t="s">
        <v>1060</v>
      </c>
      <c r="K59" t="s">
        <v>526</v>
      </c>
      <c r="L59" t="str">
        <f t="shared" si="4"/>
        <v>module:So20_Statistik schema:instructor thbfbwm:felix-sasaki .</v>
      </c>
    </row>
    <row r="60" spans="1:12" x14ac:dyDescent="0.35">
      <c r="A60" t="s">
        <v>99</v>
      </c>
      <c r="B60" t="s">
        <v>218</v>
      </c>
      <c r="C60" t="s">
        <v>1108</v>
      </c>
      <c r="D60" t="str">
        <f t="shared" si="0"/>
        <v>Wi</v>
      </c>
      <c r="E60" t="str">
        <f t="shared" si="1"/>
        <v>jedes Wintersemester</v>
      </c>
      <c r="F60" s="4" t="str">
        <f t="shared" si="2"/>
        <v>Wi20</v>
      </c>
      <c r="G60" s="2" t="s">
        <v>601</v>
      </c>
      <c r="H60" t="str">
        <f t="shared" si="3"/>
        <v>module:BM620 schema:hasCourseInstance module:Wi20_BM620 . module:Wi20_BM620 a schema:CourseInstance ; schema:identifier "BM620 Wi20" ; schema:courseMode "jedes Wintersemester" .</v>
      </c>
      <c r="I60" t="s">
        <v>123</v>
      </c>
      <c r="J60" t="s">
        <v>1060</v>
      </c>
      <c r="K60" t="s">
        <v>528</v>
      </c>
      <c r="L60" t="str">
        <f t="shared" si="4"/>
        <v>module:So20_Statistik schema:instructor thbfbwm:ivo-keller .</v>
      </c>
    </row>
    <row r="61" spans="1:12" x14ac:dyDescent="0.35">
      <c r="A61" t="s">
        <v>100</v>
      </c>
      <c r="B61" t="s">
        <v>219</v>
      </c>
      <c r="C61" t="s">
        <v>1109</v>
      </c>
      <c r="D61" t="str">
        <f t="shared" si="0"/>
        <v>Wi</v>
      </c>
      <c r="E61" t="str">
        <f t="shared" si="1"/>
        <v>jedes Wintersemester</v>
      </c>
      <c r="F61" s="4" t="str">
        <f t="shared" si="2"/>
        <v>Wi20</v>
      </c>
      <c r="G61" s="2" t="s">
        <v>601</v>
      </c>
      <c r="H61" t="str">
        <f t="shared" si="3"/>
        <v>module:BM630 schema:hasCourseInstance module:Wi20_BM630 . module:Wi20_BM630 a schema:CourseInstance ; schema:identifier "BM630 Wi20" ; schema:courseMode "jedes Wintersemester" .</v>
      </c>
      <c r="I61" t="s">
        <v>123</v>
      </c>
      <c r="J61" t="s">
        <v>1060</v>
      </c>
      <c r="K61" t="s">
        <v>507</v>
      </c>
      <c r="L61" t="str">
        <f t="shared" si="4"/>
        <v>module:So20_Statistik schema:instructor thbfbwm:kai-jander .</v>
      </c>
    </row>
    <row r="62" spans="1:12" x14ac:dyDescent="0.35">
      <c r="A62" t="s">
        <v>101</v>
      </c>
      <c r="B62" t="s">
        <v>220</v>
      </c>
      <c r="C62" t="s">
        <v>1037</v>
      </c>
      <c r="D62" t="str">
        <f t="shared" si="0"/>
        <v>So</v>
      </c>
      <c r="E62" t="str">
        <f t="shared" si="1"/>
        <v>jedes Sommersemester</v>
      </c>
      <c r="F62" s="4" t="str">
        <f t="shared" si="2"/>
        <v>So20</v>
      </c>
      <c r="G62" s="2" t="s">
        <v>601</v>
      </c>
      <c r="H62" t="str">
        <f t="shared" si="3"/>
        <v>module:BM640 schema:hasCourseInstance module:So20_BM640 . module:So20_BM640 a schema:CourseInstance ; schema:identifier "BM640 So20" ; schema:courseMode "jedes Sommersemester" .</v>
      </c>
      <c r="I62" t="s">
        <v>123</v>
      </c>
      <c r="J62" t="s">
        <v>1061</v>
      </c>
      <c r="K62" t="s">
        <v>533</v>
      </c>
      <c r="L62" t="str">
        <f t="shared" si="4"/>
        <v>module:So20_WM230 schema:instructor thbfbwm:heinz-dieter-schmelling .</v>
      </c>
    </row>
    <row r="63" spans="1:12" x14ac:dyDescent="0.35">
      <c r="A63" t="s">
        <v>102</v>
      </c>
      <c r="B63" t="s">
        <v>221</v>
      </c>
      <c r="C63" t="s">
        <v>1038</v>
      </c>
      <c r="D63" t="str">
        <f t="shared" si="0"/>
        <v>So</v>
      </c>
      <c r="E63" t="str">
        <f t="shared" si="1"/>
        <v>jedes Sommersemester</v>
      </c>
      <c r="F63" s="4" t="str">
        <f t="shared" si="2"/>
        <v>So20</v>
      </c>
      <c r="G63" s="2" t="s">
        <v>601</v>
      </c>
      <c r="H63" t="str">
        <f t="shared" si="3"/>
        <v>module:BM650 schema:hasCourseInstance module:So20_BM650 . module:So20_BM650 a schema:CourseInstance ; schema:identifier "BM650 So20" ; schema:courseMode "jedes Sommersemester" .</v>
      </c>
      <c r="I63" t="s">
        <v>123</v>
      </c>
      <c r="J63" t="s">
        <v>1063</v>
      </c>
      <c r="K63" t="s">
        <v>531</v>
      </c>
      <c r="L63" t="str">
        <f t="shared" si="4"/>
        <v>module:So20_WM320 schema:instructor thbfbwm:andreas-johannsen .</v>
      </c>
    </row>
    <row r="64" spans="1:12" x14ac:dyDescent="0.35">
      <c r="A64" t="s">
        <v>103</v>
      </c>
      <c r="B64" t="s">
        <v>222</v>
      </c>
      <c r="C64" t="s">
        <v>1039</v>
      </c>
      <c r="D64" t="str">
        <f t="shared" si="0"/>
        <v>So</v>
      </c>
      <c r="E64" t="str">
        <f t="shared" si="1"/>
        <v>jedes Sommersemester</v>
      </c>
      <c r="F64" s="4" t="str">
        <f t="shared" si="2"/>
        <v>So20</v>
      </c>
      <c r="G64" s="2" t="s">
        <v>601</v>
      </c>
      <c r="H64" t="str">
        <f t="shared" si="3"/>
        <v>module:BM660 schema:hasCourseInstance module:So20_BM660 . module:So20_BM660 a schema:CourseInstance ; schema:identifier "BM660 So20" ; schema:courseMode "jedes Sommersemester" .</v>
      </c>
      <c r="I64" t="s">
        <v>123</v>
      </c>
      <c r="J64" t="s">
        <v>1064</v>
      </c>
      <c r="K64" t="s">
        <v>516</v>
      </c>
      <c r="L64" t="str">
        <f t="shared" si="4"/>
        <v>module:So20_WM330 schema:instructor thbfbwm:vera-meister .</v>
      </c>
    </row>
    <row r="65" spans="1:12" x14ac:dyDescent="0.35">
      <c r="A65" t="s">
        <v>42</v>
      </c>
      <c r="B65" t="s">
        <v>161</v>
      </c>
      <c r="C65" t="s">
        <v>1110</v>
      </c>
      <c r="D65" t="str">
        <f t="shared" si="0"/>
        <v>Wi</v>
      </c>
      <c r="E65" t="str">
        <f t="shared" si="1"/>
        <v>jedes Wintersemester</v>
      </c>
      <c r="F65" s="4" t="str">
        <f t="shared" si="2"/>
        <v>Wi20</v>
      </c>
      <c r="G65" s="2" t="s">
        <v>601</v>
      </c>
      <c r="H65" t="str">
        <f t="shared" si="3"/>
        <v>module:BPWB schema:hasCourseInstance module:Wi20_BPWB . module:Wi20_BPWB a schema:CourseInstance ; schema:identifier "BPWB Wi20" ; schema:courseMode "jedes Wintersemester" .</v>
      </c>
      <c r="I65" t="s">
        <v>123</v>
      </c>
      <c r="J65" t="s">
        <v>1066</v>
      </c>
      <c r="K65" t="s">
        <v>516</v>
      </c>
      <c r="L65" t="str">
        <f t="shared" si="4"/>
        <v>module:So20_WM524 schema:instructor thbfbwm:vera-meister .</v>
      </c>
    </row>
    <row r="66" spans="1:12" x14ac:dyDescent="0.35">
      <c r="A66" t="s">
        <v>20</v>
      </c>
      <c r="B66" t="s">
        <v>141</v>
      </c>
      <c r="C66" t="s">
        <v>1111</v>
      </c>
      <c r="D66" t="str">
        <f t="shared" si="0"/>
        <v>Wi</v>
      </c>
      <c r="E66" t="str">
        <f t="shared" si="1"/>
        <v>jedes Wintersemester</v>
      </c>
      <c r="F66" s="4" t="str">
        <f t="shared" si="2"/>
        <v>Wi20</v>
      </c>
      <c r="G66" s="2" t="s">
        <v>601</v>
      </c>
      <c r="H66" t="str">
        <f t="shared" si="3"/>
        <v>module:BSNW schema:hasCourseInstance module:Wi20_BSNW . module:Wi20_BSNW a schema:CourseInstance ; schema:identifier "BSNW Wi20" ; schema:courseMode "jedes Wintersemester" .</v>
      </c>
      <c r="I66" t="s">
        <v>123</v>
      </c>
      <c r="J66" t="s">
        <v>1070</v>
      </c>
      <c r="K66" t="s">
        <v>529</v>
      </c>
      <c r="L66" t="str">
        <f t="shared" si="4"/>
        <v>module:So20_WM545 schema:instructor thbfbwm:jochen-scheeg .</v>
      </c>
    </row>
    <row r="67" spans="1:12" x14ac:dyDescent="0.35">
      <c r="A67" t="s">
        <v>38</v>
      </c>
      <c r="B67" t="s">
        <v>157</v>
      </c>
      <c r="C67" t="s">
        <v>1112</v>
      </c>
      <c r="D67" t="str">
        <f t="shared" ref="D67:D124" si="7">MID(C67,8,2)</f>
        <v>Wi</v>
      </c>
      <c r="E67" t="str">
        <f t="shared" ref="E67:E124" si="8">IF(D67="Wi","jedes Wintersemester","jedes Sommersemester")</f>
        <v>jedes Wintersemester</v>
      </c>
      <c r="F67" s="4" t="str">
        <f t="shared" ref="F67:F124" si="9">MID(C67,8,4)</f>
        <v>Wi20</v>
      </c>
      <c r="G67" s="2" t="s">
        <v>601</v>
      </c>
      <c r="H67" t="str">
        <f t="shared" ref="H67:H124" si="10">_xlfn.CONCAT(A67," schema:hasCourseInstance ",C67," . ",C67," a schema:CourseInstance ; schema:identifier ",G67,B67," ",F67,G67," ; schema:courseMode ",G67,E67,G67," .")</f>
        <v>module:BWL schema:hasCourseInstance module:Wi20_BWL . module:Wi20_BWL a schema:CourseInstance ; schema:identifier "BWL Wi20" ; schema:courseMode "jedes Wintersemester" .</v>
      </c>
      <c r="I67" t="s">
        <v>123</v>
      </c>
      <c r="J67" t="s">
        <v>1071</v>
      </c>
      <c r="K67" t="s">
        <v>528</v>
      </c>
      <c r="L67" t="str">
        <f t="shared" ref="L67:L130" si="11">_xlfn.CONCAT(J67," schema:instructor ",K67," .")</f>
        <v>module:So20_WM555 schema:instructor thbfbwm:ivo-keller .</v>
      </c>
    </row>
    <row r="68" spans="1:12" x14ac:dyDescent="0.35">
      <c r="A68" t="s">
        <v>111</v>
      </c>
      <c r="B68" t="s">
        <v>231</v>
      </c>
      <c r="C68" t="s">
        <v>1040</v>
      </c>
      <c r="D68" t="str">
        <f t="shared" si="7"/>
        <v>So</v>
      </c>
      <c r="E68" t="str">
        <f t="shared" si="8"/>
        <v>jedes Sommersemester</v>
      </c>
      <c r="F68" s="4" t="str">
        <f t="shared" si="9"/>
        <v>So20</v>
      </c>
      <c r="G68" s="2" t="s">
        <v>601</v>
      </c>
      <c r="H68" t="str">
        <f t="shared" si="10"/>
        <v>module:CDDO schema:hasCourseInstance module:So20_CDDO . module:So20_CDDO a schema:CourseInstance ; schema:identifier "CDDO So20" ; schema:courseMode "jedes Sommersemester" .</v>
      </c>
      <c r="I68" t="s">
        <v>123</v>
      </c>
      <c r="J68" t="s">
        <v>1072</v>
      </c>
      <c r="K68" t="s">
        <v>517</v>
      </c>
      <c r="L68" t="str">
        <f t="shared" si="11"/>
        <v>module:So20_WM568 schema:instructor thbfbwm:winfried-pfister .</v>
      </c>
    </row>
    <row r="69" spans="1:12" x14ac:dyDescent="0.35">
      <c r="A69" t="s">
        <v>105</v>
      </c>
      <c r="B69" t="s">
        <v>224</v>
      </c>
      <c r="C69" t="s">
        <v>1041</v>
      </c>
      <c r="D69" t="str">
        <f t="shared" si="7"/>
        <v>Wi</v>
      </c>
      <c r="E69" t="str">
        <f t="shared" si="8"/>
        <v>jedes Wintersemester</v>
      </c>
      <c r="F69" s="4" t="str">
        <f t="shared" si="9"/>
        <v>Wi20</v>
      </c>
      <c r="G69" s="2" t="s">
        <v>601</v>
      </c>
      <c r="H69" t="str">
        <f t="shared" si="10"/>
        <v>module:CoAC schema:hasCourseInstance module:Wi20_CoAC . module:Wi20_CoAC a schema:CourseInstance ; schema:identifier "CoAC Wi20" ; schema:courseMode "jedes Wintersemester" .</v>
      </c>
      <c r="I69" t="s">
        <v>123</v>
      </c>
      <c r="J69" t="s">
        <v>1122</v>
      </c>
      <c r="K69" t="s">
        <v>516</v>
      </c>
      <c r="L69" t="str">
        <f t="shared" si="11"/>
        <v>module:Wi20_AAIT schema:instructor thbfbwm:vera-meister .</v>
      </c>
    </row>
    <row r="70" spans="1:12" x14ac:dyDescent="0.35">
      <c r="A70" t="s">
        <v>120</v>
      </c>
      <c r="B70" t="s">
        <v>240</v>
      </c>
      <c r="C70" t="s">
        <v>1042</v>
      </c>
      <c r="D70" t="str">
        <f t="shared" si="7"/>
        <v>Wi</v>
      </c>
      <c r="E70" t="str">
        <f t="shared" si="8"/>
        <v>jedes Wintersemester</v>
      </c>
      <c r="F70" s="4" t="str">
        <f t="shared" si="9"/>
        <v>Wi20</v>
      </c>
      <c r="G70" s="2" t="s">
        <v>601</v>
      </c>
      <c r="H70" t="str">
        <f t="shared" si="10"/>
        <v>module:DADT schema:hasCourseInstance module:Wi20_DADT . module:Wi20_DADT a schema:CourseInstance ; schema:identifier "DADT Wi20" ; schema:courseMode "jedes Wintersemester" .</v>
      </c>
      <c r="I70" t="s">
        <v>123</v>
      </c>
      <c r="J70" t="s">
        <v>1123</v>
      </c>
      <c r="K70" t="s">
        <v>531</v>
      </c>
      <c r="L70" t="str">
        <f t="shared" si="11"/>
        <v>module:Wi20_PMSK schema:instructor thbfbwm:andreas-johannsen .</v>
      </c>
    </row>
    <row r="71" spans="1:12" x14ac:dyDescent="0.35">
      <c r="A71" t="s">
        <v>33</v>
      </c>
      <c r="B71" t="s">
        <v>152</v>
      </c>
      <c r="C71" t="s">
        <v>1043</v>
      </c>
      <c r="D71" t="str">
        <f t="shared" si="7"/>
        <v>So</v>
      </c>
      <c r="E71" t="str">
        <f t="shared" si="8"/>
        <v>jedes Sommersemester</v>
      </c>
      <c r="F71" s="4" t="str">
        <f t="shared" si="9"/>
        <v>So20</v>
      </c>
      <c r="G71" s="2" t="s">
        <v>601</v>
      </c>
      <c r="H71" t="str">
        <f t="shared" si="10"/>
        <v>module:DB1 schema:hasCourseInstance module:So20_DB1 . module:So20_DB1 a schema:CourseInstance ; schema:identifier "DB1 So20" ; schema:courseMode "jedes Sommersemester" .</v>
      </c>
      <c r="I71" t="s">
        <v>123</v>
      </c>
      <c r="J71" t="s">
        <v>1124</v>
      </c>
      <c r="K71" t="s">
        <v>517</v>
      </c>
      <c r="L71" t="str">
        <f t="shared" si="11"/>
        <v>module:Wi20_SYSA schema:instructor thbfbwm:winfried-pfister .</v>
      </c>
    </row>
    <row r="72" spans="1:12" x14ac:dyDescent="0.35">
      <c r="A72" t="s">
        <v>28</v>
      </c>
      <c r="B72" t="s">
        <v>147</v>
      </c>
      <c r="C72" t="s">
        <v>1113</v>
      </c>
      <c r="D72" t="str">
        <f t="shared" si="7"/>
        <v>Wi</v>
      </c>
      <c r="E72" t="str">
        <f t="shared" si="8"/>
        <v>jedes Wintersemester</v>
      </c>
      <c r="F72" s="4" t="str">
        <f t="shared" si="9"/>
        <v>Wi20</v>
      </c>
      <c r="G72" s="2" t="s">
        <v>601</v>
      </c>
      <c r="H72" t="str">
        <f t="shared" si="10"/>
        <v>module:DB2 schema:hasCourseInstance module:Wi20_DB2 . module:Wi20_DB2 a schema:CourseInstance ; schema:identifier "DB2 Wi20" ; schema:courseMode "jedes Wintersemester" .</v>
      </c>
      <c r="I72" t="s">
        <v>123</v>
      </c>
      <c r="J72" t="s">
        <v>1076</v>
      </c>
      <c r="K72" t="s">
        <v>507</v>
      </c>
      <c r="L72" t="str">
        <f t="shared" si="11"/>
        <v>module:Wi20_AlgoDat schema:instructor thbfbwm:kai-jander .</v>
      </c>
    </row>
    <row r="73" spans="1:12" x14ac:dyDescent="0.35">
      <c r="A73" t="s">
        <v>18</v>
      </c>
      <c r="B73" t="s">
        <v>139</v>
      </c>
      <c r="C73" t="s">
        <v>1114</v>
      </c>
      <c r="D73" t="str">
        <f t="shared" si="7"/>
        <v>Wi</v>
      </c>
      <c r="E73" t="str">
        <f t="shared" si="8"/>
        <v>jedes Wintersemester</v>
      </c>
      <c r="F73" s="4" t="str">
        <f t="shared" si="9"/>
        <v>Wi20</v>
      </c>
      <c r="G73" s="2" t="s">
        <v>601</v>
      </c>
      <c r="H73" t="str">
        <f t="shared" si="10"/>
        <v>module:DSDS schema:hasCourseInstance module:Wi20_DSDS . module:Wi20_DSDS a schema:CourseInstance ; schema:identifier "DSDS Wi20" ; schema:courseMode "jedes Wintersemester" .</v>
      </c>
      <c r="I73" t="s">
        <v>123</v>
      </c>
      <c r="J73" t="s">
        <v>1076</v>
      </c>
      <c r="K73" t="s">
        <v>517</v>
      </c>
      <c r="L73" t="str">
        <f t="shared" si="11"/>
        <v>module:Wi20_AlgoDat schema:instructor thbfbwm:winfried-pfister .</v>
      </c>
    </row>
    <row r="74" spans="1:12" x14ac:dyDescent="0.35">
      <c r="A74" t="s">
        <v>13</v>
      </c>
      <c r="B74" t="s">
        <v>135</v>
      </c>
      <c r="C74" t="s">
        <v>1044</v>
      </c>
      <c r="D74" t="str">
        <f t="shared" si="7"/>
        <v>So</v>
      </c>
      <c r="E74" t="str">
        <f t="shared" si="8"/>
        <v>jedes Sommersemester</v>
      </c>
      <c r="F74" s="4" t="str">
        <f t="shared" si="9"/>
        <v>So20</v>
      </c>
      <c r="G74" s="2" t="s">
        <v>601</v>
      </c>
      <c r="H74" t="str">
        <f t="shared" si="10"/>
        <v>module:DVWR schema:hasCourseInstance module:So20_DVWR . module:So20_DVWR a schema:CourseInstance ; schema:identifier "DVWR So20" ; schema:courseMode "jedes Sommersemester" .</v>
      </c>
      <c r="I74" t="s">
        <v>123</v>
      </c>
      <c r="J74" t="s">
        <v>1077</v>
      </c>
      <c r="K74" t="s">
        <v>508</v>
      </c>
      <c r="L74" t="str">
        <f t="shared" si="11"/>
        <v>module:Wi20_BB110 schema:instructor thbfbwm:anja-luethy .</v>
      </c>
    </row>
    <row r="75" spans="1:12" x14ac:dyDescent="0.35">
      <c r="A75" t="s">
        <v>37</v>
      </c>
      <c r="B75" t="s">
        <v>156</v>
      </c>
      <c r="C75" t="s">
        <v>1045</v>
      </c>
      <c r="D75" t="str">
        <f t="shared" si="7"/>
        <v>Wi</v>
      </c>
      <c r="E75" t="str">
        <f t="shared" si="8"/>
        <v>jedes Wintersemester</v>
      </c>
      <c r="F75" s="4" t="str">
        <f t="shared" si="9"/>
        <v>Wi20</v>
      </c>
      <c r="G75" s="2" t="s">
        <v>601</v>
      </c>
      <c r="H75" t="str">
        <f t="shared" si="10"/>
        <v>module:Englisch schema:hasCourseInstance module:Wi20_EOMa . module:Wi20_EOMa a schema:CourseInstance ; schema:identifier "Englisch Wi20" ; schema:courseMode "jedes Wintersemester" .</v>
      </c>
      <c r="I75" t="s">
        <v>123</v>
      </c>
      <c r="J75" t="s">
        <v>1077</v>
      </c>
      <c r="K75" t="s">
        <v>519</v>
      </c>
      <c r="L75" t="str">
        <f t="shared" si="11"/>
        <v>module:Wi20_BB110 schema:instructor thbfbwm:wolf-christian-hildebrand .</v>
      </c>
    </row>
    <row r="76" spans="1:12" x14ac:dyDescent="0.35">
      <c r="A76" t="s">
        <v>104</v>
      </c>
      <c r="B76" t="s">
        <v>223</v>
      </c>
      <c r="C76" t="s">
        <v>1046</v>
      </c>
      <c r="D76" t="str">
        <f t="shared" si="7"/>
        <v>So</v>
      </c>
      <c r="E76" t="str">
        <f t="shared" si="8"/>
        <v>jedes Sommersemester</v>
      </c>
      <c r="F76" s="4" t="str">
        <f t="shared" si="9"/>
        <v>So20</v>
      </c>
      <c r="G76" s="2" t="s">
        <v>601</v>
      </c>
      <c r="H76" t="str">
        <f t="shared" si="10"/>
        <v>module:EOMa schema:hasCourseInstance module:So20_EOPJ . module:So20_EOPJ a schema:CourseInstance ; schema:identifier "EOMa So20" ; schema:courseMode "jedes Sommersemester" .</v>
      </c>
      <c r="I76" t="s">
        <v>123</v>
      </c>
      <c r="J76" t="s">
        <v>1078</v>
      </c>
      <c r="K76" t="s">
        <v>509</v>
      </c>
      <c r="L76" t="str">
        <f t="shared" si="11"/>
        <v>module:Wi20_BB130 schema:instructor thbfbwm:christian-mieke .</v>
      </c>
    </row>
    <row r="77" spans="1:12" x14ac:dyDescent="0.35">
      <c r="A77" t="s">
        <v>109</v>
      </c>
      <c r="B77" t="s">
        <v>229</v>
      </c>
      <c r="C77" t="s">
        <v>1047</v>
      </c>
      <c r="D77" t="str">
        <f t="shared" si="7"/>
        <v>Wi</v>
      </c>
      <c r="E77" t="str">
        <f t="shared" si="8"/>
        <v>jedes Wintersemester</v>
      </c>
      <c r="F77" s="4" t="str">
        <f t="shared" si="9"/>
        <v>Wi20</v>
      </c>
      <c r="G77" s="2" t="s">
        <v>601</v>
      </c>
      <c r="H77" t="str">
        <f t="shared" si="10"/>
        <v>module:EOPJ schema:hasCourseInstance module:Wi20_EWAA . module:Wi20_EWAA a schema:CourseInstance ; schema:identifier "EOPJ Wi20" ; schema:courseMode "jedes Wintersemester" .</v>
      </c>
      <c r="I77" t="s">
        <v>123</v>
      </c>
      <c r="J77" t="s">
        <v>1079</v>
      </c>
      <c r="K77" t="s">
        <v>510</v>
      </c>
      <c r="L77" t="str">
        <f t="shared" si="11"/>
        <v>module:Wi20_BB140 schema:instructor thbfbwm:bernd-schnurrenberger .</v>
      </c>
    </row>
    <row r="78" spans="1:12" x14ac:dyDescent="0.35">
      <c r="A78" t="s">
        <v>112</v>
      </c>
      <c r="B78" t="s">
        <v>232</v>
      </c>
      <c r="C78" t="s">
        <v>1048</v>
      </c>
      <c r="D78" t="str">
        <f t="shared" si="7"/>
        <v>So</v>
      </c>
      <c r="E78" t="str">
        <f t="shared" si="8"/>
        <v>jedes Sommersemester</v>
      </c>
      <c r="F78" s="4" t="str">
        <f t="shared" si="9"/>
        <v>So20</v>
      </c>
      <c r="G78" s="2" t="s">
        <v>601</v>
      </c>
      <c r="H78" t="str">
        <f t="shared" si="10"/>
        <v>module:EWAA schema:hasCourseInstance module:So20_Englisch . module:So20_Englisch a schema:CourseInstance ; schema:identifier "EWAA So20" ; schema:courseMode "jedes Sommersemester" .</v>
      </c>
      <c r="I78" t="s">
        <v>123</v>
      </c>
      <c r="J78" t="s">
        <v>1079</v>
      </c>
      <c r="K78" t="s">
        <v>522</v>
      </c>
      <c r="L78" t="str">
        <f t="shared" si="11"/>
        <v>module:Wi20_BB140 schema:instructor thbfbwm:juergen-schwill .</v>
      </c>
    </row>
    <row r="79" spans="1:12" x14ac:dyDescent="0.35">
      <c r="A79" t="s">
        <v>36</v>
      </c>
      <c r="B79" t="s">
        <v>155</v>
      </c>
      <c r="C79" t="s">
        <v>1115</v>
      </c>
      <c r="D79" t="str">
        <f t="shared" si="7"/>
        <v>Wi</v>
      </c>
      <c r="E79" t="str">
        <f t="shared" si="8"/>
        <v>jedes Wintersemester</v>
      </c>
      <c r="F79" s="4" t="str">
        <f t="shared" si="9"/>
        <v>Wi20</v>
      </c>
      <c r="G79" s="2" t="s">
        <v>601</v>
      </c>
      <c r="H79" t="str">
        <f t="shared" si="10"/>
        <v>module:FAWI schema:hasCourseInstance module:Wi20_FAWI . module:Wi20_FAWI a schema:CourseInstance ; schema:identifier "FAWI Wi20" ; schema:courseMode "jedes Wintersemester" .</v>
      </c>
      <c r="I79" t="s">
        <v>123</v>
      </c>
      <c r="J79" t="s">
        <v>1080</v>
      </c>
      <c r="K79" t="s">
        <v>511</v>
      </c>
      <c r="L79" t="str">
        <f t="shared" si="11"/>
        <v>module:Wi20_BB150 schema:instructor thbfbwm:katharina-frosch .</v>
      </c>
    </row>
    <row r="80" spans="1:12" x14ac:dyDescent="0.35">
      <c r="A80" t="s">
        <v>107</v>
      </c>
      <c r="B80" t="s">
        <v>227</v>
      </c>
      <c r="C80" t="s">
        <v>1049</v>
      </c>
      <c r="D80" t="str">
        <f t="shared" si="7"/>
        <v>Wi</v>
      </c>
      <c r="E80" t="str">
        <f t="shared" si="8"/>
        <v>jedes Wintersemester</v>
      </c>
      <c r="F80" s="4" t="str">
        <f t="shared" si="9"/>
        <v>Wi20</v>
      </c>
      <c r="G80" s="2" t="s">
        <v>601</v>
      </c>
      <c r="H80" t="str">
        <f t="shared" si="10"/>
        <v>module:FWAS schema:hasCourseInstance module:Wi20_FWAS . module:Wi20_FWAS a schema:CourseInstance ; schema:identifier "FWAS Wi20" ; schema:courseMode "jedes Wintersemester" .</v>
      </c>
      <c r="I80" t="s">
        <v>123</v>
      </c>
      <c r="J80" t="s">
        <v>1080</v>
      </c>
      <c r="K80" t="s">
        <v>524</v>
      </c>
      <c r="L80" t="str">
        <f t="shared" si="11"/>
        <v>module:Wi20_BB150 schema:instructor thbfbwm:sebastian-geissel .</v>
      </c>
    </row>
    <row r="81" spans="1:12" x14ac:dyDescent="0.35">
      <c r="A81" t="s">
        <v>106</v>
      </c>
      <c r="B81" t="s">
        <v>226</v>
      </c>
      <c r="C81" t="s">
        <v>1050</v>
      </c>
      <c r="D81" t="str">
        <f t="shared" si="7"/>
        <v>Wi</v>
      </c>
      <c r="E81" t="str">
        <f t="shared" si="8"/>
        <v>jedes Wintersemester</v>
      </c>
      <c r="F81" s="4" t="str">
        <f t="shared" si="9"/>
        <v>Wi20</v>
      </c>
      <c r="G81" s="2" t="s">
        <v>601</v>
      </c>
      <c r="H81" t="str">
        <f t="shared" si="10"/>
        <v>module:GFVR schema:hasCourseInstance module:Wi20_GFVR . module:Wi20_GFVR a schema:CourseInstance ; schema:identifier "GFVR Wi20" ; schema:courseMode "jedes Wintersemester" .</v>
      </c>
      <c r="I81" t="s">
        <v>123</v>
      </c>
      <c r="J81" t="s">
        <v>1081</v>
      </c>
      <c r="K81" t="s">
        <v>512</v>
      </c>
      <c r="L81" t="str">
        <f t="shared" si="11"/>
        <v>module:Wi20_BB160 schema:instructor thbfbwm:martin-wrobel .</v>
      </c>
    </row>
    <row r="82" spans="1:12" x14ac:dyDescent="0.35">
      <c r="A82" t="s">
        <v>108</v>
      </c>
      <c r="B82" t="s">
        <v>228</v>
      </c>
      <c r="C82" t="s">
        <v>1051</v>
      </c>
      <c r="D82" t="str">
        <f t="shared" si="7"/>
        <v>So</v>
      </c>
      <c r="E82" t="str">
        <f t="shared" si="8"/>
        <v>jedes Sommersemester</v>
      </c>
      <c r="F82" s="4" t="str">
        <f t="shared" si="9"/>
        <v>So20</v>
      </c>
      <c r="G82" s="2" t="s">
        <v>601</v>
      </c>
      <c r="H82" t="str">
        <f t="shared" si="10"/>
        <v>module:GNWT schema:hasCourseInstance module:So20_GNWT . module:So20_GNWT a schema:CourseInstance ; schema:identifier "GNWT So20" ; schema:courseMode "jedes Sommersemester" .</v>
      </c>
      <c r="I82" t="s">
        <v>123</v>
      </c>
      <c r="J82" t="s">
        <v>1082</v>
      </c>
      <c r="K82" t="s">
        <v>513</v>
      </c>
      <c r="L82" t="str">
        <f t="shared" si="11"/>
        <v>module:Wi20_BB180 schema:instructor thbfbwm:hubertus-sievers .</v>
      </c>
    </row>
    <row r="83" spans="1:12" x14ac:dyDescent="0.35">
      <c r="A83" t="s">
        <v>110</v>
      </c>
      <c r="B83" t="s">
        <v>230</v>
      </c>
      <c r="C83" t="s">
        <v>1052</v>
      </c>
      <c r="D83" t="str">
        <f t="shared" si="7"/>
        <v>So</v>
      </c>
      <c r="E83" t="str">
        <f t="shared" si="8"/>
        <v>jedes Sommersemester</v>
      </c>
      <c r="F83" s="4" t="str">
        <f t="shared" si="9"/>
        <v>So20</v>
      </c>
      <c r="G83" s="2" t="s">
        <v>601</v>
      </c>
      <c r="H83" t="str">
        <f t="shared" si="10"/>
        <v>module:IFAE schema:hasCourseInstance module:So20_IFAE . module:So20_IFAE a schema:CourseInstance ; schema:identifier "IFAE So20" ; schema:courseMode "jedes Sommersemester" .</v>
      </c>
      <c r="I83" t="s">
        <v>123</v>
      </c>
      <c r="J83" t="s">
        <v>1082</v>
      </c>
      <c r="K83" t="s">
        <v>512</v>
      </c>
      <c r="L83" t="str">
        <f t="shared" si="11"/>
        <v>module:Wi20_BB180 schema:instructor thbfbwm:martin-wrobel .</v>
      </c>
    </row>
    <row r="84" spans="1:12" x14ac:dyDescent="0.35">
      <c r="A84" t="s">
        <v>19</v>
      </c>
      <c r="B84" t="s">
        <v>140</v>
      </c>
      <c r="C84" t="s">
        <v>1053</v>
      </c>
      <c r="D84" t="str">
        <f t="shared" si="7"/>
        <v>So</v>
      </c>
      <c r="E84" t="str">
        <f t="shared" si="8"/>
        <v>jedes Sommersemester</v>
      </c>
      <c r="F84" s="4" t="str">
        <f t="shared" si="9"/>
        <v>So20</v>
      </c>
      <c r="G84" s="2" t="s">
        <v>601</v>
      </c>
      <c r="H84" t="str">
        <f t="shared" si="10"/>
        <v>module:InfMan schema:hasCourseInstance module:So20_InfMan . module:So20_InfMan a schema:CourseInstance ; schema:identifier "InfMan So20" ; schema:courseMode "jedes Sommersemester" .</v>
      </c>
      <c r="I84" t="s">
        <v>123</v>
      </c>
      <c r="J84" t="s">
        <v>1083</v>
      </c>
      <c r="K84" t="s">
        <v>514</v>
      </c>
      <c r="L84" t="str">
        <f t="shared" si="11"/>
        <v>module:Wi20_BB210 schema:instructor thbfbwm:michael-stobernack .</v>
      </c>
    </row>
    <row r="85" spans="1:12" x14ac:dyDescent="0.35">
      <c r="A85" t="s">
        <v>39</v>
      </c>
      <c r="B85" t="s">
        <v>225</v>
      </c>
      <c r="C85" t="s">
        <v>1116</v>
      </c>
      <c r="D85" t="str">
        <f t="shared" si="7"/>
        <v>Wi</v>
      </c>
      <c r="E85" t="str">
        <f t="shared" si="8"/>
        <v>jedes Wintersemester</v>
      </c>
      <c r="F85" s="4" t="str">
        <f t="shared" si="9"/>
        <v>Wi20</v>
      </c>
      <c r="G85" s="2" t="s">
        <v>601</v>
      </c>
      <c r="H85" t="str">
        <f t="shared" si="10"/>
        <v>module:Logistik schema:hasCourseInstance module:Wi20_Logistik . module:Wi20_Logistik a schema:CourseInstance ; schema:identifier "Logi Wi20" ; schema:courseMode "jedes Wintersemester" .</v>
      </c>
      <c r="I85" t="s">
        <v>123</v>
      </c>
      <c r="J85" t="s">
        <v>1083</v>
      </c>
      <c r="K85" t="s">
        <v>532</v>
      </c>
      <c r="L85" t="str">
        <f t="shared" si="11"/>
        <v>module:Wi20_BB210 schema:instructor thbfbwm:mirco-schoening .</v>
      </c>
    </row>
    <row r="86" spans="1:12" x14ac:dyDescent="0.35">
      <c r="A86" t="s">
        <v>113</v>
      </c>
      <c r="B86" t="s">
        <v>158</v>
      </c>
      <c r="C86" t="s">
        <v>1054</v>
      </c>
      <c r="D86" t="str">
        <f t="shared" si="7"/>
        <v>Wi</v>
      </c>
      <c r="E86" t="str">
        <f t="shared" si="8"/>
        <v>jedes Wintersemester</v>
      </c>
      <c r="F86" s="4" t="str">
        <f t="shared" si="9"/>
        <v>Wi20</v>
      </c>
      <c r="G86" s="2" t="s">
        <v>601</v>
      </c>
      <c r="H86" t="str">
        <f t="shared" si="10"/>
        <v>module:MaMF schema:hasCourseInstance module:Wi20_MaMF . module:Wi20_MaMF a schema:CourseInstance ; schema:identifier "Logistik Wi20" ; schema:courseMode "jedes Wintersemester" .</v>
      </c>
      <c r="I86" t="s">
        <v>123</v>
      </c>
      <c r="J86" t="s">
        <v>1084</v>
      </c>
      <c r="K86" t="s">
        <v>510</v>
      </c>
      <c r="L86" t="str">
        <f t="shared" si="11"/>
        <v>module:Wi20_BB320 schema:instructor thbfbwm:bernd-schnurrenberger .</v>
      </c>
    </row>
    <row r="87" spans="1:12" x14ac:dyDescent="0.35">
      <c r="A87" t="s">
        <v>32</v>
      </c>
      <c r="B87" t="s">
        <v>233</v>
      </c>
      <c r="C87" t="s">
        <v>1055</v>
      </c>
      <c r="D87" t="str">
        <f t="shared" si="7"/>
        <v>So</v>
      </c>
      <c r="E87" t="str">
        <f t="shared" si="8"/>
        <v>jedes Sommersemester</v>
      </c>
      <c r="F87" s="4" t="str">
        <f t="shared" si="9"/>
        <v>So20</v>
      </c>
      <c r="G87" s="2" t="s">
        <v>601</v>
      </c>
      <c r="H87" t="str">
        <f t="shared" si="10"/>
        <v>module:ManOrg schema:hasCourseInstance module:So20_ManOrg . module:So20_ManOrg a schema:CourseInstance ; schema:identifier "MaMF So20" ; schema:courseMode "jedes Sommersemester" .</v>
      </c>
      <c r="I87" t="s">
        <v>123</v>
      </c>
      <c r="J87" t="s">
        <v>1085</v>
      </c>
      <c r="K87" t="s">
        <v>516</v>
      </c>
      <c r="L87" t="str">
        <f t="shared" si="11"/>
        <v>module:Wi20_BB410 schema:instructor thbfbwm:vera-meister .</v>
      </c>
    </row>
    <row r="88" spans="1:12" x14ac:dyDescent="0.35">
      <c r="A88" t="s">
        <v>26</v>
      </c>
      <c r="B88" t="s">
        <v>151</v>
      </c>
      <c r="C88" t="s">
        <v>1117</v>
      </c>
      <c r="D88" t="str">
        <f t="shared" si="7"/>
        <v>Wi</v>
      </c>
      <c r="E88" t="str">
        <f t="shared" si="8"/>
        <v>jedes Wintersemester</v>
      </c>
      <c r="F88" s="4" t="str">
        <f t="shared" si="9"/>
        <v>Wi20</v>
      </c>
      <c r="G88" s="2" t="s">
        <v>601</v>
      </c>
      <c r="H88" t="str">
        <f t="shared" si="10"/>
        <v>module:MathBasis schema:hasCourseInstance module:Wi20_MathBasis . module:Wi20_MathBasis a schema:CourseInstance ; schema:identifier "ManOrg Wi20" ; schema:courseMode "jedes Wintersemester" .</v>
      </c>
      <c r="I88" t="s">
        <v>123</v>
      </c>
      <c r="J88" t="s">
        <v>1086</v>
      </c>
      <c r="K88" t="s">
        <v>508</v>
      </c>
      <c r="L88" t="str">
        <f t="shared" si="11"/>
        <v>module:Wi20_BB512 schema:instructor thbfbwm:anja-luethy .</v>
      </c>
    </row>
    <row r="89" spans="1:12" x14ac:dyDescent="0.35">
      <c r="A89" t="s">
        <v>15</v>
      </c>
      <c r="B89" t="s">
        <v>145</v>
      </c>
      <c r="C89" t="s">
        <v>1056</v>
      </c>
      <c r="D89" t="str">
        <f t="shared" si="7"/>
        <v>So</v>
      </c>
      <c r="E89" t="str">
        <f t="shared" si="8"/>
        <v>jedes Sommersemester</v>
      </c>
      <c r="F89" s="4" t="str">
        <f t="shared" si="9"/>
        <v>So20</v>
      </c>
      <c r="G89" s="2" t="s">
        <v>601</v>
      </c>
      <c r="H89" t="str">
        <f t="shared" si="10"/>
        <v>module:OOSE schema:hasCourseInstance module:So20_OOSE . module:So20_OOSE a schema:CourseInstance ; schema:identifier "MathBasis So20" ; schema:courseMode "jedes Sommersemester" .</v>
      </c>
      <c r="I89" t="s">
        <v>123</v>
      </c>
      <c r="J89" t="s">
        <v>1087</v>
      </c>
      <c r="K89" t="s">
        <v>513</v>
      </c>
      <c r="L89" t="str">
        <f t="shared" si="11"/>
        <v>module:Wi20_BB522 schema:instructor thbfbwm:hubertus-sievers .</v>
      </c>
    </row>
    <row r="90" spans="1:12" x14ac:dyDescent="0.35">
      <c r="A90" t="s">
        <v>34</v>
      </c>
      <c r="B90" t="s">
        <v>136</v>
      </c>
      <c r="C90" t="s">
        <v>1057</v>
      </c>
      <c r="D90" t="str">
        <f t="shared" si="7"/>
        <v>So</v>
      </c>
      <c r="E90" t="str">
        <f t="shared" si="8"/>
        <v>jedes Sommersemester</v>
      </c>
      <c r="F90" s="4" t="str">
        <f t="shared" si="9"/>
        <v>So20</v>
      </c>
      <c r="G90" s="2" t="s">
        <v>601</v>
      </c>
      <c r="H90" t="str">
        <f t="shared" si="10"/>
        <v>module:PABD schema:hasCourseInstance module:So20_PABD . module:So20_PABD a schema:CourseInstance ; schema:identifier "OOSE So20" ; schema:courseMode "jedes Sommersemester" .</v>
      </c>
      <c r="I90" t="s">
        <v>123</v>
      </c>
      <c r="J90" t="s">
        <v>1088</v>
      </c>
      <c r="K90" t="s">
        <v>511</v>
      </c>
      <c r="L90" t="str">
        <f t="shared" si="11"/>
        <v>module:Wi20_BB532 schema:instructor thbfbwm:katharina-frosch .</v>
      </c>
    </row>
    <row r="91" spans="1:12" x14ac:dyDescent="0.35">
      <c r="A91" t="s">
        <v>43</v>
      </c>
      <c r="B91" t="s">
        <v>153</v>
      </c>
      <c r="C91" t="s">
        <v>1118</v>
      </c>
      <c r="D91" t="str">
        <f t="shared" si="7"/>
        <v>Wi</v>
      </c>
      <c r="E91" t="str">
        <f t="shared" si="8"/>
        <v>jedes Wintersemester</v>
      </c>
      <c r="F91" s="4" t="str">
        <f t="shared" si="9"/>
        <v>Wi20</v>
      </c>
      <c r="G91" s="2" t="s">
        <v>601</v>
      </c>
      <c r="H91" t="str">
        <f t="shared" si="10"/>
        <v>module:PLVt schema:hasCourseInstance module:Wi20_PLVt . module:Wi20_PLVt a schema:CourseInstance ; schema:identifier "PABD Wi20" ; schema:courseMode "jedes Wintersemester" .</v>
      </c>
      <c r="I91" t="s">
        <v>123</v>
      </c>
      <c r="J91" t="s">
        <v>1089</v>
      </c>
      <c r="K91" t="s">
        <v>510</v>
      </c>
      <c r="L91" t="str">
        <f t="shared" si="11"/>
        <v>module:Wi20_BB542 schema:instructor thbfbwm:bernd-schnurrenberger .</v>
      </c>
    </row>
    <row r="92" spans="1:12" x14ac:dyDescent="0.35">
      <c r="A92" t="s">
        <v>1</v>
      </c>
      <c r="B92" t="s">
        <v>162</v>
      </c>
      <c r="C92" t="s">
        <v>1119</v>
      </c>
      <c r="D92" t="str">
        <f t="shared" si="7"/>
        <v>Wi</v>
      </c>
      <c r="E92" t="str">
        <f t="shared" si="8"/>
        <v>jedes Wintersemester</v>
      </c>
      <c r="F92" s="4" t="str">
        <f t="shared" si="9"/>
        <v>Wi20</v>
      </c>
      <c r="G92" s="2" t="s">
        <v>601</v>
      </c>
      <c r="H92" t="str">
        <f t="shared" si="10"/>
        <v>module:PST schema:hasCourseInstance module:Wi20_PST . module:Wi20_PST a schema:CourseInstance ; schema:identifier "PLVt Wi20" ; schema:courseMode "jedes Wintersemester" .</v>
      </c>
      <c r="I92" t="s">
        <v>123</v>
      </c>
      <c r="J92" t="s">
        <v>1090</v>
      </c>
      <c r="K92" t="s">
        <v>518</v>
      </c>
      <c r="L92" t="str">
        <f t="shared" si="11"/>
        <v>module:Wi20_BB552 schema:instructor thbfbwm:mareike-kuehne .</v>
      </c>
    </row>
    <row r="93" spans="1:12" x14ac:dyDescent="0.35">
      <c r="A93" t="s">
        <v>3</v>
      </c>
      <c r="B93" t="s">
        <v>125</v>
      </c>
      <c r="C93" t="s">
        <v>1058</v>
      </c>
      <c r="D93" t="str">
        <f t="shared" si="7"/>
        <v>So</v>
      </c>
      <c r="E93" t="str">
        <f t="shared" si="8"/>
        <v>jedes Sommersemester</v>
      </c>
      <c r="F93" s="4" t="str">
        <f t="shared" si="9"/>
        <v>So20</v>
      </c>
      <c r="G93" s="2" t="s">
        <v>601</v>
      </c>
      <c r="H93" t="str">
        <f t="shared" si="10"/>
        <v>module:RWCO schema:hasCourseInstance module:So20_RWCO . module:So20_RWCO a schema:CourseInstance ; schema:identifier "PST So20" ; schema:courseMode "jedes Sommersemester" .</v>
      </c>
      <c r="I93" t="s">
        <v>123</v>
      </c>
      <c r="J93" t="s">
        <v>1091</v>
      </c>
      <c r="K93" t="s">
        <v>519</v>
      </c>
      <c r="L93" t="str">
        <f t="shared" si="11"/>
        <v>module:Wi20_BB562 schema:instructor thbfbwm:wolf-christian-hildebrand .</v>
      </c>
    </row>
    <row r="94" spans="1:12" x14ac:dyDescent="0.35">
      <c r="A94" t="s">
        <v>21</v>
      </c>
      <c r="B94" t="s">
        <v>126</v>
      </c>
      <c r="C94" t="s">
        <v>1120</v>
      </c>
      <c r="D94" t="str">
        <f t="shared" si="7"/>
        <v>Wi</v>
      </c>
      <c r="E94" t="str">
        <f t="shared" si="8"/>
        <v>jedes Wintersemester</v>
      </c>
      <c r="F94" s="4" t="str">
        <f t="shared" si="9"/>
        <v>Wi20</v>
      </c>
      <c r="G94" s="2" t="s">
        <v>601</v>
      </c>
      <c r="H94" t="str">
        <f t="shared" si="10"/>
        <v>module:SaSi schema:hasCourseInstance module:Wi20_SWEN . module:Wi20_SWEN a schema:CourseInstance ; schema:identifier "RWCO Wi20" ; schema:courseMode "jedes Wintersemester" .</v>
      </c>
      <c r="I94" t="s">
        <v>123</v>
      </c>
      <c r="J94" t="s">
        <v>1092</v>
      </c>
      <c r="K94" t="s">
        <v>515</v>
      </c>
      <c r="L94" t="str">
        <f t="shared" si="11"/>
        <v>module:Wi20_BB612 schema:instructor thbfbwm:bettina-burger-menzel .</v>
      </c>
    </row>
    <row r="95" spans="1:12" x14ac:dyDescent="0.35">
      <c r="A95" t="s">
        <v>29</v>
      </c>
      <c r="B95" t="s">
        <v>142</v>
      </c>
      <c r="C95" t="s">
        <v>1059</v>
      </c>
      <c r="D95" t="str">
        <f t="shared" si="7"/>
        <v>So</v>
      </c>
      <c r="E95" t="str">
        <f t="shared" si="8"/>
        <v>jedes Sommersemester</v>
      </c>
      <c r="F95" s="4" t="str">
        <f t="shared" si="9"/>
        <v>So20</v>
      </c>
      <c r="G95" s="2" t="s">
        <v>601</v>
      </c>
      <c r="H95" t="str">
        <f t="shared" si="10"/>
        <v>module:Statistik schema:hasCourseInstance module:So20_SaSi . module:So20_SaSi a schema:CourseInstance ; schema:identifier "SaSi So20" ; schema:courseMode "jedes Sommersemester" .</v>
      </c>
      <c r="I95" t="s">
        <v>123</v>
      </c>
      <c r="J95" t="s">
        <v>1093</v>
      </c>
      <c r="K95" t="s">
        <v>514</v>
      </c>
      <c r="L95" t="str">
        <f t="shared" si="11"/>
        <v>module:Wi20_BB622 schema:instructor thbfbwm:michael-stobernack .</v>
      </c>
    </row>
    <row r="96" spans="1:12" x14ac:dyDescent="0.35">
      <c r="A96" t="s">
        <v>8</v>
      </c>
      <c r="B96" t="s">
        <v>148</v>
      </c>
      <c r="C96" t="s">
        <v>1060</v>
      </c>
      <c r="D96" t="str">
        <f t="shared" si="7"/>
        <v>So</v>
      </c>
      <c r="E96" t="str">
        <f t="shared" si="8"/>
        <v>jedes Sommersemester</v>
      </c>
      <c r="F96" s="4" t="str">
        <f t="shared" si="9"/>
        <v>So20</v>
      </c>
      <c r="G96" s="2" t="s">
        <v>601</v>
      </c>
      <c r="H96" t="str">
        <f t="shared" si="10"/>
        <v>module:SWEN schema:hasCourseInstance module:So20_Statistik . module:So20_Statistik a schema:CourseInstance ; schema:identifier "Statistik So20" ; schema:courseMode "jedes Sommersemester" .</v>
      </c>
      <c r="I96" t="s">
        <v>123</v>
      </c>
      <c r="J96" t="s">
        <v>1094</v>
      </c>
      <c r="K96" t="s">
        <v>1139</v>
      </c>
      <c r="L96" t="str">
        <f t="shared" si="11"/>
        <v>module:Wi20_BB710 schema:instructor thbfbwm:stefan-kettenburg .</v>
      </c>
    </row>
    <row r="97" spans="1:12" x14ac:dyDescent="0.35">
      <c r="A97" t="s">
        <v>7</v>
      </c>
      <c r="B97" t="s">
        <v>130</v>
      </c>
      <c r="C97" t="s">
        <v>1121</v>
      </c>
      <c r="D97" t="str">
        <f t="shared" si="7"/>
        <v>Wi</v>
      </c>
      <c r="E97" t="str">
        <f t="shared" si="8"/>
        <v>jedes Wintersemester</v>
      </c>
      <c r="F97" s="4" t="str">
        <f t="shared" si="9"/>
        <v>Wi20</v>
      </c>
      <c r="G97" s="2" t="s">
        <v>601</v>
      </c>
      <c r="H97" t="str">
        <f t="shared" si="10"/>
        <v>module:USWE schema:hasCourseInstance module:Wi20_USWE . module:Wi20_USWE a schema:CourseInstance ; schema:identifier "SWEN Wi20" ; schema:courseMode "jedes Wintersemester" .</v>
      </c>
      <c r="I97" t="s">
        <v>123</v>
      </c>
      <c r="J97" t="s">
        <v>1095</v>
      </c>
      <c r="K97" t="s">
        <v>513</v>
      </c>
      <c r="L97" t="str">
        <f t="shared" si="11"/>
        <v>module:Wi20_BB740 schema:instructor thbfbwm:hubertus-sievers .</v>
      </c>
    </row>
    <row r="98" spans="1:12" x14ac:dyDescent="0.35">
      <c r="A98" t="s">
        <v>243</v>
      </c>
      <c r="B98" t="s">
        <v>129</v>
      </c>
      <c r="C98" t="s">
        <v>1122</v>
      </c>
      <c r="D98" t="str">
        <f t="shared" si="7"/>
        <v>Wi</v>
      </c>
      <c r="E98" t="str">
        <f t="shared" si="8"/>
        <v>jedes Wintersemester</v>
      </c>
      <c r="F98" s="4" t="str">
        <f t="shared" si="9"/>
        <v>Wi20</v>
      </c>
      <c r="G98" s="2" t="s">
        <v>601</v>
      </c>
      <c r="H98" t="str">
        <f t="shared" si="10"/>
        <v>module:AAIT schema:hasCourseInstance module:Wi20_AAIT . module:Wi20_AAIT a schema:CourseInstance ; schema:identifier "USWE Wi20" ; schema:courseMode "jedes Wintersemester" .</v>
      </c>
      <c r="I98" t="s">
        <v>123</v>
      </c>
      <c r="J98" t="s">
        <v>1096</v>
      </c>
      <c r="K98" t="s">
        <v>532</v>
      </c>
      <c r="L98" t="str">
        <f t="shared" si="11"/>
        <v>module:Wi20_BB810 schema:instructor thbfbwm:mirco-schoening .</v>
      </c>
    </row>
    <row r="99" spans="1:12" x14ac:dyDescent="0.35">
      <c r="A99" t="s">
        <v>244</v>
      </c>
      <c r="B99" t="s">
        <v>248</v>
      </c>
      <c r="C99" t="s">
        <v>1074</v>
      </c>
      <c r="D99" t="str">
        <f t="shared" si="7"/>
        <v>So</v>
      </c>
      <c r="E99" t="str">
        <f t="shared" si="8"/>
        <v>jedes Sommersemester</v>
      </c>
      <c r="F99" s="4" t="str">
        <f t="shared" si="9"/>
        <v>So20</v>
      </c>
      <c r="G99" s="2" t="s">
        <v>601</v>
      </c>
      <c r="H99" t="str">
        <f t="shared" si="10"/>
        <v>module:AWIM schema:hasCourseInstance module:So20_AWIM . module:So20_AWIM a schema:CourseInstance ; schema:identifier "AAIT So20" ; schema:courseMode "jedes Sommersemester" .</v>
      </c>
      <c r="I99" t="s">
        <v>123</v>
      </c>
      <c r="J99" t="s">
        <v>1097</v>
      </c>
      <c r="K99" t="s">
        <v>521</v>
      </c>
      <c r="L99" t="str">
        <f t="shared" si="11"/>
        <v>module:Wi20_BB910 schema:instructor thbfbwm:katrin-blasek .</v>
      </c>
    </row>
    <row r="100" spans="1:12" x14ac:dyDescent="0.35">
      <c r="A100" t="s">
        <v>245</v>
      </c>
      <c r="B100" t="s">
        <v>249</v>
      </c>
      <c r="C100" t="s">
        <v>1075</v>
      </c>
      <c r="D100" t="str">
        <f t="shared" si="7"/>
        <v>So</v>
      </c>
      <c r="E100" t="str">
        <f t="shared" si="8"/>
        <v>jedes Sommersemester</v>
      </c>
      <c r="F100" s="4" t="str">
        <f t="shared" si="9"/>
        <v>So20</v>
      </c>
      <c r="G100" s="2" t="s">
        <v>601</v>
      </c>
      <c r="H100" t="str">
        <f t="shared" si="10"/>
        <v>module:GPMO schema:hasCourseInstance module:So20_GPMO . module:So20_GPMO a schema:CourseInstance ; schema:identifier "AWIM So20" ; schema:courseMode "jedes Sommersemester" .</v>
      </c>
      <c r="I100" t="s">
        <v>123</v>
      </c>
      <c r="J100" t="s">
        <v>1098</v>
      </c>
      <c r="K100" t="s">
        <v>525</v>
      </c>
      <c r="L100" t="str">
        <f t="shared" si="11"/>
        <v>module:Wi20_BB920 schema:instructor thbfbwm:annett-kitsche .</v>
      </c>
    </row>
    <row r="101" spans="1:12" x14ac:dyDescent="0.35">
      <c r="A101" t="s">
        <v>246</v>
      </c>
      <c r="B101" t="s">
        <v>250</v>
      </c>
      <c r="C101" t="s">
        <v>1123</v>
      </c>
      <c r="D101" t="str">
        <f t="shared" si="7"/>
        <v>Wi</v>
      </c>
      <c r="E101" t="str">
        <f t="shared" si="8"/>
        <v>jedes Wintersemester</v>
      </c>
      <c r="F101" s="4" t="str">
        <f t="shared" si="9"/>
        <v>Wi20</v>
      </c>
      <c r="G101" s="2" t="s">
        <v>601</v>
      </c>
      <c r="H101" t="str">
        <f t="shared" si="10"/>
        <v>module:PMSK schema:hasCourseInstance module:Wi20_PMSK . module:Wi20_PMSK a schema:CourseInstance ; schema:identifier "GPMO Wi20" ; schema:courseMode "jedes Wintersemester" .</v>
      </c>
      <c r="I101" t="s">
        <v>123</v>
      </c>
      <c r="J101" t="s">
        <v>1098</v>
      </c>
      <c r="K101" t="s">
        <v>1138</v>
      </c>
      <c r="L101" t="str">
        <f t="shared" si="11"/>
        <v>module:Wi20_BB920 schema:instructor thbfbwm:denise-norton .</v>
      </c>
    </row>
    <row r="102" spans="1:12" x14ac:dyDescent="0.35">
      <c r="A102" t="s">
        <v>247</v>
      </c>
      <c r="B102" t="s">
        <v>251</v>
      </c>
      <c r="C102" t="s">
        <v>1124</v>
      </c>
      <c r="D102" t="str">
        <f t="shared" si="7"/>
        <v>Wi</v>
      </c>
      <c r="E102" t="str">
        <f t="shared" si="8"/>
        <v>jedes Wintersemester</v>
      </c>
      <c r="F102" s="4" t="str">
        <f t="shared" si="9"/>
        <v>Wi20</v>
      </c>
      <c r="G102" s="2" t="s">
        <v>601</v>
      </c>
      <c r="H102" t="str">
        <f t="shared" si="10"/>
        <v>module:SYSA schema:hasCourseInstance module:Wi20_SYSA . module:Wi20_SYSA a schema:CourseInstance ; schema:identifier "PMSK Wi20" ; schema:courseMode "jedes Wintersemester" .</v>
      </c>
      <c r="I102" t="s">
        <v>123</v>
      </c>
      <c r="J102" t="s">
        <v>1099</v>
      </c>
      <c r="K102" t="s">
        <v>518</v>
      </c>
      <c r="L102" t="str">
        <f t="shared" si="11"/>
        <v>module:Wi20_BM210 schema:instructor thbfbwm:mareike-kuehne .</v>
      </c>
    </row>
    <row r="103" spans="1:12" x14ac:dyDescent="0.35">
      <c r="A103" t="s">
        <v>12</v>
      </c>
      <c r="B103" t="s">
        <v>252</v>
      </c>
      <c r="C103" t="s">
        <v>1125</v>
      </c>
      <c r="D103" t="str">
        <f t="shared" si="7"/>
        <v>Wi</v>
      </c>
      <c r="E103" t="str">
        <f t="shared" si="8"/>
        <v>jedes Wintersemester</v>
      </c>
      <c r="F103" s="4" t="str">
        <f t="shared" si="9"/>
        <v>Wi20</v>
      </c>
      <c r="G103" s="2" t="s">
        <v>601</v>
      </c>
      <c r="H103" t="str">
        <f t="shared" si="10"/>
        <v>module:WIGundW schema:hasCourseInstance module:Wi20_WIGundW . module:Wi20_WIGundW a schema:CourseInstance ; schema:identifier "SYSA Wi20" ; schema:courseMode "jedes Wintersemester" .</v>
      </c>
      <c r="I103" t="s">
        <v>123</v>
      </c>
      <c r="J103" t="s">
        <v>1100</v>
      </c>
      <c r="K103" t="s">
        <v>514</v>
      </c>
      <c r="L103" t="str">
        <f t="shared" si="11"/>
        <v>module:Wi20_BM310 schema:instructor thbfbwm:michael-stobernack .</v>
      </c>
    </row>
    <row r="104" spans="1:12" x14ac:dyDescent="0.35">
      <c r="A104" t="s">
        <v>27</v>
      </c>
      <c r="B104" t="s">
        <v>134</v>
      </c>
      <c r="C104" t="s">
        <v>1126</v>
      </c>
      <c r="D104" t="str">
        <f t="shared" si="7"/>
        <v>Wi</v>
      </c>
      <c r="E104" t="str">
        <f t="shared" si="8"/>
        <v>jedes Wintersemester</v>
      </c>
      <c r="F104" s="4" t="str">
        <f t="shared" si="9"/>
        <v>Wi20</v>
      </c>
      <c r="G104" s="2" t="s">
        <v>601</v>
      </c>
      <c r="H104" t="str">
        <f t="shared" si="10"/>
        <v>module:WM110 schema:hasCourseInstance module:Wi20_WM110 . module:Wi20_WM110 a schema:CourseInstance ; schema:identifier "WIGundW Wi20" ; schema:courseMode "jedes Wintersemester" .</v>
      </c>
      <c r="I104" t="s">
        <v>123</v>
      </c>
      <c r="J104" t="s">
        <v>1101</v>
      </c>
      <c r="K104" t="s">
        <v>513</v>
      </c>
      <c r="L104" t="str">
        <f t="shared" si="11"/>
        <v>module:Wi20_BM410 schema:instructor thbfbwm:hubertus-sievers .</v>
      </c>
    </row>
    <row r="105" spans="1:12" x14ac:dyDescent="0.35">
      <c r="A105" t="s">
        <v>30</v>
      </c>
      <c r="B105" t="s">
        <v>146</v>
      </c>
      <c r="C105" t="s">
        <v>1127</v>
      </c>
      <c r="D105" t="str">
        <f t="shared" si="7"/>
        <v>Wi</v>
      </c>
      <c r="E105" t="str">
        <f t="shared" si="8"/>
        <v>jedes Wintersemester</v>
      </c>
      <c r="F105" s="4" t="str">
        <f t="shared" si="9"/>
        <v>Wi20</v>
      </c>
      <c r="G105" s="2" t="s">
        <v>601</v>
      </c>
      <c r="H105" t="str">
        <f t="shared" si="10"/>
        <v>module:WM120 schema:hasCourseInstance module:Wi20_WM120 . module:Wi20_WM120 a schema:CourseInstance ; schema:identifier "WM110 Wi20" ; schema:courseMode "jedes Wintersemester" .</v>
      </c>
      <c r="I105" t="s">
        <v>123</v>
      </c>
      <c r="J105" t="s">
        <v>1102</v>
      </c>
      <c r="K105" t="s">
        <v>511</v>
      </c>
      <c r="L105" t="str">
        <f t="shared" si="11"/>
        <v>module:Wi20_BM420 schema:instructor thbfbwm:katharina-frosch .</v>
      </c>
    </row>
    <row r="106" spans="1:12" x14ac:dyDescent="0.35">
      <c r="A106" t="s">
        <v>16</v>
      </c>
      <c r="B106" t="s">
        <v>149</v>
      </c>
      <c r="C106" t="s">
        <v>1128</v>
      </c>
      <c r="D106" t="str">
        <f t="shared" si="7"/>
        <v>Wi</v>
      </c>
      <c r="E106" t="str">
        <f t="shared" si="8"/>
        <v>jedes Wintersemester</v>
      </c>
      <c r="F106" s="4" t="str">
        <f t="shared" si="9"/>
        <v>Wi20</v>
      </c>
      <c r="G106" s="2" t="s">
        <v>601</v>
      </c>
      <c r="H106" t="str">
        <f t="shared" si="10"/>
        <v>module:WM130 schema:hasCourseInstance module:Wi20_WM130 . module:Wi20_WM130 a schema:CourseInstance ; schema:identifier "WM120 Wi20" ; schema:courseMode "jedes Wintersemester" .</v>
      </c>
      <c r="I106" t="s">
        <v>123</v>
      </c>
      <c r="J106" t="s">
        <v>1103</v>
      </c>
      <c r="K106" t="s">
        <v>509</v>
      </c>
      <c r="L106" t="str">
        <f t="shared" si="11"/>
        <v>module:Wi20_BM430 schema:instructor thbfbwm:christian-mieke .</v>
      </c>
    </row>
    <row r="107" spans="1:12" x14ac:dyDescent="0.35">
      <c r="A107" t="s">
        <v>4</v>
      </c>
      <c r="B107" t="s">
        <v>137</v>
      </c>
      <c r="C107" t="s">
        <v>1129</v>
      </c>
      <c r="D107" t="str">
        <f t="shared" si="7"/>
        <v>Wi</v>
      </c>
      <c r="E107" t="str">
        <f t="shared" si="8"/>
        <v>jedes Wintersemester</v>
      </c>
      <c r="F107" s="4" t="str">
        <f t="shared" si="9"/>
        <v>Wi20</v>
      </c>
      <c r="G107" s="2" t="s">
        <v>601</v>
      </c>
      <c r="H107" t="str">
        <f t="shared" si="10"/>
        <v>module:WM210 schema:hasCourseInstance module:Wi20_WM210 . module:Wi20_WM210 a schema:CourseInstance ; schema:identifier "WM130 Wi20" ; schema:courseMode "jedes Wintersemester" .</v>
      </c>
      <c r="I107" t="s">
        <v>123</v>
      </c>
      <c r="J107" t="s">
        <v>1104</v>
      </c>
      <c r="K107" t="s">
        <v>510</v>
      </c>
      <c r="L107" t="str">
        <f t="shared" si="11"/>
        <v>module:Wi20_BM510 schema:instructor thbfbwm:bernd-schnurrenberger .</v>
      </c>
    </row>
    <row r="108" spans="1:12" x14ac:dyDescent="0.35">
      <c r="A108" t="s">
        <v>9</v>
      </c>
      <c r="B108" t="s">
        <v>127</v>
      </c>
      <c r="C108" t="s">
        <v>1130</v>
      </c>
      <c r="D108" t="str">
        <f t="shared" si="7"/>
        <v>Wi</v>
      </c>
      <c r="E108" t="str">
        <f t="shared" si="8"/>
        <v>jedes Wintersemester</v>
      </c>
      <c r="F108" s="4" t="str">
        <f t="shared" si="9"/>
        <v>Wi20</v>
      </c>
      <c r="G108" s="2" t="s">
        <v>601</v>
      </c>
      <c r="H108" t="str">
        <f t="shared" si="10"/>
        <v>module:WM220 schema:hasCourseInstance module:Wi20_WM220 . module:Wi20_WM220 a schema:CourseInstance ; schema:identifier "WM210 Wi20" ; schema:courseMode "jedes Wintersemester" .</v>
      </c>
      <c r="I108" t="s">
        <v>123</v>
      </c>
      <c r="J108" t="s">
        <v>1105</v>
      </c>
      <c r="K108" t="s">
        <v>523</v>
      </c>
      <c r="L108" t="str">
        <f t="shared" si="11"/>
        <v>module:Wi20_BM520 schema:instructor thbfbwm:uwe-hoeft .</v>
      </c>
    </row>
    <row r="109" spans="1:12" x14ac:dyDescent="0.35">
      <c r="A109" t="s">
        <v>40</v>
      </c>
      <c r="B109" t="s">
        <v>131</v>
      </c>
      <c r="C109" t="s">
        <v>1061</v>
      </c>
      <c r="D109" t="str">
        <f t="shared" si="7"/>
        <v>So</v>
      </c>
      <c r="E109" t="str">
        <f t="shared" si="8"/>
        <v>jedes Sommersemester</v>
      </c>
      <c r="F109" s="4" t="str">
        <f t="shared" si="9"/>
        <v>So20</v>
      </c>
      <c r="G109" s="2" t="s">
        <v>601</v>
      </c>
      <c r="H109" t="str">
        <f t="shared" si="10"/>
        <v>module:WM230 schema:hasCourseInstance module:So20_WM230 . module:So20_WM230 a schema:CourseInstance ; schema:identifier "WM220 So20" ; schema:courseMode "jedes Sommersemester" .</v>
      </c>
      <c r="I109" t="s">
        <v>123</v>
      </c>
      <c r="J109" t="s">
        <v>1106</v>
      </c>
      <c r="K109" t="s">
        <v>524</v>
      </c>
      <c r="L109" t="str">
        <f t="shared" si="11"/>
        <v>module:Wi20_BM530 schema:instructor thbfbwm:sebastian-geissel .</v>
      </c>
    </row>
    <row r="110" spans="1:12" x14ac:dyDescent="0.35">
      <c r="A110" t="s">
        <v>17</v>
      </c>
      <c r="B110" t="s">
        <v>159</v>
      </c>
      <c r="C110" t="s">
        <v>1062</v>
      </c>
      <c r="D110" t="str">
        <f t="shared" si="7"/>
        <v>Wi</v>
      </c>
      <c r="E110" t="str">
        <f t="shared" si="8"/>
        <v>jedes Wintersemester</v>
      </c>
      <c r="F110" s="4" t="str">
        <f t="shared" si="9"/>
        <v>Wi20</v>
      </c>
      <c r="G110" s="2" t="s">
        <v>601</v>
      </c>
      <c r="H110" t="str">
        <f t="shared" si="10"/>
        <v>module:WM310 schema:hasCourseInstance module:Wi20_WM310 . module:Wi20_WM310 a schema:CourseInstance ; schema:identifier "WM230 Wi20" ; schema:courseMode "jedes Wintersemester" .</v>
      </c>
      <c r="I110" t="s">
        <v>123</v>
      </c>
      <c r="J110" t="s">
        <v>1107</v>
      </c>
      <c r="K110" t="s">
        <v>509</v>
      </c>
      <c r="L110" t="str">
        <f t="shared" si="11"/>
        <v>module:Wi20_BM610 schema:instructor thbfbwm:christian-mieke .</v>
      </c>
    </row>
    <row r="111" spans="1:12" x14ac:dyDescent="0.35">
      <c r="A111" t="s">
        <v>35</v>
      </c>
      <c r="B111" t="s">
        <v>138</v>
      </c>
      <c r="C111" t="s">
        <v>1063</v>
      </c>
      <c r="D111" t="str">
        <f t="shared" si="7"/>
        <v>So</v>
      </c>
      <c r="E111" t="str">
        <f t="shared" si="8"/>
        <v>jedes Sommersemester</v>
      </c>
      <c r="F111" s="4" t="str">
        <f t="shared" si="9"/>
        <v>So20</v>
      </c>
      <c r="G111" s="2" t="s">
        <v>601</v>
      </c>
      <c r="H111" t="str">
        <f t="shared" si="10"/>
        <v>module:WM320 schema:hasCourseInstance module:So20_WM320 . module:So20_WM320 a schema:CourseInstance ; schema:identifier "WM310 So20" ; schema:courseMode "jedes Sommersemester" .</v>
      </c>
      <c r="I111" t="s">
        <v>123</v>
      </c>
      <c r="J111" t="s">
        <v>1108</v>
      </c>
      <c r="K111" t="s">
        <v>522</v>
      </c>
      <c r="L111" t="str">
        <f t="shared" si="11"/>
        <v>module:Wi20_BM620 schema:instructor thbfbwm:juergen-schwill .</v>
      </c>
    </row>
    <row r="112" spans="1:12" x14ac:dyDescent="0.35">
      <c r="A112" t="s">
        <v>41</v>
      </c>
      <c r="B112" t="s">
        <v>154</v>
      </c>
      <c r="C112" t="s">
        <v>1064</v>
      </c>
      <c r="D112" t="str">
        <f t="shared" si="7"/>
        <v>So</v>
      </c>
      <c r="E112" t="str">
        <f t="shared" si="8"/>
        <v>jedes Sommersemester</v>
      </c>
      <c r="F112" s="4" t="str">
        <f t="shared" si="9"/>
        <v>So20</v>
      </c>
      <c r="G112" s="2" t="s">
        <v>601</v>
      </c>
      <c r="H112" t="str">
        <f t="shared" si="10"/>
        <v>module:WM330 schema:hasCourseInstance module:So20_WM330 . module:So20_WM330 a schema:CourseInstance ; schema:identifier "WM320 So20" ; schema:courseMode "jedes Sommersemester" .</v>
      </c>
      <c r="I112" t="s">
        <v>123</v>
      </c>
      <c r="J112" t="s">
        <v>1108</v>
      </c>
      <c r="K112" t="s">
        <v>518</v>
      </c>
      <c r="L112" t="str">
        <f t="shared" si="11"/>
        <v>module:Wi20_BM620 schema:instructor thbfbwm:mareike-kuehne .</v>
      </c>
    </row>
    <row r="113" spans="1:12" x14ac:dyDescent="0.35">
      <c r="A113" t="s">
        <v>0</v>
      </c>
      <c r="B113" t="s">
        <v>160</v>
      </c>
      <c r="C113" t="s">
        <v>1131</v>
      </c>
      <c r="D113" t="str">
        <f t="shared" si="7"/>
        <v>Wi</v>
      </c>
      <c r="E113" t="str">
        <f t="shared" si="8"/>
        <v>jedes Wintersemester</v>
      </c>
      <c r="F113" s="4" t="str">
        <f t="shared" si="9"/>
        <v>Wi20</v>
      </c>
      <c r="G113" s="2" t="s">
        <v>601</v>
      </c>
      <c r="H113" t="str">
        <f t="shared" si="10"/>
        <v>module:WM340 schema:hasCourseInstance module:Wi20_WM340 . module:Wi20_WM340 a schema:CourseInstance ; schema:identifier "WM330 Wi20" ; schema:courseMode "jedes Wintersemester" .</v>
      </c>
      <c r="I113" t="s">
        <v>123</v>
      </c>
      <c r="J113" t="s">
        <v>1109</v>
      </c>
      <c r="K113" t="s">
        <v>515</v>
      </c>
      <c r="L113" t="str">
        <f t="shared" si="11"/>
        <v>module:Wi20_BM630 schema:instructor thbfbwm:bettina-burger-menzel .</v>
      </c>
    </row>
    <row r="114" spans="1:12" x14ac:dyDescent="0.35">
      <c r="A114" t="s">
        <v>31</v>
      </c>
      <c r="B114" t="s">
        <v>124</v>
      </c>
      <c r="C114" t="s">
        <v>1132</v>
      </c>
      <c r="D114" t="str">
        <f t="shared" si="7"/>
        <v>Wi</v>
      </c>
      <c r="E114" t="str">
        <f t="shared" si="8"/>
        <v>jedes Wintersemester</v>
      </c>
      <c r="F114" s="4" t="str">
        <f t="shared" si="9"/>
        <v>Wi20</v>
      </c>
      <c r="G114" s="2" t="s">
        <v>601</v>
      </c>
      <c r="H114" t="str">
        <f t="shared" si="10"/>
        <v>module:WM501 schema:hasCourseInstance module:Wi20_WM501 . module:Wi20_WM501 a schema:CourseInstance ; schema:identifier "WM340 Wi20" ; schema:courseMode "jedes Wintersemester" .</v>
      </c>
      <c r="I114" t="s">
        <v>123</v>
      </c>
      <c r="J114" t="s">
        <v>1110</v>
      </c>
      <c r="K114" t="s">
        <v>518</v>
      </c>
      <c r="L114" t="str">
        <f t="shared" si="11"/>
        <v>module:Wi20_BPWB schema:instructor thbfbwm:mareike-kuehne .</v>
      </c>
    </row>
    <row r="115" spans="1:12" x14ac:dyDescent="0.35">
      <c r="A115" t="s">
        <v>116</v>
      </c>
      <c r="B115" t="s">
        <v>150</v>
      </c>
      <c r="C115" t="s">
        <v>1065</v>
      </c>
      <c r="D115" t="str">
        <f t="shared" si="7"/>
        <v>Wi</v>
      </c>
      <c r="E115" t="str">
        <f t="shared" si="8"/>
        <v>jedes Wintersemester</v>
      </c>
      <c r="F115" s="4" t="str">
        <f t="shared" si="9"/>
        <v>Wi20</v>
      </c>
      <c r="G115" s="2" t="s">
        <v>601</v>
      </c>
      <c r="H115" t="str">
        <f t="shared" si="10"/>
        <v>module:WM508 schema:hasCourseInstance module:Wi20_WM508 . module:Wi20_WM508 a schema:CourseInstance ; schema:identifier "WM501 Wi20" ; schema:courseMode "jedes Wintersemester" .</v>
      </c>
      <c r="I115" t="s">
        <v>123</v>
      </c>
      <c r="J115" t="s">
        <v>1110</v>
      </c>
      <c r="K115" t="s">
        <v>512</v>
      </c>
      <c r="L115" t="str">
        <f t="shared" si="11"/>
        <v>module:Wi20_BPWB schema:instructor thbfbwm:martin-wrobel .</v>
      </c>
    </row>
    <row r="116" spans="1:12" x14ac:dyDescent="0.35">
      <c r="A116" t="s">
        <v>10</v>
      </c>
      <c r="B116" t="s">
        <v>236</v>
      </c>
      <c r="C116" t="s">
        <v>1066</v>
      </c>
      <c r="D116" t="str">
        <f t="shared" si="7"/>
        <v>So</v>
      </c>
      <c r="E116" t="str">
        <f t="shared" si="8"/>
        <v>jedes Sommersemester</v>
      </c>
      <c r="F116" s="4" t="str">
        <f t="shared" si="9"/>
        <v>So20</v>
      </c>
      <c r="G116" s="2" t="s">
        <v>601</v>
      </c>
      <c r="H116" t="str">
        <f t="shared" si="10"/>
        <v>module:WM524 schema:hasCourseInstance module:So20_WM524 . module:So20_WM524 a schema:CourseInstance ; schema:identifier "WM508 So20" ; schema:courseMode "jedes Sommersemester" .</v>
      </c>
      <c r="I116" t="s">
        <v>123</v>
      </c>
      <c r="J116" t="s">
        <v>1111</v>
      </c>
      <c r="K116" t="s">
        <v>520</v>
      </c>
      <c r="L116" t="str">
        <f t="shared" si="11"/>
        <v>module:Wi20_BSNW schema:instructor thbfbwm:robert-franz .</v>
      </c>
    </row>
    <row r="117" spans="1:12" x14ac:dyDescent="0.35">
      <c r="A117" t="s">
        <v>114</v>
      </c>
      <c r="B117" t="s">
        <v>132</v>
      </c>
      <c r="C117" t="s">
        <v>1067</v>
      </c>
      <c r="D117" t="str">
        <f t="shared" si="7"/>
        <v>Wi</v>
      </c>
      <c r="E117" t="str">
        <f t="shared" si="8"/>
        <v>jedes Wintersemester</v>
      </c>
      <c r="F117" s="4" t="str">
        <f t="shared" si="9"/>
        <v>Wi20</v>
      </c>
      <c r="G117" s="2" t="s">
        <v>601</v>
      </c>
      <c r="H117" t="str">
        <f t="shared" si="10"/>
        <v>module:WM527 schema:hasCourseInstance module:Wi20_WM527 . module:Wi20_WM527 a schema:CourseInstance ; schema:identifier "WM524 Wi20" ; schema:courseMode "jedes Wintersemester" .</v>
      </c>
      <c r="I117" t="s">
        <v>123</v>
      </c>
      <c r="J117" t="s">
        <v>1111</v>
      </c>
      <c r="K117" t="s">
        <v>1140</v>
      </c>
      <c r="L117" t="str">
        <f t="shared" si="11"/>
        <v>module:Wi20_BSNW schema:instructor thbfbwm:wolfgang-rother .</v>
      </c>
    </row>
    <row r="118" spans="1:12" x14ac:dyDescent="0.35">
      <c r="A118" t="s">
        <v>119</v>
      </c>
      <c r="B118" t="s">
        <v>234</v>
      </c>
      <c r="C118" t="s">
        <v>1068</v>
      </c>
      <c r="D118" t="str">
        <f t="shared" si="7"/>
        <v>Wi</v>
      </c>
      <c r="E118" t="str">
        <f t="shared" si="8"/>
        <v>jedes Wintersemester</v>
      </c>
      <c r="F118" s="4" t="str">
        <f t="shared" si="9"/>
        <v>Wi20</v>
      </c>
      <c r="G118" s="2" t="s">
        <v>601</v>
      </c>
      <c r="H118" t="str">
        <f t="shared" si="10"/>
        <v>module:WM536 schema:hasCourseInstance module:Wi20_WM536 . module:Wi20_WM536 a schema:CourseInstance ; schema:identifier "WM527 Wi20" ; schema:courseMode "jedes Wintersemester" .</v>
      </c>
      <c r="I118" t="s">
        <v>123</v>
      </c>
      <c r="J118" t="s">
        <v>1112</v>
      </c>
      <c r="K118" t="s">
        <v>524</v>
      </c>
      <c r="L118" t="str">
        <f t="shared" si="11"/>
        <v>module:Wi20_BWL schema:instructor thbfbwm:sebastian-geissel .</v>
      </c>
    </row>
    <row r="119" spans="1:12" x14ac:dyDescent="0.35">
      <c r="A119" t="s">
        <v>117</v>
      </c>
      <c r="B119" t="s">
        <v>239</v>
      </c>
      <c r="C119" t="s">
        <v>1069</v>
      </c>
      <c r="D119" t="str">
        <f t="shared" si="7"/>
        <v>Wi</v>
      </c>
      <c r="E119" t="str">
        <f t="shared" si="8"/>
        <v>jedes Wintersemester</v>
      </c>
      <c r="F119" s="4" t="str">
        <f t="shared" si="9"/>
        <v>Wi20</v>
      </c>
      <c r="G119" s="2" t="s">
        <v>601</v>
      </c>
      <c r="H119" t="str">
        <f t="shared" si="10"/>
        <v>module:WM544 schema:hasCourseInstance module:Wi20_WM544 . module:Wi20_WM544 a schema:CourseInstance ; schema:identifier "WM536 Wi20" ; schema:courseMode "jedes Wintersemester" .</v>
      </c>
      <c r="I119" t="s">
        <v>123</v>
      </c>
      <c r="J119" t="s">
        <v>1113</v>
      </c>
      <c r="K119" t="s">
        <v>527</v>
      </c>
      <c r="L119" t="str">
        <f t="shared" si="11"/>
        <v>module:Wi20_DB2 schema:instructor thbfbwm:michael-hoeding .</v>
      </c>
    </row>
    <row r="120" spans="1:12" x14ac:dyDescent="0.35">
      <c r="A120" t="s">
        <v>115</v>
      </c>
      <c r="B120" t="s">
        <v>237</v>
      </c>
      <c r="C120" t="s">
        <v>1070</v>
      </c>
      <c r="D120" t="str">
        <f t="shared" si="7"/>
        <v>So</v>
      </c>
      <c r="E120" t="str">
        <f t="shared" si="8"/>
        <v>jedes Sommersemester</v>
      </c>
      <c r="F120" s="4" t="str">
        <f t="shared" si="9"/>
        <v>So20</v>
      </c>
      <c r="G120" s="2" t="s">
        <v>601</v>
      </c>
      <c r="H120" t="str">
        <f t="shared" si="10"/>
        <v>module:WM545 schema:hasCourseInstance module:So20_WM545 . module:So20_WM545 a schema:CourseInstance ; schema:identifier "WM544 So20" ; schema:courseMode "jedes Sommersemester" .</v>
      </c>
      <c r="I120" t="s">
        <v>123</v>
      </c>
      <c r="J120" t="s">
        <v>1114</v>
      </c>
      <c r="K120" t="s">
        <v>528</v>
      </c>
      <c r="L120" t="str">
        <f t="shared" si="11"/>
        <v>module:Wi20_DSDS schema:instructor thbfbwm:ivo-keller .</v>
      </c>
    </row>
    <row r="121" spans="1:12" x14ac:dyDescent="0.35">
      <c r="A121" t="s">
        <v>118</v>
      </c>
      <c r="B121" t="s">
        <v>235</v>
      </c>
      <c r="C121" t="s">
        <v>1071</v>
      </c>
      <c r="D121" t="str">
        <f t="shared" si="7"/>
        <v>So</v>
      </c>
      <c r="E121" t="str">
        <f t="shared" si="8"/>
        <v>jedes Sommersemester</v>
      </c>
      <c r="F121" s="4" t="str">
        <f t="shared" si="9"/>
        <v>So20</v>
      </c>
      <c r="G121" s="2" t="s">
        <v>601</v>
      </c>
      <c r="H121" t="str">
        <f t="shared" si="10"/>
        <v>module:WM555 schema:hasCourseInstance module:So20_WM555 . module:So20_WM555 a schema:CourseInstance ; schema:identifier "WM545 So20" ; schema:courseMode "jedes Sommersemester" .</v>
      </c>
      <c r="I121" t="s">
        <v>123</v>
      </c>
      <c r="J121" t="s">
        <v>1115</v>
      </c>
      <c r="K121" t="s">
        <v>516</v>
      </c>
      <c r="L121" t="str">
        <f t="shared" si="11"/>
        <v>module:Wi20_FAWI schema:instructor thbfbwm:vera-meister .</v>
      </c>
    </row>
    <row r="122" spans="1:12" x14ac:dyDescent="0.35">
      <c r="A122" t="s">
        <v>22</v>
      </c>
      <c r="B122" t="s">
        <v>238</v>
      </c>
      <c r="C122" t="s">
        <v>1133</v>
      </c>
      <c r="D122" t="str">
        <f t="shared" si="7"/>
        <v>Wi</v>
      </c>
      <c r="E122" t="str">
        <f t="shared" si="8"/>
        <v>jedes Wintersemester</v>
      </c>
      <c r="F122" s="4" t="str">
        <f t="shared" si="9"/>
        <v>Wi20</v>
      </c>
      <c r="G122" s="2" t="s">
        <v>601</v>
      </c>
      <c r="H122" t="str">
        <f t="shared" si="10"/>
        <v>module:WM556 schema:hasCourseInstance module:Wi20_WM556 . module:Wi20_WM556 a schema:CourseInstance ; schema:identifier "WM555 Wi20" ; schema:courseMode "jedes Wintersemester" .</v>
      </c>
      <c r="I122" t="s">
        <v>123</v>
      </c>
      <c r="J122" t="s">
        <v>1116</v>
      </c>
      <c r="K122" t="s">
        <v>519</v>
      </c>
      <c r="L122" t="str">
        <f t="shared" si="11"/>
        <v>module:Wi20_Logistik schema:instructor thbfbwm:wolf-christian-hildebrand .</v>
      </c>
    </row>
    <row r="123" spans="1:12" x14ac:dyDescent="0.35">
      <c r="A123" t="s">
        <v>25</v>
      </c>
      <c r="B123" t="s">
        <v>143</v>
      </c>
      <c r="C123" t="s">
        <v>1072</v>
      </c>
      <c r="D123" t="str">
        <f t="shared" si="7"/>
        <v>So</v>
      </c>
      <c r="E123" t="str">
        <f t="shared" si="8"/>
        <v>jedes Sommersemester</v>
      </c>
      <c r="F123" s="4" t="str">
        <f t="shared" si="9"/>
        <v>So20</v>
      </c>
      <c r="G123" s="2" t="s">
        <v>601</v>
      </c>
      <c r="H123" t="str">
        <f t="shared" si="10"/>
        <v>module:WM568 schema:hasCourseInstance module:So20_WM568 . module:So20_WM568 a schema:CourseInstance ; schema:identifier "WM556 So20" ; schema:courseMode "jedes Sommersemester" .</v>
      </c>
      <c r="I123" t="s">
        <v>123</v>
      </c>
      <c r="J123" t="s">
        <v>1117</v>
      </c>
      <c r="K123" t="s">
        <v>526</v>
      </c>
      <c r="L123" t="str">
        <f t="shared" si="11"/>
        <v>module:Wi20_MathBasis schema:instructor thbfbwm:felix-sasaki .</v>
      </c>
    </row>
    <row r="124" spans="1:12" x14ac:dyDescent="0.35">
      <c r="A124" t="s">
        <v>6</v>
      </c>
      <c r="B124" t="s">
        <v>144</v>
      </c>
      <c r="C124" t="s">
        <v>1073</v>
      </c>
      <c r="D124" t="str">
        <f t="shared" si="7"/>
        <v>Wi</v>
      </c>
      <c r="E124" t="str">
        <f t="shared" si="8"/>
        <v>jedes Wintersemester</v>
      </c>
      <c r="F124" s="4" t="str">
        <f t="shared" si="9"/>
        <v>Wi20</v>
      </c>
      <c r="G124" s="2" t="s">
        <v>601</v>
      </c>
      <c r="H124" t="str">
        <f t="shared" si="10"/>
        <v>module:WM595 schema:hasCourseInstance module:Wi20_WM595 . module:Wi20_WM595 a schema:CourseInstance ; schema:identifier "WM568 Wi20" ; schema:courseMode "jedes Wintersemester" .</v>
      </c>
      <c r="I124" t="s">
        <v>123</v>
      </c>
      <c r="J124" t="s">
        <v>1117</v>
      </c>
      <c r="K124" t="s">
        <v>528</v>
      </c>
      <c r="L124" t="str">
        <f t="shared" si="11"/>
        <v>module:Wi20_MathBasis schema:instructor thbfbwm:ivo-keller .</v>
      </c>
    </row>
    <row r="125" spans="1:12" x14ac:dyDescent="0.35">
      <c r="B125" t="s">
        <v>128</v>
      </c>
      <c r="G125" s="2"/>
      <c r="J125" t="s">
        <v>1117</v>
      </c>
      <c r="K125" t="s">
        <v>507</v>
      </c>
      <c r="L125" t="str">
        <f t="shared" si="11"/>
        <v>module:Wi20_MathBasis schema:instructor thbfbwm:kai-jander .</v>
      </c>
    </row>
    <row r="126" spans="1:12" x14ac:dyDescent="0.35">
      <c r="J126" t="s">
        <v>1118</v>
      </c>
      <c r="K126" t="s">
        <v>520</v>
      </c>
      <c r="L126" t="str">
        <f t="shared" si="11"/>
        <v>module:Wi20_PLVt schema:instructor thbfbwm:robert-franz .</v>
      </c>
    </row>
    <row r="127" spans="1:12" x14ac:dyDescent="0.35">
      <c r="J127" t="s">
        <v>1119</v>
      </c>
      <c r="K127" t="s">
        <v>527</v>
      </c>
      <c r="L127" t="str">
        <f t="shared" si="11"/>
        <v>module:Wi20_PST schema:instructor thbfbwm:michael-hoeding .</v>
      </c>
    </row>
    <row r="128" spans="1:12" x14ac:dyDescent="0.35">
      <c r="J128" t="s">
        <v>1120</v>
      </c>
      <c r="K128" t="s">
        <v>531</v>
      </c>
      <c r="L128" t="str">
        <f t="shared" si="11"/>
        <v>module:Wi20_SWEN schema:instructor thbfbwm:andreas-johannsen .</v>
      </c>
    </row>
    <row r="129" spans="10:12" x14ac:dyDescent="0.35">
      <c r="J129" t="s">
        <v>1120</v>
      </c>
      <c r="K129" t="s">
        <v>507</v>
      </c>
      <c r="L129" t="str">
        <f t="shared" si="11"/>
        <v>module:Wi20_SWEN schema:instructor thbfbwm:kai-jander .</v>
      </c>
    </row>
    <row r="130" spans="10:12" x14ac:dyDescent="0.35">
      <c r="J130" t="s">
        <v>1120</v>
      </c>
      <c r="K130" t="s">
        <v>527</v>
      </c>
      <c r="L130" t="str">
        <f t="shared" si="11"/>
        <v>module:Wi20_SWEN schema:instructor thbfbwm:michael-hoeding .</v>
      </c>
    </row>
    <row r="131" spans="10:12" x14ac:dyDescent="0.35">
      <c r="J131" t="s">
        <v>1120</v>
      </c>
      <c r="K131" t="s">
        <v>517</v>
      </c>
      <c r="L131" t="str">
        <f t="shared" ref="L131:L156" si="12">_xlfn.CONCAT(J131," schema:instructor ",K131," .")</f>
        <v>module:Wi20_SWEN schema:instructor thbfbwm:winfried-pfister .</v>
      </c>
    </row>
    <row r="132" spans="10:12" x14ac:dyDescent="0.35">
      <c r="J132" t="s">
        <v>1121</v>
      </c>
      <c r="K132" t="s">
        <v>528</v>
      </c>
      <c r="L132" t="str">
        <f t="shared" si="12"/>
        <v>module:Wi20_USWE schema:instructor thbfbwm:ivo-keller .</v>
      </c>
    </row>
    <row r="133" spans="10:12" x14ac:dyDescent="0.35">
      <c r="J133" t="s">
        <v>1125</v>
      </c>
      <c r="K133" t="s">
        <v>531</v>
      </c>
      <c r="L133" t="str">
        <f t="shared" si="12"/>
        <v>module:Wi20_WIGundW schema:instructor thbfbwm:andreas-johannsen .</v>
      </c>
    </row>
    <row r="134" spans="10:12" x14ac:dyDescent="0.35">
      <c r="J134" t="s">
        <v>1126</v>
      </c>
      <c r="K134" t="s">
        <v>520</v>
      </c>
      <c r="L134" t="str">
        <f t="shared" si="12"/>
        <v>module:Wi20_WM110 schema:instructor thbfbwm:robert-franz .</v>
      </c>
    </row>
    <row r="135" spans="10:12" x14ac:dyDescent="0.35">
      <c r="J135" t="s">
        <v>1127</v>
      </c>
      <c r="K135" t="s">
        <v>1141</v>
      </c>
      <c r="L135" t="str">
        <f t="shared" si="12"/>
        <v>module:Wi20_WM120 schema:instructor thbfbwm:michaela-schroeter .</v>
      </c>
    </row>
    <row r="136" spans="10:12" x14ac:dyDescent="0.35">
      <c r="J136" t="s">
        <v>1128</v>
      </c>
      <c r="K136" t="s">
        <v>529</v>
      </c>
      <c r="L136" t="str">
        <f t="shared" si="12"/>
        <v>module:Wi20_WM130 schema:instructor thbfbwm:jochen-scheeg .</v>
      </c>
    </row>
    <row r="137" spans="10:12" x14ac:dyDescent="0.35">
      <c r="J137" t="s">
        <v>1129</v>
      </c>
      <c r="K137" t="s">
        <v>527</v>
      </c>
      <c r="L137" t="str">
        <f t="shared" si="12"/>
        <v>module:Wi20_WM210 schema:instructor thbfbwm:michael-hoeding .</v>
      </c>
    </row>
    <row r="138" spans="10:12" x14ac:dyDescent="0.35">
      <c r="J138" t="s">
        <v>1130</v>
      </c>
      <c r="K138" t="s">
        <v>517</v>
      </c>
      <c r="L138" t="str">
        <f t="shared" si="12"/>
        <v>module:Wi20_WM220 schema:instructor thbfbwm:winfried-pfister .</v>
      </c>
    </row>
    <row r="139" spans="10:12" x14ac:dyDescent="0.35">
      <c r="J139" t="s">
        <v>1131</v>
      </c>
      <c r="K139" t="s">
        <v>517</v>
      </c>
      <c r="L139" t="str">
        <f t="shared" si="12"/>
        <v>module:Wi20_WM340 schema:instructor thbfbwm:winfried-pfister .</v>
      </c>
    </row>
    <row r="140" spans="10:12" x14ac:dyDescent="0.35">
      <c r="J140" t="s">
        <v>1132</v>
      </c>
      <c r="K140" t="s">
        <v>516</v>
      </c>
      <c r="L140" t="str">
        <f t="shared" si="12"/>
        <v>module:Wi20_WM501 schema:instructor thbfbwm:vera-meister .</v>
      </c>
    </row>
    <row r="141" spans="10:12" x14ac:dyDescent="0.35">
      <c r="J141" t="s">
        <v>1133</v>
      </c>
      <c r="K141" t="s">
        <v>531</v>
      </c>
      <c r="L141" t="str">
        <f t="shared" si="12"/>
        <v>module:Wi20_WM556 schema:instructor thbfbwm:andreas-johannsen .</v>
      </c>
    </row>
    <row r="142" spans="10:12" x14ac:dyDescent="0.35">
      <c r="J142" t="s">
        <v>1025</v>
      </c>
      <c r="K142" t="s">
        <v>520</v>
      </c>
      <c r="L142" t="str">
        <f t="shared" si="12"/>
        <v>module:Wi20_BB632 schema:instructor thbfbwm:robert-franz .</v>
      </c>
    </row>
    <row r="143" spans="10:12" x14ac:dyDescent="0.35">
      <c r="J143" t="s">
        <v>1041</v>
      </c>
      <c r="K143" t="s">
        <v>1142</v>
      </c>
      <c r="L143" t="str">
        <f t="shared" si="12"/>
        <v>module:Wi20_CoAC schema:instructor thbfbwm:stephen-naude .</v>
      </c>
    </row>
    <row r="144" spans="10:12" x14ac:dyDescent="0.35">
      <c r="J144" t="s">
        <v>1042</v>
      </c>
      <c r="K144" t="s">
        <v>526</v>
      </c>
      <c r="L144" t="str">
        <f t="shared" si="12"/>
        <v>module:Wi20_DADT schema:instructor thbfbwm:felix-sasaki .</v>
      </c>
    </row>
    <row r="145" spans="10:12" x14ac:dyDescent="0.35">
      <c r="J145" t="s">
        <v>1045</v>
      </c>
      <c r="K145" t="s">
        <v>526</v>
      </c>
      <c r="L145" t="str">
        <f t="shared" si="12"/>
        <v>module:Wi20_EOMa schema:instructor thbfbwm:felix-sasaki .</v>
      </c>
    </row>
    <row r="146" spans="10:12" x14ac:dyDescent="0.35">
      <c r="J146" t="s">
        <v>1047</v>
      </c>
      <c r="K146" t="s">
        <v>507</v>
      </c>
      <c r="L146" t="str">
        <f t="shared" si="12"/>
        <v>module:Wi20_EWAA schema:instructor thbfbwm:kai-jander .</v>
      </c>
    </row>
    <row r="147" spans="10:12" x14ac:dyDescent="0.35">
      <c r="J147" t="s">
        <v>1049</v>
      </c>
      <c r="K147" t="s">
        <v>527</v>
      </c>
      <c r="L147" t="str">
        <f t="shared" si="12"/>
        <v>module:Wi20_FWAS schema:instructor thbfbwm:michael-hoeding .</v>
      </c>
    </row>
    <row r="148" spans="10:12" x14ac:dyDescent="0.35">
      <c r="J148" t="s">
        <v>1050</v>
      </c>
      <c r="K148" t="s">
        <v>1143</v>
      </c>
      <c r="L148" t="str">
        <f t="shared" si="12"/>
        <v>module:Wi20_GFVR schema:instructor thbfbwm:benjamin-grimm .</v>
      </c>
    </row>
    <row r="149" spans="10:12" x14ac:dyDescent="0.35">
      <c r="J149" t="s">
        <v>1054</v>
      </c>
      <c r="K149" t="s">
        <v>510</v>
      </c>
      <c r="L149" t="str">
        <f t="shared" si="12"/>
        <v>module:Wi20_MaMF schema:instructor thbfbwm:bernd-schnurrenberger .</v>
      </c>
    </row>
    <row r="150" spans="10:12" x14ac:dyDescent="0.35">
      <c r="J150" t="s">
        <v>1062</v>
      </c>
      <c r="K150" t="s">
        <v>1144</v>
      </c>
      <c r="L150" t="str">
        <f t="shared" si="12"/>
        <v>module:Wi20_WM310 schema:instructor thbfbwm:olga-levina .</v>
      </c>
    </row>
    <row r="151" spans="10:12" x14ac:dyDescent="0.35">
      <c r="J151" t="s">
        <v>1065</v>
      </c>
      <c r="K151" t="s">
        <v>528</v>
      </c>
      <c r="L151" t="str">
        <f t="shared" si="12"/>
        <v>module:Wi20_WM508 schema:instructor thbfbwm:ivo-keller .</v>
      </c>
    </row>
    <row r="152" spans="10:12" x14ac:dyDescent="0.35">
      <c r="J152" t="s">
        <v>1067</v>
      </c>
      <c r="K152" t="s">
        <v>530</v>
      </c>
      <c r="L152" t="str">
        <f t="shared" si="12"/>
        <v>module:Wi20_WM527 schema:instructor thbfbwm:dietmar-hausmann .</v>
      </c>
    </row>
    <row r="153" spans="10:12" x14ac:dyDescent="0.35">
      <c r="J153" t="s">
        <v>1068</v>
      </c>
      <c r="K153" t="s">
        <v>1145</v>
      </c>
      <c r="L153" t="str">
        <f t="shared" si="12"/>
        <v>module:Wi20_WM536 schema:instructor thbfbwm:maria-meister .</v>
      </c>
    </row>
    <row r="154" spans="10:12" x14ac:dyDescent="0.35">
      <c r="J154" t="s">
        <v>1068</v>
      </c>
      <c r="K154" t="s">
        <v>1146</v>
      </c>
      <c r="L154" t="str">
        <f t="shared" si="12"/>
        <v>module:Wi20_WM536 schema:instructor thbfbwm:nina-rizun .</v>
      </c>
    </row>
    <row r="155" spans="10:12" x14ac:dyDescent="0.35">
      <c r="J155" t="s">
        <v>1069</v>
      </c>
      <c r="K155" t="s">
        <v>1147</v>
      </c>
      <c r="L155" t="str">
        <f t="shared" si="12"/>
        <v>module:Wi20_WM544 schema:instructor thbfbwm:igor-podebrad .</v>
      </c>
    </row>
    <row r="156" spans="10:12" x14ac:dyDescent="0.35">
      <c r="J156" t="s">
        <v>1073</v>
      </c>
      <c r="K156" t="s">
        <v>529</v>
      </c>
      <c r="L156" t="str">
        <f t="shared" si="12"/>
        <v>module:Wi20_WM595 schema:instructor thbfbwm:jochen-scheeg .</v>
      </c>
    </row>
  </sheetData>
  <autoFilter ref="N1:N156" xr:uid="{9699F5E8-C766-4BC0-9B1A-F21B05A7BDC4}"/>
  <sortState xmlns:xlrd2="http://schemas.microsoft.com/office/spreadsheetml/2017/richdata2" ref="N2:N148">
    <sortCondition ref="N2:N148"/>
  </sortState>
  <phoneticPr fontId="2" type="noConversion"/>
  <pageMargins left="0.7" right="0.7" top="0.78740157499999996" bottom="0.78740157499999996"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7DFB1-D44F-436D-8451-FC916E2C481D}">
  <dimension ref="A1:N509"/>
  <sheetViews>
    <sheetView topLeftCell="A88" zoomScale="120" zoomScaleNormal="120" workbookViewId="0">
      <selection activeCell="C102" sqref="C102"/>
    </sheetView>
  </sheetViews>
  <sheetFormatPr baseColWidth="10" defaultRowHeight="14.5" x14ac:dyDescent="0.35"/>
  <cols>
    <col min="1" max="1" width="17.54296875" customWidth="1"/>
    <col min="2" max="2" width="17.6328125" customWidth="1"/>
    <col min="3" max="3" width="34.6328125" customWidth="1"/>
    <col min="4" max="4" width="5.08984375" customWidth="1"/>
    <col min="5" max="5" width="5.81640625" customWidth="1"/>
    <col min="6" max="6" width="24.36328125" bestFit="1" customWidth="1"/>
    <col min="7" max="7" width="11.81640625" customWidth="1"/>
    <col min="8" max="8" width="25.54296875" bestFit="1" customWidth="1"/>
    <col min="9" max="9" width="25.54296875" customWidth="1"/>
    <col min="10" max="10" width="36.54296875" customWidth="1"/>
    <col min="11" max="11" width="5.08984375" customWidth="1"/>
    <col min="12" max="12" width="47.7265625" bestFit="1" customWidth="1"/>
    <col min="14" max="14" width="10.90625" style="4"/>
  </cols>
  <sheetData>
    <row r="1" spans="1:14" s="1" customFormat="1" x14ac:dyDescent="0.35">
      <c r="A1" s="1" t="s">
        <v>259</v>
      </c>
      <c r="B1" s="1" t="s">
        <v>257</v>
      </c>
      <c r="C1" s="1" t="s">
        <v>602</v>
      </c>
      <c r="D1" s="1" t="s">
        <v>123</v>
      </c>
      <c r="E1" s="2" t="s">
        <v>601</v>
      </c>
      <c r="F1" s="1" t="s">
        <v>1288</v>
      </c>
      <c r="G1" s="1" t="s">
        <v>257</v>
      </c>
      <c r="H1" s="1" t="s">
        <v>1412</v>
      </c>
      <c r="I1" s="1" t="s">
        <v>260</v>
      </c>
      <c r="J1" s="1" t="s">
        <v>1919</v>
      </c>
      <c r="K1" s="1" t="s">
        <v>123</v>
      </c>
      <c r="L1" s="1" t="s">
        <v>2412</v>
      </c>
      <c r="M1" s="3" t="s">
        <v>1920</v>
      </c>
      <c r="N1" s="3"/>
    </row>
    <row r="2" spans="1:14" x14ac:dyDescent="0.35">
      <c r="A2" t="s">
        <v>11</v>
      </c>
      <c r="B2" t="s">
        <v>133</v>
      </c>
      <c r="C2" t="str">
        <f>_xlfn.CONCAT(A2," module:about_LResults module:LResults_",B2," .")</f>
        <v>module:AlgoDat module:about_LResults module:LResults_AlgoDat .</v>
      </c>
      <c r="D2" s="1" t="s">
        <v>123</v>
      </c>
      <c r="E2" s="2" t="s">
        <v>601</v>
      </c>
      <c r="F2" t="s">
        <v>1289</v>
      </c>
      <c r="G2" t="str">
        <f>MID(F2,17,12)</f>
        <v>AlgoDat</v>
      </c>
      <c r="H2" t="s">
        <v>1413</v>
      </c>
      <c r="I2" t="s">
        <v>2413</v>
      </c>
      <c r="J2" t="str">
        <f>_xlfn.CONCAT(F2," a schema:ItemList ; schema:identifier ",E2,"Results",E2," ; schema:name ",E2,"Lernergebnisse ",G2,E2," ; schema:itemListElement ",H2," .")</f>
        <v>module:LResults_AlgoDat a schema:ItemList ; schema:identifier "Results" ; schema:name "Lernergebnisse AlgoDat" ; schema:itemListElement module:LResult01_AlgoDat .</v>
      </c>
      <c r="K2" s="1" t="s">
        <v>123</v>
      </c>
      <c r="L2" t="str">
        <f>_xlfn.CONCAT(H2," schema:identifier ",E2,"Results",E2," .")</f>
        <v>module:LResult01_AlgoDat schema:identifier "Results" .</v>
      </c>
      <c r="M2" s="9">
        <f>VALUE(MID(H2,15,2))</f>
        <v>1</v>
      </c>
      <c r="N2" s="9"/>
    </row>
    <row r="3" spans="1:14" x14ac:dyDescent="0.35">
      <c r="A3" t="s">
        <v>44</v>
      </c>
      <c r="B3" t="s">
        <v>163</v>
      </c>
      <c r="C3" t="str">
        <f t="shared" ref="C3:C66" si="0">_xlfn.CONCAT(A3," module:about_LResults module:LResults_",B3," .")</f>
        <v>module:BB110 module:about_LResults module:LResults_BB110 .</v>
      </c>
      <c r="D3" s="1" t="s">
        <v>123</v>
      </c>
      <c r="E3" s="2" t="s">
        <v>601</v>
      </c>
      <c r="F3" t="s">
        <v>1289</v>
      </c>
      <c r="G3" t="str">
        <f t="shared" ref="G3:G66" si="1">MID(F3,17,12)</f>
        <v>AlgoDat</v>
      </c>
      <c r="H3" t="s">
        <v>1414</v>
      </c>
      <c r="I3" t="s">
        <v>2414</v>
      </c>
      <c r="J3" t="str">
        <f t="shared" ref="J3:J66" si="2">_xlfn.CONCAT(F3," a schema:ItemList ; schema:identifier ",E3,"Results",E3," ; schema:name ",E3,"Lernergebnisse ",G3,E3," ; schema:itemListElement ",H3," .")</f>
        <v>module:LResults_AlgoDat a schema:ItemList ; schema:identifier "Results" ; schema:name "Lernergebnisse AlgoDat" ; schema:itemListElement module:LResult02_AlgoDat .</v>
      </c>
      <c r="K3" s="1" t="s">
        <v>123</v>
      </c>
      <c r="L3" t="str">
        <f t="shared" ref="L3:L66" si="3">_xlfn.CONCAT(H3," schema:identifier ",E3,"Results",E3," .")</f>
        <v>module:LResult02_AlgoDat schema:identifier "Results" .</v>
      </c>
      <c r="M3" s="9">
        <f t="shared" ref="M3:M66" si="4">VALUE(MID(H3,15,2))</f>
        <v>2</v>
      </c>
      <c r="N3" s="9"/>
    </row>
    <row r="4" spans="1:14" x14ac:dyDescent="0.35">
      <c r="A4" t="s">
        <v>45</v>
      </c>
      <c r="B4" t="s">
        <v>164</v>
      </c>
      <c r="C4" t="str">
        <f t="shared" si="0"/>
        <v>module:BB120 module:about_LResults module:LResults_BB120 .</v>
      </c>
      <c r="D4" s="1" t="s">
        <v>123</v>
      </c>
      <c r="E4" s="2" t="s">
        <v>601</v>
      </c>
      <c r="F4" t="s">
        <v>1290</v>
      </c>
      <c r="G4" t="str">
        <f t="shared" si="1"/>
        <v>BB110</v>
      </c>
      <c r="H4" t="s">
        <v>1415</v>
      </c>
      <c r="I4" t="s">
        <v>2415</v>
      </c>
      <c r="J4" t="str">
        <f t="shared" si="2"/>
        <v>module:LResults_BB110 a schema:ItemList ; schema:identifier "Results" ; schema:name "Lernergebnisse BB110" ; schema:itemListElement module:LResult01_BB110 .</v>
      </c>
      <c r="K4" s="1" t="s">
        <v>123</v>
      </c>
      <c r="L4" t="str">
        <f t="shared" si="3"/>
        <v>module:LResult01_BB110 schema:identifier "Results" .</v>
      </c>
      <c r="M4" s="9">
        <f t="shared" si="4"/>
        <v>1</v>
      </c>
      <c r="N4" s="9"/>
    </row>
    <row r="5" spans="1:14" x14ac:dyDescent="0.35">
      <c r="A5" t="s">
        <v>46</v>
      </c>
      <c r="B5" t="s">
        <v>165</v>
      </c>
      <c r="C5" t="str">
        <f t="shared" si="0"/>
        <v>module:BB130 module:about_LResults module:LResults_BB130 .</v>
      </c>
      <c r="D5" s="1" t="s">
        <v>123</v>
      </c>
      <c r="E5" s="2" t="s">
        <v>601</v>
      </c>
      <c r="F5" t="s">
        <v>1290</v>
      </c>
      <c r="G5" t="str">
        <f t="shared" si="1"/>
        <v>BB110</v>
      </c>
      <c r="H5" t="s">
        <v>1416</v>
      </c>
      <c r="I5" t="s">
        <v>2416</v>
      </c>
      <c r="J5" t="str">
        <f t="shared" si="2"/>
        <v>module:LResults_BB110 a schema:ItemList ; schema:identifier "Results" ; schema:name "Lernergebnisse BB110" ; schema:itemListElement module:LResult02_BB110 .</v>
      </c>
      <c r="K5" s="1" t="s">
        <v>123</v>
      </c>
      <c r="L5" t="str">
        <f t="shared" si="3"/>
        <v>module:LResult02_BB110 schema:identifier "Results" .</v>
      </c>
      <c r="M5" s="9">
        <f t="shared" si="4"/>
        <v>2</v>
      </c>
      <c r="N5" s="9"/>
    </row>
    <row r="6" spans="1:14" x14ac:dyDescent="0.35">
      <c r="A6" t="s">
        <v>47</v>
      </c>
      <c r="B6" t="s">
        <v>166</v>
      </c>
      <c r="C6" t="str">
        <f t="shared" si="0"/>
        <v>module:BB140 module:about_LResults module:LResults_BB140 .</v>
      </c>
      <c r="D6" s="1" t="s">
        <v>123</v>
      </c>
      <c r="E6" s="2" t="s">
        <v>601</v>
      </c>
      <c r="F6" t="s">
        <v>1290</v>
      </c>
      <c r="G6" t="str">
        <f t="shared" si="1"/>
        <v>BB110</v>
      </c>
      <c r="H6" t="s">
        <v>1417</v>
      </c>
      <c r="I6" t="s">
        <v>2417</v>
      </c>
      <c r="J6" t="str">
        <f t="shared" si="2"/>
        <v>module:LResults_BB110 a schema:ItemList ; schema:identifier "Results" ; schema:name "Lernergebnisse BB110" ; schema:itemListElement module:LResult03_BB110 .</v>
      </c>
      <c r="K6" s="1" t="s">
        <v>123</v>
      </c>
      <c r="L6" t="str">
        <f t="shared" si="3"/>
        <v>module:LResult03_BB110 schema:identifier "Results" .</v>
      </c>
      <c r="M6" s="9">
        <f t="shared" si="4"/>
        <v>3</v>
      </c>
      <c r="N6" s="9"/>
    </row>
    <row r="7" spans="1:14" x14ac:dyDescent="0.35">
      <c r="A7" t="s">
        <v>48</v>
      </c>
      <c r="B7" t="s">
        <v>167</v>
      </c>
      <c r="C7" t="str">
        <f t="shared" si="0"/>
        <v>module:BB150 module:about_LResults module:LResults_BB150 .</v>
      </c>
      <c r="D7" s="1" t="s">
        <v>123</v>
      </c>
      <c r="E7" s="2" t="s">
        <v>601</v>
      </c>
      <c r="F7" t="s">
        <v>1291</v>
      </c>
      <c r="G7" t="str">
        <f t="shared" si="1"/>
        <v>BB120</v>
      </c>
      <c r="H7" t="s">
        <v>1418</v>
      </c>
      <c r="I7" t="s">
        <v>2418</v>
      </c>
      <c r="J7" t="str">
        <f t="shared" si="2"/>
        <v>module:LResults_BB120 a schema:ItemList ; schema:identifier "Results" ; schema:name "Lernergebnisse BB120" ; schema:itemListElement module:LResult01_BB120 .</v>
      </c>
      <c r="K7" s="1" t="s">
        <v>123</v>
      </c>
      <c r="L7" t="str">
        <f t="shared" si="3"/>
        <v>module:LResult01_BB120 schema:identifier "Results" .</v>
      </c>
      <c r="M7" s="9">
        <f t="shared" si="4"/>
        <v>1</v>
      </c>
      <c r="N7" s="9"/>
    </row>
    <row r="8" spans="1:14" x14ac:dyDescent="0.35">
      <c r="A8" t="s">
        <v>49</v>
      </c>
      <c r="B8" t="s">
        <v>168</v>
      </c>
      <c r="C8" t="str">
        <f t="shared" si="0"/>
        <v>module:BB160 module:about_LResults module:LResults_BB160 .</v>
      </c>
      <c r="D8" s="1" t="s">
        <v>123</v>
      </c>
      <c r="E8" s="2" t="s">
        <v>601</v>
      </c>
      <c r="F8" t="s">
        <v>1291</v>
      </c>
      <c r="G8" t="str">
        <f t="shared" si="1"/>
        <v>BB120</v>
      </c>
      <c r="H8" t="s">
        <v>1419</v>
      </c>
      <c r="I8" t="s">
        <v>2419</v>
      </c>
      <c r="J8" t="str">
        <f t="shared" si="2"/>
        <v>module:LResults_BB120 a schema:ItemList ; schema:identifier "Results" ; schema:name "Lernergebnisse BB120" ; schema:itemListElement module:LResult02_BB120 .</v>
      </c>
      <c r="K8" s="1" t="s">
        <v>123</v>
      </c>
      <c r="L8" t="str">
        <f t="shared" si="3"/>
        <v>module:LResult02_BB120 schema:identifier "Results" .</v>
      </c>
      <c r="M8" s="9">
        <f t="shared" si="4"/>
        <v>2</v>
      </c>
      <c r="N8" s="9"/>
    </row>
    <row r="9" spans="1:14" x14ac:dyDescent="0.35">
      <c r="A9" t="s">
        <v>50</v>
      </c>
      <c r="B9" t="s">
        <v>169</v>
      </c>
      <c r="C9" t="str">
        <f t="shared" si="0"/>
        <v>module:BB170 module:about_LResults module:LResults_BB170 .</v>
      </c>
      <c r="D9" s="1" t="s">
        <v>123</v>
      </c>
      <c r="E9" s="2" t="s">
        <v>601</v>
      </c>
      <c r="F9" t="s">
        <v>1291</v>
      </c>
      <c r="G9" t="str">
        <f t="shared" si="1"/>
        <v>BB120</v>
      </c>
      <c r="H9" t="s">
        <v>1420</v>
      </c>
      <c r="I9" t="s">
        <v>2420</v>
      </c>
      <c r="J9" t="str">
        <f t="shared" si="2"/>
        <v>module:LResults_BB120 a schema:ItemList ; schema:identifier "Results" ; schema:name "Lernergebnisse BB120" ; schema:itemListElement module:LResult03_BB120 .</v>
      </c>
      <c r="K9" s="1" t="s">
        <v>123</v>
      </c>
      <c r="L9" t="str">
        <f t="shared" si="3"/>
        <v>module:LResult03_BB120 schema:identifier "Results" .</v>
      </c>
      <c r="M9" s="9">
        <f t="shared" si="4"/>
        <v>3</v>
      </c>
      <c r="N9" s="9"/>
    </row>
    <row r="10" spans="1:14" x14ac:dyDescent="0.35">
      <c r="A10" t="s">
        <v>51</v>
      </c>
      <c r="B10" t="s">
        <v>170</v>
      </c>
      <c r="C10" t="str">
        <f t="shared" si="0"/>
        <v>module:BB180 module:about_LResults module:LResults_BB180 .</v>
      </c>
      <c r="D10" s="1" t="s">
        <v>123</v>
      </c>
      <c r="E10" s="2" t="s">
        <v>601</v>
      </c>
      <c r="F10" t="s">
        <v>1291</v>
      </c>
      <c r="G10" t="str">
        <f t="shared" si="1"/>
        <v>BB120</v>
      </c>
      <c r="H10" t="s">
        <v>1421</v>
      </c>
      <c r="I10" t="s">
        <v>2421</v>
      </c>
      <c r="J10" t="str">
        <f t="shared" si="2"/>
        <v>module:LResults_BB120 a schema:ItemList ; schema:identifier "Results" ; schema:name "Lernergebnisse BB120" ; schema:itemListElement module:LResult04_BB120 .</v>
      </c>
      <c r="K10" s="1" t="s">
        <v>123</v>
      </c>
      <c r="L10" t="str">
        <f t="shared" si="3"/>
        <v>module:LResult04_BB120 schema:identifier "Results" .</v>
      </c>
      <c r="M10" s="9">
        <f t="shared" si="4"/>
        <v>4</v>
      </c>
      <c r="N10" s="9"/>
    </row>
    <row r="11" spans="1:14" x14ac:dyDescent="0.35">
      <c r="A11" t="s">
        <v>52</v>
      </c>
      <c r="B11" t="s">
        <v>171</v>
      </c>
      <c r="C11" t="str">
        <f t="shared" si="0"/>
        <v>module:BB210 module:about_LResults module:LResults_BB210 .</v>
      </c>
      <c r="D11" s="1" t="s">
        <v>123</v>
      </c>
      <c r="E11" s="2" t="s">
        <v>601</v>
      </c>
      <c r="F11" t="s">
        <v>1291</v>
      </c>
      <c r="G11" t="str">
        <f t="shared" si="1"/>
        <v>BB120</v>
      </c>
      <c r="H11" t="s">
        <v>1422</v>
      </c>
      <c r="I11" t="s">
        <v>2422</v>
      </c>
      <c r="J11" t="str">
        <f t="shared" si="2"/>
        <v>module:LResults_BB120 a schema:ItemList ; schema:identifier "Results" ; schema:name "Lernergebnisse BB120" ; schema:itemListElement module:LResult05_BB120 .</v>
      </c>
      <c r="K11" s="1" t="s">
        <v>123</v>
      </c>
      <c r="L11" t="str">
        <f t="shared" si="3"/>
        <v>module:LResult05_BB120 schema:identifier "Results" .</v>
      </c>
      <c r="M11" s="9">
        <f t="shared" si="4"/>
        <v>5</v>
      </c>
      <c r="N11" s="9"/>
    </row>
    <row r="12" spans="1:14" x14ac:dyDescent="0.35">
      <c r="A12" t="s">
        <v>53</v>
      </c>
      <c r="B12" t="s">
        <v>172</v>
      </c>
      <c r="C12" t="str">
        <f t="shared" si="0"/>
        <v>module:BB220 module:about_LResults module:LResults_BB220 .</v>
      </c>
      <c r="D12" s="1" t="s">
        <v>123</v>
      </c>
      <c r="E12" s="2" t="s">
        <v>601</v>
      </c>
      <c r="F12" t="s">
        <v>1292</v>
      </c>
      <c r="G12" t="str">
        <f t="shared" si="1"/>
        <v>BB130</v>
      </c>
      <c r="H12" t="s">
        <v>1423</v>
      </c>
      <c r="I12" t="s">
        <v>2423</v>
      </c>
      <c r="J12" t="str">
        <f t="shared" si="2"/>
        <v>module:LResults_BB130 a schema:ItemList ; schema:identifier "Results" ; schema:name "Lernergebnisse BB130" ; schema:itemListElement module:LResult01_BB130 .</v>
      </c>
      <c r="K12" s="1" t="s">
        <v>123</v>
      </c>
      <c r="L12" t="str">
        <f t="shared" si="3"/>
        <v>module:LResult01_BB130 schema:identifier "Results" .</v>
      </c>
      <c r="M12" s="9">
        <f t="shared" si="4"/>
        <v>1</v>
      </c>
      <c r="N12" s="9"/>
    </row>
    <row r="13" spans="1:14" x14ac:dyDescent="0.35">
      <c r="A13" t="s">
        <v>54</v>
      </c>
      <c r="B13" t="s">
        <v>173</v>
      </c>
      <c r="C13" t="str">
        <f t="shared" si="0"/>
        <v>module:BB310 module:about_LResults module:LResults_BB310 .</v>
      </c>
      <c r="D13" s="1" t="s">
        <v>123</v>
      </c>
      <c r="E13" s="2" t="s">
        <v>601</v>
      </c>
      <c r="F13" t="s">
        <v>1292</v>
      </c>
      <c r="G13" t="str">
        <f t="shared" si="1"/>
        <v>BB130</v>
      </c>
      <c r="H13" t="s">
        <v>1424</v>
      </c>
      <c r="I13" t="s">
        <v>2424</v>
      </c>
      <c r="J13" t="str">
        <f t="shared" si="2"/>
        <v>module:LResults_BB130 a schema:ItemList ; schema:identifier "Results" ; schema:name "Lernergebnisse BB130" ; schema:itemListElement module:LResult02_BB130 .</v>
      </c>
      <c r="K13" s="1" t="s">
        <v>123</v>
      </c>
      <c r="L13" t="str">
        <f t="shared" si="3"/>
        <v>module:LResult02_BB130 schema:identifier "Results" .</v>
      </c>
      <c r="M13" s="9">
        <f t="shared" si="4"/>
        <v>2</v>
      </c>
      <c r="N13" s="9"/>
    </row>
    <row r="14" spans="1:14" x14ac:dyDescent="0.35">
      <c r="A14" t="s">
        <v>55</v>
      </c>
      <c r="B14" t="s">
        <v>174</v>
      </c>
      <c r="C14" t="str">
        <f t="shared" si="0"/>
        <v>module:BB320 module:about_LResults module:LResults_BB320 .</v>
      </c>
      <c r="D14" s="1" t="s">
        <v>123</v>
      </c>
      <c r="E14" s="2" t="s">
        <v>601</v>
      </c>
      <c r="F14" t="s">
        <v>1293</v>
      </c>
      <c r="G14" t="str">
        <f t="shared" si="1"/>
        <v>BB140</v>
      </c>
      <c r="H14" t="s">
        <v>1425</v>
      </c>
      <c r="I14" t="s">
        <v>2425</v>
      </c>
      <c r="J14" t="str">
        <f t="shared" si="2"/>
        <v>module:LResults_BB140 a schema:ItemList ; schema:identifier "Results" ; schema:name "Lernergebnisse BB140" ; schema:itemListElement module:LResult01_BB140 .</v>
      </c>
      <c r="K14" s="1" t="s">
        <v>123</v>
      </c>
      <c r="L14" t="str">
        <f t="shared" si="3"/>
        <v>module:LResult01_BB140 schema:identifier "Results" .</v>
      </c>
      <c r="M14" s="9">
        <f t="shared" si="4"/>
        <v>1</v>
      </c>
      <c r="N14" s="9"/>
    </row>
    <row r="15" spans="1:14" x14ac:dyDescent="0.35">
      <c r="A15" t="s">
        <v>56</v>
      </c>
      <c r="B15" t="s">
        <v>175</v>
      </c>
      <c r="C15" t="str">
        <f t="shared" si="0"/>
        <v>module:BB410 module:about_LResults module:LResults_BB410 .</v>
      </c>
      <c r="D15" s="1" t="s">
        <v>123</v>
      </c>
      <c r="E15" s="2" t="s">
        <v>601</v>
      </c>
      <c r="F15" t="s">
        <v>1293</v>
      </c>
      <c r="G15" t="str">
        <f t="shared" si="1"/>
        <v>BB140</v>
      </c>
      <c r="H15" t="s">
        <v>1426</v>
      </c>
      <c r="I15" t="s">
        <v>2426</v>
      </c>
      <c r="J15" t="str">
        <f t="shared" si="2"/>
        <v>module:LResults_BB140 a schema:ItemList ; schema:identifier "Results" ; schema:name "Lernergebnisse BB140" ; schema:itemListElement module:LResult02_BB140 .</v>
      </c>
      <c r="K15" s="1" t="s">
        <v>123</v>
      </c>
      <c r="L15" t="str">
        <f t="shared" si="3"/>
        <v>module:LResult02_BB140 schema:identifier "Results" .</v>
      </c>
      <c r="M15" s="9">
        <f t="shared" si="4"/>
        <v>2</v>
      </c>
      <c r="N15" s="9"/>
    </row>
    <row r="16" spans="1:14" x14ac:dyDescent="0.35">
      <c r="A16" t="s">
        <v>57</v>
      </c>
      <c r="B16" t="s">
        <v>176</v>
      </c>
      <c r="C16" t="str">
        <f t="shared" si="0"/>
        <v>module:BB420 module:about_LResults module:LResults_BB420 .</v>
      </c>
      <c r="D16" s="1" t="s">
        <v>123</v>
      </c>
      <c r="E16" s="2" t="s">
        <v>601</v>
      </c>
      <c r="F16" t="s">
        <v>1294</v>
      </c>
      <c r="G16" t="str">
        <f t="shared" si="1"/>
        <v>BB150</v>
      </c>
      <c r="H16" t="s">
        <v>1427</v>
      </c>
      <c r="I16" t="s">
        <v>2427</v>
      </c>
      <c r="J16" t="str">
        <f t="shared" si="2"/>
        <v>module:LResults_BB150 a schema:ItemList ; schema:identifier "Results" ; schema:name "Lernergebnisse BB150" ; schema:itemListElement module:LResult01_BB150 .</v>
      </c>
      <c r="K16" s="1" t="s">
        <v>123</v>
      </c>
      <c r="L16" t="str">
        <f t="shared" si="3"/>
        <v>module:LResult01_BB150 schema:identifier "Results" .</v>
      </c>
      <c r="M16" s="9">
        <f t="shared" si="4"/>
        <v>1</v>
      </c>
      <c r="N16" s="9"/>
    </row>
    <row r="17" spans="1:14" x14ac:dyDescent="0.35">
      <c r="A17" t="s">
        <v>58</v>
      </c>
      <c r="B17" t="s">
        <v>177</v>
      </c>
      <c r="C17" t="str">
        <f t="shared" si="0"/>
        <v>module:BB511 module:about_LResults module:LResults_BB511 .</v>
      </c>
      <c r="D17" s="1" t="s">
        <v>123</v>
      </c>
      <c r="E17" s="2" t="s">
        <v>601</v>
      </c>
      <c r="F17" t="s">
        <v>1294</v>
      </c>
      <c r="G17" t="str">
        <f t="shared" si="1"/>
        <v>BB150</v>
      </c>
      <c r="H17" t="s">
        <v>1428</v>
      </c>
      <c r="I17" t="s">
        <v>2428</v>
      </c>
      <c r="J17" t="str">
        <f t="shared" si="2"/>
        <v>module:LResults_BB150 a schema:ItemList ; schema:identifier "Results" ; schema:name "Lernergebnisse BB150" ; schema:itemListElement module:LResult02_BB150 .</v>
      </c>
      <c r="K17" s="1" t="s">
        <v>123</v>
      </c>
      <c r="L17" t="str">
        <f t="shared" si="3"/>
        <v>module:LResult02_BB150 schema:identifier "Results" .</v>
      </c>
      <c r="M17" s="9">
        <f t="shared" si="4"/>
        <v>2</v>
      </c>
      <c r="N17" s="9"/>
    </row>
    <row r="18" spans="1:14" x14ac:dyDescent="0.35">
      <c r="A18" t="s">
        <v>59</v>
      </c>
      <c r="B18" t="s">
        <v>178</v>
      </c>
      <c r="C18" t="str">
        <f t="shared" si="0"/>
        <v>module:BB512 module:about_LResults module:LResults_BB512 .</v>
      </c>
      <c r="D18" s="1" t="s">
        <v>123</v>
      </c>
      <c r="E18" s="2" t="s">
        <v>601</v>
      </c>
      <c r="F18" t="s">
        <v>1294</v>
      </c>
      <c r="G18" t="str">
        <f t="shared" si="1"/>
        <v>BB150</v>
      </c>
      <c r="H18" t="s">
        <v>1429</v>
      </c>
      <c r="I18" t="s">
        <v>2429</v>
      </c>
      <c r="J18" t="str">
        <f t="shared" si="2"/>
        <v>module:LResults_BB150 a schema:ItemList ; schema:identifier "Results" ; schema:name "Lernergebnisse BB150" ; schema:itemListElement module:LResult03_BB150 .</v>
      </c>
      <c r="K18" s="1" t="s">
        <v>123</v>
      </c>
      <c r="L18" t="str">
        <f t="shared" si="3"/>
        <v>module:LResult03_BB150 schema:identifier "Results" .</v>
      </c>
      <c r="M18" s="9">
        <f t="shared" si="4"/>
        <v>3</v>
      </c>
      <c r="N18" s="9"/>
    </row>
    <row r="19" spans="1:14" x14ac:dyDescent="0.35">
      <c r="A19" t="s">
        <v>60</v>
      </c>
      <c r="B19" t="s">
        <v>179</v>
      </c>
      <c r="C19" t="str">
        <f t="shared" si="0"/>
        <v>module:BB521 module:about_LResults module:LResults_BB521 .</v>
      </c>
      <c r="D19" s="1" t="s">
        <v>123</v>
      </c>
      <c r="E19" s="2" t="s">
        <v>601</v>
      </c>
      <c r="F19" t="s">
        <v>1295</v>
      </c>
      <c r="G19" t="str">
        <f t="shared" si="1"/>
        <v>BB160</v>
      </c>
      <c r="H19" t="s">
        <v>1430</v>
      </c>
      <c r="I19" t="s">
        <v>2430</v>
      </c>
      <c r="J19" t="str">
        <f t="shared" si="2"/>
        <v>module:LResults_BB160 a schema:ItemList ; schema:identifier "Results" ; schema:name "Lernergebnisse BB160" ; schema:itemListElement module:LResult01_BB160 .</v>
      </c>
      <c r="K19" s="1" t="s">
        <v>123</v>
      </c>
      <c r="L19" t="str">
        <f t="shared" si="3"/>
        <v>module:LResult01_BB160 schema:identifier "Results" .</v>
      </c>
      <c r="M19" s="9">
        <f t="shared" si="4"/>
        <v>1</v>
      </c>
      <c r="N19" s="9"/>
    </row>
    <row r="20" spans="1:14" x14ac:dyDescent="0.35">
      <c r="A20" t="s">
        <v>61</v>
      </c>
      <c r="B20" t="s">
        <v>180</v>
      </c>
      <c r="C20" t="str">
        <f t="shared" si="0"/>
        <v>module:BB522 module:about_LResults module:LResults_BB522 .</v>
      </c>
      <c r="D20" s="1" t="s">
        <v>123</v>
      </c>
      <c r="E20" s="2" t="s">
        <v>601</v>
      </c>
      <c r="F20" t="s">
        <v>1295</v>
      </c>
      <c r="G20" t="str">
        <f t="shared" si="1"/>
        <v>BB160</v>
      </c>
      <c r="H20" t="s">
        <v>1431</v>
      </c>
      <c r="I20" t="s">
        <v>2431</v>
      </c>
      <c r="J20" t="str">
        <f t="shared" si="2"/>
        <v>module:LResults_BB160 a schema:ItemList ; schema:identifier "Results" ; schema:name "Lernergebnisse BB160" ; schema:itemListElement module:LResult02_BB160 .</v>
      </c>
      <c r="K20" s="1" t="s">
        <v>123</v>
      </c>
      <c r="L20" t="str">
        <f t="shared" si="3"/>
        <v>module:LResult02_BB160 schema:identifier "Results" .</v>
      </c>
      <c r="M20" s="9">
        <f t="shared" si="4"/>
        <v>2</v>
      </c>
      <c r="N20" s="9"/>
    </row>
    <row r="21" spans="1:14" x14ac:dyDescent="0.35">
      <c r="A21" t="s">
        <v>62</v>
      </c>
      <c r="B21" t="s">
        <v>181</v>
      </c>
      <c r="C21" t="str">
        <f t="shared" si="0"/>
        <v>module:BB531 module:about_LResults module:LResults_BB531 .</v>
      </c>
      <c r="D21" s="1" t="s">
        <v>123</v>
      </c>
      <c r="E21" s="2" t="s">
        <v>601</v>
      </c>
      <c r="F21" t="s">
        <v>1295</v>
      </c>
      <c r="G21" t="str">
        <f t="shared" si="1"/>
        <v>BB160</v>
      </c>
      <c r="H21" t="s">
        <v>1432</v>
      </c>
      <c r="I21" t="s">
        <v>2432</v>
      </c>
      <c r="J21" t="str">
        <f t="shared" si="2"/>
        <v>module:LResults_BB160 a schema:ItemList ; schema:identifier "Results" ; schema:name "Lernergebnisse BB160" ; schema:itemListElement module:LResult03_BB160 .</v>
      </c>
      <c r="K21" s="1" t="s">
        <v>123</v>
      </c>
      <c r="L21" t="str">
        <f t="shared" si="3"/>
        <v>module:LResult03_BB160 schema:identifier "Results" .</v>
      </c>
      <c r="M21" s="9">
        <f t="shared" si="4"/>
        <v>3</v>
      </c>
      <c r="N21" s="9"/>
    </row>
    <row r="22" spans="1:14" x14ac:dyDescent="0.35">
      <c r="A22" t="s">
        <v>63</v>
      </c>
      <c r="B22" t="s">
        <v>182</v>
      </c>
      <c r="C22" t="str">
        <f t="shared" si="0"/>
        <v>module:BB532 module:about_LResults module:LResults_BB532 .</v>
      </c>
      <c r="D22" s="1" t="s">
        <v>123</v>
      </c>
      <c r="E22" s="2" t="s">
        <v>601</v>
      </c>
      <c r="F22" t="s">
        <v>1295</v>
      </c>
      <c r="G22" t="str">
        <f t="shared" si="1"/>
        <v>BB160</v>
      </c>
      <c r="H22" t="s">
        <v>1433</v>
      </c>
      <c r="I22" t="s">
        <v>2433</v>
      </c>
      <c r="J22" t="str">
        <f t="shared" si="2"/>
        <v>module:LResults_BB160 a schema:ItemList ; schema:identifier "Results" ; schema:name "Lernergebnisse BB160" ; schema:itemListElement module:LResult04_BB160 .</v>
      </c>
      <c r="K22" s="1" t="s">
        <v>123</v>
      </c>
      <c r="L22" t="str">
        <f t="shared" si="3"/>
        <v>module:LResult04_BB160 schema:identifier "Results" .</v>
      </c>
      <c r="M22" s="9">
        <f t="shared" si="4"/>
        <v>4</v>
      </c>
      <c r="N22" s="9"/>
    </row>
    <row r="23" spans="1:14" x14ac:dyDescent="0.35">
      <c r="A23" t="s">
        <v>64</v>
      </c>
      <c r="B23" t="s">
        <v>183</v>
      </c>
      <c r="C23" t="str">
        <f t="shared" si="0"/>
        <v>module:BB541 module:about_LResults module:LResults_BB541 .</v>
      </c>
      <c r="D23" s="1" t="s">
        <v>123</v>
      </c>
      <c r="E23" s="2" t="s">
        <v>601</v>
      </c>
      <c r="F23" t="s">
        <v>1295</v>
      </c>
      <c r="G23" t="str">
        <f t="shared" si="1"/>
        <v>BB160</v>
      </c>
      <c r="H23" t="s">
        <v>1434</v>
      </c>
      <c r="I23" t="s">
        <v>2434</v>
      </c>
      <c r="J23" t="str">
        <f t="shared" si="2"/>
        <v>module:LResults_BB160 a schema:ItemList ; schema:identifier "Results" ; schema:name "Lernergebnisse BB160" ; schema:itemListElement module:LResult05_BB160 .</v>
      </c>
      <c r="K23" s="1" t="s">
        <v>123</v>
      </c>
      <c r="L23" t="str">
        <f t="shared" si="3"/>
        <v>module:LResult05_BB160 schema:identifier "Results" .</v>
      </c>
      <c r="M23" s="9">
        <f t="shared" si="4"/>
        <v>5</v>
      </c>
      <c r="N23" s="9"/>
    </row>
    <row r="24" spans="1:14" x14ac:dyDescent="0.35">
      <c r="A24" t="s">
        <v>65</v>
      </c>
      <c r="B24" t="s">
        <v>184</v>
      </c>
      <c r="C24" t="str">
        <f t="shared" si="0"/>
        <v>module:BB542 module:about_LResults module:LResults_BB542 .</v>
      </c>
      <c r="D24" s="1" t="s">
        <v>123</v>
      </c>
      <c r="E24" s="2" t="s">
        <v>601</v>
      </c>
      <c r="F24" t="s">
        <v>1295</v>
      </c>
      <c r="G24" t="str">
        <f t="shared" si="1"/>
        <v>BB160</v>
      </c>
      <c r="H24" t="s">
        <v>1435</v>
      </c>
      <c r="I24" t="s">
        <v>2435</v>
      </c>
      <c r="J24" t="str">
        <f t="shared" si="2"/>
        <v>module:LResults_BB160 a schema:ItemList ; schema:identifier "Results" ; schema:name "Lernergebnisse BB160" ; schema:itemListElement module:LResult06_BB160 .</v>
      </c>
      <c r="K24" s="1" t="s">
        <v>123</v>
      </c>
      <c r="L24" t="str">
        <f t="shared" si="3"/>
        <v>module:LResult06_BB160 schema:identifier "Results" .</v>
      </c>
      <c r="M24" s="9">
        <f t="shared" si="4"/>
        <v>6</v>
      </c>
      <c r="N24" s="9"/>
    </row>
    <row r="25" spans="1:14" x14ac:dyDescent="0.35">
      <c r="A25" t="s">
        <v>66</v>
      </c>
      <c r="B25" t="s">
        <v>185</v>
      </c>
      <c r="C25" t="str">
        <f t="shared" si="0"/>
        <v>module:BB551 module:about_LResults module:LResults_BB551 .</v>
      </c>
      <c r="D25" s="1" t="s">
        <v>123</v>
      </c>
      <c r="E25" s="2" t="s">
        <v>601</v>
      </c>
      <c r="F25" t="s">
        <v>1295</v>
      </c>
      <c r="G25" t="str">
        <f t="shared" si="1"/>
        <v>BB160</v>
      </c>
      <c r="H25" t="s">
        <v>1436</v>
      </c>
      <c r="I25" s="12"/>
      <c r="J25" t="str">
        <f t="shared" si="2"/>
        <v>module:LResults_BB160 a schema:ItemList ; schema:identifier "Results" ; schema:name "Lernergebnisse BB160" ; schema:itemListElement module:LResult07_BB160 .</v>
      </c>
      <c r="K25" s="1" t="s">
        <v>123</v>
      </c>
      <c r="L25" t="str">
        <f t="shared" si="3"/>
        <v>module:LResult07_BB160 schema:identifier "Results" .</v>
      </c>
      <c r="M25" s="9">
        <f t="shared" si="4"/>
        <v>7</v>
      </c>
      <c r="N25" s="9"/>
    </row>
    <row r="26" spans="1:14" x14ac:dyDescent="0.35">
      <c r="A26" t="s">
        <v>67</v>
      </c>
      <c r="B26" t="s">
        <v>186</v>
      </c>
      <c r="C26" t="str">
        <f t="shared" si="0"/>
        <v>module:BB552 module:about_LResults module:LResults_BB552 .</v>
      </c>
      <c r="D26" s="1" t="s">
        <v>123</v>
      </c>
      <c r="E26" s="2" t="s">
        <v>601</v>
      </c>
      <c r="F26" t="s">
        <v>1296</v>
      </c>
      <c r="G26" t="str">
        <f t="shared" si="1"/>
        <v>BB170</v>
      </c>
      <c r="H26" t="s">
        <v>1437</v>
      </c>
      <c r="I26" t="s">
        <v>2436</v>
      </c>
      <c r="J26" t="str">
        <f t="shared" si="2"/>
        <v>module:LResults_BB170 a schema:ItemList ; schema:identifier "Results" ; schema:name "Lernergebnisse BB170" ; schema:itemListElement module:LResult01_BB170 .</v>
      </c>
      <c r="K26" s="1" t="s">
        <v>123</v>
      </c>
      <c r="L26" t="str">
        <f t="shared" si="3"/>
        <v>module:LResult01_BB170 schema:identifier "Results" .</v>
      </c>
      <c r="M26" s="9">
        <f t="shared" si="4"/>
        <v>1</v>
      </c>
      <c r="N26" s="9"/>
    </row>
    <row r="27" spans="1:14" x14ac:dyDescent="0.35">
      <c r="A27" t="s">
        <v>68</v>
      </c>
      <c r="B27" t="s">
        <v>187</v>
      </c>
      <c r="C27" t="str">
        <f t="shared" si="0"/>
        <v>module:BB561 module:about_LResults module:LResults_BB561 .</v>
      </c>
      <c r="D27" s="1" t="s">
        <v>123</v>
      </c>
      <c r="E27" s="2" t="s">
        <v>601</v>
      </c>
      <c r="F27" t="s">
        <v>1296</v>
      </c>
      <c r="G27" t="str">
        <f t="shared" si="1"/>
        <v>BB170</v>
      </c>
      <c r="H27" t="s">
        <v>1438</v>
      </c>
      <c r="I27" t="s">
        <v>2437</v>
      </c>
      <c r="J27" t="str">
        <f t="shared" si="2"/>
        <v>module:LResults_BB170 a schema:ItemList ; schema:identifier "Results" ; schema:name "Lernergebnisse BB170" ; schema:itemListElement module:LResult02_BB170 .</v>
      </c>
      <c r="K27" s="1" t="s">
        <v>123</v>
      </c>
      <c r="L27" t="str">
        <f t="shared" si="3"/>
        <v>module:LResult02_BB170 schema:identifier "Results" .</v>
      </c>
      <c r="M27" s="9">
        <f t="shared" si="4"/>
        <v>2</v>
      </c>
      <c r="N27" s="9"/>
    </row>
    <row r="28" spans="1:14" x14ac:dyDescent="0.35">
      <c r="A28" t="s">
        <v>69</v>
      </c>
      <c r="B28" t="s">
        <v>188</v>
      </c>
      <c r="C28" t="str">
        <f t="shared" si="0"/>
        <v>module:BB562 module:about_LResults module:LResults_BB562 .</v>
      </c>
      <c r="D28" s="1" t="s">
        <v>123</v>
      </c>
      <c r="E28" s="2" t="s">
        <v>601</v>
      </c>
      <c r="F28" t="s">
        <v>1296</v>
      </c>
      <c r="G28" t="str">
        <f t="shared" si="1"/>
        <v>BB170</v>
      </c>
      <c r="H28" t="s">
        <v>1439</v>
      </c>
      <c r="I28" t="s">
        <v>2438</v>
      </c>
      <c r="J28" t="str">
        <f t="shared" si="2"/>
        <v>module:LResults_BB170 a schema:ItemList ; schema:identifier "Results" ; schema:name "Lernergebnisse BB170" ; schema:itemListElement module:LResult03_BB170 .</v>
      </c>
      <c r="K28" s="1" t="s">
        <v>123</v>
      </c>
      <c r="L28" t="str">
        <f t="shared" si="3"/>
        <v>module:LResult03_BB170 schema:identifier "Results" .</v>
      </c>
      <c r="M28" s="9">
        <f t="shared" si="4"/>
        <v>3</v>
      </c>
      <c r="N28" s="9"/>
    </row>
    <row r="29" spans="1:14" x14ac:dyDescent="0.35">
      <c r="A29" t="s">
        <v>70</v>
      </c>
      <c r="B29" t="s">
        <v>189</v>
      </c>
      <c r="C29" t="str">
        <f t="shared" si="0"/>
        <v>module:BB611 module:about_LResults module:LResults_BB611 .</v>
      </c>
      <c r="D29" s="1" t="s">
        <v>123</v>
      </c>
      <c r="E29" s="2" t="s">
        <v>601</v>
      </c>
      <c r="F29" t="s">
        <v>1296</v>
      </c>
      <c r="G29" t="str">
        <f t="shared" si="1"/>
        <v>BB170</v>
      </c>
      <c r="H29" t="s">
        <v>1440</v>
      </c>
      <c r="I29" t="s">
        <v>2439</v>
      </c>
      <c r="J29" t="str">
        <f t="shared" si="2"/>
        <v>module:LResults_BB170 a schema:ItemList ; schema:identifier "Results" ; schema:name "Lernergebnisse BB170" ; schema:itemListElement module:LResult04_BB170 .</v>
      </c>
      <c r="K29" s="1" t="s">
        <v>123</v>
      </c>
      <c r="L29" t="str">
        <f t="shared" si="3"/>
        <v>module:LResult04_BB170 schema:identifier "Results" .</v>
      </c>
      <c r="M29" s="9">
        <f t="shared" si="4"/>
        <v>4</v>
      </c>
      <c r="N29" s="9"/>
    </row>
    <row r="30" spans="1:14" x14ac:dyDescent="0.35">
      <c r="A30" t="s">
        <v>71</v>
      </c>
      <c r="B30" t="s">
        <v>190</v>
      </c>
      <c r="C30" t="str">
        <f t="shared" si="0"/>
        <v>module:BB612 module:about_LResults module:LResults_BB612 .</v>
      </c>
      <c r="D30" s="1" t="s">
        <v>123</v>
      </c>
      <c r="E30" s="2" t="s">
        <v>601</v>
      </c>
      <c r="F30" t="s">
        <v>1296</v>
      </c>
      <c r="G30" t="str">
        <f t="shared" si="1"/>
        <v>BB170</v>
      </c>
      <c r="H30" t="s">
        <v>1441</v>
      </c>
      <c r="I30" t="s">
        <v>2440</v>
      </c>
      <c r="J30" t="str">
        <f t="shared" si="2"/>
        <v>module:LResults_BB170 a schema:ItemList ; schema:identifier "Results" ; schema:name "Lernergebnisse BB170" ; schema:itemListElement module:LResult05_BB170 .</v>
      </c>
      <c r="K30" s="1" t="s">
        <v>123</v>
      </c>
      <c r="L30" t="str">
        <f t="shared" si="3"/>
        <v>module:LResult05_BB170 schema:identifier "Results" .</v>
      </c>
      <c r="M30" s="9">
        <f t="shared" si="4"/>
        <v>5</v>
      </c>
      <c r="N30" s="9"/>
    </row>
    <row r="31" spans="1:14" x14ac:dyDescent="0.35">
      <c r="A31" t="s">
        <v>72</v>
      </c>
      <c r="B31" t="s">
        <v>191</v>
      </c>
      <c r="C31" t="str">
        <f t="shared" si="0"/>
        <v>module:BB621 module:about_LResults module:LResults_BB621 .</v>
      </c>
      <c r="D31" s="1" t="s">
        <v>123</v>
      </c>
      <c r="E31" s="2" t="s">
        <v>601</v>
      </c>
      <c r="F31" t="s">
        <v>1296</v>
      </c>
      <c r="G31" t="str">
        <f t="shared" si="1"/>
        <v>BB170</v>
      </c>
      <c r="H31" t="s">
        <v>1442</v>
      </c>
      <c r="I31" t="s">
        <v>2441</v>
      </c>
      <c r="J31" t="str">
        <f t="shared" si="2"/>
        <v>module:LResults_BB170 a schema:ItemList ; schema:identifier "Results" ; schema:name "Lernergebnisse BB170" ; schema:itemListElement module:LResult06_BB170 .</v>
      </c>
      <c r="K31" s="1" t="s">
        <v>123</v>
      </c>
      <c r="L31" t="str">
        <f t="shared" si="3"/>
        <v>module:LResult06_BB170 schema:identifier "Results" .</v>
      </c>
      <c r="M31" s="9">
        <f t="shared" si="4"/>
        <v>6</v>
      </c>
      <c r="N31" s="9"/>
    </row>
    <row r="32" spans="1:14" x14ac:dyDescent="0.35">
      <c r="A32" t="s">
        <v>73</v>
      </c>
      <c r="B32" t="s">
        <v>192</v>
      </c>
      <c r="C32" t="str">
        <f t="shared" si="0"/>
        <v>module:BB622 module:about_LResults module:LResults_BB622 .</v>
      </c>
      <c r="D32" s="1" t="s">
        <v>123</v>
      </c>
      <c r="E32" s="2" t="s">
        <v>601</v>
      </c>
      <c r="F32" t="s">
        <v>1297</v>
      </c>
      <c r="G32" t="str">
        <f t="shared" si="1"/>
        <v>BB180</v>
      </c>
      <c r="H32" t="s">
        <v>1443</v>
      </c>
      <c r="I32" t="s">
        <v>2442</v>
      </c>
      <c r="J32" t="str">
        <f t="shared" si="2"/>
        <v>module:LResults_BB180 a schema:ItemList ; schema:identifier "Results" ; schema:name "Lernergebnisse BB180" ; schema:itemListElement module:LResult01_BB180 .</v>
      </c>
      <c r="K32" s="1" t="s">
        <v>123</v>
      </c>
      <c r="L32" t="str">
        <f t="shared" si="3"/>
        <v>module:LResult01_BB180 schema:identifier "Results" .</v>
      </c>
      <c r="M32" s="9">
        <f t="shared" si="4"/>
        <v>1</v>
      </c>
      <c r="N32" s="9"/>
    </row>
    <row r="33" spans="1:14" x14ac:dyDescent="0.35">
      <c r="A33" t="s">
        <v>121</v>
      </c>
      <c r="B33" t="s">
        <v>241</v>
      </c>
      <c r="C33" t="str">
        <f t="shared" si="0"/>
        <v>module:BB631 module:about_LResults module:LResults_BB631 .</v>
      </c>
      <c r="D33" s="1" t="s">
        <v>123</v>
      </c>
      <c r="E33" s="2" t="s">
        <v>601</v>
      </c>
      <c r="F33" t="s">
        <v>1297</v>
      </c>
      <c r="G33" t="str">
        <f t="shared" si="1"/>
        <v>BB180</v>
      </c>
      <c r="H33" t="s">
        <v>1444</v>
      </c>
      <c r="I33" t="s">
        <v>2443</v>
      </c>
      <c r="J33" t="str">
        <f t="shared" si="2"/>
        <v>module:LResults_BB180 a schema:ItemList ; schema:identifier "Results" ; schema:name "Lernergebnisse BB180" ; schema:itemListElement module:LResult02_BB180 .</v>
      </c>
      <c r="K33" s="1" t="s">
        <v>123</v>
      </c>
      <c r="L33" t="str">
        <f t="shared" si="3"/>
        <v>module:LResult02_BB180 schema:identifier "Results" .</v>
      </c>
      <c r="M33" s="9">
        <f t="shared" si="4"/>
        <v>2</v>
      </c>
      <c r="N33" s="9"/>
    </row>
    <row r="34" spans="1:14" x14ac:dyDescent="0.35">
      <c r="A34" t="s">
        <v>122</v>
      </c>
      <c r="B34" t="s">
        <v>242</v>
      </c>
      <c r="C34" t="str">
        <f t="shared" si="0"/>
        <v>module:BB632 module:about_LResults module:LResults_BB632 .</v>
      </c>
      <c r="D34" s="1" t="s">
        <v>123</v>
      </c>
      <c r="E34" s="2" t="s">
        <v>601</v>
      </c>
      <c r="F34" t="s">
        <v>1297</v>
      </c>
      <c r="G34" t="str">
        <f t="shared" si="1"/>
        <v>BB180</v>
      </c>
      <c r="H34" t="s">
        <v>1445</v>
      </c>
      <c r="I34" t="s">
        <v>2444</v>
      </c>
      <c r="J34" t="str">
        <f t="shared" si="2"/>
        <v>module:LResults_BB180 a schema:ItemList ; schema:identifier "Results" ; schema:name "Lernergebnisse BB180" ; schema:itemListElement module:LResult03_BB180 .</v>
      </c>
      <c r="K34" s="1" t="s">
        <v>123</v>
      </c>
      <c r="L34" t="str">
        <f t="shared" si="3"/>
        <v>module:LResult03_BB180 schema:identifier "Results" .</v>
      </c>
      <c r="M34" s="9">
        <f t="shared" si="4"/>
        <v>3</v>
      </c>
      <c r="N34" s="9"/>
    </row>
    <row r="35" spans="1:14" x14ac:dyDescent="0.35">
      <c r="A35" t="s">
        <v>74</v>
      </c>
      <c r="B35" t="s">
        <v>193</v>
      </c>
      <c r="C35" t="str">
        <f t="shared" si="0"/>
        <v>module:BB710 module:about_LResults module:LResults_BB710 .</v>
      </c>
      <c r="D35" s="1" t="s">
        <v>123</v>
      </c>
      <c r="E35" s="2" t="s">
        <v>601</v>
      </c>
      <c r="F35" t="s">
        <v>1297</v>
      </c>
      <c r="G35" t="str">
        <f t="shared" si="1"/>
        <v>BB180</v>
      </c>
      <c r="H35" t="s">
        <v>1446</v>
      </c>
      <c r="I35" t="s">
        <v>2445</v>
      </c>
      <c r="J35" t="str">
        <f t="shared" si="2"/>
        <v>module:LResults_BB180 a schema:ItemList ; schema:identifier "Results" ; schema:name "Lernergebnisse BB180" ; schema:itemListElement module:LResult04_BB180 .</v>
      </c>
      <c r="K35" s="1" t="s">
        <v>123</v>
      </c>
      <c r="L35" t="str">
        <f t="shared" si="3"/>
        <v>module:LResult04_BB180 schema:identifier "Results" .</v>
      </c>
      <c r="M35" s="9">
        <f t="shared" si="4"/>
        <v>4</v>
      </c>
      <c r="N35" s="9"/>
    </row>
    <row r="36" spans="1:14" x14ac:dyDescent="0.35">
      <c r="A36" t="s">
        <v>75</v>
      </c>
      <c r="B36" t="s">
        <v>194</v>
      </c>
      <c r="C36" t="str">
        <f t="shared" si="0"/>
        <v>module:BB720 module:about_LResults module:LResults_BB720 .</v>
      </c>
      <c r="D36" s="1" t="s">
        <v>123</v>
      </c>
      <c r="E36" s="2" t="s">
        <v>601</v>
      </c>
      <c r="F36" t="s">
        <v>1297</v>
      </c>
      <c r="G36" t="str">
        <f t="shared" si="1"/>
        <v>BB180</v>
      </c>
      <c r="H36" t="s">
        <v>1447</v>
      </c>
      <c r="I36" t="s">
        <v>2446</v>
      </c>
      <c r="J36" t="str">
        <f t="shared" si="2"/>
        <v>module:LResults_BB180 a schema:ItemList ; schema:identifier "Results" ; schema:name "Lernergebnisse BB180" ; schema:itemListElement module:LResult05_BB180 .</v>
      </c>
      <c r="K36" s="1" t="s">
        <v>123</v>
      </c>
      <c r="L36" t="str">
        <f t="shared" si="3"/>
        <v>module:LResult05_BB180 schema:identifier "Results" .</v>
      </c>
      <c r="M36" s="9">
        <f t="shared" si="4"/>
        <v>5</v>
      </c>
      <c r="N36" s="9"/>
    </row>
    <row r="37" spans="1:14" x14ac:dyDescent="0.35">
      <c r="A37" t="s">
        <v>76</v>
      </c>
      <c r="B37" t="s">
        <v>195</v>
      </c>
      <c r="C37" t="str">
        <f t="shared" si="0"/>
        <v>module:BB730 module:about_LResults module:LResults_BB730 .</v>
      </c>
      <c r="D37" s="1" t="s">
        <v>123</v>
      </c>
      <c r="E37" s="2" t="s">
        <v>601</v>
      </c>
      <c r="F37" t="s">
        <v>1298</v>
      </c>
      <c r="G37" t="str">
        <f t="shared" si="1"/>
        <v>BB210</v>
      </c>
      <c r="H37" t="s">
        <v>1448</v>
      </c>
      <c r="I37" t="s">
        <v>2447</v>
      </c>
      <c r="J37" t="str">
        <f t="shared" si="2"/>
        <v>module:LResults_BB210 a schema:ItemList ; schema:identifier "Results" ; schema:name "Lernergebnisse BB210" ; schema:itemListElement module:LResult01_BB210 .</v>
      </c>
      <c r="K37" s="1" t="s">
        <v>123</v>
      </c>
      <c r="L37" t="str">
        <f t="shared" si="3"/>
        <v>module:LResult01_BB210 schema:identifier "Results" .</v>
      </c>
      <c r="M37" s="9">
        <f t="shared" si="4"/>
        <v>1</v>
      </c>
      <c r="N37" s="9"/>
    </row>
    <row r="38" spans="1:14" x14ac:dyDescent="0.35">
      <c r="A38" t="s">
        <v>77</v>
      </c>
      <c r="B38" t="s">
        <v>196</v>
      </c>
      <c r="C38" t="str">
        <f t="shared" si="0"/>
        <v>module:BB740 module:about_LResults module:LResults_BB740 .</v>
      </c>
      <c r="D38" s="1" t="s">
        <v>123</v>
      </c>
      <c r="E38" s="2" t="s">
        <v>601</v>
      </c>
      <c r="F38" t="s">
        <v>1298</v>
      </c>
      <c r="G38" t="str">
        <f t="shared" si="1"/>
        <v>BB210</v>
      </c>
      <c r="H38" t="s">
        <v>1449</v>
      </c>
      <c r="I38" t="s">
        <v>2448</v>
      </c>
      <c r="J38" t="str">
        <f t="shared" si="2"/>
        <v>module:LResults_BB210 a schema:ItemList ; schema:identifier "Results" ; schema:name "Lernergebnisse BB210" ; schema:itemListElement module:LResult02_BB210 .</v>
      </c>
      <c r="K38" s="1" t="s">
        <v>123</v>
      </c>
      <c r="L38" t="str">
        <f t="shared" si="3"/>
        <v>module:LResult02_BB210 schema:identifier "Results" .</v>
      </c>
      <c r="M38" s="9">
        <f t="shared" si="4"/>
        <v>2</v>
      </c>
      <c r="N38" s="9"/>
    </row>
    <row r="39" spans="1:14" x14ac:dyDescent="0.35">
      <c r="A39" t="s">
        <v>78</v>
      </c>
      <c r="B39" t="s">
        <v>197</v>
      </c>
      <c r="C39" t="str">
        <f t="shared" si="0"/>
        <v>module:BB810 module:about_LResults module:LResults_BB810 .</v>
      </c>
      <c r="D39" s="1" t="s">
        <v>123</v>
      </c>
      <c r="E39" s="2" t="s">
        <v>601</v>
      </c>
      <c r="F39" t="s">
        <v>1298</v>
      </c>
      <c r="G39" t="str">
        <f t="shared" si="1"/>
        <v>BB210</v>
      </c>
      <c r="H39" t="s">
        <v>1450</v>
      </c>
      <c r="I39" t="s">
        <v>2449</v>
      </c>
      <c r="J39" t="str">
        <f t="shared" si="2"/>
        <v>module:LResults_BB210 a schema:ItemList ; schema:identifier "Results" ; schema:name "Lernergebnisse BB210" ; schema:itemListElement module:LResult03_BB210 .</v>
      </c>
      <c r="K39" s="1" t="s">
        <v>123</v>
      </c>
      <c r="L39" t="str">
        <f t="shared" si="3"/>
        <v>module:LResult03_BB210 schema:identifier "Results" .</v>
      </c>
      <c r="M39" s="9">
        <f t="shared" si="4"/>
        <v>3</v>
      </c>
      <c r="N39" s="9"/>
    </row>
    <row r="40" spans="1:14" x14ac:dyDescent="0.35">
      <c r="A40" t="s">
        <v>79</v>
      </c>
      <c r="B40" t="s">
        <v>198</v>
      </c>
      <c r="C40" t="str">
        <f t="shared" si="0"/>
        <v>module:BB820 module:about_LResults module:LResults_BB820 .</v>
      </c>
      <c r="D40" s="1" t="s">
        <v>123</v>
      </c>
      <c r="E40" s="2" t="s">
        <v>601</v>
      </c>
      <c r="F40" t="s">
        <v>1299</v>
      </c>
      <c r="G40" t="str">
        <f t="shared" si="1"/>
        <v>BB220</v>
      </c>
      <c r="H40" t="s">
        <v>1451</v>
      </c>
      <c r="I40" t="s">
        <v>2450</v>
      </c>
      <c r="J40" t="str">
        <f t="shared" si="2"/>
        <v>module:LResults_BB220 a schema:ItemList ; schema:identifier "Results" ; schema:name "Lernergebnisse BB220" ; schema:itemListElement module:LResult01_BB220 .</v>
      </c>
      <c r="K40" s="1" t="s">
        <v>123</v>
      </c>
      <c r="L40" t="str">
        <f t="shared" si="3"/>
        <v>module:LResult01_BB220 schema:identifier "Results" .</v>
      </c>
      <c r="M40" s="9">
        <f t="shared" si="4"/>
        <v>1</v>
      </c>
      <c r="N40" s="9"/>
    </row>
    <row r="41" spans="1:14" x14ac:dyDescent="0.35">
      <c r="A41" t="s">
        <v>80</v>
      </c>
      <c r="B41" t="s">
        <v>199</v>
      </c>
      <c r="C41" t="str">
        <f t="shared" si="0"/>
        <v>module:BB910 module:about_LResults module:LResults_BB910 .</v>
      </c>
      <c r="D41" s="1" t="s">
        <v>123</v>
      </c>
      <c r="E41" s="2" t="s">
        <v>601</v>
      </c>
      <c r="F41" t="s">
        <v>1299</v>
      </c>
      <c r="G41" t="str">
        <f t="shared" si="1"/>
        <v>BB220</v>
      </c>
      <c r="H41" t="s">
        <v>1452</v>
      </c>
      <c r="I41" t="s">
        <v>2451</v>
      </c>
      <c r="J41" t="str">
        <f t="shared" si="2"/>
        <v>module:LResults_BB220 a schema:ItemList ; schema:identifier "Results" ; schema:name "Lernergebnisse BB220" ; schema:itemListElement module:LResult02_BB220 .</v>
      </c>
      <c r="K41" s="1" t="s">
        <v>123</v>
      </c>
      <c r="L41" t="str">
        <f t="shared" si="3"/>
        <v>module:LResult02_BB220 schema:identifier "Results" .</v>
      </c>
      <c r="M41" s="9">
        <f t="shared" si="4"/>
        <v>2</v>
      </c>
      <c r="N41" s="9"/>
    </row>
    <row r="42" spans="1:14" x14ac:dyDescent="0.35">
      <c r="A42" t="s">
        <v>81</v>
      </c>
      <c r="B42" t="s">
        <v>200</v>
      </c>
      <c r="C42" t="str">
        <f t="shared" si="0"/>
        <v>module:BB920 module:about_LResults module:LResults_BB920 .</v>
      </c>
      <c r="D42" s="1" t="s">
        <v>123</v>
      </c>
      <c r="E42" s="2" t="s">
        <v>601</v>
      </c>
      <c r="F42" t="s">
        <v>1299</v>
      </c>
      <c r="G42" t="str">
        <f t="shared" si="1"/>
        <v>BB220</v>
      </c>
      <c r="H42" t="s">
        <v>1453</v>
      </c>
      <c r="I42" t="s">
        <v>2452</v>
      </c>
      <c r="J42" t="str">
        <f t="shared" si="2"/>
        <v>module:LResults_BB220 a schema:ItemList ; schema:identifier "Results" ; schema:name "Lernergebnisse BB220" ; schema:itemListElement module:LResult03_BB220 .</v>
      </c>
      <c r="K42" s="1" t="s">
        <v>123</v>
      </c>
      <c r="L42" t="str">
        <f t="shared" si="3"/>
        <v>module:LResult03_BB220 schema:identifier "Results" .</v>
      </c>
      <c r="M42" s="9">
        <f t="shared" si="4"/>
        <v>3</v>
      </c>
      <c r="N42" s="9"/>
    </row>
    <row r="43" spans="1:14" x14ac:dyDescent="0.35">
      <c r="A43" t="s">
        <v>82</v>
      </c>
      <c r="B43" t="s">
        <v>201</v>
      </c>
      <c r="C43" t="str">
        <f t="shared" si="0"/>
        <v>module:BM110 module:about_LResults module:LResults_BM110 .</v>
      </c>
      <c r="D43" s="1" t="s">
        <v>123</v>
      </c>
      <c r="E43" s="2" t="s">
        <v>601</v>
      </c>
      <c r="F43" t="s">
        <v>1299</v>
      </c>
      <c r="G43" t="str">
        <f t="shared" si="1"/>
        <v>BB220</v>
      </c>
      <c r="H43" t="s">
        <v>1454</v>
      </c>
      <c r="I43" t="s">
        <v>2453</v>
      </c>
      <c r="J43" t="str">
        <f t="shared" si="2"/>
        <v>module:LResults_BB220 a schema:ItemList ; schema:identifier "Results" ; schema:name "Lernergebnisse BB220" ; schema:itemListElement module:LResult04_BB220 .</v>
      </c>
      <c r="K43" s="1" t="s">
        <v>123</v>
      </c>
      <c r="L43" t="str">
        <f t="shared" si="3"/>
        <v>module:LResult04_BB220 schema:identifier "Results" .</v>
      </c>
      <c r="M43" s="9">
        <f t="shared" si="4"/>
        <v>4</v>
      </c>
      <c r="N43" s="9"/>
    </row>
    <row r="44" spans="1:14" x14ac:dyDescent="0.35">
      <c r="A44" t="s">
        <v>83</v>
      </c>
      <c r="B44" t="s">
        <v>202</v>
      </c>
      <c r="C44" t="str">
        <f t="shared" si="0"/>
        <v>module:BM210 module:about_LResults module:LResults_BM210 .</v>
      </c>
      <c r="D44" s="1" t="s">
        <v>123</v>
      </c>
      <c r="E44" s="2" t="s">
        <v>601</v>
      </c>
      <c r="F44" t="s">
        <v>1299</v>
      </c>
      <c r="G44" t="str">
        <f t="shared" si="1"/>
        <v>BB220</v>
      </c>
      <c r="H44" t="s">
        <v>1455</v>
      </c>
      <c r="I44" t="s">
        <v>2454</v>
      </c>
      <c r="J44" t="str">
        <f t="shared" si="2"/>
        <v>module:LResults_BB220 a schema:ItemList ; schema:identifier "Results" ; schema:name "Lernergebnisse BB220" ; schema:itemListElement module:LResult05_BB220 .</v>
      </c>
      <c r="K44" s="1" t="s">
        <v>123</v>
      </c>
      <c r="L44" t="str">
        <f t="shared" si="3"/>
        <v>module:LResult05_BB220 schema:identifier "Results" .</v>
      </c>
      <c r="M44" s="9">
        <f t="shared" si="4"/>
        <v>5</v>
      </c>
      <c r="N44" s="9"/>
    </row>
    <row r="45" spans="1:14" x14ac:dyDescent="0.35">
      <c r="A45" t="s">
        <v>84</v>
      </c>
      <c r="B45" t="s">
        <v>203</v>
      </c>
      <c r="C45" t="str">
        <f t="shared" si="0"/>
        <v>module:BM310 module:about_LResults module:LResults_BM310 .</v>
      </c>
      <c r="D45" s="1" t="s">
        <v>123</v>
      </c>
      <c r="E45" s="2" t="s">
        <v>601</v>
      </c>
      <c r="F45" t="s">
        <v>1300</v>
      </c>
      <c r="G45" t="str">
        <f t="shared" si="1"/>
        <v>BB310</v>
      </c>
      <c r="H45" t="s">
        <v>1456</v>
      </c>
      <c r="I45" t="s">
        <v>2455</v>
      </c>
      <c r="J45" t="str">
        <f t="shared" si="2"/>
        <v>module:LResults_BB310 a schema:ItemList ; schema:identifier "Results" ; schema:name "Lernergebnisse BB310" ; schema:itemListElement module:LResult01_BB310 .</v>
      </c>
      <c r="K45" s="1" t="s">
        <v>123</v>
      </c>
      <c r="L45" t="str">
        <f t="shared" si="3"/>
        <v>module:LResult01_BB310 schema:identifier "Results" .</v>
      </c>
      <c r="M45" s="9">
        <f t="shared" si="4"/>
        <v>1</v>
      </c>
      <c r="N45" s="9"/>
    </row>
    <row r="46" spans="1:14" x14ac:dyDescent="0.35">
      <c r="A46" t="s">
        <v>85</v>
      </c>
      <c r="B46" t="s">
        <v>204</v>
      </c>
      <c r="C46" t="str">
        <f t="shared" si="0"/>
        <v>module:BM320 module:about_LResults module:LResults_BM320 .</v>
      </c>
      <c r="D46" s="1" t="s">
        <v>123</v>
      </c>
      <c r="E46" s="2" t="s">
        <v>601</v>
      </c>
      <c r="F46" t="s">
        <v>1300</v>
      </c>
      <c r="G46" t="str">
        <f t="shared" si="1"/>
        <v>BB310</v>
      </c>
      <c r="H46" t="s">
        <v>1457</v>
      </c>
      <c r="I46" t="s">
        <v>2456</v>
      </c>
      <c r="J46" t="str">
        <f t="shared" si="2"/>
        <v>module:LResults_BB310 a schema:ItemList ; schema:identifier "Results" ; schema:name "Lernergebnisse BB310" ; schema:itemListElement module:LResult02_BB310 .</v>
      </c>
      <c r="K46" s="1" t="s">
        <v>123</v>
      </c>
      <c r="L46" t="str">
        <f t="shared" si="3"/>
        <v>module:LResult02_BB310 schema:identifier "Results" .</v>
      </c>
      <c r="M46" s="9">
        <f t="shared" si="4"/>
        <v>2</v>
      </c>
      <c r="N46" s="9"/>
    </row>
    <row r="47" spans="1:14" x14ac:dyDescent="0.35">
      <c r="A47" t="s">
        <v>86</v>
      </c>
      <c r="B47" t="s">
        <v>205</v>
      </c>
      <c r="C47" t="str">
        <f t="shared" si="0"/>
        <v>module:BM410 module:about_LResults module:LResults_BM410 .</v>
      </c>
      <c r="D47" s="1" t="s">
        <v>123</v>
      </c>
      <c r="E47" s="2" t="s">
        <v>601</v>
      </c>
      <c r="F47" t="s">
        <v>1300</v>
      </c>
      <c r="G47" t="str">
        <f t="shared" si="1"/>
        <v>BB310</v>
      </c>
      <c r="H47" t="s">
        <v>1458</v>
      </c>
      <c r="I47" t="s">
        <v>2457</v>
      </c>
      <c r="J47" t="str">
        <f t="shared" si="2"/>
        <v>module:LResults_BB310 a schema:ItemList ; schema:identifier "Results" ; schema:name "Lernergebnisse BB310" ; schema:itemListElement module:LResult03_BB310 .</v>
      </c>
      <c r="K47" s="1" t="s">
        <v>123</v>
      </c>
      <c r="L47" t="str">
        <f t="shared" si="3"/>
        <v>module:LResult03_BB310 schema:identifier "Results" .</v>
      </c>
      <c r="M47" s="9">
        <f t="shared" si="4"/>
        <v>3</v>
      </c>
      <c r="N47" s="9"/>
    </row>
    <row r="48" spans="1:14" x14ac:dyDescent="0.35">
      <c r="A48" t="s">
        <v>87</v>
      </c>
      <c r="B48" t="s">
        <v>206</v>
      </c>
      <c r="C48" t="str">
        <f t="shared" si="0"/>
        <v>module:BM420 module:about_LResults module:LResults_BM420 .</v>
      </c>
      <c r="D48" s="1" t="s">
        <v>123</v>
      </c>
      <c r="E48" s="2" t="s">
        <v>601</v>
      </c>
      <c r="F48" t="s">
        <v>1301</v>
      </c>
      <c r="G48" t="str">
        <f t="shared" si="1"/>
        <v>BB320</v>
      </c>
      <c r="H48" t="s">
        <v>1459</v>
      </c>
      <c r="I48" t="s">
        <v>2458</v>
      </c>
      <c r="J48" t="str">
        <f t="shared" si="2"/>
        <v>module:LResults_BB320 a schema:ItemList ; schema:identifier "Results" ; schema:name "Lernergebnisse BB320" ; schema:itemListElement module:LResult01_BB320 .</v>
      </c>
      <c r="K48" s="1" t="s">
        <v>123</v>
      </c>
      <c r="L48" t="str">
        <f t="shared" si="3"/>
        <v>module:LResult01_BB320 schema:identifier "Results" .</v>
      </c>
      <c r="M48" s="9">
        <f t="shared" si="4"/>
        <v>1</v>
      </c>
      <c r="N48" s="9"/>
    </row>
    <row r="49" spans="1:14" x14ac:dyDescent="0.35">
      <c r="A49" t="s">
        <v>88</v>
      </c>
      <c r="B49" t="s">
        <v>207</v>
      </c>
      <c r="C49" t="str">
        <f t="shared" si="0"/>
        <v>module:BM430 module:about_LResults module:LResults_BM430 .</v>
      </c>
      <c r="D49" s="1" t="s">
        <v>123</v>
      </c>
      <c r="E49" s="2" t="s">
        <v>601</v>
      </c>
      <c r="F49" t="s">
        <v>1301</v>
      </c>
      <c r="G49" t="str">
        <f t="shared" si="1"/>
        <v>BB320</v>
      </c>
      <c r="H49" t="s">
        <v>1460</v>
      </c>
      <c r="I49" t="s">
        <v>2459</v>
      </c>
      <c r="J49" t="str">
        <f t="shared" si="2"/>
        <v>module:LResults_BB320 a schema:ItemList ; schema:identifier "Results" ; schema:name "Lernergebnisse BB320" ; schema:itemListElement module:LResult02_BB320 .</v>
      </c>
      <c r="K49" s="1" t="s">
        <v>123</v>
      </c>
      <c r="L49" t="str">
        <f t="shared" si="3"/>
        <v>module:LResult02_BB320 schema:identifier "Results" .</v>
      </c>
      <c r="M49" s="9">
        <f t="shared" si="4"/>
        <v>2</v>
      </c>
      <c r="N49" s="9"/>
    </row>
    <row r="50" spans="1:14" x14ac:dyDescent="0.35">
      <c r="A50" t="s">
        <v>89</v>
      </c>
      <c r="B50" t="s">
        <v>208</v>
      </c>
      <c r="C50" t="str">
        <f t="shared" si="0"/>
        <v>module:BM440 module:about_LResults module:LResults_BM440 .</v>
      </c>
      <c r="D50" s="1" t="s">
        <v>123</v>
      </c>
      <c r="E50" s="2" t="s">
        <v>601</v>
      </c>
      <c r="F50" t="s">
        <v>1301</v>
      </c>
      <c r="G50" t="str">
        <f t="shared" si="1"/>
        <v>BB320</v>
      </c>
      <c r="H50" t="s">
        <v>1461</v>
      </c>
      <c r="I50" t="s">
        <v>2460</v>
      </c>
      <c r="J50" t="str">
        <f t="shared" si="2"/>
        <v>module:LResults_BB320 a schema:ItemList ; schema:identifier "Results" ; schema:name "Lernergebnisse BB320" ; schema:itemListElement module:LResult03_BB320 .</v>
      </c>
      <c r="K50" s="1" t="s">
        <v>123</v>
      </c>
      <c r="L50" t="str">
        <f t="shared" si="3"/>
        <v>module:LResult03_BB320 schema:identifier "Results" .</v>
      </c>
      <c r="M50" s="9">
        <f t="shared" si="4"/>
        <v>3</v>
      </c>
      <c r="N50" s="9"/>
    </row>
    <row r="51" spans="1:14" x14ac:dyDescent="0.35">
      <c r="A51" t="s">
        <v>90</v>
      </c>
      <c r="B51" t="s">
        <v>209</v>
      </c>
      <c r="C51" t="str">
        <f t="shared" si="0"/>
        <v>module:BM450 module:about_LResults module:LResults_BM450 .</v>
      </c>
      <c r="D51" s="1" t="s">
        <v>123</v>
      </c>
      <c r="E51" s="2" t="s">
        <v>601</v>
      </c>
      <c r="F51" t="s">
        <v>1301</v>
      </c>
      <c r="G51" t="str">
        <f t="shared" si="1"/>
        <v>BB320</v>
      </c>
      <c r="H51" t="s">
        <v>1462</v>
      </c>
      <c r="I51" t="s">
        <v>2461</v>
      </c>
      <c r="J51" t="str">
        <f t="shared" si="2"/>
        <v>module:LResults_BB320 a schema:ItemList ; schema:identifier "Results" ; schema:name "Lernergebnisse BB320" ; schema:itemListElement module:LResult04_BB320 .</v>
      </c>
      <c r="K51" s="1" t="s">
        <v>123</v>
      </c>
      <c r="L51" t="str">
        <f t="shared" si="3"/>
        <v>module:LResult04_BB320 schema:identifier "Results" .</v>
      </c>
      <c r="M51" s="9">
        <f t="shared" si="4"/>
        <v>4</v>
      </c>
      <c r="N51" s="9"/>
    </row>
    <row r="52" spans="1:14" x14ac:dyDescent="0.35">
      <c r="A52" t="s">
        <v>91</v>
      </c>
      <c r="B52" t="s">
        <v>210</v>
      </c>
      <c r="C52" t="str">
        <f t="shared" si="0"/>
        <v>module:BM460 module:about_LResults module:LResults_BM460 .</v>
      </c>
      <c r="D52" s="1" t="s">
        <v>123</v>
      </c>
      <c r="E52" s="2" t="s">
        <v>601</v>
      </c>
      <c r="F52" t="s">
        <v>1302</v>
      </c>
      <c r="G52" t="str">
        <f t="shared" si="1"/>
        <v>BB410</v>
      </c>
      <c r="H52" t="s">
        <v>1463</v>
      </c>
      <c r="I52" t="s">
        <v>2462</v>
      </c>
      <c r="J52" t="str">
        <f t="shared" si="2"/>
        <v>module:LResults_BB410 a schema:ItemList ; schema:identifier "Results" ; schema:name "Lernergebnisse BB410" ; schema:itemListElement module:LResult01_BB410 .</v>
      </c>
      <c r="K52" s="1" t="s">
        <v>123</v>
      </c>
      <c r="L52" t="str">
        <f t="shared" si="3"/>
        <v>module:LResult01_BB410 schema:identifier "Results" .</v>
      </c>
      <c r="M52" s="9">
        <f t="shared" si="4"/>
        <v>1</v>
      </c>
      <c r="N52" s="9"/>
    </row>
    <row r="53" spans="1:14" x14ac:dyDescent="0.35">
      <c r="A53" t="s">
        <v>92</v>
      </c>
      <c r="B53" t="s">
        <v>211</v>
      </c>
      <c r="C53" t="str">
        <f t="shared" si="0"/>
        <v>module:BM510 module:about_LResults module:LResults_BM510 .</v>
      </c>
      <c r="D53" s="1" t="s">
        <v>123</v>
      </c>
      <c r="E53" s="2" t="s">
        <v>601</v>
      </c>
      <c r="F53" t="s">
        <v>1302</v>
      </c>
      <c r="G53" t="str">
        <f t="shared" si="1"/>
        <v>BB410</v>
      </c>
      <c r="H53" t="s">
        <v>1464</v>
      </c>
      <c r="I53" t="s">
        <v>2463</v>
      </c>
      <c r="J53" t="str">
        <f t="shared" si="2"/>
        <v>module:LResults_BB410 a schema:ItemList ; schema:identifier "Results" ; schema:name "Lernergebnisse BB410" ; schema:itemListElement module:LResult02_BB410 .</v>
      </c>
      <c r="K53" s="1" t="s">
        <v>123</v>
      </c>
      <c r="L53" t="str">
        <f t="shared" si="3"/>
        <v>module:LResult02_BB410 schema:identifier "Results" .</v>
      </c>
      <c r="M53" s="9">
        <f t="shared" si="4"/>
        <v>2</v>
      </c>
      <c r="N53" s="9"/>
    </row>
    <row r="54" spans="1:14" x14ac:dyDescent="0.35">
      <c r="A54" t="s">
        <v>93</v>
      </c>
      <c r="B54" t="s">
        <v>212</v>
      </c>
      <c r="C54" t="str">
        <f t="shared" si="0"/>
        <v>module:BM520 module:about_LResults module:LResults_BM520 .</v>
      </c>
      <c r="D54" s="1" t="s">
        <v>123</v>
      </c>
      <c r="E54" s="2" t="s">
        <v>601</v>
      </c>
      <c r="F54" t="s">
        <v>1302</v>
      </c>
      <c r="G54" t="str">
        <f t="shared" si="1"/>
        <v>BB410</v>
      </c>
      <c r="H54" t="s">
        <v>1465</v>
      </c>
      <c r="I54" t="s">
        <v>2464</v>
      </c>
      <c r="J54" t="str">
        <f t="shared" si="2"/>
        <v>module:LResults_BB410 a schema:ItemList ; schema:identifier "Results" ; schema:name "Lernergebnisse BB410" ; schema:itemListElement module:LResult03_BB410 .</v>
      </c>
      <c r="K54" s="1" t="s">
        <v>123</v>
      </c>
      <c r="L54" t="str">
        <f t="shared" si="3"/>
        <v>module:LResult03_BB410 schema:identifier "Results" .</v>
      </c>
      <c r="M54" s="9">
        <f t="shared" si="4"/>
        <v>3</v>
      </c>
      <c r="N54" s="9"/>
    </row>
    <row r="55" spans="1:14" x14ac:dyDescent="0.35">
      <c r="A55" t="s">
        <v>94</v>
      </c>
      <c r="B55" t="s">
        <v>213</v>
      </c>
      <c r="C55" t="str">
        <f t="shared" si="0"/>
        <v>module:BM530 module:about_LResults module:LResults_BM530 .</v>
      </c>
      <c r="D55" s="1" t="s">
        <v>123</v>
      </c>
      <c r="E55" s="2" t="s">
        <v>601</v>
      </c>
      <c r="F55" t="s">
        <v>1302</v>
      </c>
      <c r="G55" t="str">
        <f t="shared" si="1"/>
        <v>BB410</v>
      </c>
      <c r="H55" t="s">
        <v>1466</v>
      </c>
      <c r="I55" t="s">
        <v>2465</v>
      </c>
      <c r="J55" t="str">
        <f t="shared" si="2"/>
        <v>module:LResults_BB410 a schema:ItemList ; schema:identifier "Results" ; schema:name "Lernergebnisse BB410" ; schema:itemListElement module:LResult04_BB410 .</v>
      </c>
      <c r="K55" s="1" t="s">
        <v>123</v>
      </c>
      <c r="L55" t="str">
        <f t="shared" si="3"/>
        <v>module:LResult04_BB410 schema:identifier "Results" .</v>
      </c>
      <c r="M55" s="9">
        <f t="shared" si="4"/>
        <v>4</v>
      </c>
      <c r="N55" s="9"/>
    </row>
    <row r="56" spans="1:14" x14ac:dyDescent="0.35">
      <c r="A56" t="s">
        <v>95</v>
      </c>
      <c r="B56" t="s">
        <v>214</v>
      </c>
      <c r="C56" t="str">
        <f t="shared" si="0"/>
        <v>module:BM540 module:about_LResults module:LResults_BM540 .</v>
      </c>
      <c r="D56" s="1" t="s">
        <v>123</v>
      </c>
      <c r="E56" s="2" t="s">
        <v>601</v>
      </c>
      <c r="F56" t="s">
        <v>1303</v>
      </c>
      <c r="G56" t="str">
        <f t="shared" si="1"/>
        <v>BB420</v>
      </c>
      <c r="H56" t="s">
        <v>1467</v>
      </c>
      <c r="I56" t="s">
        <v>2466</v>
      </c>
      <c r="J56" t="str">
        <f t="shared" si="2"/>
        <v>module:LResults_BB420 a schema:ItemList ; schema:identifier "Results" ; schema:name "Lernergebnisse BB420" ; schema:itemListElement module:LResult01_BB420 .</v>
      </c>
      <c r="K56" s="1" t="s">
        <v>123</v>
      </c>
      <c r="L56" t="str">
        <f t="shared" si="3"/>
        <v>module:LResult01_BB420 schema:identifier "Results" .</v>
      </c>
      <c r="M56" s="9">
        <f t="shared" si="4"/>
        <v>1</v>
      </c>
      <c r="N56" s="9"/>
    </row>
    <row r="57" spans="1:14" x14ac:dyDescent="0.35">
      <c r="A57" t="s">
        <v>96</v>
      </c>
      <c r="B57" t="s">
        <v>215</v>
      </c>
      <c r="C57" t="str">
        <f t="shared" si="0"/>
        <v>module:BM550 module:about_LResults module:LResults_BM550 .</v>
      </c>
      <c r="D57" s="1" t="s">
        <v>123</v>
      </c>
      <c r="E57" s="2" t="s">
        <v>601</v>
      </c>
      <c r="F57" t="s">
        <v>1303</v>
      </c>
      <c r="G57" t="str">
        <f t="shared" si="1"/>
        <v>BB420</v>
      </c>
      <c r="H57" t="s">
        <v>1468</v>
      </c>
      <c r="I57" t="s">
        <v>2467</v>
      </c>
      <c r="J57" t="str">
        <f t="shared" si="2"/>
        <v>module:LResults_BB420 a schema:ItemList ; schema:identifier "Results" ; schema:name "Lernergebnisse BB420" ; schema:itemListElement module:LResult02_BB420 .</v>
      </c>
      <c r="K57" s="1" t="s">
        <v>123</v>
      </c>
      <c r="L57" t="str">
        <f t="shared" si="3"/>
        <v>module:LResult02_BB420 schema:identifier "Results" .</v>
      </c>
      <c r="M57" s="9">
        <f t="shared" si="4"/>
        <v>2</v>
      </c>
      <c r="N57" s="9"/>
    </row>
    <row r="58" spans="1:14" x14ac:dyDescent="0.35">
      <c r="A58" t="s">
        <v>97</v>
      </c>
      <c r="B58" t="s">
        <v>216</v>
      </c>
      <c r="C58" t="str">
        <f t="shared" si="0"/>
        <v>module:BM560 module:about_LResults module:LResults_BM560 .</v>
      </c>
      <c r="D58" s="1" t="s">
        <v>123</v>
      </c>
      <c r="E58" s="2" t="s">
        <v>601</v>
      </c>
      <c r="F58" t="s">
        <v>1303</v>
      </c>
      <c r="G58" t="str">
        <f t="shared" si="1"/>
        <v>BB420</v>
      </c>
      <c r="H58" t="s">
        <v>1469</v>
      </c>
      <c r="I58" t="s">
        <v>2468</v>
      </c>
      <c r="J58" t="str">
        <f t="shared" si="2"/>
        <v>module:LResults_BB420 a schema:ItemList ; schema:identifier "Results" ; schema:name "Lernergebnisse BB420" ; schema:itemListElement module:LResult03_BB420 .</v>
      </c>
      <c r="K58" s="1" t="s">
        <v>123</v>
      </c>
      <c r="L58" t="str">
        <f t="shared" si="3"/>
        <v>module:LResult03_BB420 schema:identifier "Results" .</v>
      </c>
      <c r="M58" s="9">
        <f t="shared" si="4"/>
        <v>3</v>
      </c>
      <c r="N58" s="9"/>
    </row>
    <row r="59" spans="1:14" x14ac:dyDescent="0.35">
      <c r="A59" t="s">
        <v>98</v>
      </c>
      <c r="B59" t="s">
        <v>217</v>
      </c>
      <c r="C59" t="str">
        <f t="shared" si="0"/>
        <v>module:BM610 module:about_LResults module:LResults_BM610 .</v>
      </c>
      <c r="D59" s="1" t="s">
        <v>123</v>
      </c>
      <c r="E59" s="2" t="s">
        <v>601</v>
      </c>
      <c r="F59" t="s">
        <v>1303</v>
      </c>
      <c r="G59" t="str">
        <f t="shared" si="1"/>
        <v>BB420</v>
      </c>
      <c r="H59" t="s">
        <v>1470</v>
      </c>
      <c r="I59" t="s">
        <v>2469</v>
      </c>
      <c r="J59" t="str">
        <f t="shared" si="2"/>
        <v>module:LResults_BB420 a schema:ItemList ; schema:identifier "Results" ; schema:name "Lernergebnisse BB420" ; schema:itemListElement module:LResult04_BB420 .</v>
      </c>
      <c r="K59" s="1" t="s">
        <v>123</v>
      </c>
      <c r="L59" t="str">
        <f t="shared" si="3"/>
        <v>module:LResult04_BB420 schema:identifier "Results" .</v>
      </c>
      <c r="M59" s="9">
        <f t="shared" si="4"/>
        <v>4</v>
      </c>
      <c r="N59" s="9"/>
    </row>
    <row r="60" spans="1:14" x14ac:dyDescent="0.35">
      <c r="A60" t="s">
        <v>99</v>
      </c>
      <c r="B60" t="s">
        <v>218</v>
      </c>
      <c r="C60" t="str">
        <f t="shared" si="0"/>
        <v>module:BM620 module:about_LResults module:LResults_BM620 .</v>
      </c>
      <c r="D60" s="1" t="s">
        <v>123</v>
      </c>
      <c r="E60" s="2" t="s">
        <v>601</v>
      </c>
      <c r="F60" t="s">
        <v>1304</v>
      </c>
      <c r="G60" t="str">
        <f t="shared" si="1"/>
        <v>BB511</v>
      </c>
      <c r="H60" t="s">
        <v>1471</v>
      </c>
      <c r="I60" t="s">
        <v>2470</v>
      </c>
      <c r="J60" t="str">
        <f t="shared" si="2"/>
        <v>module:LResults_BB511 a schema:ItemList ; schema:identifier "Results" ; schema:name "Lernergebnisse BB511" ; schema:itemListElement module:LResult01_BB511 .</v>
      </c>
      <c r="K60" s="1" t="s">
        <v>123</v>
      </c>
      <c r="L60" t="str">
        <f t="shared" si="3"/>
        <v>module:LResult01_BB511 schema:identifier "Results" .</v>
      </c>
      <c r="M60" s="9">
        <f t="shared" si="4"/>
        <v>1</v>
      </c>
      <c r="N60" s="9"/>
    </row>
    <row r="61" spans="1:14" x14ac:dyDescent="0.35">
      <c r="A61" t="s">
        <v>100</v>
      </c>
      <c r="B61" t="s">
        <v>219</v>
      </c>
      <c r="C61" t="str">
        <f t="shared" si="0"/>
        <v>module:BM630 module:about_LResults module:LResults_BM630 .</v>
      </c>
      <c r="D61" s="1" t="s">
        <v>123</v>
      </c>
      <c r="E61" s="2" t="s">
        <v>601</v>
      </c>
      <c r="F61" t="s">
        <v>1304</v>
      </c>
      <c r="G61" t="str">
        <f t="shared" si="1"/>
        <v>BB511</v>
      </c>
      <c r="H61" t="s">
        <v>1472</v>
      </c>
      <c r="I61" t="s">
        <v>2471</v>
      </c>
      <c r="J61" t="str">
        <f t="shared" si="2"/>
        <v>module:LResults_BB511 a schema:ItemList ; schema:identifier "Results" ; schema:name "Lernergebnisse BB511" ; schema:itemListElement module:LResult02_BB511 .</v>
      </c>
      <c r="K61" s="1" t="s">
        <v>123</v>
      </c>
      <c r="L61" t="str">
        <f t="shared" si="3"/>
        <v>module:LResult02_BB511 schema:identifier "Results" .</v>
      </c>
      <c r="M61" s="9">
        <f t="shared" si="4"/>
        <v>2</v>
      </c>
      <c r="N61" s="9"/>
    </row>
    <row r="62" spans="1:14" x14ac:dyDescent="0.35">
      <c r="A62" t="s">
        <v>101</v>
      </c>
      <c r="B62" t="s">
        <v>220</v>
      </c>
      <c r="C62" t="str">
        <f t="shared" si="0"/>
        <v>module:BM640 module:about_LResults module:LResults_BM640 .</v>
      </c>
      <c r="D62" s="1" t="s">
        <v>123</v>
      </c>
      <c r="E62" s="2" t="s">
        <v>601</v>
      </c>
      <c r="F62" t="s">
        <v>1304</v>
      </c>
      <c r="G62" t="str">
        <f t="shared" si="1"/>
        <v>BB511</v>
      </c>
      <c r="H62" t="s">
        <v>1473</v>
      </c>
      <c r="I62" t="s">
        <v>2472</v>
      </c>
      <c r="J62" t="str">
        <f t="shared" si="2"/>
        <v>module:LResults_BB511 a schema:ItemList ; schema:identifier "Results" ; schema:name "Lernergebnisse BB511" ; schema:itemListElement module:LResult03_BB511 .</v>
      </c>
      <c r="K62" s="1" t="s">
        <v>123</v>
      </c>
      <c r="L62" t="str">
        <f t="shared" si="3"/>
        <v>module:LResult03_BB511 schema:identifier "Results" .</v>
      </c>
      <c r="M62" s="9">
        <f t="shared" si="4"/>
        <v>3</v>
      </c>
      <c r="N62" s="9"/>
    </row>
    <row r="63" spans="1:14" x14ac:dyDescent="0.35">
      <c r="A63" t="s">
        <v>102</v>
      </c>
      <c r="B63" t="s">
        <v>221</v>
      </c>
      <c r="C63" t="str">
        <f t="shared" si="0"/>
        <v>module:BM650 module:about_LResults module:LResults_BM650 .</v>
      </c>
      <c r="D63" s="1" t="s">
        <v>123</v>
      </c>
      <c r="E63" s="2" t="s">
        <v>601</v>
      </c>
      <c r="F63" t="s">
        <v>1305</v>
      </c>
      <c r="G63" t="str">
        <f t="shared" si="1"/>
        <v>BB512</v>
      </c>
      <c r="H63" t="s">
        <v>1474</v>
      </c>
      <c r="I63" t="s">
        <v>2473</v>
      </c>
      <c r="J63" t="str">
        <f t="shared" si="2"/>
        <v>module:LResults_BB512 a schema:ItemList ; schema:identifier "Results" ; schema:name "Lernergebnisse BB512" ; schema:itemListElement module:LResult01_BB512 .</v>
      </c>
      <c r="K63" s="1" t="s">
        <v>123</v>
      </c>
      <c r="L63" t="str">
        <f t="shared" si="3"/>
        <v>module:LResult01_BB512 schema:identifier "Results" .</v>
      </c>
      <c r="M63" s="9">
        <f t="shared" si="4"/>
        <v>1</v>
      </c>
      <c r="N63" s="9"/>
    </row>
    <row r="64" spans="1:14" x14ac:dyDescent="0.35">
      <c r="A64" t="s">
        <v>103</v>
      </c>
      <c r="B64" t="s">
        <v>222</v>
      </c>
      <c r="C64" t="str">
        <f t="shared" si="0"/>
        <v>module:BM660 module:about_LResults module:LResults_BM660 .</v>
      </c>
      <c r="D64" s="1" t="s">
        <v>123</v>
      </c>
      <c r="E64" s="2" t="s">
        <v>601</v>
      </c>
      <c r="F64" t="s">
        <v>1305</v>
      </c>
      <c r="G64" t="str">
        <f t="shared" si="1"/>
        <v>BB512</v>
      </c>
      <c r="H64" t="s">
        <v>1475</v>
      </c>
      <c r="I64" t="s">
        <v>2474</v>
      </c>
      <c r="J64" t="str">
        <f t="shared" si="2"/>
        <v>module:LResults_BB512 a schema:ItemList ; schema:identifier "Results" ; schema:name "Lernergebnisse BB512" ; schema:itemListElement module:LResult02_BB512 .</v>
      </c>
      <c r="K64" s="1" t="s">
        <v>123</v>
      </c>
      <c r="L64" t="str">
        <f t="shared" si="3"/>
        <v>module:LResult02_BB512 schema:identifier "Results" .</v>
      </c>
      <c r="M64" s="9">
        <f t="shared" si="4"/>
        <v>2</v>
      </c>
      <c r="N64" s="9"/>
    </row>
    <row r="65" spans="1:14" x14ac:dyDescent="0.35">
      <c r="A65" t="s">
        <v>42</v>
      </c>
      <c r="B65" t="s">
        <v>161</v>
      </c>
      <c r="C65" t="str">
        <f t="shared" si="0"/>
        <v>module:BPWB module:about_LResults module:LResults_BPWB .</v>
      </c>
      <c r="D65" s="1" t="s">
        <v>123</v>
      </c>
      <c r="E65" s="2" t="s">
        <v>601</v>
      </c>
      <c r="F65" t="s">
        <v>1305</v>
      </c>
      <c r="G65" t="str">
        <f t="shared" si="1"/>
        <v>BB512</v>
      </c>
      <c r="H65" t="s">
        <v>1476</v>
      </c>
      <c r="I65" t="s">
        <v>2475</v>
      </c>
      <c r="J65" t="str">
        <f t="shared" si="2"/>
        <v>module:LResults_BB512 a schema:ItemList ; schema:identifier "Results" ; schema:name "Lernergebnisse BB512" ; schema:itemListElement module:LResult03_BB512 .</v>
      </c>
      <c r="K65" s="1" t="s">
        <v>123</v>
      </c>
      <c r="L65" t="str">
        <f t="shared" si="3"/>
        <v>module:LResult03_BB512 schema:identifier "Results" .</v>
      </c>
      <c r="M65" s="9">
        <f t="shared" si="4"/>
        <v>3</v>
      </c>
      <c r="N65" s="9"/>
    </row>
    <row r="66" spans="1:14" x14ac:dyDescent="0.35">
      <c r="A66" t="s">
        <v>20</v>
      </c>
      <c r="B66" t="s">
        <v>141</v>
      </c>
      <c r="C66" t="str">
        <f t="shared" si="0"/>
        <v>module:BSNW module:about_LResults module:LResults_BSNW .</v>
      </c>
      <c r="D66" s="1" t="s">
        <v>123</v>
      </c>
      <c r="E66" s="2" t="s">
        <v>601</v>
      </c>
      <c r="F66" t="s">
        <v>1306</v>
      </c>
      <c r="G66" t="str">
        <f t="shared" si="1"/>
        <v>BB521</v>
      </c>
      <c r="H66" t="s">
        <v>1477</v>
      </c>
      <c r="I66" t="s">
        <v>2476</v>
      </c>
      <c r="J66" t="str">
        <f t="shared" si="2"/>
        <v>module:LResults_BB521 a schema:ItemList ; schema:identifier "Results" ; schema:name "Lernergebnisse BB521" ; schema:itemListElement module:LResult01_BB521 .</v>
      </c>
      <c r="K66" s="1" t="s">
        <v>123</v>
      </c>
      <c r="L66" t="str">
        <f t="shared" si="3"/>
        <v>module:LResult01_BB521 schema:identifier "Results" .</v>
      </c>
      <c r="M66" s="9">
        <f t="shared" si="4"/>
        <v>1</v>
      </c>
      <c r="N66" s="9"/>
    </row>
    <row r="67" spans="1:14" x14ac:dyDescent="0.35">
      <c r="A67" t="s">
        <v>38</v>
      </c>
      <c r="B67" t="s">
        <v>157</v>
      </c>
      <c r="C67" t="str">
        <f t="shared" ref="C67:C124" si="5">_xlfn.CONCAT(A67," module:about_LResults module:LResults_",B67," .")</f>
        <v>module:BWL module:about_LResults module:LResults_BWL .</v>
      </c>
      <c r="D67" s="1" t="s">
        <v>123</v>
      </c>
      <c r="E67" s="2" t="s">
        <v>601</v>
      </c>
      <c r="F67" t="s">
        <v>1306</v>
      </c>
      <c r="G67" t="str">
        <f t="shared" ref="G67:G130" si="6">MID(F67,17,12)</f>
        <v>BB521</v>
      </c>
      <c r="H67" t="s">
        <v>1478</v>
      </c>
      <c r="I67" t="s">
        <v>2477</v>
      </c>
      <c r="J67" t="str">
        <f t="shared" ref="J67:J130" si="7">_xlfn.CONCAT(F67," a schema:ItemList ; schema:identifier ",E67,"Results",E67," ; schema:name ",E67,"Lernergebnisse ",G67,E67," ; schema:itemListElement ",H67," .")</f>
        <v>module:LResults_BB521 a schema:ItemList ; schema:identifier "Results" ; schema:name "Lernergebnisse BB521" ; schema:itemListElement module:LResult02_BB521 .</v>
      </c>
      <c r="K67" s="1" t="s">
        <v>123</v>
      </c>
      <c r="L67" t="str">
        <f t="shared" ref="L67:L130" si="8">_xlfn.CONCAT(H67," schema:identifier ",E67,"Results",E67," .")</f>
        <v>module:LResult02_BB521 schema:identifier "Results" .</v>
      </c>
      <c r="M67" s="9">
        <f t="shared" ref="M67:M130" si="9">VALUE(MID(H67,15,2))</f>
        <v>2</v>
      </c>
      <c r="N67" s="9"/>
    </row>
    <row r="68" spans="1:14" x14ac:dyDescent="0.35">
      <c r="A68" t="s">
        <v>111</v>
      </c>
      <c r="B68" t="s">
        <v>231</v>
      </c>
      <c r="C68" t="str">
        <f t="shared" si="5"/>
        <v>module:CDDO module:about_LResults module:LResults_CDDO .</v>
      </c>
      <c r="D68" s="1" t="s">
        <v>123</v>
      </c>
      <c r="E68" s="2" t="s">
        <v>601</v>
      </c>
      <c r="F68" t="s">
        <v>1307</v>
      </c>
      <c r="G68" t="str">
        <f t="shared" si="6"/>
        <v>BB522</v>
      </c>
      <c r="H68" t="s">
        <v>1479</v>
      </c>
      <c r="I68" t="s">
        <v>2478</v>
      </c>
      <c r="J68" t="str">
        <f t="shared" si="7"/>
        <v>module:LResults_BB522 a schema:ItemList ; schema:identifier "Results" ; schema:name "Lernergebnisse BB522" ; schema:itemListElement module:LResult01_BB522 .</v>
      </c>
      <c r="K68" s="1" t="s">
        <v>123</v>
      </c>
      <c r="L68" t="str">
        <f t="shared" si="8"/>
        <v>module:LResult01_BB522 schema:identifier "Results" .</v>
      </c>
      <c r="M68" s="9">
        <f t="shared" si="9"/>
        <v>1</v>
      </c>
      <c r="N68" s="9"/>
    </row>
    <row r="69" spans="1:14" x14ac:dyDescent="0.35">
      <c r="A69" t="s">
        <v>105</v>
      </c>
      <c r="B69" t="s">
        <v>224</v>
      </c>
      <c r="C69" t="str">
        <f t="shared" si="5"/>
        <v>module:CoAC module:about_LResults module:LResults_CoAC .</v>
      </c>
      <c r="D69" s="1" t="s">
        <v>123</v>
      </c>
      <c r="E69" s="2" t="s">
        <v>601</v>
      </c>
      <c r="F69" t="s">
        <v>1307</v>
      </c>
      <c r="G69" t="str">
        <f t="shared" si="6"/>
        <v>BB522</v>
      </c>
      <c r="H69" t="s">
        <v>1480</v>
      </c>
      <c r="I69" t="s">
        <v>2479</v>
      </c>
      <c r="J69" t="str">
        <f t="shared" si="7"/>
        <v>module:LResults_BB522 a schema:ItemList ; schema:identifier "Results" ; schema:name "Lernergebnisse BB522" ; schema:itemListElement module:LResult02_BB522 .</v>
      </c>
      <c r="K69" s="1" t="s">
        <v>123</v>
      </c>
      <c r="L69" t="str">
        <f t="shared" si="8"/>
        <v>module:LResult02_BB522 schema:identifier "Results" .</v>
      </c>
      <c r="M69" s="9">
        <f t="shared" si="9"/>
        <v>2</v>
      </c>
      <c r="N69" s="9"/>
    </row>
    <row r="70" spans="1:14" x14ac:dyDescent="0.35">
      <c r="A70" t="s">
        <v>120</v>
      </c>
      <c r="B70" t="s">
        <v>240</v>
      </c>
      <c r="C70" t="str">
        <f t="shared" si="5"/>
        <v>module:DADT module:about_LResults module:LResults_DADT .</v>
      </c>
      <c r="D70" s="1" t="s">
        <v>123</v>
      </c>
      <c r="E70" s="2" t="s">
        <v>601</v>
      </c>
      <c r="F70" t="s">
        <v>1308</v>
      </c>
      <c r="G70" t="str">
        <f t="shared" si="6"/>
        <v>BB531</v>
      </c>
      <c r="H70" t="s">
        <v>1481</v>
      </c>
      <c r="I70" t="s">
        <v>2480</v>
      </c>
      <c r="J70" t="str">
        <f t="shared" si="7"/>
        <v>module:LResults_BB531 a schema:ItemList ; schema:identifier "Results" ; schema:name "Lernergebnisse BB531" ; schema:itemListElement module:LResult01_BB531 .</v>
      </c>
      <c r="K70" s="1" t="s">
        <v>123</v>
      </c>
      <c r="L70" t="str">
        <f t="shared" si="8"/>
        <v>module:LResult01_BB531 schema:identifier "Results" .</v>
      </c>
      <c r="M70" s="9">
        <f t="shared" si="9"/>
        <v>1</v>
      </c>
      <c r="N70" s="9"/>
    </row>
    <row r="71" spans="1:14" x14ac:dyDescent="0.35">
      <c r="A71" t="s">
        <v>33</v>
      </c>
      <c r="B71" t="s">
        <v>152</v>
      </c>
      <c r="C71" t="str">
        <f t="shared" si="5"/>
        <v>module:DB1 module:about_LResults module:LResults_DB1 .</v>
      </c>
      <c r="D71" s="1" t="s">
        <v>123</v>
      </c>
      <c r="E71" s="2" t="s">
        <v>601</v>
      </c>
      <c r="F71" t="s">
        <v>1308</v>
      </c>
      <c r="G71" t="str">
        <f t="shared" si="6"/>
        <v>BB531</v>
      </c>
      <c r="H71" t="s">
        <v>1482</v>
      </c>
      <c r="I71" t="s">
        <v>2481</v>
      </c>
      <c r="J71" t="str">
        <f t="shared" si="7"/>
        <v>module:LResults_BB531 a schema:ItemList ; schema:identifier "Results" ; schema:name "Lernergebnisse BB531" ; schema:itemListElement module:LResult02_BB531 .</v>
      </c>
      <c r="K71" s="1" t="s">
        <v>123</v>
      </c>
      <c r="L71" t="str">
        <f t="shared" si="8"/>
        <v>module:LResult02_BB531 schema:identifier "Results" .</v>
      </c>
      <c r="M71" s="9">
        <f t="shared" si="9"/>
        <v>2</v>
      </c>
      <c r="N71" s="9"/>
    </row>
    <row r="72" spans="1:14" x14ac:dyDescent="0.35">
      <c r="A72" t="s">
        <v>28</v>
      </c>
      <c r="B72" t="s">
        <v>147</v>
      </c>
      <c r="C72" t="str">
        <f t="shared" si="5"/>
        <v>module:DB2 module:about_LResults module:LResults_DB2 .</v>
      </c>
      <c r="D72" s="1" t="s">
        <v>123</v>
      </c>
      <c r="E72" s="2" t="s">
        <v>601</v>
      </c>
      <c r="F72" t="s">
        <v>1308</v>
      </c>
      <c r="G72" t="str">
        <f t="shared" si="6"/>
        <v>BB531</v>
      </c>
      <c r="H72" t="s">
        <v>1483</v>
      </c>
      <c r="I72" t="s">
        <v>2482</v>
      </c>
      <c r="J72" t="str">
        <f t="shared" si="7"/>
        <v>module:LResults_BB531 a schema:ItemList ; schema:identifier "Results" ; schema:name "Lernergebnisse BB531" ; schema:itemListElement module:LResult03_BB531 .</v>
      </c>
      <c r="K72" s="1" t="s">
        <v>123</v>
      </c>
      <c r="L72" t="str">
        <f t="shared" si="8"/>
        <v>module:LResult03_BB531 schema:identifier "Results" .</v>
      </c>
      <c r="M72" s="9">
        <f t="shared" si="9"/>
        <v>3</v>
      </c>
      <c r="N72" s="9"/>
    </row>
    <row r="73" spans="1:14" x14ac:dyDescent="0.35">
      <c r="A73" t="s">
        <v>18</v>
      </c>
      <c r="B73" t="s">
        <v>139</v>
      </c>
      <c r="C73" t="str">
        <f t="shared" si="5"/>
        <v>module:DSDS module:about_LResults module:LResults_DSDS .</v>
      </c>
      <c r="D73" s="1" t="s">
        <v>123</v>
      </c>
      <c r="E73" s="2" t="s">
        <v>601</v>
      </c>
      <c r="F73" t="s">
        <v>1308</v>
      </c>
      <c r="G73" t="str">
        <f t="shared" si="6"/>
        <v>BB531</v>
      </c>
      <c r="H73" t="s">
        <v>1484</v>
      </c>
      <c r="I73" t="s">
        <v>2483</v>
      </c>
      <c r="J73" t="str">
        <f t="shared" si="7"/>
        <v>module:LResults_BB531 a schema:ItemList ; schema:identifier "Results" ; schema:name "Lernergebnisse BB531" ; schema:itemListElement module:LResult04_BB531 .</v>
      </c>
      <c r="K73" s="1" t="s">
        <v>123</v>
      </c>
      <c r="L73" t="str">
        <f t="shared" si="8"/>
        <v>module:LResult04_BB531 schema:identifier "Results" .</v>
      </c>
      <c r="M73" s="9">
        <f t="shared" si="9"/>
        <v>4</v>
      </c>
      <c r="N73" s="9"/>
    </row>
    <row r="74" spans="1:14" x14ac:dyDescent="0.35">
      <c r="A74" t="s">
        <v>13</v>
      </c>
      <c r="B74" t="s">
        <v>135</v>
      </c>
      <c r="C74" t="str">
        <f t="shared" si="5"/>
        <v>module:DVWR module:about_LResults module:LResults_DVWR .</v>
      </c>
      <c r="D74" s="1" t="s">
        <v>123</v>
      </c>
      <c r="E74" s="2" t="s">
        <v>601</v>
      </c>
      <c r="F74" t="s">
        <v>1308</v>
      </c>
      <c r="G74" t="str">
        <f t="shared" si="6"/>
        <v>BB531</v>
      </c>
      <c r="H74" t="s">
        <v>1485</v>
      </c>
      <c r="I74" t="s">
        <v>2484</v>
      </c>
      <c r="J74" t="str">
        <f t="shared" si="7"/>
        <v>module:LResults_BB531 a schema:ItemList ; schema:identifier "Results" ; schema:name "Lernergebnisse BB531" ; schema:itemListElement module:LResult05_BB531 .</v>
      </c>
      <c r="K74" s="1" t="s">
        <v>123</v>
      </c>
      <c r="L74" t="str">
        <f t="shared" si="8"/>
        <v>module:LResult05_BB531 schema:identifier "Results" .</v>
      </c>
      <c r="M74" s="9">
        <f t="shared" si="9"/>
        <v>5</v>
      </c>
      <c r="N74" s="9"/>
    </row>
    <row r="75" spans="1:14" x14ac:dyDescent="0.35">
      <c r="A75" t="s">
        <v>37</v>
      </c>
      <c r="B75" t="s">
        <v>156</v>
      </c>
      <c r="C75" t="str">
        <f t="shared" si="5"/>
        <v>module:Englisch module:about_LResults module:LResults_Englisch .</v>
      </c>
      <c r="D75" s="1" t="s">
        <v>123</v>
      </c>
      <c r="E75" s="2" t="s">
        <v>601</v>
      </c>
      <c r="F75" t="s">
        <v>1308</v>
      </c>
      <c r="G75" t="str">
        <f t="shared" si="6"/>
        <v>BB531</v>
      </c>
      <c r="H75" t="s">
        <v>1486</v>
      </c>
      <c r="I75" t="s">
        <v>2485</v>
      </c>
      <c r="J75" t="str">
        <f t="shared" si="7"/>
        <v>module:LResults_BB531 a schema:ItemList ; schema:identifier "Results" ; schema:name "Lernergebnisse BB531" ; schema:itemListElement module:LResult06_BB531 .</v>
      </c>
      <c r="K75" s="1" t="s">
        <v>123</v>
      </c>
      <c r="L75" t="str">
        <f t="shared" si="8"/>
        <v>module:LResult06_BB531 schema:identifier "Results" .</v>
      </c>
      <c r="M75" s="9">
        <f t="shared" si="9"/>
        <v>6</v>
      </c>
      <c r="N75" s="9"/>
    </row>
    <row r="76" spans="1:14" x14ac:dyDescent="0.35">
      <c r="A76" t="s">
        <v>104</v>
      </c>
      <c r="B76" t="s">
        <v>223</v>
      </c>
      <c r="C76" t="str">
        <f t="shared" si="5"/>
        <v>module:EOMa module:about_LResults module:LResults_EOMa .</v>
      </c>
      <c r="D76" s="1" t="s">
        <v>123</v>
      </c>
      <c r="E76" s="2" t="s">
        <v>601</v>
      </c>
      <c r="F76" t="s">
        <v>1309</v>
      </c>
      <c r="G76" t="str">
        <f t="shared" si="6"/>
        <v>BB532</v>
      </c>
      <c r="H76" t="s">
        <v>1487</v>
      </c>
      <c r="I76" t="s">
        <v>2486</v>
      </c>
      <c r="J76" t="str">
        <f t="shared" si="7"/>
        <v>module:LResults_BB532 a schema:ItemList ; schema:identifier "Results" ; schema:name "Lernergebnisse BB532" ; schema:itemListElement module:LResult01_BB532 .</v>
      </c>
      <c r="K76" s="1" t="s">
        <v>123</v>
      </c>
      <c r="L76" t="str">
        <f t="shared" si="8"/>
        <v>module:LResult01_BB532 schema:identifier "Results" .</v>
      </c>
      <c r="M76" s="9">
        <f t="shared" si="9"/>
        <v>1</v>
      </c>
      <c r="N76" s="9"/>
    </row>
    <row r="77" spans="1:14" x14ac:dyDescent="0.35">
      <c r="A77" t="s">
        <v>109</v>
      </c>
      <c r="B77" t="s">
        <v>229</v>
      </c>
      <c r="C77" t="str">
        <f t="shared" si="5"/>
        <v>module:EOPJ module:about_LResults module:LResults_EOPJ .</v>
      </c>
      <c r="D77" s="1" t="s">
        <v>123</v>
      </c>
      <c r="E77" s="2" t="s">
        <v>601</v>
      </c>
      <c r="F77" t="s">
        <v>1309</v>
      </c>
      <c r="G77" t="str">
        <f t="shared" si="6"/>
        <v>BB532</v>
      </c>
      <c r="H77" t="s">
        <v>1488</v>
      </c>
      <c r="I77" t="s">
        <v>2487</v>
      </c>
      <c r="J77" t="str">
        <f t="shared" si="7"/>
        <v>module:LResults_BB532 a schema:ItemList ; schema:identifier "Results" ; schema:name "Lernergebnisse BB532" ; schema:itemListElement module:LResult02_BB532 .</v>
      </c>
      <c r="K77" s="1" t="s">
        <v>123</v>
      </c>
      <c r="L77" t="str">
        <f t="shared" si="8"/>
        <v>module:LResult02_BB532 schema:identifier "Results" .</v>
      </c>
      <c r="M77" s="9">
        <f t="shared" si="9"/>
        <v>2</v>
      </c>
      <c r="N77" s="9"/>
    </row>
    <row r="78" spans="1:14" x14ac:dyDescent="0.35">
      <c r="A78" t="s">
        <v>112</v>
      </c>
      <c r="B78" t="s">
        <v>232</v>
      </c>
      <c r="C78" t="str">
        <f t="shared" si="5"/>
        <v>module:EWAA module:about_LResults module:LResults_EWAA .</v>
      </c>
      <c r="D78" s="1" t="s">
        <v>123</v>
      </c>
      <c r="E78" s="2" t="s">
        <v>601</v>
      </c>
      <c r="F78" t="s">
        <v>1309</v>
      </c>
      <c r="G78" t="str">
        <f t="shared" si="6"/>
        <v>BB532</v>
      </c>
      <c r="H78" t="s">
        <v>1489</v>
      </c>
      <c r="I78" t="s">
        <v>2488</v>
      </c>
      <c r="J78" t="str">
        <f t="shared" si="7"/>
        <v>module:LResults_BB532 a schema:ItemList ; schema:identifier "Results" ; schema:name "Lernergebnisse BB532" ; schema:itemListElement module:LResult03_BB532 .</v>
      </c>
      <c r="K78" s="1" t="s">
        <v>123</v>
      </c>
      <c r="L78" t="str">
        <f t="shared" si="8"/>
        <v>module:LResult03_BB532 schema:identifier "Results" .</v>
      </c>
      <c r="M78" s="9">
        <f t="shared" si="9"/>
        <v>3</v>
      </c>
      <c r="N78" s="9"/>
    </row>
    <row r="79" spans="1:14" x14ac:dyDescent="0.35">
      <c r="A79" t="s">
        <v>36</v>
      </c>
      <c r="B79" t="s">
        <v>155</v>
      </c>
      <c r="C79" t="str">
        <f t="shared" si="5"/>
        <v>module:FAWI module:about_LResults module:LResults_FAWI .</v>
      </c>
      <c r="D79" s="1" t="s">
        <v>123</v>
      </c>
      <c r="E79" s="2" t="s">
        <v>601</v>
      </c>
      <c r="F79" t="s">
        <v>1309</v>
      </c>
      <c r="G79" t="str">
        <f t="shared" si="6"/>
        <v>BB532</v>
      </c>
      <c r="H79" t="s">
        <v>1490</v>
      </c>
      <c r="I79" t="s">
        <v>2489</v>
      </c>
      <c r="J79" t="str">
        <f t="shared" si="7"/>
        <v>module:LResults_BB532 a schema:ItemList ; schema:identifier "Results" ; schema:name "Lernergebnisse BB532" ; schema:itemListElement module:LResult04_BB532 .</v>
      </c>
      <c r="K79" s="1" t="s">
        <v>123</v>
      </c>
      <c r="L79" t="str">
        <f t="shared" si="8"/>
        <v>module:LResult04_BB532 schema:identifier "Results" .</v>
      </c>
      <c r="M79" s="9">
        <f t="shared" si="9"/>
        <v>4</v>
      </c>
      <c r="N79" s="9"/>
    </row>
    <row r="80" spans="1:14" x14ac:dyDescent="0.35">
      <c r="A80" t="s">
        <v>107</v>
      </c>
      <c r="B80" t="s">
        <v>227</v>
      </c>
      <c r="C80" t="str">
        <f t="shared" si="5"/>
        <v>module:FWAS module:about_LResults module:LResults_FWAS .</v>
      </c>
      <c r="D80" s="1" t="s">
        <v>123</v>
      </c>
      <c r="E80" s="2" t="s">
        <v>601</v>
      </c>
      <c r="F80" t="s">
        <v>1309</v>
      </c>
      <c r="G80" t="str">
        <f t="shared" si="6"/>
        <v>BB532</v>
      </c>
      <c r="H80" t="s">
        <v>1491</v>
      </c>
      <c r="I80" t="s">
        <v>2490</v>
      </c>
      <c r="J80" t="str">
        <f t="shared" si="7"/>
        <v>module:LResults_BB532 a schema:ItemList ; schema:identifier "Results" ; schema:name "Lernergebnisse BB532" ; schema:itemListElement module:LResult05_BB532 .</v>
      </c>
      <c r="K80" s="1" t="s">
        <v>123</v>
      </c>
      <c r="L80" t="str">
        <f t="shared" si="8"/>
        <v>module:LResult05_BB532 schema:identifier "Results" .</v>
      </c>
      <c r="M80" s="9">
        <f t="shared" si="9"/>
        <v>5</v>
      </c>
      <c r="N80" s="9"/>
    </row>
    <row r="81" spans="1:14" x14ac:dyDescent="0.35">
      <c r="A81" t="s">
        <v>106</v>
      </c>
      <c r="B81" t="s">
        <v>226</v>
      </c>
      <c r="C81" t="str">
        <f t="shared" si="5"/>
        <v>module:GFVR module:about_LResults module:LResults_GFVR .</v>
      </c>
      <c r="D81" s="1" t="s">
        <v>123</v>
      </c>
      <c r="E81" s="2" t="s">
        <v>601</v>
      </c>
      <c r="F81" t="s">
        <v>1310</v>
      </c>
      <c r="G81" t="str">
        <f t="shared" si="6"/>
        <v>BB541</v>
      </c>
      <c r="H81" t="s">
        <v>1492</v>
      </c>
      <c r="I81" t="s">
        <v>2491</v>
      </c>
      <c r="J81" t="str">
        <f t="shared" si="7"/>
        <v>module:LResults_BB541 a schema:ItemList ; schema:identifier "Results" ; schema:name "Lernergebnisse BB541" ; schema:itemListElement module:LResult01_BB541 .</v>
      </c>
      <c r="K81" s="1" t="s">
        <v>123</v>
      </c>
      <c r="L81" t="str">
        <f t="shared" si="8"/>
        <v>module:LResult01_BB541 schema:identifier "Results" .</v>
      </c>
      <c r="M81" s="9">
        <f t="shared" si="9"/>
        <v>1</v>
      </c>
      <c r="N81" s="9"/>
    </row>
    <row r="82" spans="1:14" x14ac:dyDescent="0.35">
      <c r="A82" t="s">
        <v>108</v>
      </c>
      <c r="B82" t="s">
        <v>228</v>
      </c>
      <c r="C82" t="str">
        <f t="shared" si="5"/>
        <v>module:GNWT module:about_LResults module:LResults_GNWT .</v>
      </c>
      <c r="D82" s="1" t="s">
        <v>123</v>
      </c>
      <c r="E82" s="2" t="s">
        <v>601</v>
      </c>
      <c r="F82" t="s">
        <v>1310</v>
      </c>
      <c r="G82" t="str">
        <f t="shared" si="6"/>
        <v>BB541</v>
      </c>
      <c r="H82" t="s">
        <v>1493</v>
      </c>
      <c r="I82" t="s">
        <v>2492</v>
      </c>
      <c r="J82" t="str">
        <f t="shared" si="7"/>
        <v>module:LResults_BB541 a schema:ItemList ; schema:identifier "Results" ; schema:name "Lernergebnisse BB541" ; schema:itemListElement module:LResult02_BB541 .</v>
      </c>
      <c r="K82" s="1" t="s">
        <v>123</v>
      </c>
      <c r="L82" t="str">
        <f t="shared" si="8"/>
        <v>module:LResult02_BB541 schema:identifier "Results" .</v>
      </c>
      <c r="M82" s="9">
        <f t="shared" si="9"/>
        <v>2</v>
      </c>
      <c r="N82" s="9"/>
    </row>
    <row r="83" spans="1:14" x14ac:dyDescent="0.35">
      <c r="A83" t="s">
        <v>110</v>
      </c>
      <c r="B83" t="s">
        <v>230</v>
      </c>
      <c r="C83" t="str">
        <f t="shared" si="5"/>
        <v>module:IFAE module:about_LResults module:LResults_IFAE .</v>
      </c>
      <c r="D83" s="1" t="s">
        <v>123</v>
      </c>
      <c r="E83" s="2" t="s">
        <v>601</v>
      </c>
      <c r="F83" t="s">
        <v>1311</v>
      </c>
      <c r="G83" t="str">
        <f t="shared" si="6"/>
        <v>BB542</v>
      </c>
      <c r="H83" t="s">
        <v>1494</v>
      </c>
      <c r="I83" t="s">
        <v>2493</v>
      </c>
      <c r="J83" t="str">
        <f t="shared" si="7"/>
        <v>module:LResults_BB542 a schema:ItemList ; schema:identifier "Results" ; schema:name "Lernergebnisse BB542" ; schema:itemListElement module:LResult01_BB542 .</v>
      </c>
      <c r="K83" s="1" t="s">
        <v>123</v>
      </c>
      <c r="L83" t="str">
        <f t="shared" si="8"/>
        <v>module:LResult01_BB542 schema:identifier "Results" .</v>
      </c>
      <c r="M83" s="9">
        <f t="shared" si="9"/>
        <v>1</v>
      </c>
      <c r="N83" s="9"/>
    </row>
    <row r="84" spans="1:14" x14ac:dyDescent="0.35">
      <c r="A84" t="s">
        <v>19</v>
      </c>
      <c r="B84" t="s">
        <v>140</v>
      </c>
      <c r="C84" t="str">
        <f t="shared" si="5"/>
        <v>module:InfMan module:about_LResults module:LResults_InfMan .</v>
      </c>
      <c r="D84" s="1" t="s">
        <v>123</v>
      </c>
      <c r="E84" s="2" t="s">
        <v>601</v>
      </c>
      <c r="F84" t="s">
        <v>1311</v>
      </c>
      <c r="G84" t="str">
        <f t="shared" si="6"/>
        <v>BB542</v>
      </c>
      <c r="H84" t="s">
        <v>1495</v>
      </c>
      <c r="I84" t="s">
        <v>2494</v>
      </c>
      <c r="J84" t="str">
        <f t="shared" si="7"/>
        <v>module:LResults_BB542 a schema:ItemList ; schema:identifier "Results" ; schema:name "Lernergebnisse BB542" ; schema:itemListElement module:LResult02_BB542 .</v>
      </c>
      <c r="K84" s="1" t="s">
        <v>123</v>
      </c>
      <c r="L84" t="str">
        <f t="shared" si="8"/>
        <v>module:LResult02_BB542 schema:identifier "Results" .</v>
      </c>
      <c r="M84" s="9">
        <f t="shared" si="9"/>
        <v>2</v>
      </c>
      <c r="N84" s="9"/>
    </row>
    <row r="85" spans="1:14" x14ac:dyDescent="0.35">
      <c r="A85" t="s">
        <v>39</v>
      </c>
      <c r="B85" t="s">
        <v>158</v>
      </c>
      <c r="C85" t="str">
        <f t="shared" si="5"/>
        <v>module:Logistik module:about_LResults module:LResults_Logistik .</v>
      </c>
      <c r="D85" s="1" t="s">
        <v>123</v>
      </c>
      <c r="E85" s="2" t="s">
        <v>601</v>
      </c>
      <c r="F85" t="s">
        <v>1311</v>
      </c>
      <c r="G85" t="str">
        <f t="shared" si="6"/>
        <v>BB542</v>
      </c>
      <c r="H85" t="s">
        <v>1496</v>
      </c>
      <c r="I85" t="s">
        <v>2495</v>
      </c>
      <c r="J85" t="str">
        <f t="shared" si="7"/>
        <v>module:LResults_BB542 a schema:ItemList ; schema:identifier "Results" ; schema:name "Lernergebnisse BB542" ; schema:itemListElement module:LResult03_BB542 .</v>
      </c>
      <c r="K85" s="1" t="s">
        <v>123</v>
      </c>
      <c r="L85" t="str">
        <f t="shared" si="8"/>
        <v>module:LResult03_BB542 schema:identifier "Results" .</v>
      </c>
      <c r="M85" s="9">
        <f t="shared" si="9"/>
        <v>3</v>
      </c>
      <c r="N85" s="9"/>
    </row>
    <row r="86" spans="1:14" x14ac:dyDescent="0.35">
      <c r="A86" t="s">
        <v>113</v>
      </c>
      <c r="B86" t="s">
        <v>233</v>
      </c>
      <c r="C86" t="str">
        <f t="shared" si="5"/>
        <v>module:MaMF module:about_LResults module:LResults_MaMF .</v>
      </c>
      <c r="D86" s="1" t="s">
        <v>123</v>
      </c>
      <c r="E86" s="2" t="s">
        <v>601</v>
      </c>
      <c r="F86" t="s">
        <v>1312</v>
      </c>
      <c r="G86" t="str">
        <f t="shared" si="6"/>
        <v>BB551</v>
      </c>
      <c r="H86" t="s">
        <v>1497</v>
      </c>
      <c r="I86" t="s">
        <v>2496</v>
      </c>
      <c r="J86" t="str">
        <f t="shared" si="7"/>
        <v>module:LResults_BB551 a schema:ItemList ; schema:identifier "Results" ; schema:name "Lernergebnisse BB551" ; schema:itemListElement module:LResult01_BB551 .</v>
      </c>
      <c r="K86" s="1" t="s">
        <v>123</v>
      </c>
      <c r="L86" t="str">
        <f t="shared" si="8"/>
        <v>module:LResult01_BB551 schema:identifier "Results" .</v>
      </c>
      <c r="M86" s="9">
        <f t="shared" si="9"/>
        <v>1</v>
      </c>
      <c r="N86" s="9"/>
    </row>
    <row r="87" spans="1:14" x14ac:dyDescent="0.35">
      <c r="A87" t="s">
        <v>32</v>
      </c>
      <c r="B87" t="s">
        <v>151</v>
      </c>
      <c r="C87" t="str">
        <f t="shared" si="5"/>
        <v>module:ManOrg module:about_LResults module:LResults_ManOrg .</v>
      </c>
      <c r="D87" s="1" t="s">
        <v>123</v>
      </c>
      <c r="E87" s="2" t="s">
        <v>601</v>
      </c>
      <c r="F87" t="s">
        <v>1312</v>
      </c>
      <c r="G87" t="str">
        <f t="shared" si="6"/>
        <v>BB551</v>
      </c>
      <c r="H87" t="s">
        <v>1498</v>
      </c>
      <c r="I87" t="s">
        <v>2497</v>
      </c>
      <c r="J87" t="str">
        <f t="shared" si="7"/>
        <v>module:LResults_BB551 a schema:ItemList ; schema:identifier "Results" ; schema:name "Lernergebnisse BB551" ; schema:itemListElement module:LResult02_BB551 .</v>
      </c>
      <c r="K87" s="1" t="s">
        <v>123</v>
      </c>
      <c r="L87" t="str">
        <f t="shared" si="8"/>
        <v>module:LResult02_BB551 schema:identifier "Results" .</v>
      </c>
      <c r="M87" s="9">
        <f t="shared" si="9"/>
        <v>2</v>
      </c>
      <c r="N87" s="9"/>
    </row>
    <row r="88" spans="1:14" x14ac:dyDescent="0.35">
      <c r="A88" t="s">
        <v>26</v>
      </c>
      <c r="B88" t="s">
        <v>145</v>
      </c>
      <c r="C88" t="str">
        <f t="shared" si="5"/>
        <v>module:MathBasis module:about_LResults module:LResults_MathBasis .</v>
      </c>
      <c r="D88" s="1" t="s">
        <v>123</v>
      </c>
      <c r="E88" s="2" t="s">
        <v>601</v>
      </c>
      <c r="F88" t="s">
        <v>1312</v>
      </c>
      <c r="G88" t="str">
        <f t="shared" si="6"/>
        <v>BB551</v>
      </c>
      <c r="H88" t="s">
        <v>1499</v>
      </c>
      <c r="I88" t="s">
        <v>2498</v>
      </c>
      <c r="J88" t="str">
        <f t="shared" si="7"/>
        <v>module:LResults_BB551 a schema:ItemList ; schema:identifier "Results" ; schema:name "Lernergebnisse BB551" ; schema:itemListElement module:LResult03_BB551 .</v>
      </c>
      <c r="K88" s="1" t="s">
        <v>123</v>
      </c>
      <c r="L88" t="str">
        <f t="shared" si="8"/>
        <v>module:LResult03_BB551 schema:identifier "Results" .</v>
      </c>
      <c r="M88" s="9">
        <f t="shared" si="9"/>
        <v>3</v>
      </c>
      <c r="N88" s="9"/>
    </row>
    <row r="89" spans="1:14" x14ac:dyDescent="0.35">
      <c r="A89" t="s">
        <v>15</v>
      </c>
      <c r="B89" t="s">
        <v>136</v>
      </c>
      <c r="C89" t="str">
        <f t="shared" si="5"/>
        <v>module:OOSE module:about_LResults module:LResults_OOSE .</v>
      </c>
      <c r="D89" s="1" t="s">
        <v>123</v>
      </c>
      <c r="E89" s="2" t="s">
        <v>601</v>
      </c>
      <c r="F89" t="s">
        <v>1312</v>
      </c>
      <c r="G89" t="str">
        <f t="shared" si="6"/>
        <v>BB551</v>
      </c>
      <c r="H89" t="s">
        <v>1500</v>
      </c>
      <c r="I89" t="s">
        <v>2499</v>
      </c>
      <c r="J89" t="str">
        <f t="shared" si="7"/>
        <v>module:LResults_BB551 a schema:ItemList ; schema:identifier "Results" ; schema:name "Lernergebnisse BB551" ; schema:itemListElement module:LResult04_BB551 .</v>
      </c>
      <c r="K89" s="1" t="s">
        <v>123</v>
      </c>
      <c r="L89" t="str">
        <f t="shared" si="8"/>
        <v>module:LResult04_BB551 schema:identifier "Results" .</v>
      </c>
      <c r="M89" s="9">
        <f t="shared" si="9"/>
        <v>4</v>
      </c>
      <c r="N89" s="9"/>
    </row>
    <row r="90" spans="1:14" x14ac:dyDescent="0.35">
      <c r="A90" t="s">
        <v>34</v>
      </c>
      <c r="B90" t="s">
        <v>153</v>
      </c>
      <c r="C90" t="str">
        <f t="shared" si="5"/>
        <v>module:PABD module:about_LResults module:LResults_PABD .</v>
      </c>
      <c r="D90" s="1" t="s">
        <v>123</v>
      </c>
      <c r="E90" s="2" t="s">
        <v>601</v>
      </c>
      <c r="F90" t="s">
        <v>1312</v>
      </c>
      <c r="G90" t="str">
        <f t="shared" si="6"/>
        <v>BB551</v>
      </c>
      <c r="H90" t="s">
        <v>1501</v>
      </c>
      <c r="I90" t="s">
        <v>2500</v>
      </c>
      <c r="J90" t="str">
        <f t="shared" si="7"/>
        <v>module:LResults_BB551 a schema:ItemList ; schema:identifier "Results" ; schema:name "Lernergebnisse BB551" ; schema:itemListElement module:LResult05_BB551 .</v>
      </c>
      <c r="K90" s="1" t="s">
        <v>123</v>
      </c>
      <c r="L90" t="str">
        <f t="shared" si="8"/>
        <v>module:LResult05_BB551 schema:identifier "Results" .</v>
      </c>
      <c r="M90" s="9">
        <f t="shared" si="9"/>
        <v>5</v>
      </c>
      <c r="N90" s="9"/>
    </row>
    <row r="91" spans="1:14" x14ac:dyDescent="0.35">
      <c r="A91" t="s">
        <v>43</v>
      </c>
      <c r="B91" t="s">
        <v>162</v>
      </c>
      <c r="C91" t="str">
        <f t="shared" si="5"/>
        <v>module:PLVt module:about_LResults module:LResults_PLVt .</v>
      </c>
      <c r="D91" s="1" t="s">
        <v>123</v>
      </c>
      <c r="E91" s="2" t="s">
        <v>601</v>
      </c>
      <c r="F91" t="s">
        <v>1312</v>
      </c>
      <c r="G91" t="str">
        <f t="shared" si="6"/>
        <v>BB551</v>
      </c>
      <c r="H91" t="s">
        <v>1502</v>
      </c>
      <c r="I91" t="s">
        <v>2501</v>
      </c>
      <c r="J91" t="str">
        <f t="shared" si="7"/>
        <v>module:LResults_BB551 a schema:ItemList ; schema:identifier "Results" ; schema:name "Lernergebnisse BB551" ; schema:itemListElement module:LResult06_BB551 .</v>
      </c>
      <c r="K91" s="1" t="s">
        <v>123</v>
      </c>
      <c r="L91" t="str">
        <f t="shared" si="8"/>
        <v>module:LResult06_BB551 schema:identifier "Results" .</v>
      </c>
      <c r="M91" s="9">
        <f t="shared" si="9"/>
        <v>6</v>
      </c>
      <c r="N91" s="9"/>
    </row>
    <row r="92" spans="1:14" x14ac:dyDescent="0.35">
      <c r="A92" t="s">
        <v>1</v>
      </c>
      <c r="B92" t="s">
        <v>125</v>
      </c>
      <c r="C92" t="str">
        <f t="shared" si="5"/>
        <v>module:PST module:about_LResults module:LResults_PST .</v>
      </c>
      <c r="D92" s="1" t="s">
        <v>123</v>
      </c>
      <c r="E92" s="2" t="s">
        <v>601</v>
      </c>
      <c r="F92" t="s">
        <v>1312</v>
      </c>
      <c r="G92" t="str">
        <f t="shared" si="6"/>
        <v>BB551</v>
      </c>
      <c r="H92" t="s">
        <v>1503</v>
      </c>
      <c r="I92" t="s">
        <v>2502</v>
      </c>
      <c r="J92" t="str">
        <f t="shared" si="7"/>
        <v>module:LResults_BB551 a schema:ItemList ; schema:identifier "Results" ; schema:name "Lernergebnisse BB551" ; schema:itemListElement module:LResult07_BB551 .</v>
      </c>
      <c r="K92" s="1" t="s">
        <v>123</v>
      </c>
      <c r="L92" t="str">
        <f t="shared" si="8"/>
        <v>module:LResult07_BB551 schema:identifier "Results" .</v>
      </c>
      <c r="M92" s="9">
        <f t="shared" si="9"/>
        <v>7</v>
      </c>
      <c r="N92" s="9"/>
    </row>
    <row r="93" spans="1:14" x14ac:dyDescent="0.35">
      <c r="A93" t="s">
        <v>3</v>
      </c>
      <c r="B93" t="s">
        <v>126</v>
      </c>
      <c r="C93" t="str">
        <f t="shared" si="5"/>
        <v>module:RWCO module:about_LResults module:LResults_RWCO .</v>
      </c>
      <c r="D93" s="1" t="s">
        <v>123</v>
      </c>
      <c r="E93" s="2" t="s">
        <v>601</v>
      </c>
      <c r="F93" t="s">
        <v>1313</v>
      </c>
      <c r="G93" t="str">
        <f t="shared" si="6"/>
        <v>BB552</v>
      </c>
      <c r="H93" t="s">
        <v>1504</v>
      </c>
      <c r="I93" t="s">
        <v>2503</v>
      </c>
      <c r="J93" t="str">
        <f t="shared" si="7"/>
        <v>module:LResults_BB552 a schema:ItemList ; schema:identifier "Results" ; schema:name "Lernergebnisse BB552" ; schema:itemListElement module:LResult01_BB552 .</v>
      </c>
      <c r="K93" s="1" t="s">
        <v>123</v>
      </c>
      <c r="L93" t="str">
        <f t="shared" si="8"/>
        <v>module:LResult01_BB552 schema:identifier "Results" .</v>
      </c>
      <c r="M93" s="9">
        <f t="shared" si="9"/>
        <v>1</v>
      </c>
      <c r="N93" s="9"/>
    </row>
    <row r="94" spans="1:14" x14ac:dyDescent="0.35">
      <c r="A94" t="s">
        <v>21</v>
      </c>
      <c r="B94" t="s">
        <v>142</v>
      </c>
      <c r="C94" t="str">
        <f t="shared" si="5"/>
        <v>module:SaSi module:about_LResults module:LResults_SaSi .</v>
      </c>
      <c r="D94" s="1" t="s">
        <v>123</v>
      </c>
      <c r="E94" s="2" t="s">
        <v>601</v>
      </c>
      <c r="F94" t="s">
        <v>1313</v>
      </c>
      <c r="G94" t="str">
        <f t="shared" si="6"/>
        <v>BB552</v>
      </c>
      <c r="H94" t="s">
        <v>1505</v>
      </c>
      <c r="I94" t="s">
        <v>2504</v>
      </c>
      <c r="J94" t="str">
        <f t="shared" si="7"/>
        <v>module:LResults_BB552 a schema:ItemList ; schema:identifier "Results" ; schema:name "Lernergebnisse BB552" ; schema:itemListElement module:LResult02_BB552 .</v>
      </c>
      <c r="K94" s="1" t="s">
        <v>123</v>
      </c>
      <c r="L94" t="str">
        <f t="shared" si="8"/>
        <v>module:LResult02_BB552 schema:identifier "Results" .</v>
      </c>
      <c r="M94" s="9">
        <f t="shared" si="9"/>
        <v>2</v>
      </c>
      <c r="N94" s="9"/>
    </row>
    <row r="95" spans="1:14" x14ac:dyDescent="0.35">
      <c r="A95" t="s">
        <v>29</v>
      </c>
      <c r="B95" t="s">
        <v>148</v>
      </c>
      <c r="C95" t="str">
        <f t="shared" si="5"/>
        <v>module:Statistik module:about_LResults module:LResults_Statistik .</v>
      </c>
      <c r="D95" s="1" t="s">
        <v>123</v>
      </c>
      <c r="E95" s="2" t="s">
        <v>601</v>
      </c>
      <c r="F95" t="s">
        <v>1313</v>
      </c>
      <c r="G95" t="str">
        <f t="shared" si="6"/>
        <v>BB552</v>
      </c>
      <c r="H95" t="s">
        <v>1506</v>
      </c>
      <c r="I95" t="s">
        <v>2505</v>
      </c>
      <c r="J95" t="str">
        <f t="shared" si="7"/>
        <v>module:LResults_BB552 a schema:ItemList ; schema:identifier "Results" ; schema:name "Lernergebnisse BB552" ; schema:itemListElement module:LResult03_BB552 .</v>
      </c>
      <c r="K95" s="1" t="s">
        <v>123</v>
      </c>
      <c r="L95" t="str">
        <f t="shared" si="8"/>
        <v>module:LResult03_BB552 schema:identifier "Results" .</v>
      </c>
      <c r="M95" s="9">
        <f t="shared" si="9"/>
        <v>3</v>
      </c>
      <c r="N95" s="9"/>
    </row>
    <row r="96" spans="1:14" x14ac:dyDescent="0.35">
      <c r="A96" t="s">
        <v>8</v>
      </c>
      <c r="B96" t="s">
        <v>130</v>
      </c>
      <c r="C96" t="str">
        <f t="shared" si="5"/>
        <v>module:SWEN module:about_LResults module:LResults_SWEN .</v>
      </c>
      <c r="D96" s="1" t="s">
        <v>123</v>
      </c>
      <c r="E96" s="2" t="s">
        <v>601</v>
      </c>
      <c r="F96" t="s">
        <v>1313</v>
      </c>
      <c r="G96" t="str">
        <f t="shared" si="6"/>
        <v>BB552</v>
      </c>
      <c r="H96" t="s">
        <v>1507</v>
      </c>
      <c r="I96" t="s">
        <v>2506</v>
      </c>
      <c r="J96" t="str">
        <f t="shared" si="7"/>
        <v>module:LResults_BB552 a schema:ItemList ; schema:identifier "Results" ; schema:name "Lernergebnisse BB552" ; schema:itemListElement module:LResult04_BB552 .</v>
      </c>
      <c r="K96" s="1" t="s">
        <v>123</v>
      </c>
      <c r="L96" t="str">
        <f t="shared" si="8"/>
        <v>module:LResult04_BB552 schema:identifier "Results" .</v>
      </c>
      <c r="M96" s="9">
        <f t="shared" si="9"/>
        <v>4</v>
      </c>
      <c r="N96" s="9"/>
    </row>
    <row r="97" spans="1:14" x14ac:dyDescent="0.35">
      <c r="A97" t="s">
        <v>7</v>
      </c>
      <c r="B97" t="s">
        <v>129</v>
      </c>
      <c r="C97" t="str">
        <f t="shared" si="5"/>
        <v>module:USWE module:about_LResults module:LResults_USWE .</v>
      </c>
      <c r="D97" s="1" t="s">
        <v>123</v>
      </c>
      <c r="E97" s="2" t="s">
        <v>601</v>
      </c>
      <c r="F97" t="s">
        <v>1313</v>
      </c>
      <c r="G97" t="str">
        <f t="shared" si="6"/>
        <v>BB552</v>
      </c>
      <c r="H97" t="s">
        <v>1508</v>
      </c>
      <c r="I97" t="s">
        <v>2507</v>
      </c>
      <c r="J97" t="str">
        <f t="shared" si="7"/>
        <v>module:LResults_BB552 a schema:ItemList ; schema:identifier "Results" ; schema:name "Lernergebnisse BB552" ; schema:itemListElement module:LResult05_BB552 .</v>
      </c>
      <c r="K97" s="1" t="s">
        <v>123</v>
      </c>
      <c r="L97" t="str">
        <f t="shared" si="8"/>
        <v>module:LResult05_BB552 schema:identifier "Results" .</v>
      </c>
      <c r="M97" s="9">
        <f t="shared" si="9"/>
        <v>5</v>
      </c>
      <c r="N97" s="9"/>
    </row>
    <row r="98" spans="1:14" x14ac:dyDescent="0.35">
      <c r="A98" t="s">
        <v>243</v>
      </c>
      <c r="B98" t="s">
        <v>248</v>
      </c>
      <c r="C98" t="str">
        <f t="shared" si="5"/>
        <v>module:AAIT module:about_LResults module:LResults_AAIT .</v>
      </c>
      <c r="D98" s="1" t="s">
        <v>123</v>
      </c>
      <c r="E98" s="2" t="s">
        <v>601</v>
      </c>
      <c r="F98" t="s">
        <v>1313</v>
      </c>
      <c r="G98" t="str">
        <f t="shared" si="6"/>
        <v>BB552</v>
      </c>
      <c r="H98" t="s">
        <v>1509</v>
      </c>
      <c r="I98" t="s">
        <v>2508</v>
      </c>
      <c r="J98" t="str">
        <f t="shared" si="7"/>
        <v>module:LResults_BB552 a schema:ItemList ; schema:identifier "Results" ; schema:name "Lernergebnisse BB552" ; schema:itemListElement module:LResult06_BB552 .</v>
      </c>
      <c r="K98" s="1" t="s">
        <v>123</v>
      </c>
      <c r="L98" t="str">
        <f t="shared" si="8"/>
        <v>module:LResult06_BB552 schema:identifier "Results" .</v>
      </c>
      <c r="M98" s="9">
        <f t="shared" si="9"/>
        <v>6</v>
      </c>
      <c r="N98" s="9"/>
    </row>
    <row r="99" spans="1:14" x14ac:dyDescent="0.35">
      <c r="A99" t="s">
        <v>244</v>
      </c>
      <c r="B99" t="s">
        <v>249</v>
      </c>
      <c r="C99" t="str">
        <f t="shared" si="5"/>
        <v>module:AWIM module:about_LResults module:LResults_AWIM .</v>
      </c>
      <c r="D99" s="1" t="s">
        <v>123</v>
      </c>
      <c r="E99" s="2" t="s">
        <v>601</v>
      </c>
      <c r="F99" t="s">
        <v>1313</v>
      </c>
      <c r="G99" t="str">
        <f t="shared" si="6"/>
        <v>BB552</v>
      </c>
      <c r="H99" t="s">
        <v>1510</v>
      </c>
      <c r="I99" t="s">
        <v>2509</v>
      </c>
      <c r="J99" t="str">
        <f t="shared" si="7"/>
        <v>module:LResults_BB552 a schema:ItemList ; schema:identifier "Results" ; schema:name "Lernergebnisse BB552" ; schema:itemListElement module:LResult07_BB552 .</v>
      </c>
      <c r="K99" s="1" t="s">
        <v>123</v>
      </c>
      <c r="L99" t="str">
        <f t="shared" si="8"/>
        <v>module:LResult07_BB552 schema:identifier "Results" .</v>
      </c>
      <c r="M99" s="9">
        <f t="shared" si="9"/>
        <v>7</v>
      </c>
      <c r="N99" s="9"/>
    </row>
    <row r="100" spans="1:14" x14ac:dyDescent="0.35">
      <c r="A100" t="s">
        <v>245</v>
      </c>
      <c r="B100" t="s">
        <v>250</v>
      </c>
      <c r="C100" t="str">
        <f t="shared" si="5"/>
        <v>module:GPMO module:about_LResults module:LResults_GPMO .</v>
      </c>
      <c r="D100" s="1" t="s">
        <v>123</v>
      </c>
      <c r="E100" s="2" t="s">
        <v>601</v>
      </c>
      <c r="F100" t="s">
        <v>1314</v>
      </c>
      <c r="G100" t="str">
        <f t="shared" si="6"/>
        <v>BB561</v>
      </c>
      <c r="H100" t="s">
        <v>1511</v>
      </c>
      <c r="I100" t="s">
        <v>2510</v>
      </c>
      <c r="J100" t="str">
        <f t="shared" si="7"/>
        <v>module:LResults_BB561 a schema:ItemList ; schema:identifier "Results" ; schema:name "Lernergebnisse BB561" ; schema:itemListElement module:LResult01_BB561 .</v>
      </c>
      <c r="K100" s="1" t="s">
        <v>123</v>
      </c>
      <c r="L100" t="str">
        <f t="shared" si="8"/>
        <v>module:LResult01_BB561 schema:identifier "Results" .</v>
      </c>
      <c r="M100" s="9">
        <f t="shared" si="9"/>
        <v>1</v>
      </c>
      <c r="N100" s="9"/>
    </row>
    <row r="101" spans="1:14" x14ac:dyDescent="0.35">
      <c r="A101" t="s">
        <v>246</v>
      </c>
      <c r="B101" t="s">
        <v>251</v>
      </c>
      <c r="C101" t="str">
        <f t="shared" si="5"/>
        <v>module:PMSK module:about_LResults module:LResults_PMSK .</v>
      </c>
      <c r="D101" s="1" t="s">
        <v>123</v>
      </c>
      <c r="E101" s="2" t="s">
        <v>601</v>
      </c>
      <c r="F101" t="s">
        <v>1314</v>
      </c>
      <c r="G101" t="str">
        <f t="shared" si="6"/>
        <v>BB561</v>
      </c>
      <c r="H101" t="s">
        <v>1512</v>
      </c>
      <c r="I101" t="s">
        <v>2511</v>
      </c>
      <c r="J101" t="str">
        <f t="shared" si="7"/>
        <v>module:LResults_BB561 a schema:ItemList ; schema:identifier "Results" ; schema:name "Lernergebnisse BB561" ; schema:itemListElement module:LResult02_BB561 .</v>
      </c>
      <c r="K101" s="1" t="s">
        <v>123</v>
      </c>
      <c r="L101" t="str">
        <f t="shared" si="8"/>
        <v>module:LResult02_BB561 schema:identifier "Results" .</v>
      </c>
      <c r="M101" s="9">
        <f t="shared" si="9"/>
        <v>2</v>
      </c>
      <c r="N101" s="9"/>
    </row>
    <row r="102" spans="1:14" x14ac:dyDescent="0.35">
      <c r="A102" t="s">
        <v>247</v>
      </c>
      <c r="B102" t="s">
        <v>252</v>
      </c>
      <c r="C102" t="str">
        <f t="shared" si="5"/>
        <v>module:SYSA module:about_LResults module:LResults_SYSA .</v>
      </c>
      <c r="D102" s="1" t="s">
        <v>123</v>
      </c>
      <c r="E102" s="2" t="s">
        <v>601</v>
      </c>
      <c r="F102" t="s">
        <v>1314</v>
      </c>
      <c r="G102" t="str">
        <f t="shared" si="6"/>
        <v>BB561</v>
      </c>
      <c r="H102" t="s">
        <v>1513</v>
      </c>
      <c r="I102" t="s">
        <v>2512</v>
      </c>
      <c r="J102" t="str">
        <f t="shared" si="7"/>
        <v>module:LResults_BB561 a schema:ItemList ; schema:identifier "Results" ; schema:name "Lernergebnisse BB561" ; schema:itemListElement module:LResult03_BB561 .</v>
      </c>
      <c r="K102" s="1" t="s">
        <v>123</v>
      </c>
      <c r="L102" t="str">
        <f t="shared" si="8"/>
        <v>module:LResult03_BB561 schema:identifier "Results" .</v>
      </c>
      <c r="M102" s="9">
        <f t="shared" si="9"/>
        <v>3</v>
      </c>
      <c r="N102" s="9"/>
    </row>
    <row r="103" spans="1:14" x14ac:dyDescent="0.35">
      <c r="A103" t="s">
        <v>12</v>
      </c>
      <c r="B103" t="s">
        <v>134</v>
      </c>
      <c r="C103" t="str">
        <f t="shared" si="5"/>
        <v>module:WIGundW module:about_LResults module:LResults_WIGundW .</v>
      </c>
      <c r="D103" s="1" t="s">
        <v>123</v>
      </c>
      <c r="E103" s="2" t="s">
        <v>601</v>
      </c>
      <c r="F103" t="s">
        <v>1314</v>
      </c>
      <c r="G103" t="str">
        <f t="shared" si="6"/>
        <v>BB561</v>
      </c>
      <c r="H103" t="s">
        <v>1514</v>
      </c>
      <c r="I103" t="s">
        <v>2513</v>
      </c>
      <c r="J103" t="str">
        <f t="shared" si="7"/>
        <v>module:LResults_BB561 a schema:ItemList ; schema:identifier "Results" ; schema:name "Lernergebnisse BB561" ; schema:itemListElement module:LResult04_BB561 .</v>
      </c>
      <c r="K103" s="1" t="s">
        <v>123</v>
      </c>
      <c r="L103" t="str">
        <f t="shared" si="8"/>
        <v>module:LResult04_BB561 schema:identifier "Results" .</v>
      </c>
      <c r="M103" s="9">
        <f t="shared" si="9"/>
        <v>4</v>
      </c>
      <c r="N103" s="9"/>
    </row>
    <row r="104" spans="1:14" x14ac:dyDescent="0.35">
      <c r="A104" t="s">
        <v>27</v>
      </c>
      <c r="B104" t="s">
        <v>146</v>
      </c>
      <c r="C104" t="str">
        <f t="shared" si="5"/>
        <v>module:WM110 module:about_LResults module:LResults_WM110 .</v>
      </c>
      <c r="D104" s="1" t="s">
        <v>123</v>
      </c>
      <c r="E104" s="2" t="s">
        <v>601</v>
      </c>
      <c r="F104" t="s">
        <v>1315</v>
      </c>
      <c r="G104" t="str">
        <f t="shared" si="6"/>
        <v>BB562</v>
      </c>
      <c r="H104" t="s">
        <v>1515</v>
      </c>
      <c r="I104" t="s">
        <v>2514</v>
      </c>
      <c r="J104" t="str">
        <f t="shared" si="7"/>
        <v>module:LResults_BB562 a schema:ItemList ; schema:identifier "Results" ; schema:name "Lernergebnisse BB562" ; schema:itemListElement module:LResult01_BB562 .</v>
      </c>
      <c r="K104" s="1" t="s">
        <v>123</v>
      </c>
      <c r="L104" t="str">
        <f t="shared" si="8"/>
        <v>module:LResult01_BB562 schema:identifier "Results" .</v>
      </c>
      <c r="M104" s="9">
        <f t="shared" si="9"/>
        <v>1</v>
      </c>
      <c r="N104" s="9"/>
    </row>
    <row r="105" spans="1:14" x14ac:dyDescent="0.35">
      <c r="A105" t="s">
        <v>30</v>
      </c>
      <c r="B105" t="s">
        <v>149</v>
      </c>
      <c r="C105" t="str">
        <f t="shared" si="5"/>
        <v>module:WM120 module:about_LResults module:LResults_WM120 .</v>
      </c>
      <c r="D105" s="1" t="s">
        <v>123</v>
      </c>
      <c r="E105" s="2" t="s">
        <v>601</v>
      </c>
      <c r="F105" t="s">
        <v>1315</v>
      </c>
      <c r="G105" t="str">
        <f t="shared" si="6"/>
        <v>BB562</v>
      </c>
      <c r="H105" t="s">
        <v>1516</v>
      </c>
      <c r="I105" t="s">
        <v>2515</v>
      </c>
      <c r="J105" t="str">
        <f t="shared" si="7"/>
        <v>module:LResults_BB562 a schema:ItemList ; schema:identifier "Results" ; schema:name "Lernergebnisse BB562" ; schema:itemListElement module:LResult02_BB562 .</v>
      </c>
      <c r="K105" s="1" t="s">
        <v>123</v>
      </c>
      <c r="L105" t="str">
        <f t="shared" si="8"/>
        <v>module:LResult02_BB562 schema:identifier "Results" .</v>
      </c>
      <c r="M105" s="9">
        <f t="shared" si="9"/>
        <v>2</v>
      </c>
      <c r="N105" s="9"/>
    </row>
    <row r="106" spans="1:14" x14ac:dyDescent="0.35">
      <c r="A106" t="s">
        <v>16</v>
      </c>
      <c r="B106" t="s">
        <v>137</v>
      </c>
      <c r="C106" t="str">
        <f t="shared" si="5"/>
        <v>module:WM130 module:about_LResults module:LResults_WM130 .</v>
      </c>
      <c r="D106" s="1" t="s">
        <v>123</v>
      </c>
      <c r="E106" s="2" t="s">
        <v>601</v>
      </c>
      <c r="F106" t="s">
        <v>1315</v>
      </c>
      <c r="G106" t="str">
        <f t="shared" si="6"/>
        <v>BB562</v>
      </c>
      <c r="H106" t="s">
        <v>1517</v>
      </c>
      <c r="I106" t="s">
        <v>2516</v>
      </c>
      <c r="J106" t="str">
        <f t="shared" si="7"/>
        <v>module:LResults_BB562 a schema:ItemList ; schema:identifier "Results" ; schema:name "Lernergebnisse BB562" ; schema:itemListElement module:LResult03_BB562 .</v>
      </c>
      <c r="K106" s="1" t="s">
        <v>123</v>
      </c>
      <c r="L106" t="str">
        <f t="shared" si="8"/>
        <v>module:LResult03_BB562 schema:identifier "Results" .</v>
      </c>
      <c r="M106" s="9">
        <f t="shared" si="9"/>
        <v>3</v>
      </c>
      <c r="N106" s="9"/>
    </row>
    <row r="107" spans="1:14" x14ac:dyDescent="0.35">
      <c r="A107" t="s">
        <v>4</v>
      </c>
      <c r="B107" t="s">
        <v>127</v>
      </c>
      <c r="C107" t="str">
        <f t="shared" si="5"/>
        <v>module:WM210 module:about_LResults module:LResults_WM210 .</v>
      </c>
      <c r="D107" s="1" t="s">
        <v>123</v>
      </c>
      <c r="E107" s="2" t="s">
        <v>601</v>
      </c>
      <c r="F107" t="s">
        <v>1316</v>
      </c>
      <c r="G107" t="str">
        <f t="shared" si="6"/>
        <v>BB611</v>
      </c>
      <c r="H107" t="s">
        <v>1518</v>
      </c>
      <c r="I107" t="s">
        <v>2517</v>
      </c>
      <c r="J107" t="str">
        <f t="shared" si="7"/>
        <v>module:LResults_BB611 a schema:ItemList ; schema:identifier "Results" ; schema:name "Lernergebnisse BB611" ; schema:itemListElement module:LResult01_BB611 .</v>
      </c>
      <c r="K107" s="1" t="s">
        <v>123</v>
      </c>
      <c r="L107" t="str">
        <f t="shared" si="8"/>
        <v>module:LResult01_BB611 schema:identifier "Results" .</v>
      </c>
      <c r="M107" s="9">
        <f t="shared" si="9"/>
        <v>1</v>
      </c>
      <c r="N107" s="9"/>
    </row>
    <row r="108" spans="1:14" x14ac:dyDescent="0.35">
      <c r="A108" t="s">
        <v>9</v>
      </c>
      <c r="B108" t="s">
        <v>131</v>
      </c>
      <c r="C108" t="str">
        <f t="shared" si="5"/>
        <v>module:WM220 module:about_LResults module:LResults_WM220 .</v>
      </c>
      <c r="D108" s="1" t="s">
        <v>123</v>
      </c>
      <c r="E108" s="2" t="s">
        <v>601</v>
      </c>
      <c r="F108" t="s">
        <v>1316</v>
      </c>
      <c r="G108" t="str">
        <f t="shared" si="6"/>
        <v>BB611</v>
      </c>
      <c r="H108" t="s">
        <v>1519</v>
      </c>
      <c r="I108" t="s">
        <v>2518</v>
      </c>
      <c r="J108" t="str">
        <f t="shared" si="7"/>
        <v>module:LResults_BB611 a schema:ItemList ; schema:identifier "Results" ; schema:name "Lernergebnisse BB611" ; schema:itemListElement module:LResult02_BB611 .</v>
      </c>
      <c r="K108" s="1" t="s">
        <v>123</v>
      </c>
      <c r="L108" t="str">
        <f t="shared" si="8"/>
        <v>module:LResult02_BB611 schema:identifier "Results" .</v>
      </c>
      <c r="M108" s="9">
        <f t="shared" si="9"/>
        <v>2</v>
      </c>
      <c r="N108" s="9"/>
    </row>
    <row r="109" spans="1:14" x14ac:dyDescent="0.35">
      <c r="A109" t="s">
        <v>40</v>
      </c>
      <c r="B109" t="s">
        <v>159</v>
      </c>
      <c r="C109" t="str">
        <f t="shared" si="5"/>
        <v>module:WM230 module:about_LResults module:LResults_WM230 .</v>
      </c>
      <c r="D109" s="1" t="s">
        <v>123</v>
      </c>
      <c r="E109" s="2" t="s">
        <v>601</v>
      </c>
      <c r="F109" t="s">
        <v>1316</v>
      </c>
      <c r="G109" t="str">
        <f t="shared" si="6"/>
        <v>BB611</v>
      </c>
      <c r="H109" t="s">
        <v>1520</v>
      </c>
      <c r="I109" t="s">
        <v>2519</v>
      </c>
      <c r="J109" t="str">
        <f t="shared" si="7"/>
        <v>module:LResults_BB611 a schema:ItemList ; schema:identifier "Results" ; schema:name "Lernergebnisse BB611" ; schema:itemListElement module:LResult03_BB611 .</v>
      </c>
      <c r="K109" s="1" t="s">
        <v>123</v>
      </c>
      <c r="L109" t="str">
        <f t="shared" si="8"/>
        <v>module:LResult03_BB611 schema:identifier "Results" .</v>
      </c>
      <c r="M109" s="9">
        <f t="shared" si="9"/>
        <v>3</v>
      </c>
      <c r="N109" s="9"/>
    </row>
    <row r="110" spans="1:14" x14ac:dyDescent="0.35">
      <c r="A110" t="s">
        <v>17</v>
      </c>
      <c r="B110" t="s">
        <v>138</v>
      </c>
      <c r="C110" t="str">
        <f t="shared" si="5"/>
        <v>module:WM310 module:about_LResults module:LResults_WM310 .</v>
      </c>
      <c r="D110" s="1" t="s">
        <v>123</v>
      </c>
      <c r="E110" s="2" t="s">
        <v>601</v>
      </c>
      <c r="F110" t="s">
        <v>1316</v>
      </c>
      <c r="G110" t="str">
        <f t="shared" si="6"/>
        <v>BB611</v>
      </c>
      <c r="H110" t="s">
        <v>1521</v>
      </c>
      <c r="I110" t="s">
        <v>2520</v>
      </c>
      <c r="J110" t="str">
        <f t="shared" si="7"/>
        <v>module:LResults_BB611 a schema:ItemList ; schema:identifier "Results" ; schema:name "Lernergebnisse BB611" ; schema:itemListElement module:LResult04_BB611 .</v>
      </c>
      <c r="K110" s="1" t="s">
        <v>123</v>
      </c>
      <c r="L110" t="str">
        <f t="shared" si="8"/>
        <v>module:LResult04_BB611 schema:identifier "Results" .</v>
      </c>
      <c r="M110" s="9">
        <f t="shared" si="9"/>
        <v>4</v>
      </c>
      <c r="N110" s="9"/>
    </row>
    <row r="111" spans="1:14" x14ac:dyDescent="0.35">
      <c r="A111" t="s">
        <v>35</v>
      </c>
      <c r="B111" t="s">
        <v>154</v>
      </c>
      <c r="C111" t="str">
        <f t="shared" si="5"/>
        <v>module:WM320 module:about_LResults module:LResults_WM320 .</v>
      </c>
      <c r="D111" s="1" t="s">
        <v>123</v>
      </c>
      <c r="E111" s="2" t="s">
        <v>601</v>
      </c>
      <c r="F111" t="s">
        <v>1316</v>
      </c>
      <c r="G111" t="str">
        <f t="shared" si="6"/>
        <v>BB611</v>
      </c>
      <c r="H111" t="s">
        <v>1522</v>
      </c>
      <c r="I111" t="s">
        <v>2521</v>
      </c>
      <c r="J111" t="str">
        <f t="shared" si="7"/>
        <v>module:LResults_BB611 a schema:ItemList ; schema:identifier "Results" ; schema:name "Lernergebnisse BB611" ; schema:itemListElement module:LResult05_BB611 .</v>
      </c>
      <c r="K111" s="1" t="s">
        <v>123</v>
      </c>
      <c r="L111" t="str">
        <f t="shared" si="8"/>
        <v>module:LResult05_BB611 schema:identifier "Results" .</v>
      </c>
      <c r="M111" s="9">
        <f t="shared" si="9"/>
        <v>5</v>
      </c>
      <c r="N111" s="9"/>
    </row>
    <row r="112" spans="1:14" x14ac:dyDescent="0.35">
      <c r="A112" t="s">
        <v>41</v>
      </c>
      <c r="B112" t="s">
        <v>160</v>
      </c>
      <c r="C112" t="str">
        <f t="shared" si="5"/>
        <v>module:WM330 module:about_LResults module:LResults_WM330 .</v>
      </c>
      <c r="D112" s="1" t="s">
        <v>123</v>
      </c>
      <c r="E112" s="2" t="s">
        <v>601</v>
      </c>
      <c r="F112" t="s">
        <v>1316</v>
      </c>
      <c r="G112" t="str">
        <f t="shared" si="6"/>
        <v>BB611</v>
      </c>
      <c r="H112" t="s">
        <v>1523</v>
      </c>
      <c r="I112" t="s">
        <v>2522</v>
      </c>
      <c r="J112" t="str">
        <f t="shared" si="7"/>
        <v>module:LResults_BB611 a schema:ItemList ; schema:identifier "Results" ; schema:name "Lernergebnisse BB611" ; schema:itemListElement module:LResult06_BB611 .</v>
      </c>
      <c r="K112" s="1" t="s">
        <v>123</v>
      </c>
      <c r="L112" t="str">
        <f t="shared" si="8"/>
        <v>module:LResult06_BB611 schema:identifier "Results" .</v>
      </c>
      <c r="M112" s="9">
        <f t="shared" si="9"/>
        <v>6</v>
      </c>
      <c r="N112" s="9"/>
    </row>
    <row r="113" spans="1:14" x14ac:dyDescent="0.35">
      <c r="A113" t="s">
        <v>0</v>
      </c>
      <c r="B113" t="s">
        <v>124</v>
      </c>
      <c r="C113" t="str">
        <f t="shared" si="5"/>
        <v>module:WM340 module:about_LResults module:LResults_WM340 .</v>
      </c>
      <c r="D113" s="1" t="s">
        <v>123</v>
      </c>
      <c r="E113" s="2" t="s">
        <v>601</v>
      </c>
      <c r="F113" t="s">
        <v>1317</v>
      </c>
      <c r="G113" t="str">
        <f t="shared" si="6"/>
        <v>BB612</v>
      </c>
      <c r="H113" t="s">
        <v>1524</v>
      </c>
      <c r="I113" t="s">
        <v>2523</v>
      </c>
      <c r="J113" t="str">
        <f t="shared" si="7"/>
        <v>module:LResults_BB612 a schema:ItemList ; schema:identifier "Results" ; schema:name "Lernergebnisse BB612" ; schema:itemListElement module:LResult01_BB612 .</v>
      </c>
      <c r="K113" s="1" t="s">
        <v>123</v>
      </c>
      <c r="L113" t="str">
        <f t="shared" si="8"/>
        <v>module:LResult01_BB612 schema:identifier "Results" .</v>
      </c>
      <c r="M113" s="9">
        <f t="shared" si="9"/>
        <v>1</v>
      </c>
      <c r="N113" s="9"/>
    </row>
    <row r="114" spans="1:14" x14ac:dyDescent="0.35">
      <c r="A114" t="s">
        <v>31</v>
      </c>
      <c r="B114" t="s">
        <v>150</v>
      </c>
      <c r="C114" t="str">
        <f t="shared" si="5"/>
        <v>module:WM501 module:about_LResults module:LResults_WM501 .</v>
      </c>
      <c r="D114" s="1" t="s">
        <v>123</v>
      </c>
      <c r="E114" s="2" t="s">
        <v>601</v>
      </c>
      <c r="F114" t="s">
        <v>1317</v>
      </c>
      <c r="G114" t="str">
        <f t="shared" si="6"/>
        <v>BB612</v>
      </c>
      <c r="H114" t="s">
        <v>1525</v>
      </c>
      <c r="I114" t="s">
        <v>2524</v>
      </c>
      <c r="J114" t="str">
        <f t="shared" si="7"/>
        <v>module:LResults_BB612 a schema:ItemList ; schema:identifier "Results" ; schema:name "Lernergebnisse BB612" ; schema:itemListElement module:LResult02_BB612 .</v>
      </c>
      <c r="K114" s="1" t="s">
        <v>123</v>
      </c>
      <c r="L114" t="str">
        <f t="shared" si="8"/>
        <v>module:LResult02_BB612 schema:identifier "Results" .</v>
      </c>
      <c r="M114" s="9">
        <f t="shared" si="9"/>
        <v>2</v>
      </c>
      <c r="N114" s="9"/>
    </row>
    <row r="115" spans="1:14" x14ac:dyDescent="0.35">
      <c r="A115" t="s">
        <v>116</v>
      </c>
      <c r="B115" t="s">
        <v>236</v>
      </c>
      <c r="C115" t="str">
        <f t="shared" si="5"/>
        <v>module:WM508 module:about_LResults module:LResults_WM508 .</v>
      </c>
      <c r="D115" s="1" t="s">
        <v>123</v>
      </c>
      <c r="E115" s="2" t="s">
        <v>601</v>
      </c>
      <c r="F115" t="s">
        <v>1317</v>
      </c>
      <c r="G115" t="str">
        <f t="shared" si="6"/>
        <v>BB612</v>
      </c>
      <c r="H115" t="s">
        <v>1526</v>
      </c>
      <c r="I115" t="s">
        <v>2525</v>
      </c>
      <c r="J115" t="str">
        <f t="shared" si="7"/>
        <v>module:LResults_BB612 a schema:ItemList ; schema:identifier "Results" ; schema:name "Lernergebnisse BB612" ; schema:itemListElement module:LResult03_BB612 .</v>
      </c>
      <c r="K115" s="1" t="s">
        <v>123</v>
      </c>
      <c r="L115" t="str">
        <f t="shared" si="8"/>
        <v>module:LResult03_BB612 schema:identifier "Results" .</v>
      </c>
      <c r="M115" s="9">
        <f t="shared" si="9"/>
        <v>3</v>
      </c>
      <c r="N115" s="9"/>
    </row>
    <row r="116" spans="1:14" x14ac:dyDescent="0.35">
      <c r="A116" t="s">
        <v>10</v>
      </c>
      <c r="B116" t="s">
        <v>132</v>
      </c>
      <c r="C116" t="str">
        <f t="shared" si="5"/>
        <v>module:WM524 module:about_LResults module:LResults_WM524 .</v>
      </c>
      <c r="D116" s="1" t="s">
        <v>123</v>
      </c>
      <c r="E116" s="2" t="s">
        <v>601</v>
      </c>
      <c r="F116" t="s">
        <v>1317</v>
      </c>
      <c r="G116" t="str">
        <f t="shared" si="6"/>
        <v>BB612</v>
      </c>
      <c r="H116" t="s">
        <v>1527</v>
      </c>
      <c r="I116" t="s">
        <v>2526</v>
      </c>
      <c r="J116" t="str">
        <f t="shared" si="7"/>
        <v>module:LResults_BB612 a schema:ItemList ; schema:identifier "Results" ; schema:name "Lernergebnisse BB612" ; schema:itemListElement module:LResult04_BB612 .</v>
      </c>
      <c r="K116" s="1" t="s">
        <v>123</v>
      </c>
      <c r="L116" t="str">
        <f t="shared" si="8"/>
        <v>module:LResult04_BB612 schema:identifier "Results" .</v>
      </c>
      <c r="M116" s="9">
        <f t="shared" si="9"/>
        <v>4</v>
      </c>
      <c r="N116" s="9"/>
    </row>
    <row r="117" spans="1:14" x14ac:dyDescent="0.35">
      <c r="A117" t="s">
        <v>114</v>
      </c>
      <c r="B117" t="s">
        <v>234</v>
      </c>
      <c r="C117" t="str">
        <f t="shared" si="5"/>
        <v>module:WM527 module:about_LResults module:LResults_WM527 .</v>
      </c>
      <c r="D117" s="1" t="s">
        <v>123</v>
      </c>
      <c r="E117" s="2" t="s">
        <v>601</v>
      </c>
      <c r="F117" t="s">
        <v>1317</v>
      </c>
      <c r="G117" t="str">
        <f t="shared" si="6"/>
        <v>BB612</v>
      </c>
      <c r="H117" t="s">
        <v>1528</v>
      </c>
      <c r="I117" t="s">
        <v>2527</v>
      </c>
      <c r="J117" t="str">
        <f t="shared" si="7"/>
        <v>module:LResults_BB612 a schema:ItemList ; schema:identifier "Results" ; schema:name "Lernergebnisse BB612" ; schema:itemListElement module:LResult05_BB612 .</v>
      </c>
      <c r="K117" s="1" t="s">
        <v>123</v>
      </c>
      <c r="L117" t="str">
        <f t="shared" si="8"/>
        <v>module:LResult05_BB612 schema:identifier "Results" .</v>
      </c>
      <c r="M117" s="9">
        <f t="shared" si="9"/>
        <v>5</v>
      </c>
      <c r="N117" s="9"/>
    </row>
    <row r="118" spans="1:14" x14ac:dyDescent="0.35">
      <c r="A118" t="s">
        <v>119</v>
      </c>
      <c r="B118" t="s">
        <v>239</v>
      </c>
      <c r="C118" t="str">
        <f t="shared" si="5"/>
        <v>module:WM536 module:about_LResults module:LResults_WM536 .</v>
      </c>
      <c r="D118" s="1" t="s">
        <v>123</v>
      </c>
      <c r="E118" s="2" t="s">
        <v>601</v>
      </c>
      <c r="F118" t="s">
        <v>1318</v>
      </c>
      <c r="G118" t="str">
        <f t="shared" si="6"/>
        <v>BB621</v>
      </c>
      <c r="H118" t="s">
        <v>1529</v>
      </c>
      <c r="I118" t="s">
        <v>2528</v>
      </c>
      <c r="J118" t="str">
        <f t="shared" si="7"/>
        <v>module:LResults_BB621 a schema:ItemList ; schema:identifier "Results" ; schema:name "Lernergebnisse BB621" ; schema:itemListElement module:LResult01_BB621 .</v>
      </c>
      <c r="K118" s="1" t="s">
        <v>123</v>
      </c>
      <c r="L118" t="str">
        <f t="shared" si="8"/>
        <v>module:LResult01_BB621 schema:identifier "Results" .</v>
      </c>
      <c r="M118" s="9">
        <f t="shared" si="9"/>
        <v>1</v>
      </c>
      <c r="N118" s="9"/>
    </row>
    <row r="119" spans="1:14" x14ac:dyDescent="0.35">
      <c r="A119" t="s">
        <v>117</v>
      </c>
      <c r="B119" t="s">
        <v>237</v>
      </c>
      <c r="C119" t="str">
        <f t="shared" si="5"/>
        <v>module:WM544 module:about_LResults module:LResults_WM544 .</v>
      </c>
      <c r="D119" s="1" t="s">
        <v>123</v>
      </c>
      <c r="E119" s="2" t="s">
        <v>601</v>
      </c>
      <c r="F119" t="s">
        <v>1318</v>
      </c>
      <c r="G119" t="str">
        <f t="shared" si="6"/>
        <v>BB621</v>
      </c>
      <c r="H119" t="s">
        <v>1530</v>
      </c>
      <c r="I119" t="s">
        <v>2529</v>
      </c>
      <c r="J119" t="str">
        <f t="shared" si="7"/>
        <v>module:LResults_BB621 a schema:ItemList ; schema:identifier "Results" ; schema:name "Lernergebnisse BB621" ; schema:itemListElement module:LResult02_BB621 .</v>
      </c>
      <c r="K119" s="1" t="s">
        <v>123</v>
      </c>
      <c r="L119" t="str">
        <f t="shared" si="8"/>
        <v>module:LResult02_BB621 schema:identifier "Results" .</v>
      </c>
      <c r="M119" s="9">
        <f t="shared" si="9"/>
        <v>2</v>
      </c>
      <c r="N119" s="9"/>
    </row>
    <row r="120" spans="1:14" x14ac:dyDescent="0.35">
      <c r="A120" t="s">
        <v>115</v>
      </c>
      <c r="B120" t="s">
        <v>235</v>
      </c>
      <c r="C120" t="str">
        <f t="shared" si="5"/>
        <v>module:WM545 module:about_LResults module:LResults_WM545 .</v>
      </c>
      <c r="D120" s="1" t="s">
        <v>123</v>
      </c>
      <c r="E120" s="2" t="s">
        <v>601</v>
      </c>
      <c r="F120" t="s">
        <v>1318</v>
      </c>
      <c r="G120" t="str">
        <f t="shared" si="6"/>
        <v>BB621</v>
      </c>
      <c r="H120" t="s">
        <v>1531</v>
      </c>
      <c r="I120" t="s">
        <v>2530</v>
      </c>
      <c r="J120" t="str">
        <f t="shared" si="7"/>
        <v>module:LResults_BB621 a schema:ItemList ; schema:identifier "Results" ; schema:name "Lernergebnisse BB621" ; schema:itemListElement module:LResult03_BB621 .</v>
      </c>
      <c r="K120" s="1" t="s">
        <v>123</v>
      </c>
      <c r="L120" t="str">
        <f t="shared" si="8"/>
        <v>module:LResult03_BB621 schema:identifier "Results" .</v>
      </c>
      <c r="M120" s="9">
        <f t="shared" si="9"/>
        <v>3</v>
      </c>
      <c r="N120" s="9"/>
    </row>
    <row r="121" spans="1:14" x14ac:dyDescent="0.35">
      <c r="A121" t="s">
        <v>118</v>
      </c>
      <c r="B121" t="s">
        <v>238</v>
      </c>
      <c r="C121" t="str">
        <f t="shared" si="5"/>
        <v>module:WM555 module:about_LResults module:LResults_WM555 .</v>
      </c>
      <c r="D121" s="1" t="s">
        <v>123</v>
      </c>
      <c r="E121" s="2" t="s">
        <v>601</v>
      </c>
      <c r="F121" t="s">
        <v>1319</v>
      </c>
      <c r="G121" t="str">
        <f t="shared" si="6"/>
        <v>BB622</v>
      </c>
      <c r="H121" t="s">
        <v>1532</v>
      </c>
      <c r="I121" t="s">
        <v>2531</v>
      </c>
      <c r="J121" t="str">
        <f t="shared" si="7"/>
        <v>module:LResults_BB622 a schema:ItemList ; schema:identifier "Results" ; schema:name "Lernergebnisse BB622" ; schema:itemListElement module:LResult01_BB622 .</v>
      </c>
      <c r="K121" s="1" t="s">
        <v>123</v>
      </c>
      <c r="L121" t="str">
        <f t="shared" si="8"/>
        <v>module:LResult01_BB622 schema:identifier "Results" .</v>
      </c>
      <c r="M121" s="9">
        <f t="shared" si="9"/>
        <v>1</v>
      </c>
      <c r="N121" s="9"/>
    </row>
    <row r="122" spans="1:14" x14ac:dyDescent="0.35">
      <c r="A122" t="s">
        <v>22</v>
      </c>
      <c r="B122" t="s">
        <v>143</v>
      </c>
      <c r="C122" t="str">
        <f t="shared" si="5"/>
        <v>module:WM556 module:about_LResults module:LResults_WM556 .</v>
      </c>
      <c r="D122" s="1" t="s">
        <v>123</v>
      </c>
      <c r="E122" s="2" t="s">
        <v>601</v>
      </c>
      <c r="F122" t="s">
        <v>1319</v>
      </c>
      <c r="G122" t="str">
        <f t="shared" si="6"/>
        <v>BB622</v>
      </c>
      <c r="H122" t="s">
        <v>1533</v>
      </c>
      <c r="I122" t="s">
        <v>2532</v>
      </c>
      <c r="J122" t="str">
        <f t="shared" si="7"/>
        <v>module:LResults_BB622 a schema:ItemList ; schema:identifier "Results" ; schema:name "Lernergebnisse BB622" ; schema:itemListElement module:LResult02_BB622 .</v>
      </c>
      <c r="K122" s="1" t="s">
        <v>123</v>
      </c>
      <c r="L122" t="str">
        <f t="shared" si="8"/>
        <v>module:LResult02_BB622 schema:identifier "Results" .</v>
      </c>
      <c r="M122" s="9">
        <f t="shared" si="9"/>
        <v>2</v>
      </c>
      <c r="N122" s="9"/>
    </row>
    <row r="123" spans="1:14" x14ac:dyDescent="0.35">
      <c r="A123" t="s">
        <v>25</v>
      </c>
      <c r="B123" t="s">
        <v>144</v>
      </c>
      <c r="C123" t="str">
        <f t="shared" si="5"/>
        <v>module:WM568 module:about_LResults module:LResults_WM568 .</v>
      </c>
      <c r="D123" s="1" t="s">
        <v>123</v>
      </c>
      <c r="E123" s="2" t="s">
        <v>601</v>
      </c>
      <c r="F123" t="s">
        <v>1319</v>
      </c>
      <c r="G123" t="str">
        <f t="shared" si="6"/>
        <v>BB622</v>
      </c>
      <c r="H123" t="s">
        <v>1534</v>
      </c>
      <c r="I123" t="s">
        <v>2533</v>
      </c>
      <c r="J123" t="str">
        <f t="shared" si="7"/>
        <v>module:LResults_BB622 a schema:ItemList ; schema:identifier "Results" ; schema:name "Lernergebnisse BB622" ; schema:itemListElement module:LResult03_BB622 .</v>
      </c>
      <c r="K123" s="1" t="s">
        <v>123</v>
      </c>
      <c r="L123" t="str">
        <f t="shared" si="8"/>
        <v>module:LResult03_BB622 schema:identifier "Results" .</v>
      </c>
      <c r="M123" s="9">
        <f t="shared" si="9"/>
        <v>3</v>
      </c>
      <c r="N123" s="9"/>
    </row>
    <row r="124" spans="1:14" x14ac:dyDescent="0.35">
      <c r="A124" t="s">
        <v>6</v>
      </c>
      <c r="B124" t="s">
        <v>128</v>
      </c>
      <c r="C124" t="str">
        <f t="shared" si="5"/>
        <v>module:WM595 module:about_LResults module:LResults_WM595 .</v>
      </c>
      <c r="D124" s="1" t="s">
        <v>123</v>
      </c>
      <c r="E124" s="2" t="s">
        <v>601</v>
      </c>
      <c r="F124" t="s">
        <v>1320</v>
      </c>
      <c r="G124" t="str">
        <f t="shared" si="6"/>
        <v>BB631</v>
      </c>
      <c r="H124" t="s">
        <v>1535</v>
      </c>
      <c r="I124" t="s">
        <v>2534</v>
      </c>
      <c r="J124" t="str">
        <f t="shared" si="7"/>
        <v>module:LResults_BB631 a schema:ItemList ; schema:identifier "Results" ; schema:name "Lernergebnisse BB631" ; schema:itemListElement module:LResult01_BB631 .</v>
      </c>
      <c r="K124" s="1" t="s">
        <v>123</v>
      </c>
      <c r="L124" t="str">
        <f t="shared" si="8"/>
        <v>module:LResult01_BB631 schema:identifier "Results" .</v>
      </c>
      <c r="M124" s="9">
        <f t="shared" si="9"/>
        <v>1</v>
      </c>
      <c r="N124" s="9"/>
    </row>
    <row r="125" spans="1:14" x14ac:dyDescent="0.35">
      <c r="E125" s="2" t="s">
        <v>601</v>
      </c>
      <c r="F125" t="s">
        <v>1320</v>
      </c>
      <c r="G125" t="str">
        <f t="shared" si="6"/>
        <v>BB631</v>
      </c>
      <c r="H125" t="s">
        <v>1536</v>
      </c>
      <c r="I125" t="s">
        <v>2535</v>
      </c>
      <c r="J125" t="str">
        <f t="shared" si="7"/>
        <v>module:LResults_BB631 a schema:ItemList ; schema:identifier "Results" ; schema:name "Lernergebnisse BB631" ; schema:itemListElement module:LResult02_BB631 .</v>
      </c>
      <c r="K125" s="1" t="s">
        <v>123</v>
      </c>
      <c r="L125" t="str">
        <f t="shared" si="8"/>
        <v>module:LResult02_BB631 schema:identifier "Results" .</v>
      </c>
      <c r="M125" s="9">
        <f t="shared" si="9"/>
        <v>2</v>
      </c>
      <c r="N125" s="9"/>
    </row>
    <row r="126" spans="1:14" x14ac:dyDescent="0.35">
      <c r="E126" s="2" t="s">
        <v>601</v>
      </c>
      <c r="F126" t="s">
        <v>1320</v>
      </c>
      <c r="G126" t="str">
        <f t="shared" si="6"/>
        <v>BB631</v>
      </c>
      <c r="H126" t="s">
        <v>1537</v>
      </c>
      <c r="I126" t="s">
        <v>2536</v>
      </c>
      <c r="J126" t="str">
        <f t="shared" si="7"/>
        <v>module:LResults_BB631 a schema:ItemList ; schema:identifier "Results" ; schema:name "Lernergebnisse BB631" ; schema:itemListElement module:LResult03_BB631 .</v>
      </c>
      <c r="K126" s="1" t="s">
        <v>123</v>
      </c>
      <c r="L126" t="str">
        <f t="shared" si="8"/>
        <v>module:LResult03_BB631 schema:identifier "Results" .</v>
      </c>
      <c r="M126" s="9">
        <f t="shared" si="9"/>
        <v>3</v>
      </c>
      <c r="N126" s="9"/>
    </row>
    <row r="127" spans="1:14" x14ac:dyDescent="0.35">
      <c r="E127" s="2" t="s">
        <v>601</v>
      </c>
      <c r="F127" t="s">
        <v>1321</v>
      </c>
      <c r="G127" t="str">
        <f t="shared" si="6"/>
        <v>BB632</v>
      </c>
      <c r="H127" t="s">
        <v>1538</v>
      </c>
      <c r="I127" t="s">
        <v>2537</v>
      </c>
      <c r="J127" t="str">
        <f t="shared" si="7"/>
        <v>module:LResults_BB632 a schema:ItemList ; schema:identifier "Results" ; schema:name "Lernergebnisse BB632" ; schema:itemListElement module:LResult01_BB632 .</v>
      </c>
      <c r="K127" s="1" t="s">
        <v>123</v>
      </c>
      <c r="L127" t="str">
        <f t="shared" si="8"/>
        <v>module:LResult01_BB632 schema:identifier "Results" .</v>
      </c>
      <c r="M127" s="9">
        <f t="shared" si="9"/>
        <v>1</v>
      </c>
      <c r="N127" s="9"/>
    </row>
    <row r="128" spans="1:14" x14ac:dyDescent="0.35">
      <c r="E128" s="2" t="s">
        <v>601</v>
      </c>
      <c r="F128" t="s">
        <v>1321</v>
      </c>
      <c r="G128" t="str">
        <f t="shared" si="6"/>
        <v>BB632</v>
      </c>
      <c r="H128" t="s">
        <v>1539</v>
      </c>
      <c r="I128" t="s">
        <v>2538</v>
      </c>
      <c r="J128" t="str">
        <f t="shared" si="7"/>
        <v>module:LResults_BB632 a schema:ItemList ; schema:identifier "Results" ; schema:name "Lernergebnisse BB632" ; schema:itemListElement module:LResult02_BB632 .</v>
      </c>
      <c r="K128" s="1" t="s">
        <v>123</v>
      </c>
      <c r="L128" t="str">
        <f t="shared" si="8"/>
        <v>module:LResult02_BB632 schema:identifier "Results" .</v>
      </c>
      <c r="M128" s="9">
        <f t="shared" si="9"/>
        <v>2</v>
      </c>
      <c r="N128" s="9"/>
    </row>
    <row r="129" spans="5:14" x14ac:dyDescent="0.35">
      <c r="E129" s="2" t="s">
        <v>601</v>
      </c>
      <c r="F129" t="s">
        <v>1321</v>
      </c>
      <c r="G129" t="str">
        <f t="shared" si="6"/>
        <v>BB632</v>
      </c>
      <c r="H129" t="s">
        <v>1540</v>
      </c>
      <c r="I129" t="s">
        <v>2539</v>
      </c>
      <c r="J129" t="str">
        <f t="shared" si="7"/>
        <v>module:LResults_BB632 a schema:ItemList ; schema:identifier "Results" ; schema:name "Lernergebnisse BB632" ; schema:itemListElement module:LResult03_BB632 .</v>
      </c>
      <c r="K129" s="1" t="s">
        <v>123</v>
      </c>
      <c r="L129" t="str">
        <f t="shared" si="8"/>
        <v>module:LResult03_BB632 schema:identifier "Results" .</v>
      </c>
      <c r="M129" s="9">
        <f t="shared" si="9"/>
        <v>3</v>
      </c>
      <c r="N129" s="9"/>
    </row>
    <row r="130" spans="5:14" x14ac:dyDescent="0.35">
      <c r="E130" s="2" t="s">
        <v>601</v>
      </c>
      <c r="F130" t="s">
        <v>1322</v>
      </c>
      <c r="G130" t="str">
        <f t="shared" si="6"/>
        <v>BB710</v>
      </c>
      <c r="H130" t="s">
        <v>1541</v>
      </c>
      <c r="I130" t="s">
        <v>2540</v>
      </c>
      <c r="J130" t="str">
        <f t="shared" si="7"/>
        <v>module:LResults_BB710 a schema:ItemList ; schema:identifier "Results" ; schema:name "Lernergebnisse BB710" ; schema:itemListElement module:LResult01_BB710 .</v>
      </c>
      <c r="K130" s="1" t="s">
        <v>123</v>
      </c>
      <c r="L130" t="str">
        <f t="shared" si="8"/>
        <v>module:LResult01_BB710 schema:identifier "Results" .</v>
      </c>
      <c r="M130" s="9">
        <f t="shared" si="9"/>
        <v>1</v>
      </c>
      <c r="N130" s="9"/>
    </row>
    <row r="131" spans="5:14" x14ac:dyDescent="0.35">
      <c r="E131" s="2" t="s">
        <v>601</v>
      </c>
      <c r="F131" t="s">
        <v>1322</v>
      </c>
      <c r="G131" t="str">
        <f t="shared" ref="G131:G194" si="10">MID(F131,17,12)</f>
        <v>BB710</v>
      </c>
      <c r="H131" t="s">
        <v>1542</v>
      </c>
      <c r="I131" t="s">
        <v>2541</v>
      </c>
      <c r="J131" t="str">
        <f t="shared" ref="J131:J194" si="11">_xlfn.CONCAT(F131," a schema:ItemList ; schema:identifier ",E131,"Results",E131," ; schema:name ",E131,"Lernergebnisse ",G131,E131," ; schema:itemListElement ",H131," .")</f>
        <v>module:LResults_BB710 a schema:ItemList ; schema:identifier "Results" ; schema:name "Lernergebnisse BB710" ; schema:itemListElement module:LResult02_BB710 .</v>
      </c>
      <c r="K131" s="1" t="s">
        <v>123</v>
      </c>
      <c r="L131" t="str">
        <f t="shared" ref="L131:L194" si="12">_xlfn.CONCAT(H131," schema:identifier ",E131,"Results",E131," .")</f>
        <v>module:LResult02_BB710 schema:identifier "Results" .</v>
      </c>
      <c r="M131" s="9">
        <f t="shared" ref="M131:M194" si="13">VALUE(MID(H131,15,2))</f>
        <v>2</v>
      </c>
      <c r="N131" s="9"/>
    </row>
    <row r="132" spans="5:14" x14ac:dyDescent="0.35">
      <c r="E132" s="2" t="s">
        <v>601</v>
      </c>
      <c r="F132" t="s">
        <v>1323</v>
      </c>
      <c r="G132" t="str">
        <f t="shared" si="10"/>
        <v>BB720</v>
      </c>
      <c r="H132" t="s">
        <v>1543</v>
      </c>
      <c r="I132" t="s">
        <v>2542</v>
      </c>
      <c r="J132" t="str">
        <f t="shared" si="11"/>
        <v>module:LResults_BB720 a schema:ItemList ; schema:identifier "Results" ; schema:name "Lernergebnisse BB720" ; schema:itemListElement module:LResult01_BB720 .</v>
      </c>
      <c r="K132" s="1" t="s">
        <v>123</v>
      </c>
      <c r="L132" t="str">
        <f t="shared" si="12"/>
        <v>module:LResult01_BB720 schema:identifier "Results" .</v>
      </c>
      <c r="M132" s="9">
        <f t="shared" si="13"/>
        <v>1</v>
      </c>
      <c r="N132" s="9"/>
    </row>
    <row r="133" spans="5:14" x14ac:dyDescent="0.35">
      <c r="E133" s="2" t="s">
        <v>601</v>
      </c>
      <c r="F133" t="s">
        <v>1323</v>
      </c>
      <c r="G133" t="str">
        <f t="shared" si="10"/>
        <v>BB720</v>
      </c>
      <c r="H133" t="s">
        <v>1544</v>
      </c>
      <c r="I133" t="s">
        <v>2543</v>
      </c>
      <c r="J133" t="str">
        <f t="shared" si="11"/>
        <v>module:LResults_BB720 a schema:ItemList ; schema:identifier "Results" ; schema:name "Lernergebnisse BB720" ; schema:itemListElement module:LResult02_BB720 .</v>
      </c>
      <c r="K133" s="1" t="s">
        <v>123</v>
      </c>
      <c r="L133" t="str">
        <f t="shared" si="12"/>
        <v>module:LResult02_BB720 schema:identifier "Results" .</v>
      </c>
      <c r="M133" s="9">
        <f t="shared" si="13"/>
        <v>2</v>
      </c>
      <c r="N133" s="9"/>
    </row>
    <row r="134" spans="5:14" x14ac:dyDescent="0.35">
      <c r="E134" s="2" t="s">
        <v>601</v>
      </c>
      <c r="F134" t="s">
        <v>1323</v>
      </c>
      <c r="G134" t="str">
        <f t="shared" si="10"/>
        <v>BB720</v>
      </c>
      <c r="H134" t="s">
        <v>1545</v>
      </c>
      <c r="I134" t="s">
        <v>2544</v>
      </c>
      <c r="J134" t="str">
        <f t="shared" si="11"/>
        <v>module:LResults_BB720 a schema:ItemList ; schema:identifier "Results" ; schema:name "Lernergebnisse BB720" ; schema:itemListElement module:LResult03_BB720 .</v>
      </c>
      <c r="K134" s="1" t="s">
        <v>123</v>
      </c>
      <c r="L134" t="str">
        <f t="shared" si="12"/>
        <v>module:LResult03_BB720 schema:identifier "Results" .</v>
      </c>
      <c r="M134" s="9">
        <f t="shared" si="13"/>
        <v>3</v>
      </c>
      <c r="N134" s="9"/>
    </row>
    <row r="135" spans="5:14" x14ac:dyDescent="0.35">
      <c r="E135" s="2" t="s">
        <v>601</v>
      </c>
      <c r="F135" t="s">
        <v>1324</v>
      </c>
      <c r="G135" t="str">
        <f t="shared" si="10"/>
        <v>BB730</v>
      </c>
      <c r="H135" t="s">
        <v>1546</v>
      </c>
      <c r="I135" t="s">
        <v>2545</v>
      </c>
      <c r="J135" t="str">
        <f t="shared" si="11"/>
        <v>module:LResults_BB730 a schema:ItemList ; schema:identifier "Results" ; schema:name "Lernergebnisse BB730" ; schema:itemListElement module:LResult01_BB730 .</v>
      </c>
      <c r="K135" s="1" t="s">
        <v>123</v>
      </c>
      <c r="L135" t="str">
        <f t="shared" si="12"/>
        <v>module:LResult01_BB730 schema:identifier "Results" .</v>
      </c>
      <c r="M135" s="9">
        <f t="shared" si="13"/>
        <v>1</v>
      </c>
      <c r="N135" s="9"/>
    </row>
    <row r="136" spans="5:14" x14ac:dyDescent="0.35">
      <c r="E136" s="2" t="s">
        <v>601</v>
      </c>
      <c r="F136" t="s">
        <v>1324</v>
      </c>
      <c r="G136" t="str">
        <f t="shared" si="10"/>
        <v>BB730</v>
      </c>
      <c r="H136" t="s">
        <v>1547</v>
      </c>
      <c r="I136" t="s">
        <v>2546</v>
      </c>
      <c r="J136" t="str">
        <f t="shared" si="11"/>
        <v>module:LResults_BB730 a schema:ItemList ; schema:identifier "Results" ; schema:name "Lernergebnisse BB730" ; schema:itemListElement module:LResult02_BB730 .</v>
      </c>
      <c r="K136" s="1" t="s">
        <v>123</v>
      </c>
      <c r="L136" t="str">
        <f t="shared" si="12"/>
        <v>module:LResult02_BB730 schema:identifier "Results" .</v>
      </c>
      <c r="M136" s="9">
        <f t="shared" si="13"/>
        <v>2</v>
      </c>
      <c r="N136" s="9"/>
    </row>
    <row r="137" spans="5:14" x14ac:dyDescent="0.35">
      <c r="E137" s="2" t="s">
        <v>601</v>
      </c>
      <c r="F137" t="s">
        <v>1324</v>
      </c>
      <c r="G137" t="str">
        <f t="shared" si="10"/>
        <v>BB730</v>
      </c>
      <c r="H137" t="s">
        <v>1548</v>
      </c>
      <c r="I137" t="s">
        <v>2547</v>
      </c>
      <c r="J137" t="str">
        <f t="shared" si="11"/>
        <v>module:LResults_BB730 a schema:ItemList ; schema:identifier "Results" ; schema:name "Lernergebnisse BB730" ; schema:itemListElement module:LResult03_BB730 .</v>
      </c>
      <c r="K137" s="1" t="s">
        <v>123</v>
      </c>
      <c r="L137" t="str">
        <f t="shared" si="12"/>
        <v>module:LResult03_BB730 schema:identifier "Results" .</v>
      </c>
      <c r="M137" s="9">
        <f t="shared" si="13"/>
        <v>3</v>
      </c>
      <c r="N137" s="9"/>
    </row>
    <row r="138" spans="5:14" x14ac:dyDescent="0.35">
      <c r="E138" s="2" t="s">
        <v>601</v>
      </c>
      <c r="F138" t="s">
        <v>1325</v>
      </c>
      <c r="G138" t="str">
        <f t="shared" si="10"/>
        <v>BB740</v>
      </c>
      <c r="H138" t="s">
        <v>1549</v>
      </c>
      <c r="I138" t="s">
        <v>2548</v>
      </c>
      <c r="J138" t="str">
        <f t="shared" si="11"/>
        <v>module:LResults_BB740 a schema:ItemList ; schema:identifier "Results" ; schema:name "Lernergebnisse BB740" ; schema:itemListElement module:LResult01_BB740 .</v>
      </c>
      <c r="K138" s="1" t="s">
        <v>123</v>
      </c>
      <c r="L138" t="str">
        <f t="shared" si="12"/>
        <v>module:LResult01_BB740 schema:identifier "Results" .</v>
      </c>
      <c r="M138" s="9">
        <f t="shared" si="13"/>
        <v>1</v>
      </c>
      <c r="N138" s="9"/>
    </row>
    <row r="139" spans="5:14" x14ac:dyDescent="0.35">
      <c r="E139" s="2" t="s">
        <v>601</v>
      </c>
      <c r="F139" t="s">
        <v>1325</v>
      </c>
      <c r="G139" t="str">
        <f t="shared" si="10"/>
        <v>BB740</v>
      </c>
      <c r="H139" t="s">
        <v>1550</v>
      </c>
      <c r="I139" t="s">
        <v>2549</v>
      </c>
      <c r="J139" t="str">
        <f t="shared" si="11"/>
        <v>module:LResults_BB740 a schema:ItemList ; schema:identifier "Results" ; schema:name "Lernergebnisse BB740" ; schema:itemListElement module:LResult02_BB740 .</v>
      </c>
      <c r="K139" s="1" t="s">
        <v>123</v>
      </c>
      <c r="L139" t="str">
        <f t="shared" si="12"/>
        <v>module:LResult02_BB740 schema:identifier "Results" .</v>
      </c>
      <c r="M139" s="9">
        <f t="shared" si="13"/>
        <v>2</v>
      </c>
      <c r="N139" s="9"/>
    </row>
    <row r="140" spans="5:14" x14ac:dyDescent="0.35">
      <c r="E140" s="2" t="s">
        <v>601</v>
      </c>
      <c r="F140" t="s">
        <v>1325</v>
      </c>
      <c r="G140" t="str">
        <f t="shared" si="10"/>
        <v>BB740</v>
      </c>
      <c r="H140" t="s">
        <v>1551</v>
      </c>
      <c r="I140" t="s">
        <v>2550</v>
      </c>
      <c r="J140" t="str">
        <f t="shared" si="11"/>
        <v>module:LResults_BB740 a schema:ItemList ; schema:identifier "Results" ; schema:name "Lernergebnisse BB740" ; schema:itemListElement module:LResult03_BB740 .</v>
      </c>
      <c r="K140" s="1" t="s">
        <v>123</v>
      </c>
      <c r="L140" t="str">
        <f t="shared" si="12"/>
        <v>module:LResult03_BB740 schema:identifier "Results" .</v>
      </c>
      <c r="M140" s="9">
        <f t="shared" si="13"/>
        <v>3</v>
      </c>
      <c r="N140" s="9"/>
    </row>
    <row r="141" spans="5:14" x14ac:dyDescent="0.35">
      <c r="E141" s="2" t="s">
        <v>601</v>
      </c>
      <c r="F141" t="s">
        <v>1326</v>
      </c>
      <c r="G141" t="str">
        <f t="shared" si="10"/>
        <v>BB810</v>
      </c>
      <c r="H141" t="s">
        <v>1552</v>
      </c>
      <c r="I141" t="s">
        <v>2551</v>
      </c>
      <c r="J141" t="str">
        <f t="shared" si="11"/>
        <v>module:LResults_BB810 a schema:ItemList ; schema:identifier "Results" ; schema:name "Lernergebnisse BB810" ; schema:itemListElement module:LResult01_BB810 .</v>
      </c>
      <c r="K141" s="1" t="s">
        <v>123</v>
      </c>
      <c r="L141" t="str">
        <f t="shared" si="12"/>
        <v>module:LResult01_BB810 schema:identifier "Results" .</v>
      </c>
      <c r="M141" s="9">
        <f t="shared" si="13"/>
        <v>1</v>
      </c>
      <c r="N141" s="9"/>
    </row>
    <row r="142" spans="5:14" x14ac:dyDescent="0.35">
      <c r="E142" s="2" t="s">
        <v>601</v>
      </c>
      <c r="F142" t="s">
        <v>1326</v>
      </c>
      <c r="G142" t="str">
        <f t="shared" si="10"/>
        <v>BB810</v>
      </c>
      <c r="H142" t="s">
        <v>1553</v>
      </c>
      <c r="I142" t="s">
        <v>2552</v>
      </c>
      <c r="J142" t="str">
        <f t="shared" si="11"/>
        <v>module:LResults_BB810 a schema:ItemList ; schema:identifier "Results" ; schema:name "Lernergebnisse BB810" ; schema:itemListElement module:LResult02_BB810 .</v>
      </c>
      <c r="K142" s="1" t="s">
        <v>123</v>
      </c>
      <c r="L142" t="str">
        <f t="shared" si="12"/>
        <v>module:LResult02_BB810 schema:identifier "Results" .</v>
      </c>
      <c r="M142" s="9">
        <f t="shared" si="13"/>
        <v>2</v>
      </c>
      <c r="N142" s="9"/>
    </row>
    <row r="143" spans="5:14" x14ac:dyDescent="0.35">
      <c r="E143" s="2" t="s">
        <v>601</v>
      </c>
      <c r="F143" t="s">
        <v>1326</v>
      </c>
      <c r="G143" t="str">
        <f t="shared" si="10"/>
        <v>BB810</v>
      </c>
      <c r="H143" t="s">
        <v>1554</v>
      </c>
      <c r="I143" t="s">
        <v>2553</v>
      </c>
      <c r="J143" t="str">
        <f t="shared" si="11"/>
        <v>module:LResults_BB810 a schema:ItemList ; schema:identifier "Results" ; schema:name "Lernergebnisse BB810" ; schema:itemListElement module:LResult03_BB810 .</v>
      </c>
      <c r="K143" s="1" t="s">
        <v>123</v>
      </c>
      <c r="L143" t="str">
        <f t="shared" si="12"/>
        <v>module:LResult03_BB810 schema:identifier "Results" .</v>
      </c>
      <c r="M143" s="9">
        <f t="shared" si="13"/>
        <v>3</v>
      </c>
      <c r="N143" s="9"/>
    </row>
    <row r="144" spans="5:14" x14ac:dyDescent="0.35">
      <c r="E144" s="2" t="s">
        <v>601</v>
      </c>
      <c r="F144" t="s">
        <v>1326</v>
      </c>
      <c r="G144" t="str">
        <f t="shared" si="10"/>
        <v>BB810</v>
      </c>
      <c r="H144" t="s">
        <v>1555</v>
      </c>
      <c r="I144" t="s">
        <v>2554</v>
      </c>
      <c r="J144" t="str">
        <f t="shared" si="11"/>
        <v>module:LResults_BB810 a schema:ItemList ; schema:identifier "Results" ; schema:name "Lernergebnisse BB810" ; schema:itemListElement module:LResult04_BB810 .</v>
      </c>
      <c r="K144" s="1" t="s">
        <v>123</v>
      </c>
      <c r="L144" t="str">
        <f t="shared" si="12"/>
        <v>module:LResult04_BB810 schema:identifier "Results" .</v>
      </c>
      <c r="M144" s="9">
        <f t="shared" si="13"/>
        <v>4</v>
      </c>
      <c r="N144" s="9"/>
    </row>
    <row r="145" spans="5:14" x14ac:dyDescent="0.35">
      <c r="E145" s="2" t="s">
        <v>601</v>
      </c>
      <c r="F145" t="s">
        <v>1327</v>
      </c>
      <c r="G145" t="str">
        <f t="shared" si="10"/>
        <v>BB820</v>
      </c>
      <c r="H145" t="s">
        <v>1556</v>
      </c>
      <c r="I145" t="s">
        <v>2555</v>
      </c>
      <c r="J145" t="str">
        <f t="shared" si="11"/>
        <v>module:LResults_BB820 a schema:ItemList ; schema:identifier "Results" ; schema:name "Lernergebnisse BB820" ; schema:itemListElement module:LResult01_BB820 .</v>
      </c>
      <c r="K145" s="1" t="s">
        <v>123</v>
      </c>
      <c r="L145" t="str">
        <f t="shared" si="12"/>
        <v>module:LResult01_BB820 schema:identifier "Results" .</v>
      </c>
      <c r="M145" s="9">
        <f t="shared" si="13"/>
        <v>1</v>
      </c>
      <c r="N145" s="9"/>
    </row>
    <row r="146" spans="5:14" x14ac:dyDescent="0.35">
      <c r="E146" s="2" t="s">
        <v>601</v>
      </c>
      <c r="F146" t="s">
        <v>1327</v>
      </c>
      <c r="G146" t="str">
        <f t="shared" si="10"/>
        <v>BB820</v>
      </c>
      <c r="H146" t="s">
        <v>1557</v>
      </c>
      <c r="I146" t="s">
        <v>2556</v>
      </c>
      <c r="J146" t="str">
        <f t="shared" si="11"/>
        <v>module:LResults_BB820 a schema:ItemList ; schema:identifier "Results" ; schema:name "Lernergebnisse BB820" ; schema:itemListElement module:LResult02_BB820 .</v>
      </c>
      <c r="K146" s="1" t="s">
        <v>123</v>
      </c>
      <c r="L146" t="str">
        <f t="shared" si="12"/>
        <v>module:LResult02_BB820 schema:identifier "Results" .</v>
      </c>
      <c r="M146" s="9">
        <f t="shared" si="13"/>
        <v>2</v>
      </c>
      <c r="N146" s="9"/>
    </row>
    <row r="147" spans="5:14" x14ac:dyDescent="0.35">
      <c r="E147" s="2" t="s">
        <v>601</v>
      </c>
      <c r="F147" t="s">
        <v>1328</v>
      </c>
      <c r="G147" t="str">
        <f t="shared" si="10"/>
        <v>BB910</v>
      </c>
      <c r="H147" t="s">
        <v>1558</v>
      </c>
      <c r="I147" t="s">
        <v>2557</v>
      </c>
      <c r="J147" t="str">
        <f t="shared" si="11"/>
        <v>module:LResults_BB910 a schema:ItemList ; schema:identifier "Results" ; schema:name "Lernergebnisse BB910" ; schema:itemListElement module:LResult01_BB910 .</v>
      </c>
      <c r="K147" s="1" t="s">
        <v>123</v>
      </c>
      <c r="L147" t="str">
        <f t="shared" si="12"/>
        <v>module:LResult01_BB910 schema:identifier "Results" .</v>
      </c>
      <c r="M147" s="9">
        <f t="shared" si="13"/>
        <v>1</v>
      </c>
      <c r="N147" s="9"/>
    </row>
    <row r="148" spans="5:14" x14ac:dyDescent="0.35">
      <c r="E148" s="2" t="s">
        <v>601</v>
      </c>
      <c r="F148" t="s">
        <v>1328</v>
      </c>
      <c r="G148" t="str">
        <f t="shared" si="10"/>
        <v>BB910</v>
      </c>
      <c r="H148" t="s">
        <v>1559</v>
      </c>
      <c r="I148" t="s">
        <v>2558</v>
      </c>
      <c r="J148" t="str">
        <f t="shared" si="11"/>
        <v>module:LResults_BB910 a schema:ItemList ; schema:identifier "Results" ; schema:name "Lernergebnisse BB910" ; schema:itemListElement module:LResult02_BB910 .</v>
      </c>
      <c r="K148" s="1" t="s">
        <v>123</v>
      </c>
      <c r="L148" t="str">
        <f t="shared" si="12"/>
        <v>module:LResult02_BB910 schema:identifier "Results" .</v>
      </c>
      <c r="M148" s="9">
        <f t="shared" si="13"/>
        <v>2</v>
      </c>
      <c r="N148" s="9"/>
    </row>
    <row r="149" spans="5:14" x14ac:dyDescent="0.35">
      <c r="E149" s="2" t="s">
        <v>601</v>
      </c>
      <c r="F149" t="s">
        <v>1328</v>
      </c>
      <c r="G149" t="str">
        <f t="shared" si="10"/>
        <v>BB910</v>
      </c>
      <c r="H149" t="s">
        <v>1560</v>
      </c>
      <c r="I149" t="s">
        <v>2559</v>
      </c>
      <c r="J149" t="str">
        <f t="shared" si="11"/>
        <v>module:LResults_BB910 a schema:ItemList ; schema:identifier "Results" ; schema:name "Lernergebnisse BB910" ; schema:itemListElement module:LResult03_BB910 .</v>
      </c>
      <c r="K149" s="1" t="s">
        <v>123</v>
      </c>
      <c r="L149" t="str">
        <f t="shared" si="12"/>
        <v>module:LResult03_BB910 schema:identifier "Results" .</v>
      </c>
      <c r="M149" s="9">
        <f t="shared" si="13"/>
        <v>3</v>
      </c>
      <c r="N149" s="9"/>
    </row>
    <row r="150" spans="5:14" x14ac:dyDescent="0.35">
      <c r="E150" s="2" t="s">
        <v>601</v>
      </c>
      <c r="F150" t="s">
        <v>1328</v>
      </c>
      <c r="G150" t="str">
        <f t="shared" si="10"/>
        <v>BB910</v>
      </c>
      <c r="H150" t="s">
        <v>1561</v>
      </c>
      <c r="I150" t="s">
        <v>2560</v>
      </c>
      <c r="J150" t="str">
        <f t="shared" si="11"/>
        <v>module:LResults_BB910 a schema:ItemList ; schema:identifier "Results" ; schema:name "Lernergebnisse BB910" ; schema:itemListElement module:LResult04_BB910 .</v>
      </c>
      <c r="K150" s="1" t="s">
        <v>123</v>
      </c>
      <c r="L150" t="str">
        <f t="shared" si="12"/>
        <v>module:LResult04_BB910 schema:identifier "Results" .</v>
      </c>
      <c r="M150" s="9">
        <f t="shared" si="13"/>
        <v>4</v>
      </c>
      <c r="N150" s="9"/>
    </row>
    <row r="151" spans="5:14" x14ac:dyDescent="0.35">
      <c r="E151" s="2" t="s">
        <v>601</v>
      </c>
      <c r="F151" t="s">
        <v>1328</v>
      </c>
      <c r="G151" t="str">
        <f t="shared" si="10"/>
        <v>BB910</v>
      </c>
      <c r="H151" t="s">
        <v>1562</v>
      </c>
      <c r="I151" t="s">
        <v>2561</v>
      </c>
      <c r="J151" t="str">
        <f t="shared" si="11"/>
        <v>module:LResults_BB910 a schema:ItemList ; schema:identifier "Results" ; schema:name "Lernergebnisse BB910" ; schema:itemListElement module:LResult05_BB910 .</v>
      </c>
      <c r="K151" s="1" t="s">
        <v>123</v>
      </c>
      <c r="L151" t="str">
        <f t="shared" si="12"/>
        <v>module:LResult05_BB910 schema:identifier "Results" .</v>
      </c>
      <c r="M151" s="9">
        <f t="shared" si="13"/>
        <v>5</v>
      </c>
      <c r="N151" s="9"/>
    </row>
    <row r="152" spans="5:14" x14ac:dyDescent="0.35">
      <c r="E152" s="2" t="s">
        <v>601</v>
      </c>
      <c r="F152" t="s">
        <v>1328</v>
      </c>
      <c r="G152" t="str">
        <f t="shared" si="10"/>
        <v>BB910</v>
      </c>
      <c r="H152" t="s">
        <v>1563</v>
      </c>
      <c r="I152" t="s">
        <v>2562</v>
      </c>
      <c r="J152" t="str">
        <f t="shared" si="11"/>
        <v>module:LResults_BB910 a schema:ItemList ; schema:identifier "Results" ; schema:name "Lernergebnisse BB910" ; schema:itemListElement module:LResult06_BB910 .</v>
      </c>
      <c r="K152" s="1" t="s">
        <v>123</v>
      </c>
      <c r="L152" t="str">
        <f t="shared" si="12"/>
        <v>module:LResult06_BB910 schema:identifier "Results" .</v>
      </c>
      <c r="M152" s="9">
        <f t="shared" si="13"/>
        <v>6</v>
      </c>
      <c r="N152" s="9"/>
    </row>
    <row r="153" spans="5:14" x14ac:dyDescent="0.35">
      <c r="E153" s="2" t="s">
        <v>601</v>
      </c>
      <c r="F153" t="s">
        <v>1328</v>
      </c>
      <c r="G153" t="str">
        <f t="shared" si="10"/>
        <v>BB910</v>
      </c>
      <c r="H153" t="s">
        <v>1564</v>
      </c>
      <c r="I153" t="s">
        <v>2563</v>
      </c>
      <c r="J153" t="str">
        <f t="shared" si="11"/>
        <v>module:LResults_BB910 a schema:ItemList ; schema:identifier "Results" ; schema:name "Lernergebnisse BB910" ; schema:itemListElement module:LResult07_BB910 .</v>
      </c>
      <c r="K153" s="1" t="s">
        <v>123</v>
      </c>
      <c r="L153" t="str">
        <f t="shared" si="12"/>
        <v>module:LResult07_BB910 schema:identifier "Results" .</v>
      </c>
      <c r="M153" s="9">
        <f t="shared" si="13"/>
        <v>7</v>
      </c>
      <c r="N153" s="9"/>
    </row>
    <row r="154" spans="5:14" x14ac:dyDescent="0.35">
      <c r="E154" s="2" t="s">
        <v>601</v>
      </c>
      <c r="F154" t="s">
        <v>1329</v>
      </c>
      <c r="G154" t="str">
        <f t="shared" si="10"/>
        <v>BB920</v>
      </c>
      <c r="H154" t="s">
        <v>1565</v>
      </c>
      <c r="I154" t="s">
        <v>2564</v>
      </c>
      <c r="J154" t="str">
        <f t="shared" si="11"/>
        <v>module:LResults_BB920 a schema:ItemList ; schema:identifier "Results" ; schema:name "Lernergebnisse BB920" ; schema:itemListElement module:LResult01_BB920 .</v>
      </c>
      <c r="K154" s="1" t="s">
        <v>123</v>
      </c>
      <c r="L154" t="str">
        <f t="shared" si="12"/>
        <v>module:LResult01_BB920 schema:identifier "Results" .</v>
      </c>
      <c r="M154" s="9">
        <f t="shared" si="13"/>
        <v>1</v>
      </c>
      <c r="N154" s="9"/>
    </row>
    <row r="155" spans="5:14" x14ac:dyDescent="0.35">
      <c r="E155" s="2" t="s">
        <v>601</v>
      </c>
      <c r="F155" t="s">
        <v>1329</v>
      </c>
      <c r="G155" t="str">
        <f t="shared" si="10"/>
        <v>BB920</v>
      </c>
      <c r="H155" t="s">
        <v>1566</v>
      </c>
      <c r="I155" t="s">
        <v>2565</v>
      </c>
      <c r="J155" t="str">
        <f t="shared" si="11"/>
        <v>module:LResults_BB920 a schema:ItemList ; schema:identifier "Results" ; schema:name "Lernergebnisse BB920" ; schema:itemListElement module:LResult02_BB920 .</v>
      </c>
      <c r="K155" s="1" t="s">
        <v>123</v>
      </c>
      <c r="L155" t="str">
        <f t="shared" si="12"/>
        <v>module:LResult02_BB920 schema:identifier "Results" .</v>
      </c>
      <c r="M155" s="9">
        <f t="shared" si="13"/>
        <v>2</v>
      </c>
      <c r="N155" s="9"/>
    </row>
    <row r="156" spans="5:14" x14ac:dyDescent="0.35">
      <c r="E156" s="2" t="s">
        <v>601</v>
      </c>
      <c r="F156" t="s">
        <v>1329</v>
      </c>
      <c r="G156" t="str">
        <f t="shared" si="10"/>
        <v>BB920</v>
      </c>
      <c r="H156" t="s">
        <v>1567</v>
      </c>
      <c r="I156" t="s">
        <v>2566</v>
      </c>
      <c r="J156" t="str">
        <f t="shared" si="11"/>
        <v>module:LResults_BB920 a schema:ItemList ; schema:identifier "Results" ; schema:name "Lernergebnisse BB920" ; schema:itemListElement module:LResult03_BB920 .</v>
      </c>
      <c r="K156" s="1" t="s">
        <v>123</v>
      </c>
      <c r="L156" t="str">
        <f t="shared" si="12"/>
        <v>module:LResult03_BB920 schema:identifier "Results" .</v>
      </c>
      <c r="M156" s="9">
        <f t="shared" si="13"/>
        <v>3</v>
      </c>
      <c r="N156" s="9"/>
    </row>
    <row r="157" spans="5:14" x14ac:dyDescent="0.35">
      <c r="E157" s="2" t="s">
        <v>601</v>
      </c>
      <c r="F157" t="s">
        <v>1329</v>
      </c>
      <c r="G157" t="str">
        <f t="shared" si="10"/>
        <v>BB920</v>
      </c>
      <c r="H157" t="s">
        <v>1568</v>
      </c>
      <c r="I157" t="s">
        <v>2567</v>
      </c>
      <c r="J157" t="str">
        <f t="shared" si="11"/>
        <v>module:LResults_BB920 a schema:ItemList ; schema:identifier "Results" ; schema:name "Lernergebnisse BB920" ; schema:itemListElement module:LResult04_BB920 .</v>
      </c>
      <c r="K157" s="1" t="s">
        <v>123</v>
      </c>
      <c r="L157" t="str">
        <f t="shared" si="12"/>
        <v>module:LResult04_BB920 schema:identifier "Results" .</v>
      </c>
      <c r="M157" s="9">
        <f t="shared" si="13"/>
        <v>4</v>
      </c>
      <c r="N157" s="9"/>
    </row>
    <row r="158" spans="5:14" x14ac:dyDescent="0.35">
      <c r="E158" s="2" t="s">
        <v>601</v>
      </c>
      <c r="F158" t="s">
        <v>1329</v>
      </c>
      <c r="G158" t="str">
        <f t="shared" si="10"/>
        <v>BB920</v>
      </c>
      <c r="H158" t="s">
        <v>1569</v>
      </c>
      <c r="I158" t="s">
        <v>2568</v>
      </c>
      <c r="J158" t="str">
        <f t="shared" si="11"/>
        <v>module:LResults_BB920 a schema:ItemList ; schema:identifier "Results" ; schema:name "Lernergebnisse BB920" ; schema:itemListElement module:LResult05_BB920 .</v>
      </c>
      <c r="K158" s="1" t="s">
        <v>123</v>
      </c>
      <c r="L158" t="str">
        <f t="shared" si="12"/>
        <v>module:LResult05_BB920 schema:identifier "Results" .</v>
      </c>
      <c r="M158" s="9">
        <f t="shared" si="13"/>
        <v>5</v>
      </c>
      <c r="N158" s="9"/>
    </row>
    <row r="159" spans="5:14" x14ac:dyDescent="0.35">
      <c r="E159" s="2" t="s">
        <v>601</v>
      </c>
      <c r="F159" t="s">
        <v>1330</v>
      </c>
      <c r="G159" t="str">
        <f t="shared" si="10"/>
        <v>BM110</v>
      </c>
      <c r="H159" t="s">
        <v>1570</v>
      </c>
      <c r="I159" t="s">
        <v>2569</v>
      </c>
      <c r="J159" t="str">
        <f t="shared" si="11"/>
        <v>module:LResults_BM110 a schema:ItemList ; schema:identifier "Results" ; schema:name "Lernergebnisse BM110" ; schema:itemListElement module:LResult01_BM110 .</v>
      </c>
      <c r="K159" s="1" t="s">
        <v>123</v>
      </c>
      <c r="L159" t="str">
        <f t="shared" si="12"/>
        <v>module:LResult01_BM110 schema:identifier "Results" .</v>
      </c>
      <c r="M159" s="9">
        <f t="shared" si="13"/>
        <v>1</v>
      </c>
      <c r="N159" s="9"/>
    </row>
    <row r="160" spans="5:14" x14ac:dyDescent="0.35">
      <c r="E160" s="2" t="s">
        <v>601</v>
      </c>
      <c r="F160" t="s">
        <v>1330</v>
      </c>
      <c r="G160" t="str">
        <f t="shared" si="10"/>
        <v>BM110</v>
      </c>
      <c r="H160" t="s">
        <v>1571</v>
      </c>
      <c r="I160" t="s">
        <v>2570</v>
      </c>
      <c r="J160" t="str">
        <f t="shared" si="11"/>
        <v>module:LResults_BM110 a schema:ItemList ; schema:identifier "Results" ; schema:name "Lernergebnisse BM110" ; schema:itemListElement module:LResult02_BM110 .</v>
      </c>
      <c r="K160" s="1" t="s">
        <v>123</v>
      </c>
      <c r="L160" t="str">
        <f t="shared" si="12"/>
        <v>module:LResult02_BM110 schema:identifier "Results" .</v>
      </c>
      <c r="M160" s="9">
        <f t="shared" si="13"/>
        <v>2</v>
      </c>
      <c r="N160" s="9"/>
    </row>
    <row r="161" spans="5:14" x14ac:dyDescent="0.35">
      <c r="E161" s="2" t="s">
        <v>601</v>
      </c>
      <c r="F161" t="s">
        <v>1330</v>
      </c>
      <c r="G161" t="str">
        <f t="shared" si="10"/>
        <v>BM110</v>
      </c>
      <c r="H161" t="s">
        <v>1572</v>
      </c>
      <c r="I161" t="s">
        <v>2571</v>
      </c>
      <c r="J161" t="str">
        <f t="shared" si="11"/>
        <v>module:LResults_BM110 a schema:ItemList ; schema:identifier "Results" ; schema:name "Lernergebnisse BM110" ; schema:itemListElement module:LResult03_BM110 .</v>
      </c>
      <c r="K161" s="1" t="s">
        <v>123</v>
      </c>
      <c r="L161" t="str">
        <f t="shared" si="12"/>
        <v>module:LResult03_BM110 schema:identifier "Results" .</v>
      </c>
      <c r="M161" s="9">
        <f t="shared" si="13"/>
        <v>3</v>
      </c>
      <c r="N161" s="9"/>
    </row>
    <row r="162" spans="5:14" x14ac:dyDescent="0.35">
      <c r="E162" s="2" t="s">
        <v>601</v>
      </c>
      <c r="F162" t="s">
        <v>1330</v>
      </c>
      <c r="G162" t="str">
        <f t="shared" si="10"/>
        <v>BM110</v>
      </c>
      <c r="H162" t="s">
        <v>1573</v>
      </c>
      <c r="I162" t="s">
        <v>2572</v>
      </c>
      <c r="J162" t="str">
        <f t="shared" si="11"/>
        <v>module:LResults_BM110 a schema:ItemList ; schema:identifier "Results" ; schema:name "Lernergebnisse BM110" ; schema:itemListElement module:LResult04_BM110 .</v>
      </c>
      <c r="K162" s="1" t="s">
        <v>123</v>
      </c>
      <c r="L162" t="str">
        <f t="shared" si="12"/>
        <v>module:LResult04_BM110 schema:identifier "Results" .</v>
      </c>
      <c r="M162" s="9">
        <f t="shared" si="13"/>
        <v>4</v>
      </c>
      <c r="N162" s="9"/>
    </row>
    <row r="163" spans="5:14" x14ac:dyDescent="0.35">
      <c r="E163" s="2" t="s">
        <v>601</v>
      </c>
      <c r="F163" t="s">
        <v>1330</v>
      </c>
      <c r="G163" t="str">
        <f t="shared" si="10"/>
        <v>BM110</v>
      </c>
      <c r="H163" t="s">
        <v>1574</v>
      </c>
      <c r="I163" t="s">
        <v>2573</v>
      </c>
      <c r="J163" t="str">
        <f t="shared" si="11"/>
        <v>module:LResults_BM110 a schema:ItemList ; schema:identifier "Results" ; schema:name "Lernergebnisse BM110" ; schema:itemListElement module:LResult05_BM110 .</v>
      </c>
      <c r="K163" s="1" t="s">
        <v>123</v>
      </c>
      <c r="L163" t="str">
        <f t="shared" si="12"/>
        <v>module:LResult05_BM110 schema:identifier "Results" .</v>
      </c>
      <c r="M163" s="9">
        <f t="shared" si="13"/>
        <v>5</v>
      </c>
      <c r="N163" s="9"/>
    </row>
    <row r="164" spans="5:14" x14ac:dyDescent="0.35">
      <c r="E164" s="2" t="s">
        <v>601</v>
      </c>
      <c r="F164" t="s">
        <v>1331</v>
      </c>
      <c r="G164" t="str">
        <f t="shared" si="10"/>
        <v>BM210</v>
      </c>
      <c r="H164" t="s">
        <v>1575</v>
      </c>
      <c r="I164" t="s">
        <v>2574</v>
      </c>
      <c r="J164" t="str">
        <f t="shared" si="11"/>
        <v>module:LResults_BM210 a schema:ItemList ; schema:identifier "Results" ; schema:name "Lernergebnisse BM210" ; schema:itemListElement module:LResult01_BM210 .</v>
      </c>
      <c r="K164" s="1" t="s">
        <v>123</v>
      </c>
      <c r="L164" t="str">
        <f t="shared" si="12"/>
        <v>module:LResult01_BM210 schema:identifier "Results" .</v>
      </c>
      <c r="M164" s="9">
        <f t="shared" si="13"/>
        <v>1</v>
      </c>
      <c r="N164" s="9"/>
    </row>
    <row r="165" spans="5:14" x14ac:dyDescent="0.35">
      <c r="E165" s="2" t="s">
        <v>601</v>
      </c>
      <c r="F165" t="s">
        <v>1331</v>
      </c>
      <c r="G165" t="str">
        <f t="shared" si="10"/>
        <v>BM210</v>
      </c>
      <c r="H165" t="s">
        <v>1576</v>
      </c>
      <c r="I165" t="s">
        <v>2575</v>
      </c>
      <c r="J165" t="str">
        <f t="shared" si="11"/>
        <v>module:LResults_BM210 a schema:ItemList ; schema:identifier "Results" ; schema:name "Lernergebnisse BM210" ; schema:itemListElement module:LResult02_BM210 .</v>
      </c>
      <c r="K165" s="1" t="s">
        <v>123</v>
      </c>
      <c r="L165" t="str">
        <f t="shared" si="12"/>
        <v>module:LResult02_BM210 schema:identifier "Results" .</v>
      </c>
      <c r="M165" s="9">
        <f t="shared" si="13"/>
        <v>2</v>
      </c>
      <c r="N165" s="9"/>
    </row>
    <row r="166" spans="5:14" x14ac:dyDescent="0.35">
      <c r="E166" s="2" t="s">
        <v>601</v>
      </c>
      <c r="F166" t="s">
        <v>1331</v>
      </c>
      <c r="G166" t="str">
        <f t="shared" si="10"/>
        <v>BM210</v>
      </c>
      <c r="H166" t="s">
        <v>1577</v>
      </c>
      <c r="I166" t="s">
        <v>2576</v>
      </c>
      <c r="J166" t="str">
        <f t="shared" si="11"/>
        <v>module:LResults_BM210 a schema:ItemList ; schema:identifier "Results" ; schema:name "Lernergebnisse BM210" ; schema:itemListElement module:LResult03_BM210 .</v>
      </c>
      <c r="K166" s="1" t="s">
        <v>123</v>
      </c>
      <c r="L166" t="str">
        <f t="shared" si="12"/>
        <v>module:LResult03_BM210 schema:identifier "Results" .</v>
      </c>
      <c r="M166" s="9">
        <f t="shared" si="13"/>
        <v>3</v>
      </c>
      <c r="N166" s="9"/>
    </row>
    <row r="167" spans="5:14" x14ac:dyDescent="0.35">
      <c r="E167" s="2" t="s">
        <v>601</v>
      </c>
      <c r="F167" t="s">
        <v>1331</v>
      </c>
      <c r="G167" t="str">
        <f t="shared" si="10"/>
        <v>BM210</v>
      </c>
      <c r="H167" t="s">
        <v>1578</v>
      </c>
      <c r="I167" t="s">
        <v>2577</v>
      </c>
      <c r="J167" t="str">
        <f t="shared" si="11"/>
        <v>module:LResults_BM210 a schema:ItemList ; schema:identifier "Results" ; schema:name "Lernergebnisse BM210" ; schema:itemListElement module:LResult04_BM210 .</v>
      </c>
      <c r="K167" s="1" t="s">
        <v>123</v>
      </c>
      <c r="L167" t="str">
        <f t="shared" si="12"/>
        <v>module:LResult04_BM210 schema:identifier "Results" .</v>
      </c>
      <c r="M167" s="9">
        <f t="shared" si="13"/>
        <v>4</v>
      </c>
      <c r="N167" s="9"/>
    </row>
    <row r="168" spans="5:14" x14ac:dyDescent="0.35">
      <c r="E168" s="2" t="s">
        <v>601</v>
      </c>
      <c r="F168" t="s">
        <v>1331</v>
      </c>
      <c r="G168" t="str">
        <f t="shared" si="10"/>
        <v>BM210</v>
      </c>
      <c r="H168" t="s">
        <v>1579</v>
      </c>
      <c r="I168" t="s">
        <v>2578</v>
      </c>
      <c r="J168" t="str">
        <f t="shared" si="11"/>
        <v>module:LResults_BM210 a schema:ItemList ; schema:identifier "Results" ; schema:name "Lernergebnisse BM210" ; schema:itemListElement module:LResult05_BM210 .</v>
      </c>
      <c r="K168" s="1" t="s">
        <v>123</v>
      </c>
      <c r="L168" t="str">
        <f t="shared" si="12"/>
        <v>module:LResult05_BM210 schema:identifier "Results" .</v>
      </c>
      <c r="M168" s="9">
        <f t="shared" si="13"/>
        <v>5</v>
      </c>
      <c r="N168" s="9"/>
    </row>
    <row r="169" spans="5:14" x14ac:dyDescent="0.35">
      <c r="E169" s="2" t="s">
        <v>601</v>
      </c>
      <c r="F169" t="s">
        <v>1331</v>
      </c>
      <c r="G169" t="str">
        <f t="shared" si="10"/>
        <v>BM210</v>
      </c>
      <c r="H169" t="s">
        <v>1580</v>
      </c>
      <c r="I169" t="s">
        <v>2579</v>
      </c>
      <c r="J169" t="str">
        <f t="shared" si="11"/>
        <v>module:LResults_BM210 a schema:ItemList ; schema:identifier "Results" ; schema:name "Lernergebnisse BM210" ; schema:itemListElement module:LResult06_BM210 .</v>
      </c>
      <c r="K169" s="1" t="s">
        <v>123</v>
      </c>
      <c r="L169" t="str">
        <f t="shared" si="12"/>
        <v>module:LResult06_BM210 schema:identifier "Results" .</v>
      </c>
      <c r="M169" s="9">
        <f t="shared" si="13"/>
        <v>6</v>
      </c>
      <c r="N169" s="9"/>
    </row>
    <row r="170" spans="5:14" x14ac:dyDescent="0.35">
      <c r="E170" s="2" t="s">
        <v>601</v>
      </c>
      <c r="F170" t="s">
        <v>1332</v>
      </c>
      <c r="G170" t="str">
        <f t="shared" si="10"/>
        <v>BM310</v>
      </c>
      <c r="H170" t="s">
        <v>1581</v>
      </c>
      <c r="I170" t="s">
        <v>2580</v>
      </c>
      <c r="J170" t="str">
        <f t="shared" si="11"/>
        <v>module:LResults_BM310 a schema:ItemList ; schema:identifier "Results" ; schema:name "Lernergebnisse BM310" ; schema:itemListElement module:LResult01_BM310 .</v>
      </c>
      <c r="K170" s="1" t="s">
        <v>123</v>
      </c>
      <c r="L170" t="str">
        <f t="shared" si="12"/>
        <v>module:LResult01_BM310 schema:identifier "Results" .</v>
      </c>
      <c r="M170" s="9">
        <f t="shared" si="13"/>
        <v>1</v>
      </c>
      <c r="N170" s="9"/>
    </row>
    <row r="171" spans="5:14" x14ac:dyDescent="0.35">
      <c r="E171" s="2" t="s">
        <v>601</v>
      </c>
      <c r="F171" t="s">
        <v>1332</v>
      </c>
      <c r="G171" t="str">
        <f t="shared" si="10"/>
        <v>BM310</v>
      </c>
      <c r="H171" t="s">
        <v>1582</v>
      </c>
      <c r="I171" t="s">
        <v>2581</v>
      </c>
      <c r="J171" t="str">
        <f t="shared" si="11"/>
        <v>module:LResults_BM310 a schema:ItemList ; schema:identifier "Results" ; schema:name "Lernergebnisse BM310" ; schema:itemListElement module:LResult02_BM310 .</v>
      </c>
      <c r="K171" s="1" t="s">
        <v>123</v>
      </c>
      <c r="L171" t="str">
        <f t="shared" si="12"/>
        <v>module:LResult02_BM310 schema:identifier "Results" .</v>
      </c>
      <c r="M171" s="9">
        <f t="shared" si="13"/>
        <v>2</v>
      </c>
      <c r="N171" s="9"/>
    </row>
    <row r="172" spans="5:14" x14ac:dyDescent="0.35">
      <c r="E172" s="2" t="s">
        <v>601</v>
      </c>
      <c r="F172" t="s">
        <v>1332</v>
      </c>
      <c r="G172" t="str">
        <f t="shared" si="10"/>
        <v>BM310</v>
      </c>
      <c r="H172" t="s">
        <v>1583</v>
      </c>
      <c r="I172" t="s">
        <v>2582</v>
      </c>
      <c r="J172" t="str">
        <f t="shared" si="11"/>
        <v>module:LResults_BM310 a schema:ItemList ; schema:identifier "Results" ; schema:name "Lernergebnisse BM310" ; schema:itemListElement module:LResult03_BM310 .</v>
      </c>
      <c r="K172" s="1" t="s">
        <v>123</v>
      </c>
      <c r="L172" t="str">
        <f t="shared" si="12"/>
        <v>module:LResult03_BM310 schema:identifier "Results" .</v>
      </c>
      <c r="M172" s="9">
        <f t="shared" si="13"/>
        <v>3</v>
      </c>
      <c r="N172" s="9"/>
    </row>
    <row r="173" spans="5:14" x14ac:dyDescent="0.35">
      <c r="E173" s="2" t="s">
        <v>601</v>
      </c>
      <c r="F173" t="s">
        <v>1332</v>
      </c>
      <c r="G173" t="str">
        <f t="shared" si="10"/>
        <v>BM310</v>
      </c>
      <c r="H173" t="s">
        <v>1584</v>
      </c>
      <c r="I173" t="s">
        <v>2583</v>
      </c>
      <c r="J173" t="str">
        <f t="shared" si="11"/>
        <v>module:LResults_BM310 a schema:ItemList ; schema:identifier "Results" ; schema:name "Lernergebnisse BM310" ; schema:itemListElement module:LResult04_BM310 .</v>
      </c>
      <c r="K173" s="1" t="s">
        <v>123</v>
      </c>
      <c r="L173" t="str">
        <f t="shared" si="12"/>
        <v>module:LResult04_BM310 schema:identifier "Results" .</v>
      </c>
      <c r="M173" s="9">
        <f t="shared" si="13"/>
        <v>4</v>
      </c>
      <c r="N173" s="9"/>
    </row>
    <row r="174" spans="5:14" x14ac:dyDescent="0.35">
      <c r="E174" s="2" t="s">
        <v>601</v>
      </c>
      <c r="F174" t="s">
        <v>1333</v>
      </c>
      <c r="G174" t="str">
        <f t="shared" si="10"/>
        <v>BM320</v>
      </c>
      <c r="H174" t="s">
        <v>1585</v>
      </c>
      <c r="I174" t="s">
        <v>2584</v>
      </c>
      <c r="J174" t="str">
        <f t="shared" si="11"/>
        <v>module:LResults_BM320 a schema:ItemList ; schema:identifier "Results" ; schema:name "Lernergebnisse BM320" ; schema:itemListElement module:LResult01_BM320 .</v>
      </c>
      <c r="K174" s="1" t="s">
        <v>123</v>
      </c>
      <c r="L174" t="str">
        <f t="shared" si="12"/>
        <v>module:LResult01_BM320 schema:identifier "Results" .</v>
      </c>
      <c r="M174" s="9">
        <f t="shared" si="13"/>
        <v>1</v>
      </c>
      <c r="N174" s="9"/>
    </row>
    <row r="175" spans="5:14" x14ac:dyDescent="0.35">
      <c r="E175" s="2" t="s">
        <v>601</v>
      </c>
      <c r="F175" t="s">
        <v>1333</v>
      </c>
      <c r="G175" t="str">
        <f t="shared" si="10"/>
        <v>BM320</v>
      </c>
      <c r="H175" t="s">
        <v>1586</v>
      </c>
      <c r="I175" t="s">
        <v>2585</v>
      </c>
      <c r="J175" t="str">
        <f t="shared" si="11"/>
        <v>module:LResults_BM320 a schema:ItemList ; schema:identifier "Results" ; schema:name "Lernergebnisse BM320" ; schema:itemListElement module:LResult02_BM320 .</v>
      </c>
      <c r="K175" s="1" t="s">
        <v>123</v>
      </c>
      <c r="L175" t="str">
        <f t="shared" si="12"/>
        <v>module:LResult02_BM320 schema:identifier "Results" .</v>
      </c>
      <c r="M175" s="9">
        <f t="shared" si="13"/>
        <v>2</v>
      </c>
      <c r="N175" s="9"/>
    </row>
    <row r="176" spans="5:14" x14ac:dyDescent="0.35">
      <c r="E176" s="2" t="s">
        <v>601</v>
      </c>
      <c r="F176" t="s">
        <v>1333</v>
      </c>
      <c r="G176" t="str">
        <f t="shared" si="10"/>
        <v>BM320</v>
      </c>
      <c r="H176" t="s">
        <v>1587</v>
      </c>
      <c r="I176" t="s">
        <v>2586</v>
      </c>
      <c r="J176" t="str">
        <f t="shared" si="11"/>
        <v>module:LResults_BM320 a schema:ItemList ; schema:identifier "Results" ; schema:name "Lernergebnisse BM320" ; schema:itemListElement module:LResult03_BM320 .</v>
      </c>
      <c r="K176" s="1" t="s">
        <v>123</v>
      </c>
      <c r="L176" t="str">
        <f t="shared" si="12"/>
        <v>module:LResult03_BM320 schema:identifier "Results" .</v>
      </c>
      <c r="M176" s="9">
        <f t="shared" si="13"/>
        <v>3</v>
      </c>
      <c r="N176" s="9"/>
    </row>
    <row r="177" spans="5:14" x14ac:dyDescent="0.35">
      <c r="E177" s="2" t="s">
        <v>601</v>
      </c>
      <c r="F177" t="s">
        <v>1333</v>
      </c>
      <c r="G177" t="str">
        <f t="shared" si="10"/>
        <v>BM320</v>
      </c>
      <c r="H177" t="s">
        <v>1588</v>
      </c>
      <c r="I177" t="s">
        <v>2587</v>
      </c>
      <c r="J177" t="str">
        <f t="shared" si="11"/>
        <v>module:LResults_BM320 a schema:ItemList ; schema:identifier "Results" ; schema:name "Lernergebnisse BM320" ; schema:itemListElement module:LResult04_BM320 .</v>
      </c>
      <c r="K177" s="1" t="s">
        <v>123</v>
      </c>
      <c r="L177" t="str">
        <f t="shared" si="12"/>
        <v>module:LResult04_BM320 schema:identifier "Results" .</v>
      </c>
      <c r="M177" s="9">
        <f t="shared" si="13"/>
        <v>4</v>
      </c>
      <c r="N177" s="9"/>
    </row>
    <row r="178" spans="5:14" x14ac:dyDescent="0.35">
      <c r="E178" s="2" t="s">
        <v>601</v>
      </c>
      <c r="F178" t="s">
        <v>1333</v>
      </c>
      <c r="G178" t="str">
        <f t="shared" si="10"/>
        <v>BM320</v>
      </c>
      <c r="H178" t="s">
        <v>1589</v>
      </c>
      <c r="I178" t="s">
        <v>2588</v>
      </c>
      <c r="J178" t="str">
        <f t="shared" si="11"/>
        <v>module:LResults_BM320 a schema:ItemList ; schema:identifier "Results" ; schema:name "Lernergebnisse BM320" ; schema:itemListElement module:LResult05_BM320 .</v>
      </c>
      <c r="K178" s="1" t="s">
        <v>123</v>
      </c>
      <c r="L178" t="str">
        <f t="shared" si="12"/>
        <v>module:LResult05_BM320 schema:identifier "Results" .</v>
      </c>
      <c r="M178" s="9">
        <f t="shared" si="13"/>
        <v>5</v>
      </c>
      <c r="N178" s="9"/>
    </row>
    <row r="179" spans="5:14" x14ac:dyDescent="0.35">
      <c r="E179" s="2" t="s">
        <v>601</v>
      </c>
      <c r="F179" t="s">
        <v>1333</v>
      </c>
      <c r="G179" t="str">
        <f t="shared" si="10"/>
        <v>BM320</v>
      </c>
      <c r="H179" t="s">
        <v>1590</v>
      </c>
      <c r="I179" t="s">
        <v>2589</v>
      </c>
      <c r="J179" t="str">
        <f t="shared" si="11"/>
        <v>module:LResults_BM320 a schema:ItemList ; schema:identifier "Results" ; schema:name "Lernergebnisse BM320" ; schema:itemListElement module:LResult06_BM320 .</v>
      </c>
      <c r="K179" s="1" t="s">
        <v>123</v>
      </c>
      <c r="L179" t="str">
        <f t="shared" si="12"/>
        <v>module:LResult06_BM320 schema:identifier "Results" .</v>
      </c>
      <c r="M179" s="9">
        <f t="shared" si="13"/>
        <v>6</v>
      </c>
      <c r="N179" s="9"/>
    </row>
    <row r="180" spans="5:14" x14ac:dyDescent="0.35">
      <c r="E180" s="2" t="s">
        <v>601</v>
      </c>
      <c r="F180" t="s">
        <v>1334</v>
      </c>
      <c r="G180" t="str">
        <f t="shared" si="10"/>
        <v>BM410</v>
      </c>
      <c r="H180" t="s">
        <v>1591</v>
      </c>
      <c r="I180" t="s">
        <v>2590</v>
      </c>
      <c r="J180" t="str">
        <f t="shared" si="11"/>
        <v>module:LResults_BM410 a schema:ItemList ; schema:identifier "Results" ; schema:name "Lernergebnisse BM410" ; schema:itemListElement module:LResult01_BM410 .</v>
      </c>
      <c r="K180" s="1" t="s">
        <v>123</v>
      </c>
      <c r="L180" t="str">
        <f t="shared" si="12"/>
        <v>module:LResult01_BM410 schema:identifier "Results" .</v>
      </c>
      <c r="M180" s="9">
        <f t="shared" si="13"/>
        <v>1</v>
      </c>
      <c r="N180" s="9"/>
    </row>
    <row r="181" spans="5:14" x14ac:dyDescent="0.35">
      <c r="E181" s="2" t="s">
        <v>601</v>
      </c>
      <c r="F181" t="s">
        <v>1334</v>
      </c>
      <c r="G181" t="str">
        <f t="shared" si="10"/>
        <v>BM410</v>
      </c>
      <c r="H181" t="s">
        <v>1592</v>
      </c>
      <c r="I181" t="s">
        <v>2591</v>
      </c>
      <c r="J181" t="str">
        <f t="shared" si="11"/>
        <v>module:LResults_BM410 a schema:ItemList ; schema:identifier "Results" ; schema:name "Lernergebnisse BM410" ; schema:itemListElement module:LResult02_BM410 .</v>
      </c>
      <c r="K181" s="1" t="s">
        <v>123</v>
      </c>
      <c r="L181" t="str">
        <f t="shared" si="12"/>
        <v>module:LResult02_BM410 schema:identifier "Results" .</v>
      </c>
      <c r="M181" s="9">
        <f t="shared" si="13"/>
        <v>2</v>
      </c>
      <c r="N181" s="9"/>
    </row>
    <row r="182" spans="5:14" x14ac:dyDescent="0.35">
      <c r="E182" s="2" t="s">
        <v>601</v>
      </c>
      <c r="F182" t="s">
        <v>1335</v>
      </c>
      <c r="G182" t="str">
        <f t="shared" si="10"/>
        <v>BM420</v>
      </c>
      <c r="H182" t="s">
        <v>1593</v>
      </c>
      <c r="I182" t="s">
        <v>2592</v>
      </c>
      <c r="J182" t="str">
        <f t="shared" si="11"/>
        <v>module:LResults_BM420 a schema:ItemList ; schema:identifier "Results" ; schema:name "Lernergebnisse BM420" ; schema:itemListElement module:LResult01_BM420 .</v>
      </c>
      <c r="K182" s="1" t="s">
        <v>123</v>
      </c>
      <c r="L182" t="str">
        <f t="shared" si="12"/>
        <v>module:LResult01_BM420 schema:identifier "Results" .</v>
      </c>
      <c r="M182" s="9">
        <f t="shared" si="13"/>
        <v>1</v>
      </c>
      <c r="N182" s="9"/>
    </row>
    <row r="183" spans="5:14" x14ac:dyDescent="0.35">
      <c r="E183" s="2" t="s">
        <v>601</v>
      </c>
      <c r="F183" t="s">
        <v>1335</v>
      </c>
      <c r="G183" t="str">
        <f t="shared" si="10"/>
        <v>BM420</v>
      </c>
      <c r="H183" t="s">
        <v>1594</v>
      </c>
      <c r="I183" t="s">
        <v>2593</v>
      </c>
      <c r="J183" t="str">
        <f t="shared" si="11"/>
        <v>module:LResults_BM420 a schema:ItemList ; schema:identifier "Results" ; schema:name "Lernergebnisse BM420" ; schema:itemListElement module:LResult02_BM420 .</v>
      </c>
      <c r="K183" s="1" t="s">
        <v>123</v>
      </c>
      <c r="L183" t="str">
        <f t="shared" si="12"/>
        <v>module:LResult02_BM420 schema:identifier "Results" .</v>
      </c>
      <c r="M183" s="9">
        <f t="shared" si="13"/>
        <v>2</v>
      </c>
      <c r="N183" s="9"/>
    </row>
    <row r="184" spans="5:14" x14ac:dyDescent="0.35">
      <c r="E184" s="2" t="s">
        <v>601</v>
      </c>
      <c r="F184" t="s">
        <v>1335</v>
      </c>
      <c r="G184" t="str">
        <f t="shared" si="10"/>
        <v>BM420</v>
      </c>
      <c r="H184" t="s">
        <v>1595</v>
      </c>
      <c r="I184" t="s">
        <v>2594</v>
      </c>
      <c r="J184" t="str">
        <f t="shared" si="11"/>
        <v>module:LResults_BM420 a schema:ItemList ; schema:identifier "Results" ; schema:name "Lernergebnisse BM420" ; schema:itemListElement module:LResult03_BM420 .</v>
      </c>
      <c r="K184" s="1" t="s">
        <v>123</v>
      </c>
      <c r="L184" t="str">
        <f t="shared" si="12"/>
        <v>module:LResult03_BM420 schema:identifier "Results" .</v>
      </c>
      <c r="M184" s="9">
        <f t="shared" si="13"/>
        <v>3</v>
      </c>
      <c r="N184" s="9"/>
    </row>
    <row r="185" spans="5:14" x14ac:dyDescent="0.35">
      <c r="E185" s="2" t="s">
        <v>601</v>
      </c>
      <c r="F185" t="s">
        <v>1335</v>
      </c>
      <c r="G185" t="str">
        <f t="shared" si="10"/>
        <v>BM420</v>
      </c>
      <c r="H185" t="s">
        <v>1596</v>
      </c>
      <c r="I185" t="s">
        <v>2595</v>
      </c>
      <c r="J185" t="str">
        <f t="shared" si="11"/>
        <v>module:LResults_BM420 a schema:ItemList ; schema:identifier "Results" ; schema:name "Lernergebnisse BM420" ; schema:itemListElement module:LResult04_BM420 .</v>
      </c>
      <c r="K185" s="1" t="s">
        <v>123</v>
      </c>
      <c r="L185" t="str">
        <f t="shared" si="12"/>
        <v>module:LResult04_BM420 schema:identifier "Results" .</v>
      </c>
      <c r="M185" s="9">
        <f t="shared" si="13"/>
        <v>4</v>
      </c>
      <c r="N185" s="9"/>
    </row>
    <row r="186" spans="5:14" x14ac:dyDescent="0.35">
      <c r="E186" s="2" t="s">
        <v>601</v>
      </c>
      <c r="F186" t="s">
        <v>1335</v>
      </c>
      <c r="G186" t="str">
        <f t="shared" si="10"/>
        <v>BM420</v>
      </c>
      <c r="H186" t="s">
        <v>1597</v>
      </c>
      <c r="I186" t="s">
        <v>2596</v>
      </c>
      <c r="J186" t="str">
        <f t="shared" si="11"/>
        <v>module:LResults_BM420 a schema:ItemList ; schema:identifier "Results" ; schema:name "Lernergebnisse BM420" ; schema:itemListElement module:LResult05_BM420 .</v>
      </c>
      <c r="K186" s="1" t="s">
        <v>123</v>
      </c>
      <c r="L186" t="str">
        <f t="shared" si="12"/>
        <v>module:LResult05_BM420 schema:identifier "Results" .</v>
      </c>
      <c r="M186" s="9">
        <f t="shared" si="13"/>
        <v>5</v>
      </c>
      <c r="N186" s="9"/>
    </row>
    <row r="187" spans="5:14" x14ac:dyDescent="0.35">
      <c r="E187" s="2" t="s">
        <v>601</v>
      </c>
      <c r="F187" t="s">
        <v>1335</v>
      </c>
      <c r="G187" t="str">
        <f t="shared" si="10"/>
        <v>BM420</v>
      </c>
      <c r="H187" t="s">
        <v>1598</v>
      </c>
      <c r="I187" t="s">
        <v>2597</v>
      </c>
      <c r="J187" t="str">
        <f t="shared" si="11"/>
        <v>module:LResults_BM420 a schema:ItemList ; schema:identifier "Results" ; schema:name "Lernergebnisse BM420" ; schema:itemListElement module:LResult06_BM420 .</v>
      </c>
      <c r="K187" s="1" t="s">
        <v>123</v>
      </c>
      <c r="L187" t="str">
        <f t="shared" si="12"/>
        <v>module:LResult06_BM420 schema:identifier "Results" .</v>
      </c>
      <c r="M187" s="9">
        <f t="shared" si="13"/>
        <v>6</v>
      </c>
      <c r="N187" s="9"/>
    </row>
    <row r="188" spans="5:14" x14ac:dyDescent="0.35">
      <c r="E188" s="2" t="s">
        <v>601</v>
      </c>
      <c r="F188" t="s">
        <v>1336</v>
      </c>
      <c r="G188" t="str">
        <f t="shared" si="10"/>
        <v>BM430</v>
      </c>
      <c r="H188" t="s">
        <v>1599</v>
      </c>
      <c r="I188" t="s">
        <v>2598</v>
      </c>
      <c r="J188" t="str">
        <f t="shared" si="11"/>
        <v>module:LResults_BM430 a schema:ItemList ; schema:identifier "Results" ; schema:name "Lernergebnisse BM430" ; schema:itemListElement module:LResult01_BM430 .</v>
      </c>
      <c r="K188" s="1" t="s">
        <v>123</v>
      </c>
      <c r="L188" t="str">
        <f t="shared" si="12"/>
        <v>module:LResult01_BM430 schema:identifier "Results" .</v>
      </c>
      <c r="M188" s="9">
        <f t="shared" si="13"/>
        <v>1</v>
      </c>
      <c r="N188" s="9"/>
    </row>
    <row r="189" spans="5:14" x14ac:dyDescent="0.35">
      <c r="E189" s="2" t="s">
        <v>601</v>
      </c>
      <c r="F189" t="s">
        <v>1336</v>
      </c>
      <c r="G189" t="str">
        <f t="shared" si="10"/>
        <v>BM430</v>
      </c>
      <c r="H189" t="s">
        <v>1600</v>
      </c>
      <c r="I189" t="s">
        <v>2599</v>
      </c>
      <c r="J189" t="str">
        <f t="shared" si="11"/>
        <v>module:LResults_BM430 a schema:ItemList ; schema:identifier "Results" ; schema:name "Lernergebnisse BM430" ; schema:itemListElement module:LResult02_BM430 .</v>
      </c>
      <c r="K189" s="1" t="s">
        <v>123</v>
      </c>
      <c r="L189" t="str">
        <f t="shared" si="12"/>
        <v>module:LResult02_BM430 schema:identifier "Results" .</v>
      </c>
      <c r="M189" s="9">
        <f t="shared" si="13"/>
        <v>2</v>
      </c>
      <c r="N189" s="9"/>
    </row>
    <row r="190" spans="5:14" x14ac:dyDescent="0.35">
      <c r="E190" s="2" t="s">
        <v>601</v>
      </c>
      <c r="F190" t="s">
        <v>1336</v>
      </c>
      <c r="G190" t="str">
        <f t="shared" si="10"/>
        <v>BM430</v>
      </c>
      <c r="H190" t="s">
        <v>1601</v>
      </c>
      <c r="I190" t="s">
        <v>2600</v>
      </c>
      <c r="J190" t="str">
        <f t="shared" si="11"/>
        <v>module:LResults_BM430 a schema:ItemList ; schema:identifier "Results" ; schema:name "Lernergebnisse BM430" ; schema:itemListElement module:LResult03_BM430 .</v>
      </c>
      <c r="K190" s="1" t="s">
        <v>123</v>
      </c>
      <c r="L190" t="str">
        <f t="shared" si="12"/>
        <v>module:LResult03_BM430 schema:identifier "Results" .</v>
      </c>
      <c r="M190" s="9">
        <f t="shared" si="13"/>
        <v>3</v>
      </c>
      <c r="N190" s="9"/>
    </row>
    <row r="191" spans="5:14" x14ac:dyDescent="0.35">
      <c r="E191" s="2" t="s">
        <v>601</v>
      </c>
      <c r="F191" t="s">
        <v>1336</v>
      </c>
      <c r="G191" t="str">
        <f t="shared" si="10"/>
        <v>BM430</v>
      </c>
      <c r="H191" t="s">
        <v>1602</v>
      </c>
      <c r="I191" t="s">
        <v>2601</v>
      </c>
      <c r="J191" t="str">
        <f t="shared" si="11"/>
        <v>module:LResults_BM430 a schema:ItemList ; schema:identifier "Results" ; schema:name "Lernergebnisse BM430" ; schema:itemListElement module:LResult04_BM430 .</v>
      </c>
      <c r="K191" s="1" t="s">
        <v>123</v>
      </c>
      <c r="L191" t="str">
        <f t="shared" si="12"/>
        <v>module:LResult04_BM430 schema:identifier "Results" .</v>
      </c>
      <c r="M191" s="9">
        <f t="shared" si="13"/>
        <v>4</v>
      </c>
      <c r="N191" s="9"/>
    </row>
    <row r="192" spans="5:14" x14ac:dyDescent="0.35">
      <c r="E192" s="2" t="s">
        <v>601</v>
      </c>
      <c r="F192" t="s">
        <v>1336</v>
      </c>
      <c r="G192" t="str">
        <f t="shared" si="10"/>
        <v>BM430</v>
      </c>
      <c r="H192" t="s">
        <v>1603</v>
      </c>
      <c r="I192" t="s">
        <v>2602</v>
      </c>
      <c r="J192" t="str">
        <f t="shared" si="11"/>
        <v>module:LResults_BM430 a schema:ItemList ; schema:identifier "Results" ; schema:name "Lernergebnisse BM430" ; schema:itemListElement module:LResult05_BM430 .</v>
      </c>
      <c r="K192" s="1" t="s">
        <v>123</v>
      </c>
      <c r="L192" t="str">
        <f t="shared" si="12"/>
        <v>module:LResult05_BM430 schema:identifier "Results" .</v>
      </c>
      <c r="M192" s="9">
        <f t="shared" si="13"/>
        <v>5</v>
      </c>
      <c r="N192" s="9"/>
    </row>
    <row r="193" spans="5:14" x14ac:dyDescent="0.35">
      <c r="E193" s="2" t="s">
        <v>601</v>
      </c>
      <c r="F193" t="s">
        <v>1337</v>
      </c>
      <c r="G193" t="str">
        <f t="shared" si="10"/>
        <v>BM440</v>
      </c>
      <c r="H193" t="s">
        <v>1604</v>
      </c>
      <c r="I193" t="s">
        <v>2603</v>
      </c>
      <c r="J193" t="str">
        <f t="shared" si="11"/>
        <v>module:LResults_BM440 a schema:ItemList ; schema:identifier "Results" ; schema:name "Lernergebnisse BM440" ; schema:itemListElement module:LResult01_BM440 .</v>
      </c>
      <c r="K193" s="1" t="s">
        <v>123</v>
      </c>
      <c r="L193" t="str">
        <f t="shared" si="12"/>
        <v>module:LResult01_BM440 schema:identifier "Results" .</v>
      </c>
      <c r="M193" s="9">
        <f t="shared" si="13"/>
        <v>1</v>
      </c>
      <c r="N193" s="9"/>
    </row>
    <row r="194" spans="5:14" x14ac:dyDescent="0.35">
      <c r="E194" s="2" t="s">
        <v>601</v>
      </c>
      <c r="F194" t="s">
        <v>1337</v>
      </c>
      <c r="G194" t="str">
        <f t="shared" si="10"/>
        <v>BM440</v>
      </c>
      <c r="H194" t="s">
        <v>1605</v>
      </c>
      <c r="I194" t="s">
        <v>2604</v>
      </c>
      <c r="J194" t="str">
        <f t="shared" si="11"/>
        <v>module:LResults_BM440 a schema:ItemList ; schema:identifier "Results" ; schema:name "Lernergebnisse BM440" ; schema:itemListElement module:LResult02_BM440 .</v>
      </c>
      <c r="K194" s="1" t="s">
        <v>123</v>
      </c>
      <c r="L194" t="str">
        <f t="shared" si="12"/>
        <v>module:LResult02_BM440 schema:identifier "Results" .</v>
      </c>
      <c r="M194" s="9">
        <f t="shared" si="13"/>
        <v>2</v>
      </c>
      <c r="N194" s="9"/>
    </row>
    <row r="195" spans="5:14" x14ac:dyDescent="0.35">
      <c r="E195" s="2" t="s">
        <v>601</v>
      </c>
      <c r="F195" t="s">
        <v>1338</v>
      </c>
      <c r="G195" t="str">
        <f t="shared" ref="G195:G258" si="14">MID(F195,17,12)</f>
        <v>BM450</v>
      </c>
      <c r="H195" t="s">
        <v>1606</v>
      </c>
      <c r="I195" t="s">
        <v>2605</v>
      </c>
      <c r="J195" t="str">
        <f t="shared" ref="J195:J258" si="15">_xlfn.CONCAT(F195," a schema:ItemList ; schema:identifier ",E195,"Results",E195," ; schema:name ",E195,"Lernergebnisse ",G195,E195," ; schema:itemListElement ",H195," .")</f>
        <v>module:LResults_BM450 a schema:ItemList ; schema:identifier "Results" ; schema:name "Lernergebnisse BM450" ; schema:itemListElement module:LResult01_BM450 .</v>
      </c>
      <c r="K195" s="1" t="s">
        <v>123</v>
      </c>
      <c r="L195" t="str">
        <f t="shared" ref="L195:L258" si="16">_xlfn.CONCAT(H195," schema:identifier ",E195,"Results",E195," .")</f>
        <v>module:LResult01_BM450 schema:identifier "Results" .</v>
      </c>
      <c r="M195" s="9">
        <f t="shared" ref="M195:M258" si="17">VALUE(MID(H195,15,2))</f>
        <v>1</v>
      </c>
      <c r="N195" s="9"/>
    </row>
    <row r="196" spans="5:14" x14ac:dyDescent="0.35">
      <c r="E196" s="2" t="s">
        <v>601</v>
      </c>
      <c r="F196" t="s">
        <v>1338</v>
      </c>
      <c r="G196" t="str">
        <f t="shared" si="14"/>
        <v>BM450</v>
      </c>
      <c r="H196" t="s">
        <v>1607</v>
      </c>
      <c r="I196" t="s">
        <v>2606</v>
      </c>
      <c r="J196" t="str">
        <f t="shared" si="15"/>
        <v>module:LResults_BM450 a schema:ItemList ; schema:identifier "Results" ; schema:name "Lernergebnisse BM450" ; schema:itemListElement module:LResult02_BM450 .</v>
      </c>
      <c r="K196" s="1" t="s">
        <v>123</v>
      </c>
      <c r="L196" t="str">
        <f t="shared" si="16"/>
        <v>module:LResult02_BM450 schema:identifier "Results" .</v>
      </c>
      <c r="M196" s="9">
        <f t="shared" si="17"/>
        <v>2</v>
      </c>
      <c r="N196" s="9"/>
    </row>
    <row r="197" spans="5:14" x14ac:dyDescent="0.35">
      <c r="E197" s="2" t="s">
        <v>601</v>
      </c>
      <c r="F197" t="s">
        <v>1338</v>
      </c>
      <c r="G197" t="str">
        <f t="shared" si="14"/>
        <v>BM450</v>
      </c>
      <c r="H197" t="s">
        <v>1608</v>
      </c>
      <c r="I197" t="s">
        <v>2607</v>
      </c>
      <c r="J197" t="str">
        <f t="shared" si="15"/>
        <v>module:LResults_BM450 a schema:ItemList ; schema:identifier "Results" ; schema:name "Lernergebnisse BM450" ; schema:itemListElement module:LResult03_BM450 .</v>
      </c>
      <c r="K197" s="1" t="s">
        <v>123</v>
      </c>
      <c r="L197" t="str">
        <f t="shared" si="16"/>
        <v>module:LResult03_BM450 schema:identifier "Results" .</v>
      </c>
      <c r="M197" s="9">
        <f t="shared" si="17"/>
        <v>3</v>
      </c>
      <c r="N197" s="9"/>
    </row>
    <row r="198" spans="5:14" x14ac:dyDescent="0.35">
      <c r="E198" s="2" t="s">
        <v>601</v>
      </c>
      <c r="F198" t="s">
        <v>1338</v>
      </c>
      <c r="G198" t="str">
        <f t="shared" si="14"/>
        <v>BM450</v>
      </c>
      <c r="H198" t="s">
        <v>1609</v>
      </c>
      <c r="I198" t="s">
        <v>2608</v>
      </c>
      <c r="J198" t="str">
        <f t="shared" si="15"/>
        <v>module:LResults_BM450 a schema:ItemList ; schema:identifier "Results" ; schema:name "Lernergebnisse BM450" ; schema:itemListElement module:LResult04_BM450 .</v>
      </c>
      <c r="K198" s="1" t="s">
        <v>123</v>
      </c>
      <c r="L198" t="str">
        <f t="shared" si="16"/>
        <v>module:LResult04_BM450 schema:identifier "Results" .</v>
      </c>
      <c r="M198" s="9">
        <f t="shared" si="17"/>
        <v>4</v>
      </c>
      <c r="N198" s="9"/>
    </row>
    <row r="199" spans="5:14" x14ac:dyDescent="0.35">
      <c r="E199" s="2" t="s">
        <v>601</v>
      </c>
      <c r="F199" t="s">
        <v>1338</v>
      </c>
      <c r="G199" t="str">
        <f t="shared" si="14"/>
        <v>BM450</v>
      </c>
      <c r="H199" t="s">
        <v>1610</v>
      </c>
      <c r="I199" t="s">
        <v>2609</v>
      </c>
      <c r="J199" t="str">
        <f t="shared" si="15"/>
        <v>module:LResults_BM450 a schema:ItemList ; schema:identifier "Results" ; schema:name "Lernergebnisse BM450" ; schema:itemListElement module:LResult05_BM450 .</v>
      </c>
      <c r="K199" s="1" t="s">
        <v>123</v>
      </c>
      <c r="L199" t="str">
        <f t="shared" si="16"/>
        <v>module:LResult05_BM450 schema:identifier "Results" .</v>
      </c>
      <c r="M199" s="9">
        <f t="shared" si="17"/>
        <v>5</v>
      </c>
      <c r="N199" s="9"/>
    </row>
    <row r="200" spans="5:14" x14ac:dyDescent="0.35">
      <c r="E200" s="2" t="s">
        <v>601</v>
      </c>
      <c r="F200" t="s">
        <v>1339</v>
      </c>
      <c r="G200" t="str">
        <f t="shared" si="14"/>
        <v>BM460</v>
      </c>
      <c r="H200" t="s">
        <v>1611</v>
      </c>
      <c r="I200" t="s">
        <v>2610</v>
      </c>
      <c r="J200" t="str">
        <f t="shared" si="15"/>
        <v>module:LResults_BM460 a schema:ItemList ; schema:identifier "Results" ; schema:name "Lernergebnisse BM460" ; schema:itemListElement module:LResult01_BM460 .</v>
      </c>
      <c r="K200" s="1" t="s">
        <v>123</v>
      </c>
      <c r="L200" t="str">
        <f t="shared" si="16"/>
        <v>module:LResult01_BM460 schema:identifier "Results" .</v>
      </c>
      <c r="M200" s="9">
        <f t="shared" si="17"/>
        <v>1</v>
      </c>
      <c r="N200" s="9"/>
    </row>
    <row r="201" spans="5:14" x14ac:dyDescent="0.35">
      <c r="E201" s="2" t="s">
        <v>601</v>
      </c>
      <c r="F201" t="s">
        <v>1339</v>
      </c>
      <c r="G201" t="str">
        <f t="shared" si="14"/>
        <v>BM460</v>
      </c>
      <c r="H201" t="s">
        <v>1612</v>
      </c>
      <c r="I201" t="s">
        <v>2611</v>
      </c>
      <c r="J201" t="str">
        <f t="shared" si="15"/>
        <v>module:LResults_BM460 a schema:ItemList ; schema:identifier "Results" ; schema:name "Lernergebnisse BM460" ; schema:itemListElement module:LResult02_BM460 .</v>
      </c>
      <c r="K201" s="1" t="s">
        <v>123</v>
      </c>
      <c r="L201" t="str">
        <f t="shared" si="16"/>
        <v>module:LResult02_BM460 schema:identifier "Results" .</v>
      </c>
      <c r="M201" s="9">
        <f t="shared" si="17"/>
        <v>2</v>
      </c>
      <c r="N201" s="9"/>
    </row>
    <row r="202" spans="5:14" x14ac:dyDescent="0.35">
      <c r="E202" s="2" t="s">
        <v>601</v>
      </c>
      <c r="F202" t="s">
        <v>1339</v>
      </c>
      <c r="G202" t="str">
        <f t="shared" si="14"/>
        <v>BM460</v>
      </c>
      <c r="H202" t="s">
        <v>1613</v>
      </c>
      <c r="I202" t="s">
        <v>2612</v>
      </c>
      <c r="J202" t="str">
        <f t="shared" si="15"/>
        <v>module:LResults_BM460 a schema:ItemList ; schema:identifier "Results" ; schema:name "Lernergebnisse BM460" ; schema:itemListElement module:LResult03_BM460 .</v>
      </c>
      <c r="K202" s="1" t="s">
        <v>123</v>
      </c>
      <c r="L202" t="str">
        <f t="shared" si="16"/>
        <v>module:LResult03_BM460 schema:identifier "Results" .</v>
      </c>
      <c r="M202" s="9">
        <f t="shared" si="17"/>
        <v>3</v>
      </c>
      <c r="N202" s="9"/>
    </row>
    <row r="203" spans="5:14" x14ac:dyDescent="0.35">
      <c r="E203" s="2" t="s">
        <v>601</v>
      </c>
      <c r="F203" t="s">
        <v>1339</v>
      </c>
      <c r="G203" t="str">
        <f t="shared" si="14"/>
        <v>BM460</v>
      </c>
      <c r="H203" t="s">
        <v>1614</v>
      </c>
      <c r="I203" t="s">
        <v>2613</v>
      </c>
      <c r="J203" t="str">
        <f t="shared" si="15"/>
        <v>module:LResults_BM460 a schema:ItemList ; schema:identifier "Results" ; schema:name "Lernergebnisse BM460" ; schema:itemListElement module:LResult04_BM460 .</v>
      </c>
      <c r="K203" s="1" t="s">
        <v>123</v>
      </c>
      <c r="L203" t="str">
        <f t="shared" si="16"/>
        <v>module:LResult04_BM460 schema:identifier "Results" .</v>
      </c>
      <c r="M203" s="9">
        <f t="shared" si="17"/>
        <v>4</v>
      </c>
      <c r="N203" s="9"/>
    </row>
    <row r="204" spans="5:14" x14ac:dyDescent="0.35">
      <c r="E204" s="2" t="s">
        <v>601</v>
      </c>
      <c r="F204" t="s">
        <v>1339</v>
      </c>
      <c r="G204" t="str">
        <f t="shared" si="14"/>
        <v>BM460</v>
      </c>
      <c r="H204" t="s">
        <v>1615</v>
      </c>
      <c r="I204" t="s">
        <v>2614</v>
      </c>
      <c r="J204" t="str">
        <f t="shared" si="15"/>
        <v>module:LResults_BM460 a schema:ItemList ; schema:identifier "Results" ; schema:name "Lernergebnisse BM460" ; schema:itemListElement module:LResult05_BM460 .</v>
      </c>
      <c r="K204" s="1" t="s">
        <v>123</v>
      </c>
      <c r="L204" t="str">
        <f t="shared" si="16"/>
        <v>module:LResult05_BM460 schema:identifier "Results" .</v>
      </c>
      <c r="M204" s="9">
        <f t="shared" si="17"/>
        <v>5</v>
      </c>
      <c r="N204" s="9"/>
    </row>
    <row r="205" spans="5:14" x14ac:dyDescent="0.35">
      <c r="E205" s="2" t="s">
        <v>601</v>
      </c>
      <c r="F205" t="s">
        <v>1340</v>
      </c>
      <c r="G205" t="str">
        <f t="shared" si="14"/>
        <v>BM510</v>
      </c>
      <c r="H205" t="s">
        <v>1616</v>
      </c>
      <c r="I205" t="s">
        <v>2615</v>
      </c>
      <c r="J205" t="str">
        <f t="shared" si="15"/>
        <v>module:LResults_BM510 a schema:ItemList ; schema:identifier "Results" ; schema:name "Lernergebnisse BM510" ; schema:itemListElement module:LResult01_BM510 .</v>
      </c>
      <c r="K205" s="1" t="s">
        <v>123</v>
      </c>
      <c r="L205" t="str">
        <f t="shared" si="16"/>
        <v>module:LResult01_BM510 schema:identifier "Results" .</v>
      </c>
      <c r="M205" s="9">
        <f t="shared" si="17"/>
        <v>1</v>
      </c>
      <c r="N205" s="9"/>
    </row>
    <row r="206" spans="5:14" x14ac:dyDescent="0.35">
      <c r="E206" s="2" t="s">
        <v>601</v>
      </c>
      <c r="F206" t="s">
        <v>1340</v>
      </c>
      <c r="G206" t="str">
        <f t="shared" si="14"/>
        <v>BM510</v>
      </c>
      <c r="H206" t="s">
        <v>1617</v>
      </c>
      <c r="I206" t="s">
        <v>2616</v>
      </c>
      <c r="J206" t="str">
        <f t="shared" si="15"/>
        <v>module:LResults_BM510 a schema:ItemList ; schema:identifier "Results" ; schema:name "Lernergebnisse BM510" ; schema:itemListElement module:LResult02_BM510 .</v>
      </c>
      <c r="K206" s="1" t="s">
        <v>123</v>
      </c>
      <c r="L206" t="str">
        <f t="shared" si="16"/>
        <v>module:LResult02_BM510 schema:identifier "Results" .</v>
      </c>
      <c r="M206" s="9">
        <f t="shared" si="17"/>
        <v>2</v>
      </c>
      <c r="N206" s="9"/>
    </row>
    <row r="207" spans="5:14" x14ac:dyDescent="0.35">
      <c r="E207" s="2" t="s">
        <v>601</v>
      </c>
      <c r="F207" t="s">
        <v>1340</v>
      </c>
      <c r="G207" t="str">
        <f t="shared" si="14"/>
        <v>BM510</v>
      </c>
      <c r="H207" t="s">
        <v>1618</v>
      </c>
      <c r="I207" t="s">
        <v>2617</v>
      </c>
      <c r="J207" t="str">
        <f t="shared" si="15"/>
        <v>module:LResults_BM510 a schema:ItemList ; schema:identifier "Results" ; schema:name "Lernergebnisse BM510" ; schema:itemListElement module:LResult03_BM510 .</v>
      </c>
      <c r="K207" s="1" t="s">
        <v>123</v>
      </c>
      <c r="L207" t="str">
        <f t="shared" si="16"/>
        <v>module:LResult03_BM510 schema:identifier "Results" .</v>
      </c>
      <c r="M207" s="9">
        <f t="shared" si="17"/>
        <v>3</v>
      </c>
      <c r="N207" s="9"/>
    </row>
    <row r="208" spans="5:14" x14ac:dyDescent="0.35">
      <c r="E208" s="2" t="s">
        <v>601</v>
      </c>
      <c r="F208" t="s">
        <v>1341</v>
      </c>
      <c r="G208" t="str">
        <f t="shared" si="14"/>
        <v>BM520</v>
      </c>
      <c r="H208" t="s">
        <v>1619</v>
      </c>
      <c r="I208" t="s">
        <v>2618</v>
      </c>
      <c r="J208" t="str">
        <f t="shared" si="15"/>
        <v>module:LResults_BM520 a schema:ItemList ; schema:identifier "Results" ; schema:name "Lernergebnisse BM520" ; schema:itemListElement module:LResult01_BM520 .</v>
      </c>
      <c r="K208" s="1" t="s">
        <v>123</v>
      </c>
      <c r="L208" t="str">
        <f t="shared" si="16"/>
        <v>module:LResult01_BM520 schema:identifier "Results" .</v>
      </c>
      <c r="M208" s="9">
        <f t="shared" si="17"/>
        <v>1</v>
      </c>
      <c r="N208" s="9"/>
    </row>
    <row r="209" spans="5:14" x14ac:dyDescent="0.35">
      <c r="E209" s="2" t="s">
        <v>601</v>
      </c>
      <c r="F209" t="s">
        <v>1341</v>
      </c>
      <c r="G209" t="str">
        <f t="shared" si="14"/>
        <v>BM520</v>
      </c>
      <c r="H209" t="s">
        <v>1620</v>
      </c>
      <c r="I209" t="s">
        <v>2619</v>
      </c>
      <c r="J209" t="str">
        <f t="shared" si="15"/>
        <v>module:LResults_BM520 a schema:ItemList ; schema:identifier "Results" ; schema:name "Lernergebnisse BM520" ; schema:itemListElement module:LResult02_BM520 .</v>
      </c>
      <c r="K209" s="1" t="s">
        <v>123</v>
      </c>
      <c r="L209" t="str">
        <f t="shared" si="16"/>
        <v>module:LResult02_BM520 schema:identifier "Results" .</v>
      </c>
      <c r="M209" s="9">
        <f t="shared" si="17"/>
        <v>2</v>
      </c>
      <c r="N209" s="9"/>
    </row>
    <row r="210" spans="5:14" x14ac:dyDescent="0.35">
      <c r="E210" s="2" t="s">
        <v>601</v>
      </c>
      <c r="F210" t="s">
        <v>1342</v>
      </c>
      <c r="G210" t="str">
        <f t="shared" si="14"/>
        <v>BM530</v>
      </c>
      <c r="H210" t="s">
        <v>1621</v>
      </c>
      <c r="I210" t="s">
        <v>2620</v>
      </c>
      <c r="J210" t="str">
        <f t="shared" si="15"/>
        <v>module:LResults_BM530 a schema:ItemList ; schema:identifier "Results" ; schema:name "Lernergebnisse BM530" ; schema:itemListElement module:LResult01_BM530 .</v>
      </c>
      <c r="K210" s="1" t="s">
        <v>123</v>
      </c>
      <c r="L210" t="str">
        <f t="shared" si="16"/>
        <v>module:LResult01_BM530 schema:identifier "Results" .</v>
      </c>
      <c r="M210" s="9">
        <f t="shared" si="17"/>
        <v>1</v>
      </c>
      <c r="N210" s="9"/>
    </row>
    <row r="211" spans="5:14" x14ac:dyDescent="0.35">
      <c r="E211" s="2" t="s">
        <v>601</v>
      </c>
      <c r="F211" t="s">
        <v>1342</v>
      </c>
      <c r="G211" t="str">
        <f t="shared" si="14"/>
        <v>BM530</v>
      </c>
      <c r="H211" t="s">
        <v>1622</v>
      </c>
      <c r="I211" t="s">
        <v>2621</v>
      </c>
      <c r="J211" t="str">
        <f t="shared" si="15"/>
        <v>module:LResults_BM530 a schema:ItemList ; schema:identifier "Results" ; schema:name "Lernergebnisse BM530" ; schema:itemListElement module:LResult02_BM530 .</v>
      </c>
      <c r="K211" s="1" t="s">
        <v>123</v>
      </c>
      <c r="L211" t="str">
        <f t="shared" si="16"/>
        <v>module:LResult02_BM530 schema:identifier "Results" .</v>
      </c>
      <c r="M211" s="9">
        <f t="shared" si="17"/>
        <v>2</v>
      </c>
      <c r="N211" s="9"/>
    </row>
    <row r="212" spans="5:14" x14ac:dyDescent="0.35">
      <c r="E212" s="2" t="s">
        <v>601</v>
      </c>
      <c r="F212" t="s">
        <v>1342</v>
      </c>
      <c r="G212" t="str">
        <f t="shared" si="14"/>
        <v>BM530</v>
      </c>
      <c r="H212" t="s">
        <v>1623</v>
      </c>
      <c r="I212" t="s">
        <v>2622</v>
      </c>
      <c r="J212" t="str">
        <f t="shared" si="15"/>
        <v>module:LResults_BM530 a schema:ItemList ; schema:identifier "Results" ; schema:name "Lernergebnisse BM530" ; schema:itemListElement module:LResult03_BM530 .</v>
      </c>
      <c r="K212" s="1" t="s">
        <v>123</v>
      </c>
      <c r="L212" t="str">
        <f t="shared" si="16"/>
        <v>module:LResult03_BM530 schema:identifier "Results" .</v>
      </c>
      <c r="M212" s="9">
        <f t="shared" si="17"/>
        <v>3</v>
      </c>
      <c r="N212" s="9"/>
    </row>
    <row r="213" spans="5:14" x14ac:dyDescent="0.35">
      <c r="E213" s="2" t="s">
        <v>601</v>
      </c>
      <c r="F213" t="s">
        <v>1342</v>
      </c>
      <c r="G213" t="str">
        <f t="shared" si="14"/>
        <v>BM530</v>
      </c>
      <c r="H213" t="s">
        <v>1624</v>
      </c>
      <c r="I213" t="s">
        <v>2623</v>
      </c>
      <c r="J213" t="str">
        <f t="shared" si="15"/>
        <v>module:LResults_BM530 a schema:ItemList ; schema:identifier "Results" ; schema:name "Lernergebnisse BM530" ; schema:itemListElement module:LResult04_BM530 .</v>
      </c>
      <c r="K213" s="1" t="s">
        <v>123</v>
      </c>
      <c r="L213" t="str">
        <f t="shared" si="16"/>
        <v>module:LResult04_BM530 schema:identifier "Results" .</v>
      </c>
      <c r="M213" s="9">
        <f t="shared" si="17"/>
        <v>4</v>
      </c>
      <c r="N213" s="9"/>
    </row>
    <row r="214" spans="5:14" x14ac:dyDescent="0.35">
      <c r="E214" s="2" t="s">
        <v>601</v>
      </c>
      <c r="F214" t="s">
        <v>1343</v>
      </c>
      <c r="G214" t="str">
        <f t="shared" si="14"/>
        <v>BM540</v>
      </c>
      <c r="H214" t="s">
        <v>1625</v>
      </c>
      <c r="I214" t="s">
        <v>2624</v>
      </c>
      <c r="J214" t="str">
        <f t="shared" si="15"/>
        <v>module:LResults_BM540 a schema:ItemList ; schema:identifier "Results" ; schema:name "Lernergebnisse BM540" ; schema:itemListElement module:LResult01_BM540 .</v>
      </c>
      <c r="K214" s="1" t="s">
        <v>123</v>
      </c>
      <c r="L214" t="str">
        <f t="shared" si="16"/>
        <v>module:LResult01_BM540 schema:identifier "Results" .</v>
      </c>
      <c r="M214" s="9">
        <f t="shared" si="17"/>
        <v>1</v>
      </c>
      <c r="N214" s="9"/>
    </row>
    <row r="215" spans="5:14" x14ac:dyDescent="0.35">
      <c r="E215" s="2" t="s">
        <v>601</v>
      </c>
      <c r="F215" t="s">
        <v>1343</v>
      </c>
      <c r="G215" t="str">
        <f t="shared" si="14"/>
        <v>BM540</v>
      </c>
      <c r="H215" t="s">
        <v>1626</v>
      </c>
      <c r="I215" t="s">
        <v>2625</v>
      </c>
      <c r="J215" t="str">
        <f t="shared" si="15"/>
        <v>module:LResults_BM540 a schema:ItemList ; schema:identifier "Results" ; schema:name "Lernergebnisse BM540" ; schema:itemListElement module:LResult02_BM540 .</v>
      </c>
      <c r="K215" s="1" t="s">
        <v>123</v>
      </c>
      <c r="L215" t="str">
        <f t="shared" si="16"/>
        <v>module:LResult02_BM540 schema:identifier "Results" .</v>
      </c>
      <c r="M215" s="9">
        <f t="shared" si="17"/>
        <v>2</v>
      </c>
      <c r="N215" s="9"/>
    </row>
    <row r="216" spans="5:14" x14ac:dyDescent="0.35">
      <c r="E216" s="2" t="s">
        <v>601</v>
      </c>
      <c r="F216" t="s">
        <v>1344</v>
      </c>
      <c r="G216" t="str">
        <f t="shared" si="14"/>
        <v>BM550</v>
      </c>
      <c r="H216" t="s">
        <v>1627</v>
      </c>
      <c r="I216" t="s">
        <v>2626</v>
      </c>
      <c r="J216" t="str">
        <f t="shared" si="15"/>
        <v>module:LResults_BM550 a schema:ItemList ; schema:identifier "Results" ; schema:name "Lernergebnisse BM550" ; schema:itemListElement module:LResult01_BM550 .</v>
      </c>
      <c r="K216" s="1" t="s">
        <v>123</v>
      </c>
      <c r="L216" t="str">
        <f t="shared" si="16"/>
        <v>module:LResult01_BM550 schema:identifier "Results" .</v>
      </c>
      <c r="M216" s="9">
        <f t="shared" si="17"/>
        <v>1</v>
      </c>
      <c r="N216" s="9"/>
    </row>
    <row r="217" spans="5:14" x14ac:dyDescent="0.35">
      <c r="E217" s="2" t="s">
        <v>601</v>
      </c>
      <c r="F217" t="s">
        <v>1344</v>
      </c>
      <c r="G217" t="str">
        <f t="shared" si="14"/>
        <v>BM550</v>
      </c>
      <c r="H217" t="s">
        <v>1628</v>
      </c>
      <c r="I217" t="s">
        <v>2627</v>
      </c>
      <c r="J217" t="str">
        <f t="shared" si="15"/>
        <v>module:LResults_BM550 a schema:ItemList ; schema:identifier "Results" ; schema:name "Lernergebnisse BM550" ; schema:itemListElement module:LResult02_BM550 .</v>
      </c>
      <c r="K217" s="1" t="s">
        <v>123</v>
      </c>
      <c r="L217" t="str">
        <f t="shared" si="16"/>
        <v>module:LResult02_BM550 schema:identifier "Results" .</v>
      </c>
      <c r="M217" s="9">
        <f t="shared" si="17"/>
        <v>2</v>
      </c>
      <c r="N217" s="9"/>
    </row>
    <row r="218" spans="5:14" x14ac:dyDescent="0.35">
      <c r="E218" s="2" t="s">
        <v>601</v>
      </c>
      <c r="F218" t="s">
        <v>1344</v>
      </c>
      <c r="G218" t="str">
        <f t="shared" si="14"/>
        <v>BM550</v>
      </c>
      <c r="H218" t="s">
        <v>1629</v>
      </c>
      <c r="I218" t="s">
        <v>2628</v>
      </c>
      <c r="J218" t="str">
        <f t="shared" si="15"/>
        <v>module:LResults_BM550 a schema:ItemList ; schema:identifier "Results" ; schema:name "Lernergebnisse BM550" ; schema:itemListElement module:LResult03_BM550 .</v>
      </c>
      <c r="K218" s="1" t="s">
        <v>123</v>
      </c>
      <c r="L218" t="str">
        <f t="shared" si="16"/>
        <v>module:LResult03_BM550 schema:identifier "Results" .</v>
      </c>
      <c r="M218" s="9">
        <f t="shared" si="17"/>
        <v>3</v>
      </c>
      <c r="N218" s="9"/>
    </row>
    <row r="219" spans="5:14" x14ac:dyDescent="0.35">
      <c r="E219" s="2" t="s">
        <v>601</v>
      </c>
      <c r="F219" t="s">
        <v>1344</v>
      </c>
      <c r="G219" t="str">
        <f t="shared" si="14"/>
        <v>BM550</v>
      </c>
      <c r="H219" t="s">
        <v>1630</v>
      </c>
      <c r="I219" t="s">
        <v>2629</v>
      </c>
      <c r="J219" t="str">
        <f t="shared" si="15"/>
        <v>module:LResults_BM550 a schema:ItemList ; schema:identifier "Results" ; schema:name "Lernergebnisse BM550" ; schema:itemListElement module:LResult04_BM550 .</v>
      </c>
      <c r="K219" s="1" t="s">
        <v>123</v>
      </c>
      <c r="L219" t="str">
        <f t="shared" si="16"/>
        <v>module:LResult04_BM550 schema:identifier "Results" .</v>
      </c>
      <c r="M219" s="9">
        <f t="shared" si="17"/>
        <v>4</v>
      </c>
      <c r="N219" s="9"/>
    </row>
    <row r="220" spans="5:14" x14ac:dyDescent="0.35">
      <c r="E220" s="2" t="s">
        <v>601</v>
      </c>
      <c r="F220" t="s">
        <v>1345</v>
      </c>
      <c r="G220" t="str">
        <f t="shared" si="14"/>
        <v>BM560</v>
      </c>
      <c r="H220" t="s">
        <v>1631</v>
      </c>
      <c r="I220" t="s">
        <v>2630</v>
      </c>
      <c r="J220" t="str">
        <f t="shared" si="15"/>
        <v>module:LResults_BM560 a schema:ItemList ; schema:identifier "Results" ; schema:name "Lernergebnisse BM560" ; schema:itemListElement module:LResult01_BM560 .</v>
      </c>
      <c r="K220" s="1" t="s">
        <v>123</v>
      </c>
      <c r="L220" t="str">
        <f t="shared" si="16"/>
        <v>module:LResult01_BM560 schema:identifier "Results" .</v>
      </c>
      <c r="M220" s="9">
        <f t="shared" si="17"/>
        <v>1</v>
      </c>
      <c r="N220" s="9"/>
    </row>
    <row r="221" spans="5:14" x14ac:dyDescent="0.35">
      <c r="E221" s="2" t="s">
        <v>601</v>
      </c>
      <c r="F221" t="s">
        <v>1345</v>
      </c>
      <c r="G221" t="str">
        <f t="shared" si="14"/>
        <v>BM560</v>
      </c>
      <c r="H221" t="s">
        <v>1632</v>
      </c>
      <c r="I221" t="s">
        <v>2631</v>
      </c>
      <c r="J221" t="str">
        <f t="shared" si="15"/>
        <v>module:LResults_BM560 a schema:ItemList ; schema:identifier "Results" ; schema:name "Lernergebnisse BM560" ; schema:itemListElement module:LResult02_BM560 .</v>
      </c>
      <c r="K221" s="1" t="s">
        <v>123</v>
      </c>
      <c r="L221" t="str">
        <f t="shared" si="16"/>
        <v>module:LResult02_BM560 schema:identifier "Results" .</v>
      </c>
      <c r="M221" s="9">
        <f t="shared" si="17"/>
        <v>2</v>
      </c>
      <c r="N221" s="9"/>
    </row>
    <row r="222" spans="5:14" x14ac:dyDescent="0.35">
      <c r="E222" s="2" t="s">
        <v>601</v>
      </c>
      <c r="F222" t="s">
        <v>1345</v>
      </c>
      <c r="G222" t="str">
        <f t="shared" si="14"/>
        <v>BM560</v>
      </c>
      <c r="H222" t="s">
        <v>1633</v>
      </c>
      <c r="I222" t="s">
        <v>2632</v>
      </c>
      <c r="J222" t="str">
        <f t="shared" si="15"/>
        <v>module:LResults_BM560 a schema:ItemList ; schema:identifier "Results" ; schema:name "Lernergebnisse BM560" ; schema:itemListElement module:LResult03_BM560 .</v>
      </c>
      <c r="K222" s="1" t="s">
        <v>123</v>
      </c>
      <c r="L222" t="str">
        <f t="shared" si="16"/>
        <v>module:LResult03_BM560 schema:identifier "Results" .</v>
      </c>
      <c r="M222" s="9">
        <f t="shared" si="17"/>
        <v>3</v>
      </c>
      <c r="N222" s="9"/>
    </row>
    <row r="223" spans="5:14" x14ac:dyDescent="0.35">
      <c r="E223" s="2" t="s">
        <v>601</v>
      </c>
      <c r="F223" t="s">
        <v>1345</v>
      </c>
      <c r="G223" t="str">
        <f t="shared" si="14"/>
        <v>BM560</v>
      </c>
      <c r="H223" t="s">
        <v>1634</v>
      </c>
      <c r="I223" t="s">
        <v>2633</v>
      </c>
      <c r="J223" t="str">
        <f t="shared" si="15"/>
        <v>module:LResults_BM560 a schema:ItemList ; schema:identifier "Results" ; schema:name "Lernergebnisse BM560" ; schema:itemListElement module:LResult04_BM560 .</v>
      </c>
      <c r="K223" s="1" t="s">
        <v>123</v>
      </c>
      <c r="L223" t="str">
        <f t="shared" si="16"/>
        <v>module:LResult04_BM560 schema:identifier "Results" .</v>
      </c>
      <c r="M223" s="9">
        <f t="shared" si="17"/>
        <v>4</v>
      </c>
      <c r="N223" s="9"/>
    </row>
    <row r="224" spans="5:14" x14ac:dyDescent="0.35">
      <c r="E224" s="2" t="s">
        <v>601</v>
      </c>
      <c r="F224" t="s">
        <v>1346</v>
      </c>
      <c r="G224" t="str">
        <f t="shared" si="14"/>
        <v>BM610</v>
      </c>
      <c r="H224" t="s">
        <v>1635</v>
      </c>
      <c r="I224" t="s">
        <v>2634</v>
      </c>
      <c r="J224" t="str">
        <f t="shared" si="15"/>
        <v>module:LResults_BM610 a schema:ItemList ; schema:identifier "Results" ; schema:name "Lernergebnisse BM610" ; schema:itemListElement module:LResult01_BM610 .</v>
      </c>
      <c r="K224" s="1" t="s">
        <v>123</v>
      </c>
      <c r="L224" t="str">
        <f t="shared" si="16"/>
        <v>module:LResult01_BM610 schema:identifier "Results" .</v>
      </c>
      <c r="M224" s="9">
        <f t="shared" si="17"/>
        <v>1</v>
      </c>
      <c r="N224" s="9"/>
    </row>
    <row r="225" spans="5:14" x14ac:dyDescent="0.35">
      <c r="E225" s="2" t="s">
        <v>601</v>
      </c>
      <c r="F225" t="s">
        <v>1346</v>
      </c>
      <c r="G225" t="str">
        <f t="shared" si="14"/>
        <v>BM610</v>
      </c>
      <c r="H225" t="s">
        <v>1636</v>
      </c>
      <c r="I225" t="s">
        <v>2635</v>
      </c>
      <c r="J225" t="str">
        <f t="shared" si="15"/>
        <v>module:LResults_BM610 a schema:ItemList ; schema:identifier "Results" ; schema:name "Lernergebnisse BM610" ; schema:itemListElement module:LResult02_BM610 .</v>
      </c>
      <c r="K225" s="1" t="s">
        <v>123</v>
      </c>
      <c r="L225" t="str">
        <f t="shared" si="16"/>
        <v>module:LResult02_BM610 schema:identifier "Results" .</v>
      </c>
      <c r="M225" s="9">
        <f t="shared" si="17"/>
        <v>2</v>
      </c>
      <c r="N225" s="9"/>
    </row>
    <row r="226" spans="5:14" x14ac:dyDescent="0.35">
      <c r="E226" s="2" t="s">
        <v>601</v>
      </c>
      <c r="F226" t="s">
        <v>1346</v>
      </c>
      <c r="G226" t="str">
        <f t="shared" si="14"/>
        <v>BM610</v>
      </c>
      <c r="H226" t="s">
        <v>1637</v>
      </c>
      <c r="I226" t="s">
        <v>2636</v>
      </c>
      <c r="J226" t="str">
        <f t="shared" si="15"/>
        <v>module:LResults_BM610 a schema:ItemList ; schema:identifier "Results" ; schema:name "Lernergebnisse BM610" ; schema:itemListElement module:LResult03_BM610 .</v>
      </c>
      <c r="K226" s="1" t="s">
        <v>123</v>
      </c>
      <c r="L226" t="str">
        <f t="shared" si="16"/>
        <v>module:LResult03_BM610 schema:identifier "Results" .</v>
      </c>
      <c r="M226" s="9">
        <f t="shared" si="17"/>
        <v>3</v>
      </c>
      <c r="N226" s="9"/>
    </row>
    <row r="227" spans="5:14" x14ac:dyDescent="0.35">
      <c r="E227" s="2" t="s">
        <v>601</v>
      </c>
      <c r="F227" t="s">
        <v>1346</v>
      </c>
      <c r="G227" t="str">
        <f t="shared" si="14"/>
        <v>BM610</v>
      </c>
      <c r="H227" t="s">
        <v>1638</v>
      </c>
      <c r="I227" t="s">
        <v>2637</v>
      </c>
      <c r="J227" t="str">
        <f t="shared" si="15"/>
        <v>module:LResults_BM610 a schema:ItemList ; schema:identifier "Results" ; schema:name "Lernergebnisse BM610" ; schema:itemListElement module:LResult04_BM610 .</v>
      </c>
      <c r="K227" s="1" t="s">
        <v>123</v>
      </c>
      <c r="L227" t="str">
        <f t="shared" si="16"/>
        <v>module:LResult04_BM610 schema:identifier "Results" .</v>
      </c>
      <c r="M227" s="9">
        <f t="shared" si="17"/>
        <v>4</v>
      </c>
      <c r="N227" s="9"/>
    </row>
    <row r="228" spans="5:14" x14ac:dyDescent="0.35">
      <c r="E228" s="2" t="s">
        <v>601</v>
      </c>
      <c r="F228" t="s">
        <v>1346</v>
      </c>
      <c r="G228" t="str">
        <f t="shared" si="14"/>
        <v>BM610</v>
      </c>
      <c r="H228" t="s">
        <v>1639</v>
      </c>
      <c r="I228" t="s">
        <v>2638</v>
      </c>
      <c r="J228" t="str">
        <f t="shared" si="15"/>
        <v>module:LResults_BM610 a schema:ItemList ; schema:identifier "Results" ; schema:name "Lernergebnisse BM610" ; schema:itemListElement module:LResult05_BM610 .</v>
      </c>
      <c r="K228" s="1" t="s">
        <v>123</v>
      </c>
      <c r="L228" t="str">
        <f t="shared" si="16"/>
        <v>module:LResult05_BM610 schema:identifier "Results" .</v>
      </c>
      <c r="M228" s="9">
        <f t="shared" si="17"/>
        <v>5</v>
      </c>
      <c r="N228" s="9"/>
    </row>
    <row r="229" spans="5:14" x14ac:dyDescent="0.35">
      <c r="E229" s="2" t="s">
        <v>601</v>
      </c>
      <c r="F229" t="s">
        <v>1346</v>
      </c>
      <c r="G229" t="str">
        <f t="shared" si="14"/>
        <v>BM610</v>
      </c>
      <c r="H229" t="s">
        <v>1640</v>
      </c>
      <c r="I229" t="s">
        <v>2639</v>
      </c>
      <c r="J229" t="str">
        <f t="shared" si="15"/>
        <v>module:LResults_BM610 a schema:ItemList ; schema:identifier "Results" ; schema:name "Lernergebnisse BM610" ; schema:itemListElement module:LResult06_BM610 .</v>
      </c>
      <c r="K229" s="1" t="s">
        <v>123</v>
      </c>
      <c r="L229" t="str">
        <f t="shared" si="16"/>
        <v>module:LResult06_BM610 schema:identifier "Results" .</v>
      </c>
      <c r="M229" s="9">
        <f t="shared" si="17"/>
        <v>6</v>
      </c>
      <c r="N229" s="9"/>
    </row>
    <row r="230" spans="5:14" x14ac:dyDescent="0.35">
      <c r="E230" s="2" t="s">
        <v>601</v>
      </c>
      <c r="F230" t="s">
        <v>1346</v>
      </c>
      <c r="G230" t="str">
        <f t="shared" si="14"/>
        <v>BM610</v>
      </c>
      <c r="H230" t="s">
        <v>1641</v>
      </c>
      <c r="I230" t="s">
        <v>2640</v>
      </c>
      <c r="J230" t="str">
        <f t="shared" si="15"/>
        <v>module:LResults_BM610 a schema:ItemList ; schema:identifier "Results" ; schema:name "Lernergebnisse BM610" ; schema:itemListElement module:LResult07_BM610 .</v>
      </c>
      <c r="K230" s="1" t="s">
        <v>123</v>
      </c>
      <c r="L230" t="str">
        <f t="shared" si="16"/>
        <v>module:LResult07_BM610 schema:identifier "Results" .</v>
      </c>
      <c r="M230" s="9">
        <f t="shared" si="17"/>
        <v>7</v>
      </c>
      <c r="N230" s="9"/>
    </row>
    <row r="231" spans="5:14" x14ac:dyDescent="0.35">
      <c r="E231" s="2" t="s">
        <v>601</v>
      </c>
      <c r="F231" t="s">
        <v>1347</v>
      </c>
      <c r="G231" t="str">
        <f t="shared" si="14"/>
        <v>BM620</v>
      </c>
      <c r="H231" t="s">
        <v>1642</v>
      </c>
      <c r="I231" t="s">
        <v>2641</v>
      </c>
      <c r="J231" t="str">
        <f t="shared" si="15"/>
        <v>module:LResults_BM620 a schema:ItemList ; schema:identifier "Results" ; schema:name "Lernergebnisse BM620" ; schema:itemListElement module:LResult01_BM620 .</v>
      </c>
      <c r="K231" s="1" t="s">
        <v>123</v>
      </c>
      <c r="L231" t="str">
        <f t="shared" si="16"/>
        <v>module:LResult01_BM620 schema:identifier "Results" .</v>
      </c>
      <c r="M231" s="9">
        <f t="shared" si="17"/>
        <v>1</v>
      </c>
      <c r="N231" s="9"/>
    </row>
    <row r="232" spans="5:14" x14ac:dyDescent="0.35">
      <c r="E232" s="2" t="s">
        <v>601</v>
      </c>
      <c r="F232" t="s">
        <v>1347</v>
      </c>
      <c r="G232" t="str">
        <f t="shared" si="14"/>
        <v>BM620</v>
      </c>
      <c r="H232" t="s">
        <v>1643</v>
      </c>
      <c r="I232" t="s">
        <v>2642</v>
      </c>
      <c r="J232" t="str">
        <f t="shared" si="15"/>
        <v>module:LResults_BM620 a schema:ItemList ; schema:identifier "Results" ; schema:name "Lernergebnisse BM620" ; schema:itemListElement module:LResult02_BM620 .</v>
      </c>
      <c r="K232" s="1" t="s">
        <v>123</v>
      </c>
      <c r="L232" t="str">
        <f t="shared" si="16"/>
        <v>module:LResult02_BM620 schema:identifier "Results" .</v>
      </c>
      <c r="M232" s="9">
        <f t="shared" si="17"/>
        <v>2</v>
      </c>
      <c r="N232" s="9"/>
    </row>
    <row r="233" spans="5:14" x14ac:dyDescent="0.35">
      <c r="E233" s="2" t="s">
        <v>601</v>
      </c>
      <c r="F233" t="s">
        <v>1347</v>
      </c>
      <c r="G233" t="str">
        <f t="shared" si="14"/>
        <v>BM620</v>
      </c>
      <c r="H233" t="s">
        <v>1644</v>
      </c>
      <c r="I233" t="s">
        <v>2643</v>
      </c>
      <c r="J233" t="str">
        <f t="shared" si="15"/>
        <v>module:LResults_BM620 a schema:ItemList ; schema:identifier "Results" ; schema:name "Lernergebnisse BM620" ; schema:itemListElement module:LResult03_BM620 .</v>
      </c>
      <c r="K233" s="1" t="s">
        <v>123</v>
      </c>
      <c r="L233" t="str">
        <f t="shared" si="16"/>
        <v>module:LResult03_BM620 schema:identifier "Results" .</v>
      </c>
      <c r="M233" s="9">
        <f t="shared" si="17"/>
        <v>3</v>
      </c>
      <c r="N233" s="9"/>
    </row>
    <row r="234" spans="5:14" x14ac:dyDescent="0.35">
      <c r="E234" s="2" t="s">
        <v>601</v>
      </c>
      <c r="F234" t="s">
        <v>1347</v>
      </c>
      <c r="G234" t="str">
        <f t="shared" si="14"/>
        <v>BM620</v>
      </c>
      <c r="H234" t="s">
        <v>1645</v>
      </c>
      <c r="I234" t="s">
        <v>2644</v>
      </c>
      <c r="J234" t="str">
        <f t="shared" si="15"/>
        <v>module:LResults_BM620 a schema:ItemList ; schema:identifier "Results" ; schema:name "Lernergebnisse BM620" ; schema:itemListElement module:LResult04_BM620 .</v>
      </c>
      <c r="K234" s="1" t="s">
        <v>123</v>
      </c>
      <c r="L234" t="str">
        <f t="shared" si="16"/>
        <v>module:LResult04_BM620 schema:identifier "Results" .</v>
      </c>
      <c r="M234" s="9">
        <f t="shared" si="17"/>
        <v>4</v>
      </c>
      <c r="N234" s="9"/>
    </row>
    <row r="235" spans="5:14" x14ac:dyDescent="0.35">
      <c r="E235" s="2" t="s">
        <v>601</v>
      </c>
      <c r="F235" t="s">
        <v>1347</v>
      </c>
      <c r="G235" t="str">
        <f t="shared" si="14"/>
        <v>BM620</v>
      </c>
      <c r="H235" t="s">
        <v>1646</v>
      </c>
      <c r="I235" t="s">
        <v>2645</v>
      </c>
      <c r="J235" t="str">
        <f t="shared" si="15"/>
        <v>module:LResults_BM620 a schema:ItemList ; schema:identifier "Results" ; schema:name "Lernergebnisse BM620" ; schema:itemListElement module:LResult05_BM620 .</v>
      </c>
      <c r="K235" s="1" t="s">
        <v>123</v>
      </c>
      <c r="L235" t="str">
        <f t="shared" si="16"/>
        <v>module:LResult05_BM620 schema:identifier "Results" .</v>
      </c>
      <c r="M235" s="9">
        <f t="shared" si="17"/>
        <v>5</v>
      </c>
      <c r="N235" s="9"/>
    </row>
    <row r="236" spans="5:14" x14ac:dyDescent="0.35">
      <c r="E236" s="2" t="s">
        <v>601</v>
      </c>
      <c r="F236" t="s">
        <v>1347</v>
      </c>
      <c r="G236" t="str">
        <f t="shared" si="14"/>
        <v>BM620</v>
      </c>
      <c r="H236" t="s">
        <v>1647</v>
      </c>
      <c r="I236" t="s">
        <v>2646</v>
      </c>
      <c r="J236" t="str">
        <f t="shared" si="15"/>
        <v>module:LResults_BM620 a schema:ItemList ; schema:identifier "Results" ; schema:name "Lernergebnisse BM620" ; schema:itemListElement module:LResult06_BM620 .</v>
      </c>
      <c r="K236" s="1" t="s">
        <v>123</v>
      </c>
      <c r="L236" t="str">
        <f t="shared" si="16"/>
        <v>module:LResult06_BM620 schema:identifier "Results" .</v>
      </c>
      <c r="M236" s="9">
        <f t="shared" si="17"/>
        <v>6</v>
      </c>
      <c r="N236" s="9"/>
    </row>
    <row r="237" spans="5:14" x14ac:dyDescent="0.35">
      <c r="E237" s="2" t="s">
        <v>601</v>
      </c>
      <c r="F237" t="s">
        <v>1347</v>
      </c>
      <c r="G237" t="str">
        <f t="shared" si="14"/>
        <v>BM620</v>
      </c>
      <c r="H237" t="s">
        <v>1648</v>
      </c>
      <c r="I237" t="s">
        <v>2647</v>
      </c>
      <c r="J237" t="str">
        <f t="shared" si="15"/>
        <v>module:LResults_BM620 a schema:ItemList ; schema:identifier "Results" ; schema:name "Lernergebnisse BM620" ; schema:itemListElement module:LResult07_BM620 .</v>
      </c>
      <c r="K237" s="1" t="s">
        <v>123</v>
      </c>
      <c r="L237" t="str">
        <f t="shared" si="16"/>
        <v>module:LResult07_BM620 schema:identifier "Results" .</v>
      </c>
      <c r="M237" s="9">
        <f t="shared" si="17"/>
        <v>7</v>
      </c>
      <c r="N237" s="9"/>
    </row>
    <row r="238" spans="5:14" x14ac:dyDescent="0.35">
      <c r="E238" s="2" t="s">
        <v>601</v>
      </c>
      <c r="F238" t="s">
        <v>1348</v>
      </c>
      <c r="G238" t="str">
        <f t="shared" si="14"/>
        <v>BM630</v>
      </c>
      <c r="H238" t="s">
        <v>1649</v>
      </c>
      <c r="I238" t="s">
        <v>2648</v>
      </c>
      <c r="J238" t="str">
        <f t="shared" si="15"/>
        <v>module:LResults_BM630 a schema:ItemList ; schema:identifier "Results" ; schema:name "Lernergebnisse BM630" ; schema:itemListElement module:LResult01_BM630 .</v>
      </c>
      <c r="K238" s="1" t="s">
        <v>123</v>
      </c>
      <c r="L238" t="str">
        <f t="shared" si="16"/>
        <v>module:LResult01_BM630 schema:identifier "Results" .</v>
      </c>
      <c r="M238" s="9">
        <f t="shared" si="17"/>
        <v>1</v>
      </c>
      <c r="N238" s="9"/>
    </row>
    <row r="239" spans="5:14" x14ac:dyDescent="0.35">
      <c r="E239" s="2" t="s">
        <v>601</v>
      </c>
      <c r="F239" t="s">
        <v>1348</v>
      </c>
      <c r="G239" t="str">
        <f t="shared" si="14"/>
        <v>BM630</v>
      </c>
      <c r="H239" t="s">
        <v>1650</v>
      </c>
      <c r="I239" t="s">
        <v>2649</v>
      </c>
      <c r="J239" t="str">
        <f t="shared" si="15"/>
        <v>module:LResults_BM630 a schema:ItemList ; schema:identifier "Results" ; schema:name "Lernergebnisse BM630" ; schema:itemListElement module:LResult02_BM630 .</v>
      </c>
      <c r="K239" s="1" t="s">
        <v>123</v>
      </c>
      <c r="L239" t="str">
        <f t="shared" si="16"/>
        <v>module:LResult02_BM630 schema:identifier "Results" .</v>
      </c>
      <c r="M239" s="9">
        <f t="shared" si="17"/>
        <v>2</v>
      </c>
      <c r="N239" s="9"/>
    </row>
    <row r="240" spans="5:14" x14ac:dyDescent="0.35">
      <c r="E240" s="2" t="s">
        <v>601</v>
      </c>
      <c r="F240" t="s">
        <v>1348</v>
      </c>
      <c r="G240" t="str">
        <f t="shared" si="14"/>
        <v>BM630</v>
      </c>
      <c r="H240" t="s">
        <v>1651</v>
      </c>
      <c r="I240" t="s">
        <v>2650</v>
      </c>
      <c r="J240" t="str">
        <f t="shared" si="15"/>
        <v>module:LResults_BM630 a schema:ItemList ; schema:identifier "Results" ; schema:name "Lernergebnisse BM630" ; schema:itemListElement module:LResult03_BM630 .</v>
      </c>
      <c r="K240" s="1" t="s">
        <v>123</v>
      </c>
      <c r="L240" t="str">
        <f t="shared" si="16"/>
        <v>module:LResult03_BM630 schema:identifier "Results" .</v>
      </c>
      <c r="M240" s="9">
        <f t="shared" si="17"/>
        <v>3</v>
      </c>
      <c r="N240" s="9"/>
    </row>
    <row r="241" spans="5:14" x14ac:dyDescent="0.35">
      <c r="E241" s="2" t="s">
        <v>601</v>
      </c>
      <c r="F241" t="s">
        <v>1348</v>
      </c>
      <c r="G241" t="str">
        <f t="shared" si="14"/>
        <v>BM630</v>
      </c>
      <c r="H241" t="s">
        <v>1652</v>
      </c>
      <c r="I241" t="s">
        <v>2651</v>
      </c>
      <c r="J241" t="str">
        <f t="shared" si="15"/>
        <v>module:LResults_BM630 a schema:ItemList ; schema:identifier "Results" ; schema:name "Lernergebnisse BM630" ; schema:itemListElement module:LResult04_BM630 .</v>
      </c>
      <c r="K241" s="1" t="s">
        <v>123</v>
      </c>
      <c r="L241" t="str">
        <f t="shared" si="16"/>
        <v>module:LResult04_BM630 schema:identifier "Results" .</v>
      </c>
      <c r="M241" s="9">
        <f t="shared" si="17"/>
        <v>4</v>
      </c>
      <c r="N241" s="9"/>
    </row>
    <row r="242" spans="5:14" x14ac:dyDescent="0.35">
      <c r="E242" s="2" t="s">
        <v>601</v>
      </c>
      <c r="F242" t="s">
        <v>1348</v>
      </c>
      <c r="G242" t="str">
        <f t="shared" si="14"/>
        <v>BM630</v>
      </c>
      <c r="H242" t="s">
        <v>1653</v>
      </c>
      <c r="I242" t="s">
        <v>2652</v>
      </c>
      <c r="J242" t="str">
        <f t="shared" si="15"/>
        <v>module:LResults_BM630 a schema:ItemList ; schema:identifier "Results" ; schema:name "Lernergebnisse BM630" ; schema:itemListElement module:LResult05_BM630 .</v>
      </c>
      <c r="K242" s="1" t="s">
        <v>123</v>
      </c>
      <c r="L242" t="str">
        <f t="shared" si="16"/>
        <v>module:LResult05_BM630 schema:identifier "Results" .</v>
      </c>
      <c r="M242" s="9">
        <f t="shared" si="17"/>
        <v>5</v>
      </c>
      <c r="N242" s="9"/>
    </row>
    <row r="243" spans="5:14" x14ac:dyDescent="0.35">
      <c r="E243" s="2" t="s">
        <v>601</v>
      </c>
      <c r="F243" t="s">
        <v>1348</v>
      </c>
      <c r="G243" t="str">
        <f t="shared" si="14"/>
        <v>BM630</v>
      </c>
      <c r="H243" t="s">
        <v>1654</v>
      </c>
      <c r="I243" t="s">
        <v>2653</v>
      </c>
      <c r="J243" t="str">
        <f t="shared" si="15"/>
        <v>module:LResults_BM630 a schema:ItemList ; schema:identifier "Results" ; schema:name "Lernergebnisse BM630" ; schema:itemListElement module:LResult06_BM630 .</v>
      </c>
      <c r="K243" s="1" t="s">
        <v>123</v>
      </c>
      <c r="L243" t="str">
        <f t="shared" si="16"/>
        <v>module:LResult06_BM630 schema:identifier "Results" .</v>
      </c>
      <c r="M243" s="9">
        <f t="shared" si="17"/>
        <v>6</v>
      </c>
      <c r="N243" s="9"/>
    </row>
    <row r="244" spans="5:14" x14ac:dyDescent="0.35">
      <c r="E244" s="2" t="s">
        <v>601</v>
      </c>
      <c r="F244" t="s">
        <v>1348</v>
      </c>
      <c r="G244" t="str">
        <f t="shared" si="14"/>
        <v>BM630</v>
      </c>
      <c r="H244" t="s">
        <v>1655</v>
      </c>
      <c r="I244" t="s">
        <v>2654</v>
      </c>
      <c r="J244" t="str">
        <f t="shared" si="15"/>
        <v>module:LResults_BM630 a schema:ItemList ; schema:identifier "Results" ; schema:name "Lernergebnisse BM630" ; schema:itemListElement module:LResult07_BM630 .</v>
      </c>
      <c r="K244" s="1" t="s">
        <v>123</v>
      </c>
      <c r="L244" t="str">
        <f t="shared" si="16"/>
        <v>module:LResult07_BM630 schema:identifier "Results" .</v>
      </c>
      <c r="M244" s="9">
        <f t="shared" si="17"/>
        <v>7</v>
      </c>
      <c r="N244" s="9"/>
    </row>
    <row r="245" spans="5:14" x14ac:dyDescent="0.35">
      <c r="E245" s="2" t="s">
        <v>601</v>
      </c>
      <c r="F245" t="s">
        <v>1349</v>
      </c>
      <c r="G245" t="str">
        <f t="shared" si="14"/>
        <v>BM640</v>
      </c>
      <c r="H245" t="s">
        <v>1656</v>
      </c>
      <c r="I245" t="s">
        <v>2655</v>
      </c>
      <c r="J245" t="str">
        <f t="shared" si="15"/>
        <v>module:LResults_BM640 a schema:ItemList ; schema:identifier "Results" ; schema:name "Lernergebnisse BM640" ; schema:itemListElement module:LResult01_BM640 .</v>
      </c>
      <c r="K245" s="1" t="s">
        <v>123</v>
      </c>
      <c r="L245" t="str">
        <f t="shared" si="16"/>
        <v>module:LResult01_BM640 schema:identifier "Results" .</v>
      </c>
      <c r="M245" s="9">
        <f t="shared" si="17"/>
        <v>1</v>
      </c>
      <c r="N245" s="9"/>
    </row>
    <row r="246" spans="5:14" x14ac:dyDescent="0.35">
      <c r="E246" s="2" t="s">
        <v>601</v>
      </c>
      <c r="F246" t="s">
        <v>1349</v>
      </c>
      <c r="G246" t="str">
        <f t="shared" si="14"/>
        <v>BM640</v>
      </c>
      <c r="H246" t="s">
        <v>1657</v>
      </c>
      <c r="I246" t="s">
        <v>2656</v>
      </c>
      <c r="J246" t="str">
        <f t="shared" si="15"/>
        <v>module:LResults_BM640 a schema:ItemList ; schema:identifier "Results" ; schema:name "Lernergebnisse BM640" ; schema:itemListElement module:LResult02_BM640 .</v>
      </c>
      <c r="K246" s="1" t="s">
        <v>123</v>
      </c>
      <c r="L246" t="str">
        <f t="shared" si="16"/>
        <v>module:LResult02_BM640 schema:identifier "Results" .</v>
      </c>
      <c r="M246" s="9">
        <f t="shared" si="17"/>
        <v>2</v>
      </c>
      <c r="N246" s="9"/>
    </row>
    <row r="247" spans="5:14" x14ac:dyDescent="0.35">
      <c r="E247" s="2" t="s">
        <v>601</v>
      </c>
      <c r="F247" t="s">
        <v>1349</v>
      </c>
      <c r="G247" t="str">
        <f t="shared" si="14"/>
        <v>BM640</v>
      </c>
      <c r="H247" t="s">
        <v>1658</v>
      </c>
      <c r="I247" t="s">
        <v>2657</v>
      </c>
      <c r="J247" t="str">
        <f t="shared" si="15"/>
        <v>module:LResults_BM640 a schema:ItemList ; schema:identifier "Results" ; schema:name "Lernergebnisse BM640" ; schema:itemListElement module:LResult03_BM640 .</v>
      </c>
      <c r="K247" s="1" t="s">
        <v>123</v>
      </c>
      <c r="L247" t="str">
        <f t="shared" si="16"/>
        <v>module:LResult03_BM640 schema:identifier "Results" .</v>
      </c>
      <c r="M247" s="9">
        <f t="shared" si="17"/>
        <v>3</v>
      </c>
      <c r="N247" s="9"/>
    </row>
    <row r="248" spans="5:14" x14ac:dyDescent="0.35">
      <c r="E248" s="2" t="s">
        <v>601</v>
      </c>
      <c r="F248" t="s">
        <v>1349</v>
      </c>
      <c r="G248" t="str">
        <f t="shared" si="14"/>
        <v>BM640</v>
      </c>
      <c r="H248" t="s">
        <v>1659</v>
      </c>
      <c r="I248" t="s">
        <v>2658</v>
      </c>
      <c r="J248" t="str">
        <f t="shared" si="15"/>
        <v>module:LResults_BM640 a schema:ItemList ; schema:identifier "Results" ; schema:name "Lernergebnisse BM640" ; schema:itemListElement module:LResult04_BM640 .</v>
      </c>
      <c r="K248" s="1" t="s">
        <v>123</v>
      </c>
      <c r="L248" t="str">
        <f t="shared" si="16"/>
        <v>module:LResult04_BM640 schema:identifier "Results" .</v>
      </c>
      <c r="M248" s="9">
        <f t="shared" si="17"/>
        <v>4</v>
      </c>
      <c r="N248" s="9"/>
    </row>
    <row r="249" spans="5:14" x14ac:dyDescent="0.35">
      <c r="E249" s="2" t="s">
        <v>601</v>
      </c>
      <c r="F249" t="s">
        <v>1349</v>
      </c>
      <c r="G249" t="str">
        <f t="shared" si="14"/>
        <v>BM640</v>
      </c>
      <c r="H249" t="s">
        <v>1660</v>
      </c>
      <c r="I249" t="s">
        <v>2659</v>
      </c>
      <c r="J249" t="str">
        <f t="shared" si="15"/>
        <v>module:LResults_BM640 a schema:ItemList ; schema:identifier "Results" ; schema:name "Lernergebnisse BM640" ; schema:itemListElement module:LResult05_BM640 .</v>
      </c>
      <c r="K249" s="1" t="s">
        <v>123</v>
      </c>
      <c r="L249" t="str">
        <f t="shared" si="16"/>
        <v>module:LResult05_BM640 schema:identifier "Results" .</v>
      </c>
      <c r="M249" s="9">
        <f t="shared" si="17"/>
        <v>5</v>
      </c>
      <c r="N249" s="9"/>
    </row>
    <row r="250" spans="5:14" x14ac:dyDescent="0.35">
      <c r="E250" s="2" t="s">
        <v>601</v>
      </c>
      <c r="F250" t="s">
        <v>1349</v>
      </c>
      <c r="G250" t="str">
        <f t="shared" si="14"/>
        <v>BM640</v>
      </c>
      <c r="H250" t="s">
        <v>1661</v>
      </c>
      <c r="I250" t="s">
        <v>2660</v>
      </c>
      <c r="J250" t="str">
        <f t="shared" si="15"/>
        <v>module:LResults_BM640 a schema:ItemList ; schema:identifier "Results" ; schema:name "Lernergebnisse BM640" ; schema:itemListElement module:LResult06_BM640 .</v>
      </c>
      <c r="K250" s="1" t="s">
        <v>123</v>
      </c>
      <c r="L250" t="str">
        <f t="shared" si="16"/>
        <v>module:LResult06_BM640 schema:identifier "Results" .</v>
      </c>
      <c r="M250" s="9">
        <f t="shared" si="17"/>
        <v>6</v>
      </c>
      <c r="N250" s="9"/>
    </row>
    <row r="251" spans="5:14" x14ac:dyDescent="0.35">
      <c r="E251" s="2" t="s">
        <v>601</v>
      </c>
      <c r="F251" t="s">
        <v>1350</v>
      </c>
      <c r="G251" t="str">
        <f t="shared" si="14"/>
        <v>BM650</v>
      </c>
      <c r="H251" t="s">
        <v>1662</v>
      </c>
      <c r="I251" t="s">
        <v>2661</v>
      </c>
      <c r="J251" t="str">
        <f t="shared" si="15"/>
        <v>module:LResults_BM650 a schema:ItemList ; schema:identifier "Results" ; schema:name "Lernergebnisse BM650" ; schema:itemListElement module:LResult01_BM650 .</v>
      </c>
      <c r="K251" s="1" t="s">
        <v>123</v>
      </c>
      <c r="L251" t="str">
        <f t="shared" si="16"/>
        <v>module:LResult01_BM650 schema:identifier "Results" .</v>
      </c>
      <c r="M251" s="9">
        <f t="shared" si="17"/>
        <v>1</v>
      </c>
      <c r="N251" s="9"/>
    </row>
    <row r="252" spans="5:14" x14ac:dyDescent="0.35">
      <c r="E252" s="2" t="s">
        <v>601</v>
      </c>
      <c r="F252" t="s">
        <v>1350</v>
      </c>
      <c r="G252" t="str">
        <f t="shared" si="14"/>
        <v>BM650</v>
      </c>
      <c r="H252" t="s">
        <v>1663</v>
      </c>
      <c r="I252" t="s">
        <v>2662</v>
      </c>
      <c r="J252" t="str">
        <f t="shared" si="15"/>
        <v>module:LResults_BM650 a schema:ItemList ; schema:identifier "Results" ; schema:name "Lernergebnisse BM650" ; schema:itemListElement module:LResult02_BM650 .</v>
      </c>
      <c r="K252" s="1" t="s">
        <v>123</v>
      </c>
      <c r="L252" t="str">
        <f t="shared" si="16"/>
        <v>module:LResult02_BM650 schema:identifier "Results" .</v>
      </c>
      <c r="M252" s="9">
        <f t="shared" si="17"/>
        <v>2</v>
      </c>
      <c r="N252" s="9"/>
    </row>
    <row r="253" spans="5:14" x14ac:dyDescent="0.35">
      <c r="E253" s="2" t="s">
        <v>601</v>
      </c>
      <c r="F253" t="s">
        <v>1350</v>
      </c>
      <c r="G253" t="str">
        <f t="shared" si="14"/>
        <v>BM650</v>
      </c>
      <c r="H253" t="s">
        <v>1664</v>
      </c>
      <c r="I253" t="s">
        <v>2663</v>
      </c>
      <c r="J253" t="str">
        <f t="shared" si="15"/>
        <v>module:LResults_BM650 a schema:ItemList ; schema:identifier "Results" ; schema:name "Lernergebnisse BM650" ; schema:itemListElement module:LResult03_BM650 .</v>
      </c>
      <c r="K253" s="1" t="s">
        <v>123</v>
      </c>
      <c r="L253" t="str">
        <f t="shared" si="16"/>
        <v>module:LResult03_BM650 schema:identifier "Results" .</v>
      </c>
      <c r="M253" s="9">
        <f t="shared" si="17"/>
        <v>3</v>
      </c>
      <c r="N253" s="9"/>
    </row>
    <row r="254" spans="5:14" x14ac:dyDescent="0.35">
      <c r="E254" s="2" t="s">
        <v>601</v>
      </c>
      <c r="F254" t="s">
        <v>1350</v>
      </c>
      <c r="G254" t="str">
        <f t="shared" si="14"/>
        <v>BM650</v>
      </c>
      <c r="H254" t="s">
        <v>1665</v>
      </c>
      <c r="I254" t="s">
        <v>2664</v>
      </c>
      <c r="J254" t="str">
        <f t="shared" si="15"/>
        <v>module:LResults_BM650 a schema:ItemList ; schema:identifier "Results" ; schema:name "Lernergebnisse BM650" ; schema:itemListElement module:LResult04_BM650 .</v>
      </c>
      <c r="K254" s="1" t="s">
        <v>123</v>
      </c>
      <c r="L254" t="str">
        <f t="shared" si="16"/>
        <v>module:LResult04_BM650 schema:identifier "Results" .</v>
      </c>
      <c r="M254" s="9">
        <f t="shared" si="17"/>
        <v>4</v>
      </c>
      <c r="N254" s="9"/>
    </row>
    <row r="255" spans="5:14" x14ac:dyDescent="0.35">
      <c r="E255" s="2" t="s">
        <v>601</v>
      </c>
      <c r="F255" t="s">
        <v>1350</v>
      </c>
      <c r="G255" t="str">
        <f t="shared" si="14"/>
        <v>BM650</v>
      </c>
      <c r="H255" t="s">
        <v>1666</v>
      </c>
      <c r="I255" t="s">
        <v>2665</v>
      </c>
      <c r="J255" t="str">
        <f t="shared" si="15"/>
        <v>module:LResults_BM650 a schema:ItemList ; schema:identifier "Results" ; schema:name "Lernergebnisse BM650" ; schema:itemListElement module:LResult05_BM650 .</v>
      </c>
      <c r="K255" s="1" t="s">
        <v>123</v>
      </c>
      <c r="L255" t="str">
        <f t="shared" si="16"/>
        <v>module:LResult05_BM650 schema:identifier "Results" .</v>
      </c>
      <c r="M255" s="9">
        <f t="shared" si="17"/>
        <v>5</v>
      </c>
      <c r="N255" s="9"/>
    </row>
    <row r="256" spans="5:14" x14ac:dyDescent="0.35">
      <c r="E256" s="2" t="s">
        <v>601</v>
      </c>
      <c r="F256" t="s">
        <v>1351</v>
      </c>
      <c r="G256" t="str">
        <f t="shared" si="14"/>
        <v>BM660</v>
      </c>
      <c r="H256" t="s">
        <v>1667</v>
      </c>
      <c r="I256" t="s">
        <v>2666</v>
      </c>
      <c r="J256" t="str">
        <f t="shared" si="15"/>
        <v>module:LResults_BM660 a schema:ItemList ; schema:identifier "Results" ; schema:name "Lernergebnisse BM660" ; schema:itemListElement module:LResult01_BM660 .</v>
      </c>
      <c r="K256" s="1" t="s">
        <v>123</v>
      </c>
      <c r="L256" t="str">
        <f t="shared" si="16"/>
        <v>module:LResult01_BM660 schema:identifier "Results" .</v>
      </c>
      <c r="M256" s="9">
        <f t="shared" si="17"/>
        <v>1</v>
      </c>
      <c r="N256" s="9"/>
    </row>
    <row r="257" spans="5:14" x14ac:dyDescent="0.35">
      <c r="E257" s="2" t="s">
        <v>601</v>
      </c>
      <c r="F257" t="s">
        <v>1351</v>
      </c>
      <c r="G257" t="str">
        <f t="shared" si="14"/>
        <v>BM660</v>
      </c>
      <c r="H257" t="s">
        <v>1668</v>
      </c>
      <c r="I257" t="s">
        <v>2667</v>
      </c>
      <c r="J257" t="str">
        <f t="shared" si="15"/>
        <v>module:LResults_BM660 a schema:ItemList ; schema:identifier "Results" ; schema:name "Lernergebnisse BM660" ; schema:itemListElement module:LResult02_BM660 .</v>
      </c>
      <c r="K257" s="1" t="s">
        <v>123</v>
      </c>
      <c r="L257" t="str">
        <f t="shared" si="16"/>
        <v>module:LResult02_BM660 schema:identifier "Results" .</v>
      </c>
      <c r="M257" s="9">
        <f t="shared" si="17"/>
        <v>2</v>
      </c>
      <c r="N257" s="9"/>
    </row>
    <row r="258" spans="5:14" x14ac:dyDescent="0.35">
      <c r="E258" s="2" t="s">
        <v>601</v>
      </c>
      <c r="F258" t="s">
        <v>1351</v>
      </c>
      <c r="G258" t="str">
        <f t="shared" si="14"/>
        <v>BM660</v>
      </c>
      <c r="H258" t="s">
        <v>1669</v>
      </c>
      <c r="I258" t="s">
        <v>2668</v>
      </c>
      <c r="J258" t="str">
        <f t="shared" si="15"/>
        <v>module:LResults_BM660 a schema:ItemList ; schema:identifier "Results" ; schema:name "Lernergebnisse BM660" ; schema:itemListElement module:LResult03_BM660 .</v>
      </c>
      <c r="K258" s="1" t="s">
        <v>123</v>
      </c>
      <c r="L258" t="str">
        <f t="shared" si="16"/>
        <v>module:LResult03_BM660 schema:identifier "Results" .</v>
      </c>
      <c r="M258" s="9">
        <f t="shared" si="17"/>
        <v>3</v>
      </c>
      <c r="N258" s="9"/>
    </row>
    <row r="259" spans="5:14" x14ac:dyDescent="0.35">
      <c r="E259" s="2" t="s">
        <v>601</v>
      </c>
      <c r="F259" t="s">
        <v>1352</v>
      </c>
      <c r="G259" t="str">
        <f t="shared" ref="G259:G322" si="18">MID(F259,17,12)</f>
        <v>BPWB</v>
      </c>
      <c r="H259" t="s">
        <v>1670</v>
      </c>
      <c r="I259" t="s">
        <v>2669</v>
      </c>
      <c r="J259" t="str">
        <f t="shared" ref="J259:J322" si="19">_xlfn.CONCAT(F259," a schema:ItemList ; schema:identifier ",E259,"Results",E259," ; schema:name ",E259,"Lernergebnisse ",G259,E259," ; schema:itemListElement ",H259," .")</f>
        <v>module:LResults_BPWB a schema:ItemList ; schema:identifier "Results" ; schema:name "Lernergebnisse BPWB" ; schema:itemListElement module:LResult01_BPWB .</v>
      </c>
      <c r="K259" s="1" t="s">
        <v>123</v>
      </c>
      <c r="L259" t="str">
        <f t="shared" ref="L259:L322" si="20">_xlfn.CONCAT(H259," schema:identifier ",E259,"Results",E259," .")</f>
        <v>module:LResult01_BPWB schema:identifier "Results" .</v>
      </c>
      <c r="M259" s="9">
        <f t="shared" ref="M259:M322" si="21">VALUE(MID(H259,15,2))</f>
        <v>1</v>
      </c>
      <c r="N259" s="9"/>
    </row>
    <row r="260" spans="5:14" x14ac:dyDescent="0.35">
      <c r="E260" s="2" t="s">
        <v>601</v>
      </c>
      <c r="F260" t="s">
        <v>1352</v>
      </c>
      <c r="G260" t="str">
        <f t="shared" si="18"/>
        <v>BPWB</v>
      </c>
      <c r="H260" t="s">
        <v>1671</v>
      </c>
      <c r="I260" t="s">
        <v>2670</v>
      </c>
      <c r="J260" t="str">
        <f t="shared" si="19"/>
        <v>module:LResults_BPWB a schema:ItemList ; schema:identifier "Results" ; schema:name "Lernergebnisse BPWB" ; schema:itemListElement module:LResult02_BPWB .</v>
      </c>
      <c r="K260" s="1" t="s">
        <v>123</v>
      </c>
      <c r="L260" t="str">
        <f t="shared" si="20"/>
        <v>module:LResult02_BPWB schema:identifier "Results" .</v>
      </c>
      <c r="M260" s="9">
        <f t="shared" si="21"/>
        <v>2</v>
      </c>
      <c r="N260" s="9"/>
    </row>
    <row r="261" spans="5:14" x14ac:dyDescent="0.35">
      <c r="E261" s="2" t="s">
        <v>601</v>
      </c>
      <c r="F261" t="s">
        <v>1352</v>
      </c>
      <c r="G261" t="str">
        <f t="shared" si="18"/>
        <v>BPWB</v>
      </c>
      <c r="H261" t="s">
        <v>1672</v>
      </c>
      <c r="I261" t="s">
        <v>2671</v>
      </c>
      <c r="J261" t="str">
        <f t="shared" si="19"/>
        <v>module:LResults_BPWB a schema:ItemList ; schema:identifier "Results" ; schema:name "Lernergebnisse BPWB" ; schema:itemListElement module:LResult03_BPWB .</v>
      </c>
      <c r="K261" s="1" t="s">
        <v>123</v>
      </c>
      <c r="L261" t="str">
        <f t="shared" si="20"/>
        <v>module:LResult03_BPWB schema:identifier "Results" .</v>
      </c>
      <c r="M261" s="9">
        <f t="shared" si="21"/>
        <v>3</v>
      </c>
      <c r="N261" s="9"/>
    </row>
    <row r="262" spans="5:14" x14ac:dyDescent="0.35">
      <c r="E262" s="2" t="s">
        <v>601</v>
      </c>
      <c r="F262" t="s">
        <v>1352</v>
      </c>
      <c r="G262" t="str">
        <f t="shared" si="18"/>
        <v>BPWB</v>
      </c>
      <c r="H262" t="s">
        <v>1673</v>
      </c>
      <c r="I262" t="s">
        <v>2672</v>
      </c>
      <c r="J262" t="str">
        <f t="shared" si="19"/>
        <v>module:LResults_BPWB a schema:ItemList ; schema:identifier "Results" ; schema:name "Lernergebnisse BPWB" ; schema:itemListElement module:LResult04_BPWB .</v>
      </c>
      <c r="K262" s="1" t="s">
        <v>123</v>
      </c>
      <c r="L262" t="str">
        <f t="shared" si="20"/>
        <v>module:LResult04_BPWB schema:identifier "Results" .</v>
      </c>
      <c r="M262" s="9">
        <f t="shared" si="21"/>
        <v>4</v>
      </c>
      <c r="N262" s="9"/>
    </row>
    <row r="263" spans="5:14" x14ac:dyDescent="0.35">
      <c r="E263" s="2" t="s">
        <v>601</v>
      </c>
      <c r="F263" t="s">
        <v>1352</v>
      </c>
      <c r="G263" t="str">
        <f t="shared" si="18"/>
        <v>BPWB</v>
      </c>
      <c r="H263" t="s">
        <v>1674</v>
      </c>
      <c r="I263" t="s">
        <v>2673</v>
      </c>
      <c r="J263" t="str">
        <f t="shared" si="19"/>
        <v>module:LResults_BPWB a schema:ItemList ; schema:identifier "Results" ; schema:name "Lernergebnisse BPWB" ; schema:itemListElement module:LResult05_BPWB .</v>
      </c>
      <c r="K263" s="1" t="s">
        <v>123</v>
      </c>
      <c r="L263" t="str">
        <f t="shared" si="20"/>
        <v>module:LResult05_BPWB schema:identifier "Results" .</v>
      </c>
      <c r="M263" s="9">
        <f t="shared" si="21"/>
        <v>5</v>
      </c>
      <c r="N263" s="9"/>
    </row>
    <row r="264" spans="5:14" x14ac:dyDescent="0.35">
      <c r="E264" s="2" t="s">
        <v>601</v>
      </c>
      <c r="F264" t="s">
        <v>1352</v>
      </c>
      <c r="G264" t="str">
        <f t="shared" si="18"/>
        <v>BPWB</v>
      </c>
      <c r="H264" t="s">
        <v>1675</v>
      </c>
      <c r="I264" t="s">
        <v>2674</v>
      </c>
      <c r="J264" t="str">
        <f t="shared" si="19"/>
        <v>module:LResults_BPWB a schema:ItemList ; schema:identifier "Results" ; schema:name "Lernergebnisse BPWB" ; schema:itemListElement module:LResult06_BPWB .</v>
      </c>
      <c r="K264" s="1" t="s">
        <v>123</v>
      </c>
      <c r="L264" t="str">
        <f t="shared" si="20"/>
        <v>module:LResult06_BPWB schema:identifier "Results" .</v>
      </c>
      <c r="M264" s="9">
        <f t="shared" si="21"/>
        <v>6</v>
      </c>
      <c r="N264" s="9"/>
    </row>
    <row r="265" spans="5:14" x14ac:dyDescent="0.35">
      <c r="E265" s="2" t="s">
        <v>601</v>
      </c>
      <c r="F265" t="s">
        <v>1353</v>
      </c>
      <c r="G265" t="str">
        <f t="shared" si="18"/>
        <v>BSNW</v>
      </c>
      <c r="H265" t="s">
        <v>1676</v>
      </c>
      <c r="I265" t="s">
        <v>2675</v>
      </c>
      <c r="J265" t="str">
        <f t="shared" si="19"/>
        <v>module:LResults_BSNW a schema:ItemList ; schema:identifier "Results" ; schema:name "Lernergebnisse BSNW" ; schema:itemListElement module:LResult01_BSNW .</v>
      </c>
      <c r="K265" s="1" t="s">
        <v>123</v>
      </c>
      <c r="L265" t="str">
        <f t="shared" si="20"/>
        <v>module:LResult01_BSNW schema:identifier "Results" .</v>
      </c>
      <c r="M265" s="9">
        <f t="shared" si="21"/>
        <v>1</v>
      </c>
      <c r="N265" s="9"/>
    </row>
    <row r="266" spans="5:14" x14ac:dyDescent="0.35">
      <c r="E266" s="2" t="s">
        <v>601</v>
      </c>
      <c r="F266" t="s">
        <v>1353</v>
      </c>
      <c r="G266" t="str">
        <f t="shared" si="18"/>
        <v>BSNW</v>
      </c>
      <c r="H266" t="s">
        <v>1677</v>
      </c>
      <c r="I266" t="s">
        <v>2676</v>
      </c>
      <c r="J266" t="str">
        <f t="shared" si="19"/>
        <v>module:LResults_BSNW a schema:ItemList ; schema:identifier "Results" ; schema:name "Lernergebnisse BSNW" ; schema:itemListElement module:LResult02_BSNW .</v>
      </c>
      <c r="K266" s="1" t="s">
        <v>123</v>
      </c>
      <c r="L266" t="str">
        <f t="shared" si="20"/>
        <v>module:LResult02_BSNW schema:identifier "Results" .</v>
      </c>
      <c r="M266" s="9">
        <f t="shared" si="21"/>
        <v>2</v>
      </c>
      <c r="N266" s="9"/>
    </row>
    <row r="267" spans="5:14" x14ac:dyDescent="0.35">
      <c r="E267" s="2" t="s">
        <v>601</v>
      </c>
      <c r="F267" t="s">
        <v>1353</v>
      </c>
      <c r="G267" t="str">
        <f t="shared" si="18"/>
        <v>BSNW</v>
      </c>
      <c r="H267" t="s">
        <v>1678</v>
      </c>
      <c r="I267" t="s">
        <v>2677</v>
      </c>
      <c r="J267" t="str">
        <f t="shared" si="19"/>
        <v>module:LResults_BSNW a schema:ItemList ; schema:identifier "Results" ; schema:name "Lernergebnisse BSNW" ; schema:itemListElement module:LResult03_BSNW .</v>
      </c>
      <c r="K267" s="1" t="s">
        <v>123</v>
      </c>
      <c r="L267" t="str">
        <f t="shared" si="20"/>
        <v>module:LResult03_BSNW schema:identifier "Results" .</v>
      </c>
      <c r="M267" s="9">
        <f t="shared" si="21"/>
        <v>3</v>
      </c>
      <c r="N267" s="9"/>
    </row>
    <row r="268" spans="5:14" x14ac:dyDescent="0.35">
      <c r="E268" s="2" t="s">
        <v>601</v>
      </c>
      <c r="F268" t="s">
        <v>1354</v>
      </c>
      <c r="G268" t="str">
        <f t="shared" si="18"/>
        <v>BWL</v>
      </c>
      <c r="H268" t="s">
        <v>1679</v>
      </c>
      <c r="I268" t="s">
        <v>2678</v>
      </c>
      <c r="J268" t="str">
        <f t="shared" si="19"/>
        <v>module:LResults_BWL a schema:ItemList ; schema:identifier "Results" ; schema:name "Lernergebnisse BWL" ; schema:itemListElement module:LResult01_BWL .</v>
      </c>
      <c r="K268" s="1" t="s">
        <v>123</v>
      </c>
      <c r="L268" t="str">
        <f t="shared" si="20"/>
        <v>module:LResult01_BWL schema:identifier "Results" .</v>
      </c>
      <c r="M268" s="9">
        <f t="shared" si="21"/>
        <v>1</v>
      </c>
      <c r="N268" s="9"/>
    </row>
    <row r="269" spans="5:14" x14ac:dyDescent="0.35">
      <c r="E269" s="2" t="s">
        <v>601</v>
      </c>
      <c r="F269" t="s">
        <v>1354</v>
      </c>
      <c r="G269" t="str">
        <f t="shared" si="18"/>
        <v>BWL</v>
      </c>
      <c r="H269" t="s">
        <v>1680</v>
      </c>
      <c r="I269" t="s">
        <v>2679</v>
      </c>
      <c r="J269" t="str">
        <f t="shared" si="19"/>
        <v>module:LResults_BWL a schema:ItemList ; schema:identifier "Results" ; schema:name "Lernergebnisse BWL" ; schema:itemListElement module:LResult02_BWL .</v>
      </c>
      <c r="K269" s="1" t="s">
        <v>123</v>
      </c>
      <c r="L269" t="str">
        <f t="shared" si="20"/>
        <v>module:LResult02_BWL schema:identifier "Results" .</v>
      </c>
      <c r="M269" s="9">
        <f t="shared" si="21"/>
        <v>2</v>
      </c>
      <c r="N269" s="9"/>
    </row>
    <row r="270" spans="5:14" x14ac:dyDescent="0.35">
      <c r="E270" s="2" t="s">
        <v>601</v>
      </c>
      <c r="F270" t="s">
        <v>1354</v>
      </c>
      <c r="G270" t="str">
        <f t="shared" si="18"/>
        <v>BWL</v>
      </c>
      <c r="H270" t="s">
        <v>1681</v>
      </c>
      <c r="I270" t="s">
        <v>2680</v>
      </c>
      <c r="J270" t="str">
        <f t="shared" si="19"/>
        <v>module:LResults_BWL a schema:ItemList ; schema:identifier "Results" ; schema:name "Lernergebnisse BWL" ; schema:itemListElement module:LResult03_BWL .</v>
      </c>
      <c r="K270" s="1" t="s">
        <v>123</v>
      </c>
      <c r="L270" t="str">
        <f t="shared" si="20"/>
        <v>module:LResult03_BWL schema:identifier "Results" .</v>
      </c>
      <c r="M270" s="9">
        <f t="shared" si="21"/>
        <v>3</v>
      </c>
      <c r="N270" s="9"/>
    </row>
    <row r="271" spans="5:14" x14ac:dyDescent="0.35">
      <c r="E271" s="2" t="s">
        <v>601</v>
      </c>
      <c r="F271" t="s">
        <v>1355</v>
      </c>
      <c r="G271" t="str">
        <f t="shared" si="18"/>
        <v>CDDO</v>
      </c>
      <c r="H271" t="s">
        <v>1682</v>
      </c>
      <c r="I271" t="s">
        <v>2681</v>
      </c>
      <c r="J271" t="str">
        <f t="shared" si="19"/>
        <v>module:LResults_CDDO a schema:ItemList ; schema:identifier "Results" ; schema:name "Lernergebnisse CDDO" ; schema:itemListElement module:LResult01_CDDO .</v>
      </c>
      <c r="K271" s="1" t="s">
        <v>123</v>
      </c>
      <c r="L271" t="str">
        <f t="shared" si="20"/>
        <v>module:LResult01_CDDO schema:identifier "Results" .</v>
      </c>
      <c r="M271" s="9">
        <f t="shared" si="21"/>
        <v>1</v>
      </c>
      <c r="N271" s="9"/>
    </row>
    <row r="272" spans="5:14" x14ac:dyDescent="0.35">
      <c r="E272" s="2" t="s">
        <v>601</v>
      </c>
      <c r="F272" t="s">
        <v>1355</v>
      </c>
      <c r="G272" t="str">
        <f t="shared" si="18"/>
        <v>CDDO</v>
      </c>
      <c r="H272" t="s">
        <v>1683</v>
      </c>
      <c r="I272" t="s">
        <v>2682</v>
      </c>
      <c r="J272" t="str">
        <f t="shared" si="19"/>
        <v>module:LResults_CDDO a schema:ItemList ; schema:identifier "Results" ; schema:name "Lernergebnisse CDDO" ; schema:itemListElement module:LResult02_CDDO .</v>
      </c>
      <c r="K272" s="1" t="s">
        <v>123</v>
      </c>
      <c r="L272" t="str">
        <f t="shared" si="20"/>
        <v>module:LResult02_CDDO schema:identifier "Results" .</v>
      </c>
      <c r="M272" s="9">
        <f t="shared" si="21"/>
        <v>2</v>
      </c>
      <c r="N272" s="9"/>
    </row>
    <row r="273" spans="5:14" x14ac:dyDescent="0.35">
      <c r="E273" s="2" t="s">
        <v>601</v>
      </c>
      <c r="F273" t="s">
        <v>1355</v>
      </c>
      <c r="G273" t="str">
        <f t="shared" si="18"/>
        <v>CDDO</v>
      </c>
      <c r="H273" t="s">
        <v>1684</v>
      </c>
      <c r="I273" t="s">
        <v>2683</v>
      </c>
      <c r="J273" t="str">
        <f t="shared" si="19"/>
        <v>module:LResults_CDDO a schema:ItemList ; schema:identifier "Results" ; schema:name "Lernergebnisse CDDO" ; schema:itemListElement module:LResult03_CDDO .</v>
      </c>
      <c r="K273" s="1" t="s">
        <v>123</v>
      </c>
      <c r="L273" t="str">
        <f t="shared" si="20"/>
        <v>module:LResult03_CDDO schema:identifier "Results" .</v>
      </c>
      <c r="M273" s="9">
        <f t="shared" si="21"/>
        <v>3</v>
      </c>
      <c r="N273" s="9"/>
    </row>
    <row r="274" spans="5:14" x14ac:dyDescent="0.35">
      <c r="E274" s="2" t="s">
        <v>601</v>
      </c>
      <c r="F274" t="s">
        <v>1356</v>
      </c>
      <c r="G274" t="str">
        <f t="shared" si="18"/>
        <v>CoAC</v>
      </c>
      <c r="H274" t="s">
        <v>1685</v>
      </c>
      <c r="I274" t="s">
        <v>2684</v>
      </c>
      <c r="J274" t="str">
        <f t="shared" si="19"/>
        <v>module:LResults_CoAC a schema:ItemList ; schema:identifier "Results" ; schema:name "Lernergebnisse CoAC" ; schema:itemListElement module:LResult01_CoAC .</v>
      </c>
      <c r="K274" s="1" t="s">
        <v>123</v>
      </c>
      <c r="L274" t="str">
        <f t="shared" si="20"/>
        <v>module:LResult01_CoAC schema:identifier "Results" .</v>
      </c>
      <c r="M274" s="9">
        <f t="shared" si="21"/>
        <v>1</v>
      </c>
      <c r="N274" s="9"/>
    </row>
    <row r="275" spans="5:14" x14ac:dyDescent="0.35">
      <c r="E275" s="2" t="s">
        <v>601</v>
      </c>
      <c r="F275" t="s">
        <v>1357</v>
      </c>
      <c r="G275" t="str">
        <f t="shared" si="18"/>
        <v>DADT</v>
      </c>
      <c r="H275" t="s">
        <v>1686</v>
      </c>
      <c r="I275" t="s">
        <v>2685</v>
      </c>
      <c r="J275" t="str">
        <f t="shared" si="19"/>
        <v>module:LResults_DADT a schema:ItemList ; schema:identifier "Results" ; schema:name "Lernergebnisse DADT" ; schema:itemListElement module:LResult01_DADT .</v>
      </c>
      <c r="K275" s="1" t="s">
        <v>123</v>
      </c>
      <c r="L275" t="str">
        <f t="shared" si="20"/>
        <v>module:LResult01_DADT schema:identifier "Results" .</v>
      </c>
      <c r="M275" s="9">
        <f t="shared" si="21"/>
        <v>1</v>
      </c>
      <c r="N275" s="9"/>
    </row>
    <row r="276" spans="5:14" x14ac:dyDescent="0.35">
      <c r="E276" s="2" t="s">
        <v>601</v>
      </c>
      <c r="F276" t="s">
        <v>1357</v>
      </c>
      <c r="G276" t="str">
        <f t="shared" si="18"/>
        <v>DADT</v>
      </c>
      <c r="H276" t="s">
        <v>1687</v>
      </c>
      <c r="I276" t="s">
        <v>2686</v>
      </c>
      <c r="J276" t="str">
        <f t="shared" si="19"/>
        <v>module:LResults_DADT a schema:ItemList ; schema:identifier "Results" ; schema:name "Lernergebnisse DADT" ; schema:itemListElement module:LResult02_DADT .</v>
      </c>
      <c r="K276" s="1" t="s">
        <v>123</v>
      </c>
      <c r="L276" t="str">
        <f t="shared" si="20"/>
        <v>module:LResult02_DADT schema:identifier "Results" .</v>
      </c>
      <c r="M276" s="9">
        <f t="shared" si="21"/>
        <v>2</v>
      </c>
      <c r="N276" s="9"/>
    </row>
    <row r="277" spans="5:14" x14ac:dyDescent="0.35">
      <c r="E277" s="2" t="s">
        <v>601</v>
      </c>
      <c r="F277" t="s">
        <v>1357</v>
      </c>
      <c r="G277" t="str">
        <f t="shared" si="18"/>
        <v>DADT</v>
      </c>
      <c r="H277" t="s">
        <v>1688</v>
      </c>
      <c r="I277" t="s">
        <v>2687</v>
      </c>
      <c r="J277" t="str">
        <f t="shared" si="19"/>
        <v>module:LResults_DADT a schema:ItemList ; schema:identifier "Results" ; schema:name "Lernergebnisse DADT" ; schema:itemListElement module:LResult03_DADT .</v>
      </c>
      <c r="K277" s="1" t="s">
        <v>123</v>
      </c>
      <c r="L277" t="str">
        <f t="shared" si="20"/>
        <v>module:LResult03_DADT schema:identifier "Results" .</v>
      </c>
      <c r="M277" s="9">
        <f t="shared" si="21"/>
        <v>3</v>
      </c>
      <c r="N277" s="9"/>
    </row>
    <row r="278" spans="5:14" x14ac:dyDescent="0.35">
      <c r="E278" s="2" t="s">
        <v>601</v>
      </c>
      <c r="F278" t="s">
        <v>1357</v>
      </c>
      <c r="G278" t="str">
        <f t="shared" si="18"/>
        <v>DADT</v>
      </c>
      <c r="H278" t="s">
        <v>1689</v>
      </c>
      <c r="I278" t="s">
        <v>2688</v>
      </c>
      <c r="J278" t="str">
        <f t="shared" si="19"/>
        <v>module:LResults_DADT a schema:ItemList ; schema:identifier "Results" ; schema:name "Lernergebnisse DADT" ; schema:itemListElement module:LResult04_DADT .</v>
      </c>
      <c r="K278" s="1" t="s">
        <v>123</v>
      </c>
      <c r="L278" t="str">
        <f t="shared" si="20"/>
        <v>module:LResult04_DADT schema:identifier "Results" .</v>
      </c>
      <c r="M278" s="9">
        <f t="shared" si="21"/>
        <v>4</v>
      </c>
      <c r="N278" s="9"/>
    </row>
    <row r="279" spans="5:14" x14ac:dyDescent="0.35">
      <c r="E279" s="2" t="s">
        <v>601</v>
      </c>
      <c r="F279" t="s">
        <v>1358</v>
      </c>
      <c r="G279" t="str">
        <f t="shared" si="18"/>
        <v>DB1</v>
      </c>
      <c r="H279" t="s">
        <v>1690</v>
      </c>
      <c r="I279" t="s">
        <v>2689</v>
      </c>
      <c r="J279" t="str">
        <f t="shared" si="19"/>
        <v>module:LResults_DB1 a schema:ItemList ; schema:identifier "Results" ; schema:name "Lernergebnisse DB1" ; schema:itemListElement module:LResult01_DB1 .</v>
      </c>
      <c r="K279" s="1" t="s">
        <v>123</v>
      </c>
      <c r="L279" t="str">
        <f t="shared" si="20"/>
        <v>module:LResult01_DB1 schema:identifier "Results" .</v>
      </c>
      <c r="M279" s="9">
        <f t="shared" si="21"/>
        <v>1</v>
      </c>
      <c r="N279" s="9"/>
    </row>
    <row r="280" spans="5:14" x14ac:dyDescent="0.35">
      <c r="E280" s="2" t="s">
        <v>601</v>
      </c>
      <c r="F280" t="s">
        <v>1358</v>
      </c>
      <c r="G280" t="str">
        <f t="shared" si="18"/>
        <v>DB1</v>
      </c>
      <c r="H280" t="s">
        <v>1691</v>
      </c>
      <c r="I280" t="s">
        <v>2690</v>
      </c>
      <c r="J280" t="str">
        <f t="shared" si="19"/>
        <v>module:LResults_DB1 a schema:ItemList ; schema:identifier "Results" ; schema:name "Lernergebnisse DB1" ; schema:itemListElement module:LResult02_DB1 .</v>
      </c>
      <c r="K280" s="1" t="s">
        <v>123</v>
      </c>
      <c r="L280" t="str">
        <f t="shared" si="20"/>
        <v>module:LResult02_DB1 schema:identifier "Results" .</v>
      </c>
      <c r="M280" s="9">
        <f t="shared" si="21"/>
        <v>2</v>
      </c>
      <c r="N280" s="9"/>
    </row>
    <row r="281" spans="5:14" x14ac:dyDescent="0.35">
      <c r="E281" s="2" t="s">
        <v>601</v>
      </c>
      <c r="F281" t="s">
        <v>1358</v>
      </c>
      <c r="G281" t="str">
        <f t="shared" si="18"/>
        <v>DB1</v>
      </c>
      <c r="H281" t="s">
        <v>1692</v>
      </c>
      <c r="I281" t="s">
        <v>2691</v>
      </c>
      <c r="J281" t="str">
        <f t="shared" si="19"/>
        <v>module:LResults_DB1 a schema:ItemList ; schema:identifier "Results" ; schema:name "Lernergebnisse DB1" ; schema:itemListElement module:LResult03_DB1 .</v>
      </c>
      <c r="K281" s="1" t="s">
        <v>123</v>
      </c>
      <c r="L281" t="str">
        <f t="shared" si="20"/>
        <v>module:LResult03_DB1 schema:identifier "Results" .</v>
      </c>
      <c r="M281" s="9">
        <f t="shared" si="21"/>
        <v>3</v>
      </c>
      <c r="N281" s="9"/>
    </row>
    <row r="282" spans="5:14" x14ac:dyDescent="0.35">
      <c r="E282" s="2" t="s">
        <v>601</v>
      </c>
      <c r="F282" t="s">
        <v>1358</v>
      </c>
      <c r="G282" t="str">
        <f t="shared" si="18"/>
        <v>DB1</v>
      </c>
      <c r="H282" t="s">
        <v>1693</v>
      </c>
      <c r="I282" t="s">
        <v>2692</v>
      </c>
      <c r="J282" t="str">
        <f t="shared" si="19"/>
        <v>module:LResults_DB1 a schema:ItemList ; schema:identifier "Results" ; schema:name "Lernergebnisse DB1" ; schema:itemListElement module:LResult04_DB1 .</v>
      </c>
      <c r="K282" s="1" t="s">
        <v>123</v>
      </c>
      <c r="L282" t="str">
        <f t="shared" si="20"/>
        <v>module:LResult04_DB1 schema:identifier "Results" .</v>
      </c>
      <c r="M282" s="9">
        <f t="shared" si="21"/>
        <v>4</v>
      </c>
      <c r="N282" s="9"/>
    </row>
    <row r="283" spans="5:14" x14ac:dyDescent="0.35">
      <c r="E283" s="2" t="s">
        <v>601</v>
      </c>
      <c r="F283" t="s">
        <v>1358</v>
      </c>
      <c r="G283" t="str">
        <f t="shared" si="18"/>
        <v>DB1</v>
      </c>
      <c r="H283" t="s">
        <v>1694</v>
      </c>
      <c r="I283" t="s">
        <v>2693</v>
      </c>
      <c r="J283" t="str">
        <f t="shared" si="19"/>
        <v>module:LResults_DB1 a schema:ItemList ; schema:identifier "Results" ; schema:name "Lernergebnisse DB1" ; schema:itemListElement module:LResult05_DB1 .</v>
      </c>
      <c r="K283" s="1" t="s">
        <v>123</v>
      </c>
      <c r="L283" t="str">
        <f t="shared" si="20"/>
        <v>module:LResult05_DB1 schema:identifier "Results" .</v>
      </c>
      <c r="M283" s="9">
        <f t="shared" si="21"/>
        <v>5</v>
      </c>
      <c r="N283" s="9"/>
    </row>
    <row r="284" spans="5:14" x14ac:dyDescent="0.35">
      <c r="E284" s="2" t="s">
        <v>601</v>
      </c>
      <c r="F284" t="s">
        <v>1359</v>
      </c>
      <c r="G284" t="str">
        <f t="shared" si="18"/>
        <v>DB2</v>
      </c>
      <c r="H284" t="s">
        <v>1695</v>
      </c>
      <c r="I284" t="s">
        <v>2694</v>
      </c>
      <c r="J284" t="str">
        <f t="shared" si="19"/>
        <v>module:LResults_DB2 a schema:ItemList ; schema:identifier "Results" ; schema:name "Lernergebnisse DB2" ; schema:itemListElement module:LResult01_DB2 .</v>
      </c>
      <c r="K284" s="1" t="s">
        <v>123</v>
      </c>
      <c r="L284" t="str">
        <f t="shared" si="20"/>
        <v>module:LResult01_DB2 schema:identifier "Results" .</v>
      </c>
      <c r="M284" s="9">
        <f t="shared" si="21"/>
        <v>1</v>
      </c>
      <c r="N284" s="9"/>
    </row>
    <row r="285" spans="5:14" x14ac:dyDescent="0.35">
      <c r="E285" s="2" t="s">
        <v>601</v>
      </c>
      <c r="F285" t="s">
        <v>1359</v>
      </c>
      <c r="G285" t="str">
        <f t="shared" si="18"/>
        <v>DB2</v>
      </c>
      <c r="H285" t="s">
        <v>1696</v>
      </c>
      <c r="I285" t="s">
        <v>2695</v>
      </c>
      <c r="J285" t="str">
        <f t="shared" si="19"/>
        <v>module:LResults_DB2 a schema:ItemList ; schema:identifier "Results" ; schema:name "Lernergebnisse DB2" ; schema:itemListElement module:LResult02_DB2 .</v>
      </c>
      <c r="K285" s="1" t="s">
        <v>123</v>
      </c>
      <c r="L285" t="str">
        <f t="shared" si="20"/>
        <v>module:LResult02_DB2 schema:identifier "Results" .</v>
      </c>
      <c r="M285" s="9">
        <f t="shared" si="21"/>
        <v>2</v>
      </c>
      <c r="N285" s="9"/>
    </row>
    <row r="286" spans="5:14" x14ac:dyDescent="0.35">
      <c r="E286" s="2" t="s">
        <v>601</v>
      </c>
      <c r="F286" t="s">
        <v>1359</v>
      </c>
      <c r="G286" t="str">
        <f t="shared" si="18"/>
        <v>DB2</v>
      </c>
      <c r="H286" t="s">
        <v>1697</v>
      </c>
      <c r="I286" t="s">
        <v>2696</v>
      </c>
      <c r="J286" t="str">
        <f t="shared" si="19"/>
        <v>module:LResults_DB2 a schema:ItemList ; schema:identifier "Results" ; schema:name "Lernergebnisse DB2" ; schema:itemListElement module:LResult03_DB2 .</v>
      </c>
      <c r="K286" s="1" t="s">
        <v>123</v>
      </c>
      <c r="L286" t="str">
        <f t="shared" si="20"/>
        <v>module:LResult03_DB2 schema:identifier "Results" .</v>
      </c>
      <c r="M286" s="9">
        <f t="shared" si="21"/>
        <v>3</v>
      </c>
      <c r="N286" s="9"/>
    </row>
    <row r="287" spans="5:14" x14ac:dyDescent="0.35">
      <c r="E287" s="2" t="s">
        <v>601</v>
      </c>
      <c r="F287" t="s">
        <v>1359</v>
      </c>
      <c r="G287" t="str">
        <f t="shared" si="18"/>
        <v>DB2</v>
      </c>
      <c r="H287" t="s">
        <v>1698</v>
      </c>
      <c r="I287" t="s">
        <v>2697</v>
      </c>
      <c r="J287" t="str">
        <f t="shared" si="19"/>
        <v>module:LResults_DB2 a schema:ItemList ; schema:identifier "Results" ; schema:name "Lernergebnisse DB2" ; schema:itemListElement module:LResult04_DB2 .</v>
      </c>
      <c r="K287" s="1" t="s">
        <v>123</v>
      </c>
      <c r="L287" t="str">
        <f t="shared" si="20"/>
        <v>module:LResult04_DB2 schema:identifier "Results" .</v>
      </c>
      <c r="M287" s="9">
        <f t="shared" si="21"/>
        <v>4</v>
      </c>
      <c r="N287" s="9"/>
    </row>
    <row r="288" spans="5:14" x14ac:dyDescent="0.35">
      <c r="E288" s="2" t="s">
        <v>601</v>
      </c>
      <c r="F288" t="s">
        <v>1359</v>
      </c>
      <c r="G288" t="str">
        <f t="shared" si="18"/>
        <v>DB2</v>
      </c>
      <c r="H288" t="s">
        <v>1699</v>
      </c>
      <c r="I288" t="s">
        <v>2698</v>
      </c>
      <c r="J288" t="str">
        <f t="shared" si="19"/>
        <v>module:LResults_DB2 a schema:ItemList ; schema:identifier "Results" ; schema:name "Lernergebnisse DB2" ; schema:itemListElement module:LResult05_DB2 .</v>
      </c>
      <c r="K288" s="1" t="s">
        <v>123</v>
      </c>
      <c r="L288" t="str">
        <f t="shared" si="20"/>
        <v>module:LResult05_DB2 schema:identifier "Results" .</v>
      </c>
      <c r="M288" s="9">
        <f t="shared" si="21"/>
        <v>5</v>
      </c>
      <c r="N288" s="9"/>
    </row>
    <row r="289" spans="5:14" x14ac:dyDescent="0.35">
      <c r="E289" s="2" t="s">
        <v>601</v>
      </c>
      <c r="F289" t="s">
        <v>1360</v>
      </c>
      <c r="G289" t="str">
        <f t="shared" si="18"/>
        <v>DSDS</v>
      </c>
      <c r="H289" t="s">
        <v>1700</v>
      </c>
      <c r="I289" t="s">
        <v>2699</v>
      </c>
      <c r="J289" t="str">
        <f t="shared" si="19"/>
        <v>module:LResults_DSDS a schema:ItemList ; schema:identifier "Results" ; schema:name "Lernergebnisse DSDS" ; schema:itemListElement module:LResult01_DSDS .</v>
      </c>
      <c r="K289" s="1" t="s">
        <v>123</v>
      </c>
      <c r="L289" t="str">
        <f t="shared" si="20"/>
        <v>module:LResult01_DSDS schema:identifier "Results" .</v>
      </c>
      <c r="M289" s="9">
        <f t="shared" si="21"/>
        <v>1</v>
      </c>
      <c r="N289" s="9"/>
    </row>
    <row r="290" spans="5:14" x14ac:dyDescent="0.35">
      <c r="E290" s="2" t="s">
        <v>601</v>
      </c>
      <c r="F290" t="s">
        <v>1360</v>
      </c>
      <c r="G290" t="str">
        <f t="shared" si="18"/>
        <v>DSDS</v>
      </c>
      <c r="H290" t="s">
        <v>1701</v>
      </c>
      <c r="I290" t="s">
        <v>2700</v>
      </c>
      <c r="J290" t="str">
        <f t="shared" si="19"/>
        <v>module:LResults_DSDS a schema:ItemList ; schema:identifier "Results" ; schema:name "Lernergebnisse DSDS" ; schema:itemListElement module:LResult02_DSDS .</v>
      </c>
      <c r="K290" s="1" t="s">
        <v>123</v>
      </c>
      <c r="L290" t="str">
        <f t="shared" si="20"/>
        <v>module:LResult02_DSDS schema:identifier "Results" .</v>
      </c>
      <c r="M290" s="9">
        <f t="shared" si="21"/>
        <v>2</v>
      </c>
      <c r="N290" s="9"/>
    </row>
    <row r="291" spans="5:14" x14ac:dyDescent="0.35">
      <c r="E291" s="2" t="s">
        <v>601</v>
      </c>
      <c r="F291" t="s">
        <v>1361</v>
      </c>
      <c r="G291" t="str">
        <f t="shared" si="18"/>
        <v>DVWR</v>
      </c>
      <c r="H291" t="s">
        <v>1702</v>
      </c>
      <c r="I291" t="s">
        <v>2701</v>
      </c>
      <c r="J291" t="str">
        <f t="shared" si="19"/>
        <v>module:LResults_DVWR a schema:ItemList ; schema:identifier "Results" ; schema:name "Lernergebnisse DVWR" ; schema:itemListElement module:LResult01_DVWR .</v>
      </c>
      <c r="K291" s="1" t="s">
        <v>123</v>
      </c>
      <c r="L291" t="str">
        <f t="shared" si="20"/>
        <v>module:LResult01_DVWR schema:identifier "Results" .</v>
      </c>
      <c r="M291" s="9">
        <f t="shared" si="21"/>
        <v>1</v>
      </c>
      <c r="N291" s="9"/>
    </row>
    <row r="292" spans="5:14" x14ac:dyDescent="0.35">
      <c r="E292" s="2" t="s">
        <v>601</v>
      </c>
      <c r="F292" t="s">
        <v>1361</v>
      </c>
      <c r="G292" t="str">
        <f t="shared" si="18"/>
        <v>DVWR</v>
      </c>
      <c r="H292" t="s">
        <v>1703</v>
      </c>
      <c r="I292" t="s">
        <v>2702</v>
      </c>
      <c r="J292" t="str">
        <f t="shared" si="19"/>
        <v>module:LResults_DVWR a schema:ItemList ; schema:identifier "Results" ; schema:name "Lernergebnisse DVWR" ; schema:itemListElement module:LResult02_DVWR .</v>
      </c>
      <c r="K292" s="1" t="s">
        <v>123</v>
      </c>
      <c r="L292" t="str">
        <f t="shared" si="20"/>
        <v>module:LResult02_DVWR schema:identifier "Results" .</v>
      </c>
      <c r="M292" s="9">
        <f t="shared" si="21"/>
        <v>2</v>
      </c>
      <c r="N292" s="9"/>
    </row>
    <row r="293" spans="5:14" x14ac:dyDescent="0.35">
      <c r="E293" s="2" t="s">
        <v>601</v>
      </c>
      <c r="F293" t="s">
        <v>1361</v>
      </c>
      <c r="G293" t="str">
        <f t="shared" si="18"/>
        <v>DVWR</v>
      </c>
      <c r="H293" t="s">
        <v>1704</v>
      </c>
      <c r="I293" t="s">
        <v>2703</v>
      </c>
      <c r="J293" t="str">
        <f t="shared" si="19"/>
        <v>module:LResults_DVWR a schema:ItemList ; schema:identifier "Results" ; schema:name "Lernergebnisse DVWR" ; schema:itemListElement module:LResult03_DVWR .</v>
      </c>
      <c r="K293" s="1" t="s">
        <v>123</v>
      </c>
      <c r="L293" t="str">
        <f t="shared" si="20"/>
        <v>module:LResult03_DVWR schema:identifier "Results" .</v>
      </c>
      <c r="M293" s="9">
        <f t="shared" si="21"/>
        <v>3</v>
      </c>
      <c r="N293" s="9"/>
    </row>
    <row r="294" spans="5:14" x14ac:dyDescent="0.35">
      <c r="E294" s="2" t="s">
        <v>601</v>
      </c>
      <c r="F294" t="s">
        <v>1361</v>
      </c>
      <c r="G294" t="str">
        <f t="shared" si="18"/>
        <v>DVWR</v>
      </c>
      <c r="H294" t="s">
        <v>1705</v>
      </c>
      <c r="I294" t="s">
        <v>2704</v>
      </c>
      <c r="J294" t="str">
        <f t="shared" si="19"/>
        <v>module:LResults_DVWR a schema:ItemList ; schema:identifier "Results" ; schema:name "Lernergebnisse DVWR" ; schema:itemListElement module:LResult04_DVWR .</v>
      </c>
      <c r="K294" s="1" t="s">
        <v>123</v>
      </c>
      <c r="L294" t="str">
        <f t="shared" si="20"/>
        <v>module:LResult04_DVWR schema:identifier "Results" .</v>
      </c>
      <c r="M294" s="9">
        <f t="shared" si="21"/>
        <v>4</v>
      </c>
      <c r="N294" s="9"/>
    </row>
    <row r="295" spans="5:14" x14ac:dyDescent="0.35">
      <c r="E295" s="2" t="s">
        <v>601</v>
      </c>
      <c r="F295" t="s">
        <v>1362</v>
      </c>
      <c r="G295" t="str">
        <f t="shared" si="18"/>
        <v>EOMa</v>
      </c>
      <c r="H295" t="s">
        <v>1706</v>
      </c>
      <c r="I295" t="s">
        <v>2710</v>
      </c>
      <c r="J295" t="str">
        <f t="shared" si="19"/>
        <v>module:LResults_EOMa a schema:ItemList ; schema:identifier "Results" ; schema:name "Lernergebnisse EOMa" ; schema:itemListElement module:LResult01_EOMa .</v>
      </c>
      <c r="K295" s="1" t="s">
        <v>123</v>
      </c>
      <c r="L295" t="str">
        <f t="shared" si="20"/>
        <v>module:LResult01_EOMa schema:identifier "Results" .</v>
      </c>
      <c r="M295" s="9">
        <f t="shared" si="21"/>
        <v>1</v>
      </c>
      <c r="N295" s="9"/>
    </row>
    <row r="296" spans="5:14" x14ac:dyDescent="0.35">
      <c r="E296" s="2" t="s">
        <v>601</v>
      </c>
      <c r="F296" t="s">
        <v>1362</v>
      </c>
      <c r="G296" t="str">
        <f t="shared" si="18"/>
        <v>EOMa</v>
      </c>
      <c r="H296" t="s">
        <v>1707</v>
      </c>
      <c r="I296" t="s">
        <v>2711</v>
      </c>
      <c r="J296" t="str">
        <f t="shared" si="19"/>
        <v>module:LResults_EOMa a schema:ItemList ; schema:identifier "Results" ; schema:name "Lernergebnisse EOMa" ; schema:itemListElement module:LResult02_EOMa .</v>
      </c>
      <c r="K296" s="1" t="s">
        <v>123</v>
      </c>
      <c r="L296" t="str">
        <f t="shared" si="20"/>
        <v>module:LResult02_EOMa schema:identifier "Results" .</v>
      </c>
      <c r="M296" s="9">
        <f t="shared" si="21"/>
        <v>2</v>
      </c>
      <c r="N296" s="9"/>
    </row>
    <row r="297" spans="5:14" x14ac:dyDescent="0.35">
      <c r="E297" s="2" t="s">
        <v>601</v>
      </c>
      <c r="F297" t="s">
        <v>1362</v>
      </c>
      <c r="G297" t="str">
        <f t="shared" si="18"/>
        <v>EOMa</v>
      </c>
      <c r="H297" t="s">
        <v>1708</v>
      </c>
      <c r="I297" t="s">
        <v>2712</v>
      </c>
      <c r="J297" t="str">
        <f t="shared" si="19"/>
        <v>module:LResults_EOMa a schema:ItemList ; schema:identifier "Results" ; schema:name "Lernergebnisse EOMa" ; schema:itemListElement module:LResult03_EOMa .</v>
      </c>
      <c r="K297" s="1" t="s">
        <v>123</v>
      </c>
      <c r="L297" t="str">
        <f t="shared" si="20"/>
        <v>module:LResult03_EOMa schema:identifier "Results" .</v>
      </c>
      <c r="M297" s="9">
        <f t="shared" si="21"/>
        <v>3</v>
      </c>
      <c r="N297" s="9"/>
    </row>
    <row r="298" spans="5:14" x14ac:dyDescent="0.35">
      <c r="E298" s="2" t="s">
        <v>601</v>
      </c>
      <c r="F298" t="s">
        <v>1362</v>
      </c>
      <c r="G298" t="str">
        <f t="shared" si="18"/>
        <v>EOMa</v>
      </c>
      <c r="H298" t="s">
        <v>1709</v>
      </c>
      <c r="I298" t="s">
        <v>2713</v>
      </c>
      <c r="J298" t="str">
        <f t="shared" si="19"/>
        <v>module:LResults_EOMa a schema:ItemList ; schema:identifier "Results" ; schema:name "Lernergebnisse EOMa" ; schema:itemListElement module:LResult04_EOMa .</v>
      </c>
      <c r="K298" s="1" t="s">
        <v>123</v>
      </c>
      <c r="L298" t="str">
        <f t="shared" si="20"/>
        <v>module:LResult04_EOMa schema:identifier "Results" .</v>
      </c>
      <c r="M298" s="9">
        <f t="shared" si="21"/>
        <v>4</v>
      </c>
      <c r="N298" s="9"/>
    </row>
    <row r="299" spans="5:14" x14ac:dyDescent="0.35">
      <c r="E299" s="2" t="s">
        <v>601</v>
      </c>
      <c r="F299" t="s">
        <v>1362</v>
      </c>
      <c r="G299" t="str">
        <f t="shared" si="18"/>
        <v>EOMa</v>
      </c>
      <c r="H299" t="s">
        <v>1710</v>
      </c>
      <c r="I299" t="s">
        <v>2714</v>
      </c>
      <c r="J299" t="str">
        <f t="shared" si="19"/>
        <v>module:LResults_EOMa a schema:ItemList ; schema:identifier "Results" ; schema:name "Lernergebnisse EOMa" ; schema:itemListElement module:LResult05_EOMa .</v>
      </c>
      <c r="K299" s="1" t="s">
        <v>123</v>
      </c>
      <c r="L299" t="str">
        <f t="shared" si="20"/>
        <v>module:LResult05_EOMa schema:identifier "Results" .</v>
      </c>
      <c r="M299" s="9">
        <f t="shared" si="21"/>
        <v>5</v>
      </c>
      <c r="N299" s="9"/>
    </row>
    <row r="300" spans="5:14" x14ac:dyDescent="0.35">
      <c r="E300" s="2" t="s">
        <v>601</v>
      </c>
      <c r="F300" t="s">
        <v>1363</v>
      </c>
      <c r="G300" t="str">
        <f t="shared" si="18"/>
        <v>EOPJ</v>
      </c>
      <c r="H300" t="s">
        <v>1711</v>
      </c>
      <c r="I300" t="s">
        <v>2715</v>
      </c>
      <c r="J300" t="str">
        <f t="shared" si="19"/>
        <v>module:LResults_EOPJ a schema:ItemList ; schema:identifier "Results" ; schema:name "Lernergebnisse EOPJ" ; schema:itemListElement module:LResult01_EOPJ .</v>
      </c>
      <c r="K300" s="1" t="s">
        <v>123</v>
      </c>
      <c r="L300" t="str">
        <f t="shared" si="20"/>
        <v>module:LResult01_EOPJ schema:identifier "Results" .</v>
      </c>
      <c r="M300" s="9">
        <f t="shared" si="21"/>
        <v>1</v>
      </c>
      <c r="N300" s="9"/>
    </row>
    <row r="301" spans="5:14" x14ac:dyDescent="0.35">
      <c r="E301" s="2" t="s">
        <v>601</v>
      </c>
      <c r="F301" t="s">
        <v>1363</v>
      </c>
      <c r="G301" t="str">
        <f t="shared" si="18"/>
        <v>EOPJ</v>
      </c>
      <c r="H301" t="s">
        <v>1712</v>
      </c>
      <c r="I301" t="s">
        <v>2716</v>
      </c>
      <c r="J301" t="str">
        <f t="shared" si="19"/>
        <v>module:LResults_EOPJ a schema:ItemList ; schema:identifier "Results" ; schema:name "Lernergebnisse EOPJ" ; schema:itemListElement module:LResult02_EOPJ .</v>
      </c>
      <c r="K301" s="1" t="s">
        <v>123</v>
      </c>
      <c r="L301" t="str">
        <f t="shared" si="20"/>
        <v>module:LResult02_EOPJ schema:identifier "Results" .</v>
      </c>
      <c r="M301" s="9">
        <f t="shared" si="21"/>
        <v>2</v>
      </c>
      <c r="N301" s="9"/>
    </row>
    <row r="302" spans="5:14" x14ac:dyDescent="0.35">
      <c r="E302" s="2" t="s">
        <v>601</v>
      </c>
      <c r="F302" t="s">
        <v>1363</v>
      </c>
      <c r="G302" t="str">
        <f t="shared" si="18"/>
        <v>EOPJ</v>
      </c>
      <c r="H302" t="s">
        <v>1713</v>
      </c>
      <c r="I302" t="s">
        <v>2717</v>
      </c>
      <c r="J302" t="str">
        <f t="shared" si="19"/>
        <v>module:LResults_EOPJ a schema:ItemList ; schema:identifier "Results" ; schema:name "Lernergebnisse EOPJ" ; schema:itemListElement module:LResult03_EOPJ .</v>
      </c>
      <c r="K302" s="1" t="s">
        <v>123</v>
      </c>
      <c r="L302" t="str">
        <f t="shared" si="20"/>
        <v>module:LResult03_EOPJ schema:identifier "Results" .</v>
      </c>
      <c r="M302" s="9">
        <f t="shared" si="21"/>
        <v>3</v>
      </c>
      <c r="N302" s="9"/>
    </row>
    <row r="303" spans="5:14" x14ac:dyDescent="0.35">
      <c r="E303" s="2" t="s">
        <v>601</v>
      </c>
      <c r="F303" t="s">
        <v>1364</v>
      </c>
      <c r="G303" t="str">
        <f t="shared" si="18"/>
        <v>EWAA</v>
      </c>
      <c r="H303" t="s">
        <v>1714</v>
      </c>
      <c r="I303" t="s">
        <v>2718</v>
      </c>
      <c r="J303" t="str">
        <f t="shared" si="19"/>
        <v>module:LResults_EWAA a schema:ItemList ; schema:identifier "Results" ; schema:name "Lernergebnisse EWAA" ; schema:itemListElement module:LResult01_EWAA .</v>
      </c>
      <c r="K303" s="1" t="s">
        <v>123</v>
      </c>
      <c r="L303" t="str">
        <f t="shared" si="20"/>
        <v>module:LResult01_EWAA schema:identifier "Results" .</v>
      </c>
      <c r="M303" s="9">
        <f t="shared" si="21"/>
        <v>1</v>
      </c>
      <c r="N303" s="9"/>
    </row>
    <row r="304" spans="5:14" x14ac:dyDescent="0.35">
      <c r="E304" s="2" t="s">
        <v>601</v>
      </c>
      <c r="F304" t="s">
        <v>1364</v>
      </c>
      <c r="G304" t="str">
        <f t="shared" si="18"/>
        <v>EWAA</v>
      </c>
      <c r="H304" t="s">
        <v>1715</v>
      </c>
      <c r="I304" t="s">
        <v>2719</v>
      </c>
      <c r="J304" t="str">
        <f t="shared" si="19"/>
        <v>module:LResults_EWAA a schema:ItemList ; schema:identifier "Results" ; schema:name "Lernergebnisse EWAA" ; schema:itemListElement module:LResult02_EWAA .</v>
      </c>
      <c r="K304" s="1" t="s">
        <v>123</v>
      </c>
      <c r="L304" t="str">
        <f t="shared" si="20"/>
        <v>module:LResult02_EWAA schema:identifier "Results" .</v>
      </c>
      <c r="M304" s="9">
        <f t="shared" si="21"/>
        <v>2</v>
      </c>
      <c r="N304" s="9"/>
    </row>
    <row r="305" spans="5:14" x14ac:dyDescent="0.35">
      <c r="E305" s="2" t="s">
        <v>601</v>
      </c>
      <c r="F305" t="s">
        <v>1364</v>
      </c>
      <c r="G305" t="str">
        <f t="shared" si="18"/>
        <v>EWAA</v>
      </c>
      <c r="H305" t="s">
        <v>1716</v>
      </c>
      <c r="I305" t="s">
        <v>2720</v>
      </c>
      <c r="J305" t="str">
        <f t="shared" si="19"/>
        <v>module:LResults_EWAA a schema:ItemList ; schema:identifier "Results" ; schema:name "Lernergebnisse EWAA" ; schema:itemListElement module:LResult03_EWAA .</v>
      </c>
      <c r="K305" s="1" t="s">
        <v>123</v>
      </c>
      <c r="L305" t="str">
        <f t="shared" si="20"/>
        <v>module:LResult03_EWAA schema:identifier "Results" .</v>
      </c>
      <c r="M305" s="9">
        <f t="shared" si="21"/>
        <v>3</v>
      </c>
      <c r="N305" s="9"/>
    </row>
    <row r="306" spans="5:14" x14ac:dyDescent="0.35">
      <c r="E306" s="2" t="s">
        <v>601</v>
      </c>
      <c r="F306" t="s">
        <v>1365</v>
      </c>
      <c r="G306" t="str">
        <f t="shared" si="18"/>
        <v>Englisch</v>
      </c>
      <c r="H306" t="s">
        <v>1717</v>
      </c>
      <c r="I306" t="s">
        <v>2705</v>
      </c>
      <c r="J306" t="str">
        <f t="shared" si="19"/>
        <v>module:LResults_Englisch a schema:ItemList ; schema:identifier "Results" ; schema:name "Lernergebnisse Englisch" ; schema:itemListElement module:LResult01_Englisch .</v>
      </c>
      <c r="K306" s="1" t="s">
        <v>123</v>
      </c>
      <c r="L306" t="str">
        <f t="shared" si="20"/>
        <v>module:LResult01_Englisch schema:identifier "Results" .</v>
      </c>
      <c r="M306" s="9">
        <f t="shared" si="21"/>
        <v>1</v>
      </c>
      <c r="N306" s="9"/>
    </row>
    <row r="307" spans="5:14" x14ac:dyDescent="0.35">
      <c r="E307" s="2" t="s">
        <v>601</v>
      </c>
      <c r="F307" t="s">
        <v>1365</v>
      </c>
      <c r="G307" t="str">
        <f t="shared" si="18"/>
        <v>Englisch</v>
      </c>
      <c r="H307" t="s">
        <v>1718</v>
      </c>
      <c r="I307" t="s">
        <v>2706</v>
      </c>
      <c r="J307" t="str">
        <f t="shared" si="19"/>
        <v>module:LResults_Englisch a schema:ItemList ; schema:identifier "Results" ; schema:name "Lernergebnisse Englisch" ; schema:itemListElement module:LResult02_Englisch .</v>
      </c>
      <c r="K307" s="1" t="s">
        <v>123</v>
      </c>
      <c r="L307" t="str">
        <f t="shared" si="20"/>
        <v>module:LResult02_Englisch schema:identifier "Results" .</v>
      </c>
      <c r="M307" s="9">
        <f t="shared" si="21"/>
        <v>2</v>
      </c>
      <c r="N307" s="9"/>
    </row>
    <row r="308" spans="5:14" x14ac:dyDescent="0.35">
      <c r="E308" s="2" t="s">
        <v>601</v>
      </c>
      <c r="F308" t="s">
        <v>1365</v>
      </c>
      <c r="G308" t="str">
        <f t="shared" si="18"/>
        <v>Englisch</v>
      </c>
      <c r="H308" t="s">
        <v>1719</v>
      </c>
      <c r="I308" t="s">
        <v>2707</v>
      </c>
      <c r="J308" t="str">
        <f t="shared" si="19"/>
        <v>module:LResults_Englisch a schema:ItemList ; schema:identifier "Results" ; schema:name "Lernergebnisse Englisch" ; schema:itemListElement module:LResult03_Englisch .</v>
      </c>
      <c r="K308" s="1" t="s">
        <v>123</v>
      </c>
      <c r="L308" t="str">
        <f t="shared" si="20"/>
        <v>module:LResult03_Englisch schema:identifier "Results" .</v>
      </c>
      <c r="M308" s="9">
        <f t="shared" si="21"/>
        <v>3</v>
      </c>
      <c r="N308" s="9"/>
    </row>
    <row r="309" spans="5:14" x14ac:dyDescent="0.35">
      <c r="E309" s="2" t="s">
        <v>601</v>
      </c>
      <c r="F309" t="s">
        <v>1365</v>
      </c>
      <c r="G309" t="str">
        <f t="shared" si="18"/>
        <v>Englisch</v>
      </c>
      <c r="H309" t="s">
        <v>1720</v>
      </c>
      <c r="I309" t="s">
        <v>2708</v>
      </c>
      <c r="J309" t="str">
        <f t="shared" si="19"/>
        <v>module:LResults_Englisch a schema:ItemList ; schema:identifier "Results" ; schema:name "Lernergebnisse Englisch" ; schema:itemListElement module:LResult04_Englisch .</v>
      </c>
      <c r="K309" s="1" t="s">
        <v>123</v>
      </c>
      <c r="L309" t="str">
        <f t="shared" si="20"/>
        <v>module:LResult04_Englisch schema:identifier "Results" .</v>
      </c>
      <c r="M309" s="9">
        <f t="shared" si="21"/>
        <v>4</v>
      </c>
      <c r="N309" s="9"/>
    </row>
    <row r="310" spans="5:14" x14ac:dyDescent="0.35">
      <c r="E310" s="2" t="s">
        <v>601</v>
      </c>
      <c r="F310" t="s">
        <v>1365</v>
      </c>
      <c r="G310" t="str">
        <f t="shared" si="18"/>
        <v>Englisch</v>
      </c>
      <c r="H310" t="s">
        <v>1721</v>
      </c>
      <c r="I310" t="s">
        <v>2709</v>
      </c>
      <c r="J310" t="str">
        <f t="shared" si="19"/>
        <v>module:LResults_Englisch a schema:ItemList ; schema:identifier "Results" ; schema:name "Lernergebnisse Englisch" ; schema:itemListElement module:LResult05_Englisch .</v>
      </c>
      <c r="K310" s="1" t="s">
        <v>123</v>
      </c>
      <c r="L310" t="str">
        <f t="shared" si="20"/>
        <v>module:LResult05_Englisch schema:identifier "Results" .</v>
      </c>
      <c r="M310" s="9">
        <f t="shared" si="21"/>
        <v>5</v>
      </c>
      <c r="N310" s="9"/>
    </row>
    <row r="311" spans="5:14" x14ac:dyDescent="0.35">
      <c r="E311" s="2" t="s">
        <v>601</v>
      </c>
      <c r="F311" t="s">
        <v>1366</v>
      </c>
      <c r="G311" t="str">
        <f t="shared" si="18"/>
        <v>FAWI</v>
      </c>
      <c r="H311" t="s">
        <v>1722</v>
      </c>
      <c r="I311" t="s">
        <v>2721</v>
      </c>
      <c r="J311" t="str">
        <f t="shared" si="19"/>
        <v>module:LResults_FAWI a schema:ItemList ; schema:identifier "Results" ; schema:name "Lernergebnisse FAWI" ; schema:itemListElement module:LResult01_FAWI .</v>
      </c>
      <c r="K311" s="1" t="s">
        <v>123</v>
      </c>
      <c r="L311" t="str">
        <f t="shared" si="20"/>
        <v>module:LResult01_FAWI schema:identifier "Results" .</v>
      </c>
      <c r="M311" s="9">
        <f t="shared" si="21"/>
        <v>1</v>
      </c>
      <c r="N311" s="9"/>
    </row>
    <row r="312" spans="5:14" x14ac:dyDescent="0.35">
      <c r="E312" s="2" t="s">
        <v>601</v>
      </c>
      <c r="F312" t="s">
        <v>1366</v>
      </c>
      <c r="G312" t="str">
        <f t="shared" si="18"/>
        <v>FAWI</v>
      </c>
      <c r="H312" t="s">
        <v>1723</v>
      </c>
      <c r="I312" t="s">
        <v>2722</v>
      </c>
      <c r="J312" t="str">
        <f t="shared" si="19"/>
        <v>module:LResults_FAWI a schema:ItemList ; schema:identifier "Results" ; schema:name "Lernergebnisse FAWI" ; schema:itemListElement module:LResult02_FAWI .</v>
      </c>
      <c r="K312" s="1" t="s">
        <v>123</v>
      </c>
      <c r="L312" t="str">
        <f t="shared" si="20"/>
        <v>module:LResult02_FAWI schema:identifier "Results" .</v>
      </c>
      <c r="M312" s="9">
        <f t="shared" si="21"/>
        <v>2</v>
      </c>
      <c r="N312" s="9"/>
    </row>
    <row r="313" spans="5:14" x14ac:dyDescent="0.35">
      <c r="E313" s="2" t="s">
        <v>601</v>
      </c>
      <c r="F313" t="s">
        <v>1366</v>
      </c>
      <c r="G313" t="str">
        <f t="shared" si="18"/>
        <v>FAWI</v>
      </c>
      <c r="H313" t="s">
        <v>1724</v>
      </c>
      <c r="I313" t="s">
        <v>2723</v>
      </c>
      <c r="J313" t="str">
        <f t="shared" si="19"/>
        <v>module:LResults_FAWI a schema:ItemList ; schema:identifier "Results" ; schema:name "Lernergebnisse FAWI" ; schema:itemListElement module:LResult03_FAWI .</v>
      </c>
      <c r="K313" s="1" t="s">
        <v>123</v>
      </c>
      <c r="L313" t="str">
        <f t="shared" si="20"/>
        <v>module:LResult03_FAWI schema:identifier "Results" .</v>
      </c>
      <c r="M313" s="9">
        <f t="shared" si="21"/>
        <v>3</v>
      </c>
      <c r="N313" s="9"/>
    </row>
    <row r="314" spans="5:14" x14ac:dyDescent="0.35">
      <c r="E314" s="2" t="s">
        <v>601</v>
      </c>
      <c r="F314" t="s">
        <v>1366</v>
      </c>
      <c r="G314" t="str">
        <f t="shared" si="18"/>
        <v>FAWI</v>
      </c>
      <c r="H314" t="s">
        <v>1725</v>
      </c>
      <c r="I314" t="s">
        <v>2724</v>
      </c>
      <c r="J314" t="str">
        <f t="shared" si="19"/>
        <v>module:LResults_FAWI a schema:ItemList ; schema:identifier "Results" ; schema:name "Lernergebnisse FAWI" ; schema:itemListElement module:LResult04_FAWI .</v>
      </c>
      <c r="K314" s="1" t="s">
        <v>123</v>
      </c>
      <c r="L314" t="str">
        <f t="shared" si="20"/>
        <v>module:LResult04_FAWI schema:identifier "Results" .</v>
      </c>
      <c r="M314" s="9">
        <f t="shared" si="21"/>
        <v>4</v>
      </c>
      <c r="N314" s="9"/>
    </row>
    <row r="315" spans="5:14" x14ac:dyDescent="0.35">
      <c r="E315" s="2" t="s">
        <v>601</v>
      </c>
      <c r="F315" t="s">
        <v>1366</v>
      </c>
      <c r="G315" t="str">
        <f t="shared" si="18"/>
        <v>FAWI</v>
      </c>
      <c r="H315" t="s">
        <v>1726</v>
      </c>
      <c r="I315" t="s">
        <v>2725</v>
      </c>
      <c r="J315" t="str">
        <f t="shared" si="19"/>
        <v>module:LResults_FAWI a schema:ItemList ; schema:identifier "Results" ; schema:name "Lernergebnisse FAWI" ; schema:itemListElement module:LResult05_FAWI .</v>
      </c>
      <c r="K315" s="1" t="s">
        <v>123</v>
      </c>
      <c r="L315" t="str">
        <f t="shared" si="20"/>
        <v>module:LResult05_FAWI schema:identifier "Results" .</v>
      </c>
      <c r="M315" s="9">
        <f t="shared" si="21"/>
        <v>5</v>
      </c>
      <c r="N315" s="9"/>
    </row>
    <row r="316" spans="5:14" x14ac:dyDescent="0.35">
      <c r="E316" s="2" t="s">
        <v>601</v>
      </c>
      <c r="F316" t="s">
        <v>1367</v>
      </c>
      <c r="G316" t="str">
        <f t="shared" si="18"/>
        <v>FWAS</v>
      </c>
      <c r="H316" t="s">
        <v>1727</v>
      </c>
      <c r="I316" t="s">
        <v>2726</v>
      </c>
      <c r="J316" t="str">
        <f t="shared" si="19"/>
        <v>module:LResults_FWAS a schema:ItemList ; schema:identifier "Results" ; schema:name "Lernergebnisse FWAS" ; schema:itemListElement module:LResult01_FWAS .</v>
      </c>
      <c r="K316" s="1" t="s">
        <v>123</v>
      </c>
      <c r="L316" t="str">
        <f t="shared" si="20"/>
        <v>module:LResult01_FWAS schema:identifier "Results" .</v>
      </c>
      <c r="M316" s="9">
        <f t="shared" si="21"/>
        <v>1</v>
      </c>
      <c r="N316" s="9"/>
    </row>
    <row r="317" spans="5:14" x14ac:dyDescent="0.35">
      <c r="E317" s="2" t="s">
        <v>601</v>
      </c>
      <c r="F317" t="s">
        <v>1367</v>
      </c>
      <c r="G317" t="str">
        <f t="shared" si="18"/>
        <v>FWAS</v>
      </c>
      <c r="H317" t="s">
        <v>1728</v>
      </c>
      <c r="I317" t="s">
        <v>2727</v>
      </c>
      <c r="J317" t="str">
        <f t="shared" si="19"/>
        <v>module:LResults_FWAS a schema:ItemList ; schema:identifier "Results" ; schema:name "Lernergebnisse FWAS" ; schema:itemListElement module:LResult02_FWAS .</v>
      </c>
      <c r="K317" s="1" t="s">
        <v>123</v>
      </c>
      <c r="L317" t="str">
        <f t="shared" si="20"/>
        <v>module:LResult02_FWAS schema:identifier "Results" .</v>
      </c>
      <c r="M317" s="9">
        <f t="shared" si="21"/>
        <v>2</v>
      </c>
      <c r="N317" s="9"/>
    </row>
    <row r="318" spans="5:14" x14ac:dyDescent="0.35">
      <c r="E318" s="2" t="s">
        <v>601</v>
      </c>
      <c r="F318" t="s">
        <v>1368</v>
      </c>
      <c r="G318" t="str">
        <f t="shared" si="18"/>
        <v>GFVR</v>
      </c>
      <c r="H318" t="s">
        <v>1729</v>
      </c>
      <c r="I318" t="s">
        <v>2728</v>
      </c>
      <c r="J318" t="str">
        <f t="shared" si="19"/>
        <v>module:LResults_GFVR a schema:ItemList ; schema:identifier "Results" ; schema:name "Lernergebnisse GFVR" ; schema:itemListElement module:LResult01_GFVR .</v>
      </c>
      <c r="K318" s="1" t="s">
        <v>123</v>
      </c>
      <c r="L318" t="str">
        <f t="shared" si="20"/>
        <v>module:LResult01_GFVR schema:identifier "Results" .</v>
      </c>
      <c r="M318" s="9">
        <f t="shared" si="21"/>
        <v>1</v>
      </c>
      <c r="N318" s="9"/>
    </row>
    <row r="319" spans="5:14" x14ac:dyDescent="0.35">
      <c r="E319" s="2" t="s">
        <v>601</v>
      </c>
      <c r="F319" t="s">
        <v>1368</v>
      </c>
      <c r="G319" t="str">
        <f t="shared" si="18"/>
        <v>GFVR</v>
      </c>
      <c r="H319" t="s">
        <v>1730</v>
      </c>
      <c r="I319" t="s">
        <v>2729</v>
      </c>
      <c r="J319" t="str">
        <f t="shared" si="19"/>
        <v>module:LResults_GFVR a schema:ItemList ; schema:identifier "Results" ; schema:name "Lernergebnisse GFVR" ; schema:itemListElement module:LResult02_GFVR .</v>
      </c>
      <c r="K319" s="1" t="s">
        <v>123</v>
      </c>
      <c r="L319" t="str">
        <f t="shared" si="20"/>
        <v>module:LResult02_GFVR schema:identifier "Results" .</v>
      </c>
      <c r="M319" s="9">
        <f t="shared" si="21"/>
        <v>2</v>
      </c>
      <c r="N319" s="9"/>
    </row>
    <row r="320" spans="5:14" x14ac:dyDescent="0.35">
      <c r="E320" s="2" t="s">
        <v>601</v>
      </c>
      <c r="F320" t="s">
        <v>1368</v>
      </c>
      <c r="G320" t="str">
        <f t="shared" si="18"/>
        <v>GFVR</v>
      </c>
      <c r="H320" t="s">
        <v>1731</v>
      </c>
      <c r="I320" t="s">
        <v>2730</v>
      </c>
      <c r="J320" t="str">
        <f t="shared" si="19"/>
        <v>module:LResults_GFVR a schema:ItemList ; schema:identifier "Results" ; schema:name "Lernergebnisse GFVR" ; schema:itemListElement module:LResult03_GFVR .</v>
      </c>
      <c r="K320" s="1" t="s">
        <v>123</v>
      </c>
      <c r="L320" t="str">
        <f t="shared" si="20"/>
        <v>module:LResult03_GFVR schema:identifier "Results" .</v>
      </c>
      <c r="M320" s="9">
        <f t="shared" si="21"/>
        <v>3</v>
      </c>
      <c r="N320" s="9"/>
    </row>
    <row r="321" spans="5:14" x14ac:dyDescent="0.35">
      <c r="E321" s="2" t="s">
        <v>601</v>
      </c>
      <c r="F321" t="s">
        <v>1369</v>
      </c>
      <c r="G321" t="str">
        <f t="shared" si="18"/>
        <v>GNWT</v>
      </c>
      <c r="H321" t="s">
        <v>1732</v>
      </c>
      <c r="I321" t="s">
        <v>2731</v>
      </c>
      <c r="J321" t="str">
        <f t="shared" si="19"/>
        <v>module:LResults_GNWT a schema:ItemList ; schema:identifier "Results" ; schema:name "Lernergebnisse GNWT" ; schema:itemListElement module:LResult01_GNWT .</v>
      </c>
      <c r="K321" s="1" t="s">
        <v>123</v>
      </c>
      <c r="L321" t="str">
        <f t="shared" si="20"/>
        <v>module:LResult01_GNWT schema:identifier "Results" .</v>
      </c>
      <c r="M321" s="9">
        <f t="shared" si="21"/>
        <v>1</v>
      </c>
      <c r="N321" s="9"/>
    </row>
    <row r="322" spans="5:14" x14ac:dyDescent="0.35">
      <c r="E322" s="2" t="s">
        <v>601</v>
      </c>
      <c r="F322" t="s">
        <v>1369</v>
      </c>
      <c r="G322" t="str">
        <f t="shared" si="18"/>
        <v>GNWT</v>
      </c>
      <c r="H322" t="s">
        <v>1733</v>
      </c>
      <c r="I322" t="s">
        <v>2732</v>
      </c>
      <c r="J322" t="str">
        <f t="shared" si="19"/>
        <v>module:LResults_GNWT a schema:ItemList ; schema:identifier "Results" ; schema:name "Lernergebnisse GNWT" ; schema:itemListElement module:LResult02_GNWT .</v>
      </c>
      <c r="K322" s="1" t="s">
        <v>123</v>
      </c>
      <c r="L322" t="str">
        <f t="shared" si="20"/>
        <v>module:LResult02_GNWT schema:identifier "Results" .</v>
      </c>
      <c r="M322" s="9">
        <f t="shared" si="21"/>
        <v>2</v>
      </c>
      <c r="N322" s="9"/>
    </row>
    <row r="323" spans="5:14" x14ac:dyDescent="0.35">
      <c r="E323" s="2" t="s">
        <v>601</v>
      </c>
      <c r="F323" t="s">
        <v>1369</v>
      </c>
      <c r="G323" t="str">
        <f t="shared" ref="G323:G386" si="22">MID(F323,17,12)</f>
        <v>GNWT</v>
      </c>
      <c r="H323" t="s">
        <v>1734</v>
      </c>
      <c r="I323" t="s">
        <v>2733</v>
      </c>
      <c r="J323" t="str">
        <f t="shared" ref="J323:J386" si="23">_xlfn.CONCAT(F323," a schema:ItemList ; schema:identifier ",E323,"Results",E323," ; schema:name ",E323,"Lernergebnisse ",G323,E323," ; schema:itemListElement ",H323," .")</f>
        <v>module:LResults_GNWT a schema:ItemList ; schema:identifier "Results" ; schema:name "Lernergebnisse GNWT" ; schema:itemListElement module:LResult03_GNWT .</v>
      </c>
      <c r="K323" s="1" t="s">
        <v>123</v>
      </c>
      <c r="L323" t="str">
        <f t="shared" ref="L323:L386" si="24">_xlfn.CONCAT(H323," schema:identifier ",E323,"Results",E323," .")</f>
        <v>module:LResult03_GNWT schema:identifier "Results" .</v>
      </c>
      <c r="M323" s="9">
        <f t="shared" ref="M323:M386" si="25">VALUE(MID(H323,15,2))</f>
        <v>3</v>
      </c>
      <c r="N323" s="9"/>
    </row>
    <row r="324" spans="5:14" x14ac:dyDescent="0.35">
      <c r="E324" s="2" t="s">
        <v>601</v>
      </c>
      <c r="F324" t="s">
        <v>1370</v>
      </c>
      <c r="G324" t="str">
        <f t="shared" si="22"/>
        <v>IFAE</v>
      </c>
      <c r="H324" t="s">
        <v>1735</v>
      </c>
      <c r="I324" t="s">
        <v>2734</v>
      </c>
      <c r="J324" t="str">
        <f t="shared" si="23"/>
        <v>module:LResults_IFAE a schema:ItemList ; schema:identifier "Results" ; schema:name "Lernergebnisse IFAE" ; schema:itemListElement module:LResult01_IFAE .</v>
      </c>
      <c r="K324" s="1" t="s">
        <v>123</v>
      </c>
      <c r="L324" t="str">
        <f t="shared" si="24"/>
        <v>module:LResult01_IFAE schema:identifier "Results" .</v>
      </c>
      <c r="M324" s="9">
        <f t="shared" si="25"/>
        <v>1</v>
      </c>
      <c r="N324" s="9"/>
    </row>
    <row r="325" spans="5:14" x14ac:dyDescent="0.35">
      <c r="E325" s="2" t="s">
        <v>601</v>
      </c>
      <c r="F325" t="s">
        <v>1370</v>
      </c>
      <c r="G325" t="str">
        <f t="shared" si="22"/>
        <v>IFAE</v>
      </c>
      <c r="H325" t="s">
        <v>1736</v>
      </c>
      <c r="I325" t="s">
        <v>2735</v>
      </c>
      <c r="J325" t="str">
        <f t="shared" si="23"/>
        <v>module:LResults_IFAE a schema:ItemList ; schema:identifier "Results" ; schema:name "Lernergebnisse IFAE" ; schema:itemListElement module:LResult02_IFAE .</v>
      </c>
      <c r="K325" s="1" t="s">
        <v>123</v>
      </c>
      <c r="L325" t="str">
        <f t="shared" si="24"/>
        <v>module:LResult02_IFAE schema:identifier "Results" .</v>
      </c>
      <c r="M325" s="9">
        <f t="shared" si="25"/>
        <v>2</v>
      </c>
      <c r="N325" s="9"/>
    </row>
    <row r="326" spans="5:14" x14ac:dyDescent="0.35">
      <c r="E326" s="2" t="s">
        <v>601</v>
      </c>
      <c r="F326" t="s">
        <v>1371</v>
      </c>
      <c r="G326" t="str">
        <f t="shared" si="22"/>
        <v>InfMan</v>
      </c>
      <c r="H326" t="s">
        <v>1737</v>
      </c>
      <c r="I326" t="s">
        <v>2736</v>
      </c>
      <c r="J326" t="str">
        <f t="shared" si="23"/>
        <v>module:LResults_InfMan a schema:ItemList ; schema:identifier "Results" ; schema:name "Lernergebnisse InfMan" ; schema:itemListElement module:LResult01_InfMan .</v>
      </c>
      <c r="K326" s="1" t="s">
        <v>123</v>
      </c>
      <c r="L326" t="str">
        <f t="shared" si="24"/>
        <v>module:LResult01_InfMan schema:identifier "Results" .</v>
      </c>
      <c r="M326" s="9">
        <f t="shared" si="25"/>
        <v>1</v>
      </c>
      <c r="N326" s="9"/>
    </row>
    <row r="327" spans="5:14" x14ac:dyDescent="0.35">
      <c r="E327" s="2" t="s">
        <v>601</v>
      </c>
      <c r="F327" t="s">
        <v>1371</v>
      </c>
      <c r="G327" t="str">
        <f t="shared" si="22"/>
        <v>InfMan</v>
      </c>
      <c r="H327" t="s">
        <v>1738</v>
      </c>
      <c r="I327" t="s">
        <v>2737</v>
      </c>
      <c r="J327" t="str">
        <f t="shared" si="23"/>
        <v>module:LResults_InfMan a schema:ItemList ; schema:identifier "Results" ; schema:name "Lernergebnisse InfMan" ; schema:itemListElement module:LResult02_InfMan .</v>
      </c>
      <c r="K327" s="1" t="s">
        <v>123</v>
      </c>
      <c r="L327" t="str">
        <f t="shared" si="24"/>
        <v>module:LResult02_InfMan schema:identifier "Results" .</v>
      </c>
      <c r="M327" s="9">
        <f t="shared" si="25"/>
        <v>2</v>
      </c>
      <c r="N327" s="9"/>
    </row>
    <row r="328" spans="5:14" x14ac:dyDescent="0.35">
      <c r="E328" s="2" t="s">
        <v>601</v>
      </c>
      <c r="F328" t="s">
        <v>1371</v>
      </c>
      <c r="G328" t="str">
        <f t="shared" si="22"/>
        <v>InfMan</v>
      </c>
      <c r="H328" t="s">
        <v>1739</v>
      </c>
      <c r="I328" t="s">
        <v>2738</v>
      </c>
      <c r="J328" t="str">
        <f t="shared" si="23"/>
        <v>module:LResults_InfMan a schema:ItemList ; schema:identifier "Results" ; schema:name "Lernergebnisse InfMan" ; schema:itemListElement module:LResult03_InfMan .</v>
      </c>
      <c r="K328" s="1" t="s">
        <v>123</v>
      </c>
      <c r="L328" t="str">
        <f t="shared" si="24"/>
        <v>module:LResult03_InfMan schema:identifier "Results" .</v>
      </c>
      <c r="M328" s="9">
        <f t="shared" si="25"/>
        <v>3</v>
      </c>
      <c r="N328" s="9"/>
    </row>
    <row r="329" spans="5:14" x14ac:dyDescent="0.35">
      <c r="E329" s="2" t="s">
        <v>601</v>
      </c>
      <c r="F329" t="s">
        <v>1371</v>
      </c>
      <c r="G329" t="str">
        <f t="shared" si="22"/>
        <v>InfMan</v>
      </c>
      <c r="H329" t="s">
        <v>1740</v>
      </c>
      <c r="I329" t="s">
        <v>2739</v>
      </c>
      <c r="J329" t="str">
        <f t="shared" si="23"/>
        <v>module:LResults_InfMan a schema:ItemList ; schema:identifier "Results" ; schema:name "Lernergebnisse InfMan" ; schema:itemListElement module:LResult04_InfMan .</v>
      </c>
      <c r="K329" s="1" t="s">
        <v>123</v>
      </c>
      <c r="L329" t="str">
        <f t="shared" si="24"/>
        <v>module:LResult04_InfMan schema:identifier "Results" .</v>
      </c>
      <c r="M329" s="9">
        <f t="shared" si="25"/>
        <v>4</v>
      </c>
      <c r="N329" s="9"/>
    </row>
    <row r="330" spans="5:14" x14ac:dyDescent="0.35">
      <c r="E330" s="2" t="s">
        <v>601</v>
      </c>
      <c r="F330" t="s">
        <v>1371</v>
      </c>
      <c r="G330" t="str">
        <f t="shared" si="22"/>
        <v>InfMan</v>
      </c>
      <c r="H330" t="s">
        <v>1741</v>
      </c>
      <c r="I330" t="s">
        <v>2740</v>
      </c>
      <c r="J330" t="str">
        <f t="shared" si="23"/>
        <v>module:LResults_InfMan a schema:ItemList ; schema:identifier "Results" ; schema:name "Lernergebnisse InfMan" ; schema:itemListElement module:LResult05_InfMan .</v>
      </c>
      <c r="K330" s="1" t="s">
        <v>123</v>
      </c>
      <c r="L330" t="str">
        <f t="shared" si="24"/>
        <v>module:LResult05_InfMan schema:identifier "Results" .</v>
      </c>
      <c r="M330" s="9">
        <f t="shared" si="25"/>
        <v>5</v>
      </c>
      <c r="N330" s="9"/>
    </row>
    <row r="331" spans="5:14" x14ac:dyDescent="0.35">
      <c r="E331" s="2" t="s">
        <v>601</v>
      </c>
      <c r="F331" t="s">
        <v>1371</v>
      </c>
      <c r="G331" t="str">
        <f t="shared" si="22"/>
        <v>InfMan</v>
      </c>
      <c r="H331" t="s">
        <v>1742</v>
      </c>
      <c r="I331" t="s">
        <v>2741</v>
      </c>
      <c r="J331" t="str">
        <f t="shared" si="23"/>
        <v>module:LResults_InfMan a schema:ItemList ; schema:identifier "Results" ; schema:name "Lernergebnisse InfMan" ; schema:itemListElement module:LResult06_InfMan .</v>
      </c>
      <c r="K331" s="1" t="s">
        <v>123</v>
      </c>
      <c r="L331" t="str">
        <f t="shared" si="24"/>
        <v>module:LResult06_InfMan schema:identifier "Results" .</v>
      </c>
      <c r="M331" s="9">
        <f t="shared" si="25"/>
        <v>6</v>
      </c>
      <c r="N331" s="9"/>
    </row>
    <row r="332" spans="5:14" x14ac:dyDescent="0.35">
      <c r="E332" s="2" t="s">
        <v>601</v>
      </c>
      <c r="F332" t="s">
        <v>1371</v>
      </c>
      <c r="G332" t="str">
        <f t="shared" si="22"/>
        <v>InfMan</v>
      </c>
      <c r="H332" t="s">
        <v>1743</v>
      </c>
      <c r="I332" t="s">
        <v>2742</v>
      </c>
      <c r="J332" t="str">
        <f t="shared" si="23"/>
        <v>module:LResults_InfMan a schema:ItemList ; schema:identifier "Results" ; schema:name "Lernergebnisse InfMan" ; schema:itemListElement module:LResult07_InfMan .</v>
      </c>
      <c r="K332" s="1" t="s">
        <v>123</v>
      </c>
      <c r="L332" t="str">
        <f t="shared" si="24"/>
        <v>module:LResult07_InfMan schema:identifier "Results" .</v>
      </c>
      <c r="M332" s="9">
        <f t="shared" si="25"/>
        <v>7</v>
      </c>
      <c r="N332" s="9"/>
    </row>
    <row r="333" spans="5:14" x14ac:dyDescent="0.35">
      <c r="E333" s="2" t="s">
        <v>601</v>
      </c>
      <c r="F333" t="s">
        <v>1371</v>
      </c>
      <c r="G333" t="str">
        <f t="shared" si="22"/>
        <v>InfMan</v>
      </c>
      <c r="H333" t="s">
        <v>1744</v>
      </c>
      <c r="I333" t="s">
        <v>2743</v>
      </c>
      <c r="J333" t="str">
        <f t="shared" si="23"/>
        <v>module:LResults_InfMan a schema:ItemList ; schema:identifier "Results" ; schema:name "Lernergebnisse InfMan" ; schema:itemListElement module:LResult08_InfMan .</v>
      </c>
      <c r="K333" s="1" t="s">
        <v>123</v>
      </c>
      <c r="L333" t="str">
        <f t="shared" si="24"/>
        <v>module:LResult08_InfMan schema:identifier "Results" .</v>
      </c>
      <c r="M333" s="9">
        <f t="shared" si="25"/>
        <v>8</v>
      </c>
      <c r="N333" s="9"/>
    </row>
    <row r="334" spans="5:14" x14ac:dyDescent="0.35">
      <c r="E334" s="2" t="s">
        <v>601</v>
      </c>
      <c r="F334" t="s">
        <v>1372</v>
      </c>
      <c r="G334" t="str">
        <f t="shared" si="22"/>
        <v>Logistik</v>
      </c>
      <c r="H334" t="s">
        <v>1747</v>
      </c>
      <c r="I334" t="s">
        <v>2744</v>
      </c>
      <c r="J334" t="str">
        <f t="shared" si="23"/>
        <v>module:LResults_Logistik a schema:ItemList ; schema:identifier "Results" ; schema:name "Lernergebnisse Logistik" ; schema:itemListElement module:LResult01_Logistik .</v>
      </c>
      <c r="K334" s="1" t="s">
        <v>123</v>
      </c>
      <c r="L334" t="str">
        <f t="shared" si="24"/>
        <v>module:LResult01_Logistik schema:identifier "Results" .</v>
      </c>
      <c r="M334" s="9">
        <f t="shared" si="25"/>
        <v>1</v>
      </c>
      <c r="N334" s="9"/>
    </row>
    <row r="335" spans="5:14" x14ac:dyDescent="0.35">
      <c r="E335" s="2" t="s">
        <v>601</v>
      </c>
      <c r="F335" t="s">
        <v>1372</v>
      </c>
      <c r="G335" t="str">
        <f t="shared" si="22"/>
        <v>Logistik</v>
      </c>
      <c r="H335" t="s">
        <v>1748</v>
      </c>
      <c r="I335" t="s">
        <v>2745</v>
      </c>
      <c r="J335" t="str">
        <f t="shared" si="23"/>
        <v>module:LResults_Logistik a schema:ItemList ; schema:identifier "Results" ; schema:name "Lernergebnisse Logistik" ; schema:itemListElement module:LResult02_Logistik .</v>
      </c>
      <c r="K335" s="1" t="s">
        <v>123</v>
      </c>
      <c r="L335" t="str">
        <f t="shared" si="24"/>
        <v>module:LResult02_Logistik schema:identifier "Results" .</v>
      </c>
      <c r="M335" s="9">
        <f t="shared" si="25"/>
        <v>2</v>
      </c>
      <c r="N335" s="9"/>
    </row>
    <row r="336" spans="5:14" x14ac:dyDescent="0.35">
      <c r="E336" s="2" t="s">
        <v>601</v>
      </c>
      <c r="F336" t="s">
        <v>1373</v>
      </c>
      <c r="G336" t="str">
        <f t="shared" si="22"/>
        <v>MaMF</v>
      </c>
      <c r="H336" t="s">
        <v>1749</v>
      </c>
      <c r="I336" t="s">
        <v>2746</v>
      </c>
      <c r="J336" t="str">
        <f t="shared" si="23"/>
        <v>module:LResults_MaMF a schema:ItemList ; schema:identifier "Results" ; schema:name "Lernergebnisse MaMF" ; schema:itemListElement module:LResult01_MaMF .</v>
      </c>
      <c r="K336" s="1" t="s">
        <v>123</v>
      </c>
      <c r="L336" t="str">
        <f t="shared" si="24"/>
        <v>module:LResult01_MaMF schema:identifier "Results" .</v>
      </c>
      <c r="M336" s="9">
        <f t="shared" si="25"/>
        <v>1</v>
      </c>
      <c r="N336" s="9"/>
    </row>
    <row r="337" spans="5:14" x14ac:dyDescent="0.35">
      <c r="E337" s="2" t="s">
        <v>601</v>
      </c>
      <c r="F337" t="s">
        <v>1373</v>
      </c>
      <c r="G337" t="str">
        <f t="shared" si="22"/>
        <v>MaMF</v>
      </c>
      <c r="H337" t="s">
        <v>1750</v>
      </c>
      <c r="I337" t="s">
        <v>2747</v>
      </c>
      <c r="J337" t="str">
        <f t="shared" si="23"/>
        <v>module:LResults_MaMF a schema:ItemList ; schema:identifier "Results" ; schema:name "Lernergebnisse MaMF" ; schema:itemListElement module:LResult02_MaMF .</v>
      </c>
      <c r="K337" s="1" t="s">
        <v>123</v>
      </c>
      <c r="L337" t="str">
        <f t="shared" si="24"/>
        <v>module:LResult02_MaMF schema:identifier "Results" .</v>
      </c>
      <c r="M337" s="9">
        <f t="shared" si="25"/>
        <v>2</v>
      </c>
      <c r="N337" s="9"/>
    </row>
    <row r="338" spans="5:14" x14ac:dyDescent="0.35">
      <c r="E338" s="2" t="s">
        <v>601</v>
      </c>
      <c r="F338" t="s">
        <v>1373</v>
      </c>
      <c r="G338" t="str">
        <f t="shared" si="22"/>
        <v>MaMF</v>
      </c>
      <c r="H338" t="s">
        <v>1751</v>
      </c>
      <c r="I338" t="s">
        <v>2748</v>
      </c>
      <c r="J338" t="str">
        <f t="shared" si="23"/>
        <v>module:LResults_MaMF a schema:ItemList ; schema:identifier "Results" ; schema:name "Lernergebnisse MaMF" ; schema:itemListElement module:LResult03_MaMF .</v>
      </c>
      <c r="K338" s="1" t="s">
        <v>123</v>
      </c>
      <c r="L338" t="str">
        <f t="shared" si="24"/>
        <v>module:LResult03_MaMF schema:identifier "Results" .</v>
      </c>
      <c r="M338" s="9">
        <f t="shared" si="25"/>
        <v>3</v>
      </c>
      <c r="N338" s="9"/>
    </row>
    <row r="339" spans="5:14" x14ac:dyDescent="0.35">
      <c r="E339" s="2" t="s">
        <v>601</v>
      </c>
      <c r="F339" t="s">
        <v>1374</v>
      </c>
      <c r="G339" t="str">
        <f t="shared" si="22"/>
        <v>ManOrg</v>
      </c>
      <c r="H339" t="s">
        <v>1752</v>
      </c>
      <c r="I339" t="s">
        <v>2749</v>
      </c>
      <c r="J339" t="str">
        <f t="shared" si="23"/>
        <v>module:LResults_ManOrg a schema:ItemList ; schema:identifier "Results" ; schema:name "Lernergebnisse ManOrg" ; schema:itemListElement module:LResult01_ManOrg .</v>
      </c>
      <c r="K339" s="1" t="s">
        <v>123</v>
      </c>
      <c r="L339" t="str">
        <f t="shared" si="24"/>
        <v>module:LResult01_ManOrg schema:identifier "Results" .</v>
      </c>
      <c r="M339" s="9">
        <f t="shared" si="25"/>
        <v>1</v>
      </c>
      <c r="N339" s="9"/>
    </row>
    <row r="340" spans="5:14" x14ac:dyDescent="0.35">
      <c r="E340" s="2" t="s">
        <v>601</v>
      </c>
      <c r="F340" t="s">
        <v>1374</v>
      </c>
      <c r="G340" t="str">
        <f t="shared" si="22"/>
        <v>ManOrg</v>
      </c>
      <c r="H340" t="s">
        <v>1753</v>
      </c>
      <c r="I340" t="s">
        <v>2750</v>
      </c>
      <c r="J340" t="str">
        <f t="shared" si="23"/>
        <v>module:LResults_ManOrg a schema:ItemList ; schema:identifier "Results" ; schema:name "Lernergebnisse ManOrg" ; schema:itemListElement module:LResult02_ManOrg .</v>
      </c>
      <c r="K340" s="1" t="s">
        <v>123</v>
      </c>
      <c r="L340" t="str">
        <f t="shared" si="24"/>
        <v>module:LResult02_ManOrg schema:identifier "Results" .</v>
      </c>
      <c r="M340" s="9">
        <f t="shared" si="25"/>
        <v>2</v>
      </c>
      <c r="N340" s="9"/>
    </row>
    <row r="341" spans="5:14" x14ac:dyDescent="0.35">
      <c r="E341" s="2" t="s">
        <v>601</v>
      </c>
      <c r="F341" t="s">
        <v>1374</v>
      </c>
      <c r="G341" t="str">
        <f t="shared" si="22"/>
        <v>ManOrg</v>
      </c>
      <c r="H341" t="s">
        <v>1754</v>
      </c>
      <c r="I341" t="s">
        <v>2751</v>
      </c>
      <c r="J341" t="str">
        <f t="shared" si="23"/>
        <v>module:LResults_ManOrg a schema:ItemList ; schema:identifier "Results" ; schema:name "Lernergebnisse ManOrg" ; schema:itemListElement module:LResult03_ManOrg .</v>
      </c>
      <c r="K341" s="1" t="s">
        <v>123</v>
      </c>
      <c r="L341" t="str">
        <f t="shared" si="24"/>
        <v>module:LResult03_ManOrg schema:identifier "Results" .</v>
      </c>
      <c r="M341" s="9">
        <f t="shared" si="25"/>
        <v>3</v>
      </c>
      <c r="N341" s="9"/>
    </row>
    <row r="342" spans="5:14" x14ac:dyDescent="0.35">
      <c r="E342" s="2" t="s">
        <v>601</v>
      </c>
      <c r="F342" t="s">
        <v>1374</v>
      </c>
      <c r="G342" t="str">
        <f t="shared" si="22"/>
        <v>ManOrg</v>
      </c>
      <c r="H342" t="s">
        <v>1755</v>
      </c>
      <c r="I342" t="s">
        <v>2752</v>
      </c>
      <c r="J342" t="str">
        <f t="shared" si="23"/>
        <v>module:LResults_ManOrg a schema:ItemList ; schema:identifier "Results" ; schema:name "Lernergebnisse ManOrg" ; schema:itemListElement module:LResult04_ManOrg .</v>
      </c>
      <c r="K342" s="1" t="s">
        <v>123</v>
      </c>
      <c r="L342" t="str">
        <f t="shared" si="24"/>
        <v>module:LResult04_ManOrg schema:identifier "Results" .</v>
      </c>
      <c r="M342" s="9">
        <f t="shared" si="25"/>
        <v>4</v>
      </c>
      <c r="N342" s="9"/>
    </row>
    <row r="343" spans="5:14" x14ac:dyDescent="0.35">
      <c r="E343" s="2" t="s">
        <v>601</v>
      </c>
      <c r="F343" t="s">
        <v>1375</v>
      </c>
      <c r="G343" t="str">
        <f t="shared" si="22"/>
        <v>MathBasis</v>
      </c>
      <c r="H343" t="s">
        <v>1756</v>
      </c>
      <c r="I343" t="s">
        <v>2753</v>
      </c>
      <c r="J343" t="str">
        <f t="shared" si="23"/>
        <v>module:LResults_MathBasis a schema:ItemList ; schema:identifier "Results" ; schema:name "Lernergebnisse MathBasis" ; schema:itemListElement module:LResult01_MathBasis .</v>
      </c>
      <c r="K343" s="1" t="s">
        <v>123</v>
      </c>
      <c r="L343" t="str">
        <f t="shared" si="24"/>
        <v>module:LResult01_MathBasis schema:identifier "Results" .</v>
      </c>
      <c r="M343" s="9">
        <f t="shared" si="25"/>
        <v>1</v>
      </c>
      <c r="N343" s="9"/>
    </row>
    <row r="344" spans="5:14" x14ac:dyDescent="0.35">
      <c r="E344" s="2" t="s">
        <v>601</v>
      </c>
      <c r="F344" t="s">
        <v>1375</v>
      </c>
      <c r="G344" t="str">
        <f t="shared" si="22"/>
        <v>MathBasis</v>
      </c>
      <c r="H344" t="s">
        <v>1757</v>
      </c>
      <c r="I344" t="s">
        <v>2754</v>
      </c>
      <c r="J344" t="str">
        <f t="shared" si="23"/>
        <v>module:LResults_MathBasis a schema:ItemList ; schema:identifier "Results" ; schema:name "Lernergebnisse MathBasis" ; schema:itemListElement module:LResult02_MathBasis .</v>
      </c>
      <c r="K344" s="1" t="s">
        <v>123</v>
      </c>
      <c r="L344" t="str">
        <f t="shared" si="24"/>
        <v>module:LResult02_MathBasis schema:identifier "Results" .</v>
      </c>
      <c r="M344" s="9">
        <f t="shared" si="25"/>
        <v>2</v>
      </c>
      <c r="N344" s="9"/>
    </row>
    <row r="345" spans="5:14" x14ac:dyDescent="0.35">
      <c r="E345" s="2" t="s">
        <v>601</v>
      </c>
      <c r="F345" t="s">
        <v>1376</v>
      </c>
      <c r="G345" t="str">
        <f t="shared" si="22"/>
        <v>OOSE</v>
      </c>
      <c r="H345" t="s">
        <v>1758</v>
      </c>
      <c r="I345" t="s">
        <v>2755</v>
      </c>
      <c r="J345" t="str">
        <f t="shared" si="23"/>
        <v>module:LResults_OOSE a schema:ItemList ; schema:identifier "Results" ; schema:name "Lernergebnisse OOSE" ; schema:itemListElement module:LResult01_OOSE .</v>
      </c>
      <c r="K345" s="1" t="s">
        <v>123</v>
      </c>
      <c r="L345" t="str">
        <f t="shared" si="24"/>
        <v>module:LResult01_OOSE schema:identifier "Results" .</v>
      </c>
      <c r="M345" s="9">
        <f t="shared" si="25"/>
        <v>1</v>
      </c>
      <c r="N345" s="9"/>
    </row>
    <row r="346" spans="5:14" x14ac:dyDescent="0.35">
      <c r="E346" s="2" t="s">
        <v>601</v>
      </c>
      <c r="F346" t="s">
        <v>1376</v>
      </c>
      <c r="G346" t="str">
        <f t="shared" si="22"/>
        <v>OOSE</v>
      </c>
      <c r="H346" t="s">
        <v>1759</v>
      </c>
      <c r="I346" t="s">
        <v>2756</v>
      </c>
      <c r="J346" t="str">
        <f t="shared" si="23"/>
        <v>module:LResults_OOSE a schema:ItemList ; schema:identifier "Results" ; schema:name "Lernergebnisse OOSE" ; schema:itemListElement module:LResult02_OOSE .</v>
      </c>
      <c r="K346" s="1" t="s">
        <v>123</v>
      </c>
      <c r="L346" t="str">
        <f t="shared" si="24"/>
        <v>module:LResult02_OOSE schema:identifier "Results" .</v>
      </c>
      <c r="M346" s="9">
        <f t="shared" si="25"/>
        <v>2</v>
      </c>
      <c r="N346" s="9"/>
    </row>
    <row r="347" spans="5:14" x14ac:dyDescent="0.35">
      <c r="E347" s="2" t="s">
        <v>601</v>
      </c>
      <c r="F347" t="s">
        <v>1376</v>
      </c>
      <c r="G347" t="str">
        <f t="shared" si="22"/>
        <v>OOSE</v>
      </c>
      <c r="H347" t="s">
        <v>1760</v>
      </c>
      <c r="I347" t="s">
        <v>2757</v>
      </c>
      <c r="J347" t="str">
        <f t="shared" si="23"/>
        <v>module:LResults_OOSE a schema:ItemList ; schema:identifier "Results" ; schema:name "Lernergebnisse OOSE" ; schema:itemListElement module:LResult03_OOSE .</v>
      </c>
      <c r="K347" s="1" t="s">
        <v>123</v>
      </c>
      <c r="L347" t="str">
        <f t="shared" si="24"/>
        <v>module:LResult03_OOSE schema:identifier "Results" .</v>
      </c>
      <c r="M347" s="9">
        <f t="shared" si="25"/>
        <v>3</v>
      </c>
      <c r="N347" s="9"/>
    </row>
    <row r="348" spans="5:14" x14ac:dyDescent="0.35">
      <c r="E348" s="2" t="s">
        <v>601</v>
      </c>
      <c r="F348" t="s">
        <v>1377</v>
      </c>
      <c r="G348" t="str">
        <f t="shared" si="22"/>
        <v>PABD</v>
      </c>
      <c r="H348" t="s">
        <v>1761</v>
      </c>
      <c r="I348" t="s">
        <v>2758</v>
      </c>
      <c r="J348" t="str">
        <f t="shared" si="23"/>
        <v>module:LResults_PABD a schema:ItemList ; schema:identifier "Results" ; schema:name "Lernergebnisse PABD" ; schema:itemListElement module:LResult01_PABD .</v>
      </c>
      <c r="K348" s="1" t="s">
        <v>123</v>
      </c>
      <c r="L348" t="str">
        <f t="shared" si="24"/>
        <v>module:LResult01_PABD schema:identifier "Results" .</v>
      </c>
      <c r="M348" s="9">
        <f t="shared" si="25"/>
        <v>1</v>
      </c>
      <c r="N348" s="9"/>
    </row>
    <row r="349" spans="5:14" x14ac:dyDescent="0.35">
      <c r="E349" s="2" t="s">
        <v>601</v>
      </c>
      <c r="F349" t="s">
        <v>1378</v>
      </c>
      <c r="G349" t="str">
        <f t="shared" si="22"/>
        <v>PLVt</v>
      </c>
      <c r="H349" t="s">
        <v>1762</v>
      </c>
      <c r="I349" t="s">
        <v>2759</v>
      </c>
      <c r="J349" t="str">
        <f t="shared" si="23"/>
        <v>module:LResults_PLVt a schema:ItemList ; schema:identifier "Results" ; schema:name "Lernergebnisse PLVt" ; schema:itemListElement module:LResult01_PLVt .</v>
      </c>
      <c r="K349" s="1" t="s">
        <v>123</v>
      </c>
      <c r="L349" t="str">
        <f t="shared" si="24"/>
        <v>module:LResult01_PLVt schema:identifier "Results" .</v>
      </c>
      <c r="M349" s="9">
        <f t="shared" si="25"/>
        <v>1</v>
      </c>
      <c r="N349" s="9"/>
    </row>
    <row r="350" spans="5:14" x14ac:dyDescent="0.35">
      <c r="E350" s="2" t="s">
        <v>601</v>
      </c>
      <c r="F350" t="s">
        <v>1378</v>
      </c>
      <c r="G350" t="str">
        <f t="shared" si="22"/>
        <v>PLVt</v>
      </c>
      <c r="H350" t="s">
        <v>1763</v>
      </c>
      <c r="I350" t="s">
        <v>2760</v>
      </c>
      <c r="J350" t="str">
        <f t="shared" si="23"/>
        <v>module:LResults_PLVt a schema:ItemList ; schema:identifier "Results" ; schema:name "Lernergebnisse PLVt" ; schema:itemListElement module:LResult02_PLVt .</v>
      </c>
      <c r="K350" s="1" t="s">
        <v>123</v>
      </c>
      <c r="L350" t="str">
        <f t="shared" si="24"/>
        <v>module:LResult02_PLVt schema:identifier "Results" .</v>
      </c>
      <c r="M350" s="9">
        <f t="shared" si="25"/>
        <v>2</v>
      </c>
      <c r="N350" s="9"/>
    </row>
    <row r="351" spans="5:14" x14ac:dyDescent="0.35">
      <c r="E351" s="2" t="s">
        <v>601</v>
      </c>
      <c r="F351" t="s">
        <v>1379</v>
      </c>
      <c r="G351" t="str">
        <f t="shared" si="22"/>
        <v>PST</v>
      </c>
      <c r="H351" t="s">
        <v>1764</v>
      </c>
      <c r="I351" t="s">
        <v>2761</v>
      </c>
      <c r="J351" t="str">
        <f t="shared" si="23"/>
        <v>module:LResults_PST a schema:ItemList ; schema:identifier "Results" ; schema:name "Lernergebnisse PST" ; schema:itemListElement module:LResult01_PST .</v>
      </c>
      <c r="K351" s="1" t="s">
        <v>123</v>
      </c>
      <c r="L351" t="str">
        <f t="shared" si="24"/>
        <v>module:LResult01_PST schema:identifier "Results" .</v>
      </c>
      <c r="M351" s="9">
        <f t="shared" si="25"/>
        <v>1</v>
      </c>
      <c r="N351" s="9"/>
    </row>
    <row r="352" spans="5:14" x14ac:dyDescent="0.35">
      <c r="E352" s="2" t="s">
        <v>601</v>
      </c>
      <c r="F352" t="s">
        <v>1379</v>
      </c>
      <c r="G352" t="str">
        <f t="shared" si="22"/>
        <v>PST</v>
      </c>
      <c r="H352" t="s">
        <v>1765</v>
      </c>
      <c r="I352" t="s">
        <v>2762</v>
      </c>
      <c r="J352" t="str">
        <f t="shared" si="23"/>
        <v>module:LResults_PST a schema:ItemList ; schema:identifier "Results" ; schema:name "Lernergebnisse PST" ; schema:itemListElement module:LResult02_PST .</v>
      </c>
      <c r="K352" s="1" t="s">
        <v>123</v>
      </c>
      <c r="L352" t="str">
        <f t="shared" si="24"/>
        <v>module:LResult02_PST schema:identifier "Results" .</v>
      </c>
      <c r="M352" s="9">
        <f t="shared" si="25"/>
        <v>2</v>
      </c>
      <c r="N352" s="9"/>
    </row>
    <row r="353" spans="5:14" x14ac:dyDescent="0.35">
      <c r="E353" s="2" t="s">
        <v>601</v>
      </c>
      <c r="F353" t="s">
        <v>1379</v>
      </c>
      <c r="G353" t="str">
        <f t="shared" si="22"/>
        <v>PST</v>
      </c>
      <c r="H353" t="s">
        <v>1766</v>
      </c>
      <c r="I353" t="s">
        <v>2763</v>
      </c>
      <c r="J353" t="str">
        <f t="shared" si="23"/>
        <v>module:LResults_PST a schema:ItemList ; schema:identifier "Results" ; schema:name "Lernergebnisse PST" ; schema:itemListElement module:LResult03_PST .</v>
      </c>
      <c r="K353" s="1" t="s">
        <v>123</v>
      </c>
      <c r="L353" t="str">
        <f t="shared" si="24"/>
        <v>module:LResult03_PST schema:identifier "Results" .</v>
      </c>
      <c r="M353" s="9">
        <f t="shared" si="25"/>
        <v>3</v>
      </c>
      <c r="N353" s="9"/>
    </row>
    <row r="354" spans="5:14" x14ac:dyDescent="0.35">
      <c r="E354" s="2" t="s">
        <v>601</v>
      </c>
      <c r="F354" t="s">
        <v>1379</v>
      </c>
      <c r="G354" t="str">
        <f t="shared" si="22"/>
        <v>PST</v>
      </c>
      <c r="H354" t="s">
        <v>1767</v>
      </c>
      <c r="I354" t="s">
        <v>2764</v>
      </c>
      <c r="J354" t="str">
        <f t="shared" si="23"/>
        <v>module:LResults_PST a schema:ItemList ; schema:identifier "Results" ; schema:name "Lernergebnisse PST" ; schema:itemListElement module:LResult04_PST .</v>
      </c>
      <c r="K354" s="1" t="s">
        <v>123</v>
      </c>
      <c r="L354" t="str">
        <f t="shared" si="24"/>
        <v>module:LResult04_PST schema:identifier "Results" .</v>
      </c>
      <c r="M354" s="9">
        <f t="shared" si="25"/>
        <v>4</v>
      </c>
      <c r="N354" s="9"/>
    </row>
    <row r="355" spans="5:14" x14ac:dyDescent="0.35">
      <c r="E355" s="2" t="s">
        <v>601</v>
      </c>
      <c r="F355" t="s">
        <v>1380</v>
      </c>
      <c r="G355" t="str">
        <f t="shared" si="22"/>
        <v>RWCO</v>
      </c>
      <c r="H355" t="s">
        <v>1768</v>
      </c>
      <c r="I355" t="s">
        <v>2765</v>
      </c>
      <c r="J355" t="str">
        <f t="shared" si="23"/>
        <v>module:LResults_RWCO a schema:ItemList ; schema:identifier "Results" ; schema:name "Lernergebnisse RWCO" ; schema:itemListElement module:LResult01_RWCO .</v>
      </c>
      <c r="K355" s="1" t="s">
        <v>123</v>
      </c>
      <c r="L355" t="str">
        <f t="shared" si="24"/>
        <v>module:LResult01_RWCO schema:identifier "Results" .</v>
      </c>
      <c r="M355" s="9">
        <f t="shared" si="25"/>
        <v>1</v>
      </c>
      <c r="N355" s="9"/>
    </row>
    <row r="356" spans="5:14" x14ac:dyDescent="0.35">
      <c r="E356" s="2" t="s">
        <v>601</v>
      </c>
      <c r="F356" t="s">
        <v>1380</v>
      </c>
      <c r="G356" t="str">
        <f t="shared" si="22"/>
        <v>RWCO</v>
      </c>
      <c r="H356" t="s">
        <v>1769</v>
      </c>
      <c r="I356" t="s">
        <v>2766</v>
      </c>
      <c r="J356" t="str">
        <f t="shared" si="23"/>
        <v>module:LResults_RWCO a schema:ItemList ; schema:identifier "Results" ; schema:name "Lernergebnisse RWCO" ; schema:itemListElement module:LResult02_RWCO .</v>
      </c>
      <c r="K356" s="1" t="s">
        <v>123</v>
      </c>
      <c r="L356" t="str">
        <f t="shared" si="24"/>
        <v>module:LResult02_RWCO schema:identifier "Results" .</v>
      </c>
      <c r="M356" s="9">
        <f t="shared" si="25"/>
        <v>2</v>
      </c>
      <c r="N356" s="9"/>
    </row>
    <row r="357" spans="5:14" x14ac:dyDescent="0.35">
      <c r="E357" s="2" t="s">
        <v>601</v>
      </c>
      <c r="F357" t="s">
        <v>1380</v>
      </c>
      <c r="G357" t="str">
        <f t="shared" si="22"/>
        <v>RWCO</v>
      </c>
      <c r="H357" t="s">
        <v>1770</v>
      </c>
      <c r="I357" t="s">
        <v>2767</v>
      </c>
      <c r="J357" t="str">
        <f t="shared" si="23"/>
        <v>module:LResults_RWCO a schema:ItemList ; schema:identifier "Results" ; schema:name "Lernergebnisse RWCO" ; schema:itemListElement module:LResult03_RWCO .</v>
      </c>
      <c r="K357" s="1" t="s">
        <v>123</v>
      </c>
      <c r="L357" t="str">
        <f t="shared" si="24"/>
        <v>module:LResult03_RWCO schema:identifier "Results" .</v>
      </c>
      <c r="M357" s="9">
        <f t="shared" si="25"/>
        <v>3</v>
      </c>
      <c r="N357" s="9"/>
    </row>
    <row r="358" spans="5:14" x14ac:dyDescent="0.35">
      <c r="E358" s="2" t="s">
        <v>601</v>
      </c>
      <c r="F358" t="s">
        <v>1381</v>
      </c>
      <c r="G358" t="str">
        <f t="shared" si="22"/>
        <v>SWEN</v>
      </c>
      <c r="H358" t="s">
        <v>1771</v>
      </c>
      <c r="I358" t="s">
        <v>2774</v>
      </c>
      <c r="J358" t="str">
        <f t="shared" si="23"/>
        <v>module:LResults_SWEN a schema:ItemList ; schema:identifier "Results" ; schema:name "Lernergebnisse SWEN" ; schema:itemListElement module:LResult01_SWEN .</v>
      </c>
      <c r="K358" s="1" t="s">
        <v>123</v>
      </c>
      <c r="L358" t="str">
        <f t="shared" si="24"/>
        <v>module:LResult01_SWEN schema:identifier "Results" .</v>
      </c>
      <c r="M358" s="9">
        <f t="shared" si="25"/>
        <v>1</v>
      </c>
      <c r="N358" s="9"/>
    </row>
    <row r="359" spans="5:14" x14ac:dyDescent="0.35">
      <c r="E359" s="2" t="s">
        <v>601</v>
      </c>
      <c r="F359" t="s">
        <v>1381</v>
      </c>
      <c r="G359" t="str">
        <f t="shared" si="22"/>
        <v>SWEN</v>
      </c>
      <c r="H359" t="s">
        <v>1772</v>
      </c>
      <c r="I359" t="s">
        <v>2775</v>
      </c>
      <c r="J359" t="str">
        <f t="shared" si="23"/>
        <v>module:LResults_SWEN a schema:ItemList ; schema:identifier "Results" ; schema:name "Lernergebnisse SWEN" ; schema:itemListElement module:LResult02_SWEN .</v>
      </c>
      <c r="K359" s="1" t="s">
        <v>123</v>
      </c>
      <c r="L359" t="str">
        <f t="shared" si="24"/>
        <v>module:LResult02_SWEN schema:identifier "Results" .</v>
      </c>
      <c r="M359" s="9">
        <f t="shared" si="25"/>
        <v>2</v>
      </c>
      <c r="N359" s="9"/>
    </row>
    <row r="360" spans="5:14" x14ac:dyDescent="0.35">
      <c r="E360" s="2" t="s">
        <v>601</v>
      </c>
      <c r="F360" t="s">
        <v>1381</v>
      </c>
      <c r="G360" t="str">
        <f t="shared" si="22"/>
        <v>SWEN</v>
      </c>
      <c r="H360" t="s">
        <v>1773</v>
      </c>
      <c r="I360" t="s">
        <v>2776</v>
      </c>
      <c r="J360" t="str">
        <f t="shared" si="23"/>
        <v>module:LResults_SWEN a schema:ItemList ; schema:identifier "Results" ; schema:name "Lernergebnisse SWEN" ; schema:itemListElement module:LResult03_SWEN .</v>
      </c>
      <c r="K360" s="1" t="s">
        <v>123</v>
      </c>
      <c r="L360" t="str">
        <f t="shared" si="24"/>
        <v>module:LResult03_SWEN schema:identifier "Results" .</v>
      </c>
      <c r="M360" s="9">
        <f t="shared" si="25"/>
        <v>3</v>
      </c>
      <c r="N360" s="9"/>
    </row>
    <row r="361" spans="5:14" x14ac:dyDescent="0.35">
      <c r="E361" s="2" t="s">
        <v>601</v>
      </c>
      <c r="F361" t="s">
        <v>1382</v>
      </c>
      <c r="G361" t="str">
        <f t="shared" si="22"/>
        <v>SaSi</v>
      </c>
      <c r="H361" t="s">
        <v>1774</v>
      </c>
      <c r="I361" t="s">
        <v>2768</v>
      </c>
      <c r="J361" t="str">
        <f t="shared" si="23"/>
        <v>module:LResults_SaSi a schema:ItemList ; schema:identifier "Results" ; schema:name "Lernergebnisse SaSi" ; schema:itemListElement module:LResult01_SaSi .</v>
      </c>
      <c r="K361" s="1" t="s">
        <v>123</v>
      </c>
      <c r="L361" t="str">
        <f t="shared" si="24"/>
        <v>module:LResult01_SaSi schema:identifier "Results" .</v>
      </c>
      <c r="M361" s="9">
        <f t="shared" si="25"/>
        <v>1</v>
      </c>
      <c r="N361" s="9"/>
    </row>
    <row r="362" spans="5:14" x14ac:dyDescent="0.35">
      <c r="E362" s="2" t="s">
        <v>601</v>
      </c>
      <c r="F362" t="s">
        <v>1382</v>
      </c>
      <c r="G362" t="str">
        <f t="shared" si="22"/>
        <v>SaSi</v>
      </c>
      <c r="H362" t="s">
        <v>1775</v>
      </c>
      <c r="I362" t="s">
        <v>2769</v>
      </c>
      <c r="J362" t="str">
        <f t="shared" si="23"/>
        <v>module:LResults_SaSi a schema:ItemList ; schema:identifier "Results" ; schema:name "Lernergebnisse SaSi" ; schema:itemListElement module:LResult02_SaSi .</v>
      </c>
      <c r="K362" s="1" t="s">
        <v>123</v>
      </c>
      <c r="L362" t="str">
        <f t="shared" si="24"/>
        <v>module:LResult02_SaSi schema:identifier "Results" .</v>
      </c>
      <c r="M362" s="9">
        <f t="shared" si="25"/>
        <v>2</v>
      </c>
      <c r="N362" s="9"/>
    </row>
    <row r="363" spans="5:14" x14ac:dyDescent="0.35">
      <c r="E363" s="2" t="s">
        <v>601</v>
      </c>
      <c r="F363" t="s">
        <v>1382</v>
      </c>
      <c r="G363" t="str">
        <f t="shared" si="22"/>
        <v>SaSi</v>
      </c>
      <c r="H363" t="s">
        <v>1776</v>
      </c>
      <c r="I363" t="s">
        <v>2770</v>
      </c>
      <c r="J363" t="str">
        <f t="shared" si="23"/>
        <v>module:LResults_SaSi a schema:ItemList ; schema:identifier "Results" ; schema:name "Lernergebnisse SaSi" ; schema:itemListElement module:LResult03_SaSi .</v>
      </c>
      <c r="K363" s="1" t="s">
        <v>123</v>
      </c>
      <c r="L363" t="str">
        <f t="shared" si="24"/>
        <v>module:LResult03_SaSi schema:identifier "Results" .</v>
      </c>
      <c r="M363" s="9">
        <f t="shared" si="25"/>
        <v>3</v>
      </c>
      <c r="N363" s="9"/>
    </row>
    <row r="364" spans="5:14" x14ac:dyDescent="0.35">
      <c r="E364" s="2" t="s">
        <v>601</v>
      </c>
      <c r="F364" t="s">
        <v>1382</v>
      </c>
      <c r="G364" t="str">
        <f t="shared" si="22"/>
        <v>SaSi</v>
      </c>
      <c r="H364" t="s">
        <v>1777</v>
      </c>
      <c r="I364" t="s">
        <v>2771</v>
      </c>
      <c r="J364" t="str">
        <f t="shared" si="23"/>
        <v>module:LResults_SaSi a schema:ItemList ; schema:identifier "Results" ; schema:name "Lernergebnisse SaSi" ; schema:itemListElement module:LResult04_SaSi .</v>
      </c>
      <c r="K364" s="1" t="s">
        <v>123</v>
      </c>
      <c r="L364" t="str">
        <f t="shared" si="24"/>
        <v>module:LResult04_SaSi schema:identifier "Results" .</v>
      </c>
      <c r="M364" s="9">
        <f t="shared" si="25"/>
        <v>4</v>
      </c>
      <c r="N364" s="9"/>
    </row>
    <row r="365" spans="5:14" x14ac:dyDescent="0.35">
      <c r="E365" s="2" t="s">
        <v>601</v>
      </c>
      <c r="F365" t="s">
        <v>1383</v>
      </c>
      <c r="G365" t="str">
        <f t="shared" si="22"/>
        <v>Statistik</v>
      </c>
      <c r="H365" t="s">
        <v>1778</v>
      </c>
      <c r="I365" t="s">
        <v>2772</v>
      </c>
      <c r="J365" t="str">
        <f t="shared" si="23"/>
        <v>module:LResults_Statistik a schema:ItemList ; schema:identifier "Results" ; schema:name "Lernergebnisse Statistik" ; schema:itemListElement module:LResult01_Statistik .</v>
      </c>
      <c r="K365" s="1" t="s">
        <v>123</v>
      </c>
      <c r="L365" t="str">
        <f t="shared" si="24"/>
        <v>module:LResult01_Statistik schema:identifier "Results" .</v>
      </c>
      <c r="M365" s="9">
        <f t="shared" si="25"/>
        <v>1</v>
      </c>
      <c r="N365" s="9"/>
    </row>
    <row r="366" spans="5:14" x14ac:dyDescent="0.35">
      <c r="E366" s="2" t="s">
        <v>601</v>
      </c>
      <c r="F366" t="s">
        <v>1383</v>
      </c>
      <c r="G366" t="str">
        <f t="shared" si="22"/>
        <v>Statistik</v>
      </c>
      <c r="H366" t="s">
        <v>1779</v>
      </c>
      <c r="I366" t="s">
        <v>2773</v>
      </c>
      <c r="J366" t="str">
        <f t="shared" si="23"/>
        <v>module:LResults_Statistik a schema:ItemList ; schema:identifier "Results" ; schema:name "Lernergebnisse Statistik" ; schema:itemListElement module:LResult02_Statistik .</v>
      </c>
      <c r="K366" s="1" t="s">
        <v>123</v>
      </c>
      <c r="L366" t="str">
        <f t="shared" si="24"/>
        <v>module:LResult02_Statistik schema:identifier "Results" .</v>
      </c>
      <c r="M366" s="9">
        <f t="shared" si="25"/>
        <v>2</v>
      </c>
      <c r="N366" s="9"/>
    </row>
    <row r="367" spans="5:14" x14ac:dyDescent="0.35">
      <c r="E367" s="2" t="s">
        <v>601</v>
      </c>
      <c r="F367" t="s">
        <v>1384</v>
      </c>
      <c r="G367" t="str">
        <f t="shared" si="22"/>
        <v>USWE</v>
      </c>
      <c r="H367" t="s">
        <v>1780</v>
      </c>
      <c r="I367" t="s">
        <v>2777</v>
      </c>
      <c r="J367" t="str">
        <f t="shared" si="23"/>
        <v>module:LResults_USWE a schema:ItemList ; schema:identifier "Results" ; schema:name "Lernergebnisse USWE" ; schema:itemListElement module:LResult01_USWE .</v>
      </c>
      <c r="K367" s="1" t="s">
        <v>123</v>
      </c>
      <c r="L367" t="str">
        <f t="shared" si="24"/>
        <v>module:LResult01_USWE schema:identifier "Results" .</v>
      </c>
      <c r="M367" s="9">
        <f t="shared" si="25"/>
        <v>1</v>
      </c>
      <c r="N367" s="9"/>
    </row>
    <row r="368" spans="5:14" x14ac:dyDescent="0.35">
      <c r="E368" s="2" t="s">
        <v>601</v>
      </c>
      <c r="F368" t="s">
        <v>1384</v>
      </c>
      <c r="G368" t="str">
        <f t="shared" si="22"/>
        <v>USWE</v>
      </c>
      <c r="H368" t="s">
        <v>1781</v>
      </c>
      <c r="I368" t="s">
        <v>2778</v>
      </c>
      <c r="J368" t="str">
        <f t="shared" si="23"/>
        <v>module:LResults_USWE a schema:ItemList ; schema:identifier "Results" ; schema:name "Lernergebnisse USWE" ; schema:itemListElement module:LResult02_USWE .</v>
      </c>
      <c r="K368" s="1" t="s">
        <v>123</v>
      </c>
      <c r="L368" t="str">
        <f t="shared" si="24"/>
        <v>module:LResult02_USWE schema:identifier "Results" .</v>
      </c>
      <c r="M368" s="9">
        <f t="shared" si="25"/>
        <v>2</v>
      </c>
      <c r="N368" s="9"/>
    </row>
    <row r="369" spans="5:14" x14ac:dyDescent="0.35">
      <c r="E369" s="2" t="s">
        <v>601</v>
      </c>
      <c r="F369" t="s">
        <v>1384</v>
      </c>
      <c r="G369" t="str">
        <f t="shared" si="22"/>
        <v>USWE</v>
      </c>
      <c r="H369" t="s">
        <v>1782</v>
      </c>
      <c r="I369" t="s">
        <v>2779</v>
      </c>
      <c r="J369" t="str">
        <f t="shared" si="23"/>
        <v>module:LResults_USWE a schema:ItemList ; schema:identifier "Results" ; schema:name "Lernergebnisse USWE" ; schema:itemListElement module:LResult03_USWE .</v>
      </c>
      <c r="K369" s="1" t="s">
        <v>123</v>
      </c>
      <c r="L369" t="str">
        <f t="shared" si="24"/>
        <v>module:LResult03_USWE schema:identifier "Results" .</v>
      </c>
      <c r="M369" s="9">
        <f t="shared" si="25"/>
        <v>3</v>
      </c>
      <c r="N369" s="9"/>
    </row>
    <row r="370" spans="5:14" x14ac:dyDescent="0.35">
      <c r="E370" s="2" t="s">
        <v>601</v>
      </c>
      <c r="F370" t="s">
        <v>1385</v>
      </c>
      <c r="G370" t="str">
        <f t="shared" si="22"/>
        <v>AAIT</v>
      </c>
      <c r="H370" t="s">
        <v>1783</v>
      </c>
      <c r="I370" t="s">
        <v>2780</v>
      </c>
      <c r="J370" t="str">
        <f t="shared" si="23"/>
        <v>module:LResults_AAIT a schema:ItemList ; schema:identifier "Results" ; schema:name "Lernergebnisse AAIT" ; schema:itemListElement module:LResult01_AAIT .</v>
      </c>
      <c r="K370" s="1" t="s">
        <v>123</v>
      </c>
      <c r="L370" t="str">
        <f t="shared" si="24"/>
        <v>module:LResult01_AAIT schema:identifier "Results" .</v>
      </c>
      <c r="M370" s="9">
        <f t="shared" si="25"/>
        <v>1</v>
      </c>
      <c r="N370" s="9"/>
    </row>
    <row r="371" spans="5:14" x14ac:dyDescent="0.35">
      <c r="E371" s="2" t="s">
        <v>601</v>
      </c>
      <c r="F371" t="s">
        <v>1385</v>
      </c>
      <c r="G371" t="str">
        <f t="shared" si="22"/>
        <v>AAIT</v>
      </c>
      <c r="H371" t="s">
        <v>1784</v>
      </c>
      <c r="I371" t="s">
        <v>2781</v>
      </c>
      <c r="J371" t="str">
        <f t="shared" si="23"/>
        <v>module:LResults_AAIT a schema:ItemList ; schema:identifier "Results" ; schema:name "Lernergebnisse AAIT" ; schema:itemListElement module:LResult02_AAIT .</v>
      </c>
      <c r="K371" s="1" t="s">
        <v>123</v>
      </c>
      <c r="L371" t="str">
        <f t="shared" si="24"/>
        <v>module:LResult02_AAIT schema:identifier "Results" .</v>
      </c>
      <c r="M371" s="9">
        <f t="shared" si="25"/>
        <v>2</v>
      </c>
      <c r="N371" s="9"/>
    </row>
    <row r="372" spans="5:14" x14ac:dyDescent="0.35">
      <c r="E372" s="2" t="s">
        <v>601</v>
      </c>
      <c r="F372" t="s">
        <v>1385</v>
      </c>
      <c r="G372" t="str">
        <f t="shared" si="22"/>
        <v>AAIT</v>
      </c>
      <c r="H372" t="s">
        <v>1785</v>
      </c>
      <c r="I372" t="s">
        <v>2782</v>
      </c>
      <c r="J372" t="str">
        <f t="shared" si="23"/>
        <v>module:LResults_AAIT a schema:ItemList ; schema:identifier "Results" ; schema:name "Lernergebnisse AAIT" ; schema:itemListElement module:LResult03_AAIT .</v>
      </c>
      <c r="K372" s="1" t="s">
        <v>123</v>
      </c>
      <c r="L372" t="str">
        <f t="shared" si="24"/>
        <v>module:LResult03_AAIT schema:identifier "Results" .</v>
      </c>
      <c r="M372" s="9">
        <f t="shared" si="25"/>
        <v>3</v>
      </c>
      <c r="N372" s="9"/>
    </row>
    <row r="373" spans="5:14" x14ac:dyDescent="0.35">
      <c r="E373" s="2" t="s">
        <v>601</v>
      </c>
      <c r="F373" t="s">
        <v>1385</v>
      </c>
      <c r="G373" t="str">
        <f t="shared" si="22"/>
        <v>AAIT</v>
      </c>
      <c r="H373" t="s">
        <v>1786</v>
      </c>
      <c r="I373" t="s">
        <v>2783</v>
      </c>
      <c r="J373" t="str">
        <f t="shared" si="23"/>
        <v>module:LResults_AAIT a schema:ItemList ; schema:identifier "Results" ; schema:name "Lernergebnisse AAIT" ; schema:itemListElement module:LResult04_AAIT .</v>
      </c>
      <c r="K373" s="1" t="s">
        <v>123</v>
      </c>
      <c r="L373" t="str">
        <f t="shared" si="24"/>
        <v>module:LResult04_AAIT schema:identifier "Results" .</v>
      </c>
      <c r="M373" s="9">
        <f t="shared" si="25"/>
        <v>4</v>
      </c>
      <c r="N373" s="9"/>
    </row>
    <row r="374" spans="5:14" x14ac:dyDescent="0.35">
      <c r="E374" s="2" t="s">
        <v>601</v>
      </c>
      <c r="F374" t="s">
        <v>1386</v>
      </c>
      <c r="G374" t="str">
        <f t="shared" si="22"/>
        <v>AWIM</v>
      </c>
      <c r="H374" t="s">
        <v>1787</v>
      </c>
      <c r="I374" t="s">
        <v>2784</v>
      </c>
      <c r="J374" t="str">
        <f t="shared" si="23"/>
        <v>module:LResults_AWIM a schema:ItemList ; schema:identifier "Results" ; schema:name "Lernergebnisse AWIM" ; schema:itemListElement module:LResult01_AWIM .</v>
      </c>
      <c r="K374" s="1" t="s">
        <v>123</v>
      </c>
      <c r="L374" t="str">
        <f t="shared" si="24"/>
        <v>module:LResult01_AWIM schema:identifier "Results" .</v>
      </c>
      <c r="M374" s="9">
        <f t="shared" si="25"/>
        <v>1</v>
      </c>
      <c r="N374" s="9"/>
    </row>
    <row r="375" spans="5:14" x14ac:dyDescent="0.35">
      <c r="E375" s="2" t="s">
        <v>601</v>
      </c>
      <c r="F375" t="s">
        <v>1386</v>
      </c>
      <c r="G375" t="str">
        <f t="shared" si="22"/>
        <v>AWIM</v>
      </c>
      <c r="H375" t="s">
        <v>1788</v>
      </c>
      <c r="I375" t="s">
        <v>2785</v>
      </c>
      <c r="J375" t="str">
        <f t="shared" si="23"/>
        <v>module:LResults_AWIM a schema:ItemList ; schema:identifier "Results" ; schema:name "Lernergebnisse AWIM" ; schema:itemListElement module:LResult02_AWIM .</v>
      </c>
      <c r="K375" s="1" t="s">
        <v>123</v>
      </c>
      <c r="L375" t="str">
        <f t="shared" si="24"/>
        <v>module:LResult02_AWIM schema:identifier "Results" .</v>
      </c>
      <c r="M375" s="9">
        <f t="shared" si="25"/>
        <v>2</v>
      </c>
      <c r="N375" s="9"/>
    </row>
    <row r="376" spans="5:14" x14ac:dyDescent="0.35">
      <c r="E376" s="2" t="s">
        <v>601</v>
      </c>
      <c r="F376" t="s">
        <v>1386</v>
      </c>
      <c r="G376" t="str">
        <f t="shared" si="22"/>
        <v>AWIM</v>
      </c>
      <c r="H376" t="s">
        <v>1789</v>
      </c>
      <c r="I376" t="s">
        <v>2786</v>
      </c>
      <c r="J376" t="str">
        <f t="shared" si="23"/>
        <v>module:LResults_AWIM a schema:ItemList ; schema:identifier "Results" ; schema:name "Lernergebnisse AWIM" ; schema:itemListElement module:LResult03_AWIM .</v>
      </c>
      <c r="K376" s="1" t="s">
        <v>123</v>
      </c>
      <c r="L376" t="str">
        <f t="shared" si="24"/>
        <v>module:LResult03_AWIM schema:identifier "Results" .</v>
      </c>
      <c r="M376" s="9">
        <f t="shared" si="25"/>
        <v>3</v>
      </c>
      <c r="N376" s="9"/>
    </row>
    <row r="377" spans="5:14" x14ac:dyDescent="0.35">
      <c r="E377" s="2" t="s">
        <v>601</v>
      </c>
      <c r="F377" t="s">
        <v>1386</v>
      </c>
      <c r="G377" t="str">
        <f t="shared" si="22"/>
        <v>AWIM</v>
      </c>
      <c r="H377" t="s">
        <v>1790</v>
      </c>
      <c r="I377" t="s">
        <v>2787</v>
      </c>
      <c r="J377" t="str">
        <f t="shared" si="23"/>
        <v>module:LResults_AWIM a schema:ItemList ; schema:identifier "Results" ; schema:name "Lernergebnisse AWIM" ; schema:itemListElement module:LResult04_AWIM .</v>
      </c>
      <c r="K377" s="1" t="s">
        <v>123</v>
      </c>
      <c r="L377" t="str">
        <f t="shared" si="24"/>
        <v>module:LResult04_AWIM schema:identifier "Results" .</v>
      </c>
      <c r="M377" s="9">
        <f t="shared" si="25"/>
        <v>4</v>
      </c>
      <c r="N377" s="9"/>
    </row>
    <row r="378" spans="5:14" x14ac:dyDescent="0.35">
      <c r="E378" s="2" t="s">
        <v>601</v>
      </c>
      <c r="F378" t="s">
        <v>1387</v>
      </c>
      <c r="G378" t="str">
        <f t="shared" si="22"/>
        <v>GPMO</v>
      </c>
      <c r="H378" t="s">
        <v>1791</v>
      </c>
      <c r="I378" t="s">
        <v>2788</v>
      </c>
      <c r="J378" t="str">
        <f t="shared" si="23"/>
        <v>module:LResults_GPMO a schema:ItemList ; schema:identifier "Results" ; schema:name "Lernergebnisse GPMO" ; schema:itemListElement module:LResult01_GPMO .</v>
      </c>
      <c r="K378" s="1" t="s">
        <v>123</v>
      </c>
      <c r="L378" t="str">
        <f t="shared" si="24"/>
        <v>module:LResult01_GPMO schema:identifier "Results" .</v>
      </c>
      <c r="M378" s="9">
        <f t="shared" si="25"/>
        <v>1</v>
      </c>
      <c r="N378" s="9"/>
    </row>
    <row r="379" spans="5:14" x14ac:dyDescent="0.35">
      <c r="E379" s="2" t="s">
        <v>601</v>
      </c>
      <c r="F379" t="s">
        <v>1387</v>
      </c>
      <c r="G379" t="str">
        <f t="shared" si="22"/>
        <v>GPMO</v>
      </c>
      <c r="H379" t="s">
        <v>1792</v>
      </c>
      <c r="I379" t="s">
        <v>2789</v>
      </c>
      <c r="J379" t="str">
        <f t="shared" si="23"/>
        <v>module:LResults_GPMO a schema:ItemList ; schema:identifier "Results" ; schema:name "Lernergebnisse GPMO" ; schema:itemListElement module:LResult02_GPMO .</v>
      </c>
      <c r="K379" s="1" t="s">
        <v>123</v>
      </c>
      <c r="L379" t="str">
        <f t="shared" si="24"/>
        <v>module:LResult02_GPMO schema:identifier "Results" .</v>
      </c>
      <c r="M379" s="9">
        <f t="shared" si="25"/>
        <v>2</v>
      </c>
      <c r="N379" s="9"/>
    </row>
    <row r="380" spans="5:14" x14ac:dyDescent="0.35">
      <c r="E380" s="2" t="s">
        <v>601</v>
      </c>
      <c r="F380" t="s">
        <v>1387</v>
      </c>
      <c r="G380" t="str">
        <f t="shared" si="22"/>
        <v>GPMO</v>
      </c>
      <c r="H380" t="s">
        <v>1793</v>
      </c>
      <c r="I380" t="s">
        <v>2790</v>
      </c>
      <c r="J380" t="str">
        <f t="shared" si="23"/>
        <v>module:LResults_GPMO a schema:ItemList ; schema:identifier "Results" ; schema:name "Lernergebnisse GPMO" ; schema:itemListElement module:LResult03_GPMO .</v>
      </c>
      <c r="K380" s="1" t="s">
        <v>123</v>
      </c>
      <c r="L380" t="str">
        <f t="shared" si="24"/>
        <v>module:LResult03_GPMO schema:identifier "Results" .</v>
      </c>
      <c r="M380" s="9">
        <f t="shared" si="25"/>
        <v>3</v>
      </c>
      <c r="N380" s="9"/>
    </row>
    <row r="381" spans="5:14" x14ac:dyDescent="0.35">
      <c r="E381" s="2" t="s">
        <v>601</v>
      </c>
      <c r="F381" t="s">
        <v>1387</v>
      </c>
      <c r="G381" t="str">
        <f t="shared" si="22"/>
        <v>GPMO</v>
      </c>
      <c r="H381" t="s">
        <v>1794</v>
      </c>
      <c r="I381" t="s">
        <v>2791</v>
      </c>
      <c r="J381" t="str">
        <f t="shared" si="23"/>
        <v>module:LResults_GPMO a schema:ItemList ; schema:identifier "Results" ; schema:name "Lernergebnisse GPMO" ; schema:itemListElement module:LResult04_GPMO .</v>
      </c>
      <c r="K381" s="1" t="s">
        <v>123</v>
      </c>
      <c r="L381" t="str">
        <f t="shared" si="24"/>
        <v>module:LResult04_GPMO schema:identifier "Results" .</v>
      </c>
      <c r="M381" s="9">
        <f t="shared" si="25"/>
        <v>4</v>
      </c>
      <c r="N381" s="9"/>
    </row>
    <row r="382" spans="5:14" x14ac:dyDescent="0.35">
      <c r="E382" s="2" t="s">
        <v>601</v>
      </c>
      <c r="F382" t="s">
        <v>1387</v>
      </c>
      <c r="G382" t="str">
        <f t="shared" si="22"/>
        <v>GPMO</v>
      </c>
      <c r="H382" t="s">
        <v>1795</v>
      </c>
      <c r="I382" t="s">
        <v>2792</v>
      </c>
      <c r="J382" t="str">
        <f t="shared" si="23"/>
        <v>module:LResults_GPMO a schema:ItemList ; schema:identifier "Results" ; schema:name "Lernergebnisse GPMO" ; schema:itemListElement module:LResult05_GPMO .</v>
      </c>
      <c r="K382" s="1" t="s">
        <v>123</v>
      </c>
      <c r="L382" t="str">
        <f t="shared" si="24"/>
        <v>module:LResult05_GPMO schema:identifier "Results" .</v>
      </c>
      <c r="M382" s="9">
        <f t="shared" si="25"/>
        <v>5</v>
      </c>
      <c r="N382" s="9"/>
    </row>
    <row r="383" spans="5:14" x14ac:dyDescent="0.35">
      <c r="E383" s="2" t="s">
        <v>601</v>
      </c>
      <c r="F383" t="s">
        <v>1388</v>
      </c>
      <c r="G383" t="str">
        <f t="shared" si="22"/>
        <v>PMSK</v>
      </c>
      <c r="H383" t="s">
        <v>1796</v>
      </c>
      <c r="I383" t="s">
        <v>2793</v>
      </c>
      <c r="J383" t="str">
        <f t="shared" si="23"/>
        <v>module:LResults_PMSK a schema:ItemList ; schema:identifier "Results" ; schema:name "Lernergebnisse PMSK" ; schema:itemListElement module:LResult01_PMSK .</v>
      </c>
      <c r="K383" s="1" t="s">
        <v>123</v>
      </c>
      <c r="L383" t="str">
        <f t="shared" si="24"/>
        <v>module:LResult01_PMSK schema:identifier "Results" .</v>
      </c>
      <c r="M383" s="9">
        <f t="shared" si="25"/>
        <v>1</v>
      </c>
      <c r="N383" s="9"/>
    </row>
    <row r="384" spans="5:14" x14ac:dyDescent="0.35">
      <c r="E384" s="2" t="s">
        <v>601</v>
      </c>
      <c r="F384" t="s">
        <v>1388</v>
      </c>
      <c r="G384" t="str">
        <f t="shared" si="22"/>
        <v>PMSK</v>
      </c>
      <c r="H384" t="s">
        <v>1797</v>
      </c>
      <c r="I384" t="s">
        <v>2794</v>
      </c>
      <c r="J384" t="str">
        <f t="shared" si="23"/>
        <v>module:LResults_PMSK a schema:ItemList ; schema:identifier "Results" ; schema:name "Lernergebnisse PMSK" ; schema:itemListElement module:LResult02_PMSK .</v>
      </c>
      <c r="K384" s="1" t="s">
        <v>123</v>
      </c>
      <c r="L384" t="str">
        <f t="shared" si="24"/>
        <v>module:LResult02_PMSK schema:identifier "Results" .</v>
      </c>
      <c r="M384" s="9">
        <f t="shared" si="25"/>
        <v>2</v>
      </c>
      <c r="N384" s="9"/>
    </row>
    <row r="385" spans="5:14" x14ac:dyDescent="0.35">
      <c r="E385" s="2" t="s">
        <v>601</v>
      </c>
      <c r="F385" t="s">
        <v>1388</v>
      </c>
      <c r="G385" t="str">
        <f t="shared" si="22"/>
        <v>PMSK</v>
      </c>
      <c r="H385" t="s">
        <v>1798</v>
      </c>
      <c r="I385" t="s">
        <v>2795</v>
      </c>
      <c r="J385" t="str">
        <f t="shared" si="23"/>
        <v>module:LResults_PMSK a schema:ItemList ; schema:identifier "Results" ; schema:name "Lernergebnisse PMSK" ; schema:itemListElement module:LResult03_PMSK .</v>
      </c>
      <c r="K385" s="1" t="s">
        <v>123</v>
      </c>
      <c r="L385" t="str">
        <f t="shared" si="24"/>
        <v>module:LResult03_PMSK schema:identifier "Results" .</v>
      </c>
      <c r="M385" s="9">
        <f t="shared" si="25"/>
        <v>3</v>
      </c>
      <c r="N385" s="9"/>
    </row>
    <row r="386" spans="5:14" x14ac:dyDescent="0.35">
      <c r="E386" s="2" t="s">
        <v>601</v>
      </c>
      <c r="F386" t="s">
        <v>1388</v>
      </c>
      <c r="G386" t="str">
        <f t="shared" si="22"/>
        <v>PMSK</v>
      </c>
      <c r="H386" t="s">
        <v>1799</v>
      </c>
      <c r="I386" t="s">
        <v>2796</v>
      </c>
      <c r="J386" t="str">
        <f t="shared" si="23"/>
        <v>module:LResults_PMSK a schema:ItemList ; schema:identifier "Results" ; schema:name "Lernergebnisse PMSK" ; schema:itemListElement module:LResult04_PMSK .</v>
      </c>
      <c r="K386" s="1" t="s">
        <v>123</v>
      </c>
      <c r="L386" t="str">
        <f t="shared" si="24"/>
        <v>module:LResult04_PMSK schema:identifier "Results" .</v>
      </c>
      <c r="M386" s="9">
        <f t="shared" si="25"/>
        <v>4</v>
      </c>
      <c r="N386" s="9"/>
    </row>
    <row r="387" spans="5:14" x14ac:dyDescent="0.35">
      <c r="E387" s="2" t="s">
        <v>601</v>
      </c>
      <c r="F387" t="s">
        <v>1388</v>
      </c>
      <c r="G387" t="str">
        <f t="shared" ref="G387:G450" si="26">MID(F387,17,12)</f>
        <v>PMSK</v>
      </c>
      <c r="H387" t="s">
        <v>1800</v>
      </c>
      <c r="I387" t="s">
        <v>2797</v>
      </c>
      <c r="J387" t="str">
        <f t="shared" ref="J387:J450" si="27">_xlfn.CONCAT(F387," a schema:ItemList ; schema:identifier ",E387,"Results",E387," ; schema:name ",E387,"Lernergebnisse ",G387,E387," ; schema:itemListElement ",H387," .")</f>
        <v>module:LResults_PMSK a schema:ItemList ; schema:identifier "Results" ; schema:name "Lernergebnisse PMSK" ; schema:itemListElement module:LResult05_PMSK .</v>
      </c>
      <c r="K387" s="1" t="s">
        <v>123</v>
      </c>
      <c r="L387" t="str">
        <f t="shared" ref="L387:L450" si="28">_xlfn.CONCAT(H387," schema:identifier ",E387,"Results",E387," .")</f>
        <v>module:LResult05_PMSK schema:identifier "Results" .</v>
      </c>
      <c r="M387" s="9">
        <f t="shared" ref="M387:M418" si="29">VALUE(MID(H387,15,2))</f>
        <v>5</v>
      </c>
      <c r="N387" s="9"/>
    </row>
    <row r="388" spans="5:14" x14ac:dyDescent="0.35">
      <c r="E388" s="2" t="s">
        <v>601</v>
      </c>
      <c r="F388" t="s">
        <v>1388</v>
      </c>
      <c r="G388" t="str">
        <f t="shared" si="26"/>
        <v>PMSK</v>
      </c>
      <c r="H388" t="s">
        <v>1801</v>
      </c>
      <c r="I388" t="s">
        <v>2798</v>
      </c>
      <c r="J388" t="str">
        <f t="shared" si="27"/>
        <v>module:LResults_PMSK a schema:ItemList ; schema:identifier "Results" ; schema:name "Lernergebnisse PMSK" ; schema:itemListElement module:LResult06_PMSK .</v>
      </c>
      <c r="K388" s="1" t="s">
        <v>123</v>
      </c>
      <c r="L388" t="str">
        <f t="shared" si="28"/>
        <v>module:LResult06_PMSK schema:identifier "Results" .</v>
      </c>
      <c r="M388" s="9">
        <f t="shared" si="29"/>
        <v>6</v>
      </c>
      <c r="N388" s="9"/>
    </row>
    <row r="389" spans="5:14" x14ac:dyDescent="0.35">
      <c r="E389" s="2" t="s">
        <v>601</v>
      </c>
      <c r="F389" t="s">
        <v>1388</v>
      </c>
      <c r="G389" t="str">
        <f t="shared" si="26"/>
        <v>PMSK</v>
      </c>
      <c r="H389" t="s">
        <v>1802</v>
      </c>
      <c r="I389" t="s">
        <v>2799</v>
      </c>
      <c r="J389" t="str">
        <f t="shared" si="27"/>
        <v>module:LResults_PMSK a schema:ItemList ; schema:identifier "Results" ; schema:name "Lernergebnisse PMSK" ; schema:itemListElement module:LResult07_PMSK .</v>
      </c>
      <c r="K389" s="1" t="s">
        <v>123</v>
      </c>
      <c r="L389" t="str">
        <f t="shared" si="28"/>
        <v>module:LResult07_PMSK schema:identifier "Results" .</v>
      </c>
      <c r="M389" s="9">
        <f t="shared" si="29"/>
        <v>7</v>
      </c>
      <c r="N389" s="9"/>
    </row>
    <row r="390" spans="5:14" x14ac:dyDescent="0.35">
      <c r="E390" s="2" t="s">
        <v>601</v>
      </c>
      <c r="F390" t="s">
        <v>1388</v>
      </c>
      <c r="G390" t="str">
        <f t="shared" si="26"/>
        <v>PMSK</v>
      </c>
      <c r="H390" t="s">
        <v>1803</v>
      </c>
      <c r="I390" t="s">
        <v>2800</v>
      </c>
      <c r="J390" t="str">
        <f t="shared" si="27"/>
        <v>module:LResults_PMSK a schema:ItemList ; schema:identifier "Results" ; schema:name "Lernergebnisse PMSK" ; schema:itemListElement module:LResult08_PMSK .</v>
      </c>
      <c r="K390" s="1" t="s">
        <v>123</v>
      </c>
      <c r="L390" t="str">
        <f t="shared" si="28"/>
        <v>module:LResult08_PMSK schema:identifier "Results" .</v>
      </c>
      <c r="M390" s="9">
        <f t="shared" si="29"/>
        <v>8</v>
      </c>
      <c r="N390" s="9"/>
    </row>
    <row r="391" spans="5:14" x14ac:dyDescent="0.35">
      <c r="E391" s="2" t="s">
        <v>601</v>
      </c>
      <c r="F391" t="s">
        <v>1389</v>
      </c>
      <c r="G391" t="str">
        <f t="shared" si="26"/>
        <v>SYSA</v>
      </c>
      <c r="H391" t="s">
        <v>1804</v>
      </c>
      <c r="I391" t="s">
        <v>2915</v>
      </c>
      <c r="J391" t="str">
        <f t="shared" si="27"/>
        <v>module:LResults_SYSA a schema:ItemList ; schema:identifier "Results" ; schema:name "Lernergebnisse SYSA" ; schema:itemListElement module:LResult01_SYSA .</v>
      </c>
      <c r="K391" s="1" t="s">
        <v>123</v>
      </c>
      <c r="L391" t="str">
        <f t="shared" si="28"/>
        <v>module:LResult01_SYSA schema:identifier "Results" .</v>
      </c>
      <c r="M391" s="9">
        <f t="shared" si="29"/>
        <v>1</v>
      </c>
      <c r="N391" s="9"/>
    </row>
    <row r="392" spans="5:14" x14ac:dyDescent="0.35">
      <c r="E392" s="2" t="s">
        <v>601</v>
      </c>
      <c r="F392" t="s">
        <v>1389</v>
      </c>
      <c r="G392" t="str">
        <f t="shared" si="26"/>
        <v>SYSA</v>
      </c>
      <c r="H392" t="s">
        <v>1805</v>
      </c>
      <c r="I392" t="s">
        <v>2916</v>
      </c>
      <c r="J392" t="str">
        <f t="shared" si="27"/>
        <v>module:LResults_SYSA a schema:ItemList ; schema:identifier "Results" ; schema:name "Lernergebnisse SYSA" ; schema:itemListElement module:LResult02_SYSA .</v>
      </c>
      <c r="K392" s="1" t="s">
        <v>123</v>
      </c>
      <c r="L392" t="str">
        <f t="shared" si="28"/>
        <v>module:LResult02_SYSA schema:identifier "Results" .</v>
      </c>
      <c r="M392" s="9">
        <f t="shared" si="29"/>
        <v>2</v>
      </c>
      <c r="N392" s="9"/>
    </row>
    <row r="393" spans="5:14" x14ac:dyDescent="0.35">
      <c r="E393" s="2" t="s">
        <v>601</v>
      </c>
      <c r="F393" t="s">
        <v>1389</v>
      </c>
      <c r="G393" t="str">
        <f t="shared" si="26"/>
        <v>SYSA</v>
      </c>
      <c r="H393" t="s">
        <v>1806</v>
      </c>
      <c r="I393" t="s">
        <v>2917</v>
      </c>
      <c r="J393" t="str">
        <f t="shared" si="27"/>
        <v>module:LResults_SYSA a schema:ItemList ; schema:identifier "Results" ; schema:name "Lernergebnisse SYSA" ; schema:itemListElement module:LResult03_SYSA .</v>
      </c>
      <c r="K393" s="1" t="s">
        <v>123</v>
      </c>
      <c r="L393" t="str">
        <f t="shared" si="28"/>
        <v>module:LResult03_SYSA schema:identifier "Results" .</v>
      </c>
      <c r="M393" s="9">
        <f t="shared" si="29"/>
        <v>3</v>
      </c>
      <c r="N393" s="9"/>
    </row>
    <row r="394" spans="5:14" x14ac:dyDescent="0.35">
      <c r="E394" s="2" t="s">
        <v>601</v>
      </c>
      <c r="F394" t="s">
        <v>1390</v>
      </c>
      <c r="G394" t="str">
        <f t="shared" si="26"/>
        <v>WIGundW</v>
      </c>
      <c r="H394" t="s">
        <v>1807</v>
      </c>
      <c r="I394" t="s">
        <v>2801</v>
      </c>
      <c r="J394" t="str">
        <f t="shared" si="27"/>
        <v>module:LResults_WIGundW a schema:ItemList ; schema:identifier "Results" ; schema:name "Lernergebnisse WIGundW" ; schema:itemListElement module:LResult01_WIGundW .</v>
      </c>
      <c r="K394" s="1" t="s">
        <v>123</v>
      </c>
      <c r="L394" t="str">
        <f t="shared" si="28"/>
        <v>module:LResult01_WIGundW schema:identifier "Results" .</v>
      </c>
      <c r="M394" s="9">
        <f t="shared" si="29"/>
        <v>1</v>
      </c>
      <c r="N394" s="9"/>
    </row>
    <row r="395" spans="5:14" x14ac:dyDescent="0.35">
      <c r="E395" s="2" t="s">
        <v>601</v>
      </c>
      <c r="F395" t="s">
        <v>1390</v>
      </c>
      <c r="G395" t="str">
        <f t="shared" si="26"/>
        <v>WIGundW</v>
      </c>
      <c r="H395" t="s">
        <v>1808</v>
      </c>
      <c r="I395" t="s">
        <v>2802</v>
      </c>
      <c r="J395" t="str">
        <f t="shared" si="27"/>
        <v>module:LResults_WIGundW a schema:ItemList ; schema:identifier "Results" ; schema:name "Lernergebnisse WIGundW" ; schema:itemListElement module:LResult02_WIGundW .</v>
      </c>
      <c r="K395" s="1" t="s">
        <v>123</v>
      </c>
      <c r="L395" t="str">
        <f t="shared" si="28"/>
        <v>module:LResult02_WIGundW schema:identifier "Results" .</v>
      </c>
      <c r="M395" s="9">
        <f t="shared" si="29"/>
        <v>2</v>
      </c>
      <c r="N395" s="9"/>
    </row>
    <row r="396" spans="5:14" x14ac:dyDescent="0.35">
      <c r="E396" s="2" t="s">
        <v>601</v>
      </c>
      <c r="F396" t="s">
        <v>1390</v>
      </c>
      <c r="G396" t="str">
        <f t="shared" si="26"/>
        <v>WIGundW</v>
      </c>
      <c r="H396" t="s">
        <v>1809</v>
      </c>
      <c r="I396" t="s">
        <v>2803</v>
      </c>
      <c r="J396" t="str">
        <f t="shared" si="27"/>
        <v>module:LResults_WIGundW a schema:ItemList ; schema:identifier "Results" ; schema:name "Lernergebnisse WIGundW" ; schema:itemListElement module:LResult03_WIGundW .</v>
      </c>
      <c r="K396" s="1" t="s">
        <v>123</v>
      </c>
      <c r="L396" t="str">
        <f t="shared" si="28"/>
        <v>module:LResult03_WIGundW schema:identifier "Results" .</v>
      </c>
      <c r="M396" s="9">
        <f t="shared" si="29"/>
        <v>3</v>
      </c>
      <c r="N396" s="9"/>
    </row>
    <row r="397" spans="5:14" x14ac:dyDescent="0.35">
      <c r="E397" s="2" t="s">
        <v>601</v>
      </c>
      <c r="F397" t="s">
        <v>1390</v>
      </c>
      <c r="G397" t="str">
        <f t="shared" si="26"/>
        <v>WIGundW</v>
      </c>
      <c r="H397" t="s">
        <v>1810</v>
      </c>
      <c r="I397" t="s">
        <v>2804</v>
      </c>
      <c r="J397" t="str">
        <f t="shared" si="27"/>
        <v>module:LResults_WIGundW a schema:ItemList ; schema:identifier "Results" ; schema:name "Lernergebnisse WIGundW" ; schema:itemListElement module:LResult04_WIGundW .</v>
      </c>
      <c r="K397" s="1" t="s">
        <v>123</v>
      </c>
      <c r="L397" t="str">
        <f t="shared" si="28"/>
        <v>module:LResult04_WIGundW schema:identifier "Results" .</v>
      </c>
      <c r="M397" s="9">
        <f t="shared" si="29"/>
        <v>4</v>
      </c>
      <c r="N397" s="9"/>
    </row>
    <row r="398" spans="5:14" x14ac:dyDescent="0.35">
      <c r="E398" s="2" t="s">
        <v>601</v>
      </c>
      <c r="F398" t="s">
        <v>1390</v>
      </c>
      <c r="G398" t="str">
        <f t="shared" si="26"/>
        <v>WIGundW</v>
      </c>
      <c r="H398" t="s">
        <v>1811</v>
      </c>
      <c r="I398" t="s">
        <v>2805</v>
      </c>
      <c r="J398" t="str">
        <f t="shared" si="27"/>
        <v>module:LResults_WIGundW a schema:ItemList ; schema:identifier "Results" ; schema:name "Lernergebnisse WIGundW" ; schema:itemListElement module:LResult05_WIGundW .</v>
      </c>
      <c r="K398" s="1" t="s">
        <v>123</v>
      </c>
      <c r="L398" t="str">
        <f t="shared" si="28"/>
        <v>module:LResult05_WIGundW schema:identifier "Results" .</v>
      </c>
      <c r="M398" s="9">
        <f t="shared" si="29"/>
        <v>5</v>
      </c>
      <c r="N398" s="9"/>
    </row>
    <row r="399" spans="5:14" x14ac:dyDescent="0.35">
      <c r="E399" s="2" t="s">
        <v>601</v>
      </c>
      <c r="F399" t="s">
        <v>1390</v>
      </c>
      <c r="G399" t="str">
        <f t="shared" si="26"/>
        <v>WIGundW</v>
      </c>
      <c r="H399" t="s">
        <v>1812</v>
      </c>
      <c r="I399" t="s">
        <v>2806</v>
      </c>
      <c r="J399" t="str">
        <f t="shared" si="27"/>
        <v>module:LResults_WIGundW a schema:ItemList ; schema:identifier "Results" ; schema:name "Lernergebnisse WIGundW" ; schema:itemListElement module:LResult06_WIGundW .</v>
      </c>
      <c r="K399" s="1" t="s">
        <v>123</v>
      </c>
      <c r="L399" t="str">
        <f t="shared" si="28"/>
        <v>module:LResult06_WIGundW schema:identifier "Results" .</v>
      </c>
      <c r="M399" s="9">
        <f t="shared" si="29"/>
        <v>6</v>
      </c>
      <c r="N399" s="9"/>
    </row>
    <row r="400" spans="5:14" x14ac:dyDescent="0.35">
      <c r="E400" s="2" t="s">
        <v>601</v>
      </c>
      <c r="F400" t="s">
        <v>1391</v>
      </c>
      <c r="G400" t="str">
        <f t="shared" si="26"/>
        <v>WM110</v>
      </c>
      <c r="H400" t="s">
        <v>1813</v>
      </c>
      <c r="I400" t="s">
        <v>2807</v>
      </c>
      <c r="J400" t="str">
        <f t="shared" si="27"/>
        <v>module:LResults_WM110 a schema:ItemList ; schema:identifier "Results" ; schema:name "Lernergebnisse WM110" ; schema:itemListElement module:LResult01_WM110 .</v>
      </c>
      <c r="K400" s="1" t="s">
        <v>123</v>
      </c>
      <c r="L400" t="str">
        <f t="shared" si="28"/>
        <v>module:LResult01_WM110 schema:identifier "Results" .</v>
      </c>
      <c r="M400" s="9">
        <f t="shared" si="29"/>
        <v>1</v>
      </c>
      <c r="N400" s="9"/>
    </row>
    <row r="401" spans="5:14" x14ac:dyDescent="0.35">
      <c r="E401" s="2" t="s">
        <v>601</v>
      </c>
      <c r="F401" t="s">
        <v>1391</v>
      </c>
      <c r="G401" t="str">
        <f t="shared" si="26"/>
        <v>WM110</v>
      </c>
      <c r="H401" t="s">
        <v>1814</v>
      </c>
      <c r="I401" t="s">
        <v>2808</v>
      </c>
      <c r="J401" t="str">
        <f t="shared" si="27"/>
        <v>module:LResults_WM110 a schema:ItemList ; schema:identifier "Results" ; schema:name "Lernergebnisse WM110" ; schema:itemListElement module:LResult02_WM110 .</v>
      </c>
      <c r="K401" s="1" t="s">
        <v>123</v>
      </c>
      <c r="L401" t="str">
        <f t="shared" si="28"/>
        <v>module:LResult02_WM110 schema:identifier "Results" .</v>
      </c>
      <c r="M401" s="9">
        <f t="shared" si="29"/>
        <v>2</v>
      </c>
      <c r="N401" s="9"/>
    </row>
    <row r="402" spans="5:14" x14ac:dyDescent="0.35">
      <c r="E402" s="2" t="s">
        <v>601</v>
      </c>
      <c r="F402" t="s">
        <v>1391</v>
      </c>
      <c r="G402" t="str">
        <f t="shared" si="26"/>
        <v>WM110</v>
      </c>
      <c r="H402" t="s">
        <v>1815</v>
      </c>
      <c r="I402" t="s">
        <v>2809</v>
      </c>
      <c r="J402" t="str">
        <f t="shared" si="27"/>
        <v>module:LResults_WM110 a schema:ItemList ; schema:identifier "Results" ; schema:name "Lernergebnisse WM110" ; schema:itemListElement module:LResult03_WM110 .</v>
      </c>
      <c r="K402" s="1" t="s">
        <v>123</v>
      </c>
      <c r="L402" t="str">
        <f t="shared" si="28"/>
        <v>module:LResult03_WM110 schema:identifier "Results" .</v>
      </c>
      <c r="M402" s="9">
        <f t="shared" si="29"/>
        <v>3</v>
      </c>
      <c r="N402" s="9"/>
    </row>
    <row r="403" spans="5:14" x14ac:dyDescent="0.35">
      <c r="E403" s="2" t="s">
        <v>601</v>
      </c>
      <c r="F403" t="s">
        <v>1391</v>
      </c>
      <c r="G403" t="str">
        <f t="shared" si="26"/>
        <v>WM110</v>
      </c>
      <c r="H403" t="s">
        <v>1816</v>
      </c>
      <c r="I403" t="s">
        <v>2810</v>
      </c>
      <c r="J403" t="str">
        <f t="shared" si="27"/>
        <v>module:LResults_WM110 a schema:ItemList ; schema:identifier "Results" ; schema:name "Lernergebnisse WM110" ; schema:itemListElement module:LResult04_WM110 .</v>
      </c>
      <c r="K403" s="1" t="s">
        <v>123</v>
      </c>
      <c r="L403" t="str">
        <f t="shared" si="28"/>
        <v>module:LResult04_WM110 schema:identifier "Results" .</v>
      </c>
      <c r="M403" s="9">
        <f t="shared" si="29"/>
        <v>4</v>
      </c>
      <c r="N403" s="9"/>
    </row>
    <row r="404" spans="5:14" x14ac:dyDescent="0.35">
      <c r="E404" s="2" t="s">
        <v>601</v>
      </c>
      <c r="F404" t="s">
        <v>1391</v>
      </c>
      <c r="G404" t="str">
        <f t="shared" si="26"/>
        <v>WM110</v>
      </c>
      <c r="H404" t="s">
        <v>1817</v>
      </c>
      <c r="I404" t="s">
        <v>2811</v>
      </c>
      <c r="J404" t="str">
        <f t="shared" si="27"/>
        <v>module:LResults_WM110 a schema:ItemList ; schema:identifier "Results" ; schema:name "Lernergebnisse WM110" ; schema:itemListElement module:LResult05_WM110 .</v>
      </c>
      <c r="K404" s="1" t="s">
        <v>123</v>
      </c>
      <c r="L404" t="str">
        <f t="shared" si="28"/>
        <v>module:LResult05_WM110 schema:identifier "Results" .</v>
      </c>
      <c r="M404" s="9">
        <f t="shared" si="29"/>
        <v>5</v>
      </c>
      <c r="N404" s="9"/>
    </row>
    <row r="405" spans="5:14" x14ac:dyDescent="0.35">
      <c r="E405" s="2" t="s">
        <v>601</v>
      </c>
      <c r="F405" t="s">
        <v>1392</v>
      </c>
      <c r="G405" t="str">
        <f t="shared" si="26"/>
        <v>WM120</v>
      </c>
      <c r="H405" t="s">
        <v>1818</v>
      </c>
      <c r="I405" t="s">
        <v>2812</v>
      </c>
      <c r="J405" t="str">
        <f t="shared" si="27"/>
        <v>module:LResults_WM120 a schema:ItemList ; schema:identifier "Results" ; schema:name "Lernergebnisse WM120" ; schema:itemListElement module:LResult01_WM120 .</v>
      </c>
      <c r="K405" s="1" t="s">
        <v>123</v>
      </c>
      <c r="L405" t="str">
        <f t="shared" si="28"/>
        <v>module:LResult01_WM120 schema:identifier "Results" .</v>
      </c>
      <c r="M405" s="9">
        <f t="shared" si="29"/>
        <v>1</v>
      </c>
      <c r="N405" s="9"/>
    </row>
    <row r="406" spans="5:14" x14ac:dyDescent="0.35">
      <c r="E406" s="2" t="s">
        <v>601</v>
      </c>
      <c r="F406" t="s">
        <v>1392</v>
      </c>
      <c r="G406" t="str">
        <f t="shared" si="26"/>
        <v>WM120</v>
      </c>
      <c r="H406" t="s">
        <v>1819</v>
      </c>
      <c r="I406" t="s">
        <v>2813</v>
      </c>
      <c r="J406" t="str">
        <f t="shared" si="27"/>
        <v>module:LResults_WM120 a schema:ItemList ; schema:identifier "Results" ; schema:name "Lernergebnisse WM120" ; schema:itemListElement module:LResult02_WM120 .</v>
      </c>
      <c r="K406" s="1" t="s">
        <v>123</v>
      </c>
      <c r="L406" t="str">
        <f t="shared" si="28"/>
        <v>module:LResult02_WM120 schema:identifier "Results" .</v>
      </c>
      <c r="M406" s="9">
        <f t="shared" si="29"/>
        <v>2</v>
      </c>
      <c r="N406" s="9"/>
    </row>
    <row r="407" spans="5:14" x14ac:dyDescent="0.35">
      <c r="E407" s="2" t="s">
        <v>601</v>
      </c>
      <c r="F407" t="s">
        <v>1392</v>
      </c>
      <c r="G407" t="str">
        <f t="shared" si="26"/>
        <v>WM120</v>
      </c>
      <c r="H407" t="s">
        <v>1820</v>
      </c>
      <c r="I407" t="s">
        <v>2814</v>
      </c>
      <c r="J407" t="str">
        <f t="shared" si="27"/>
        <v>module:LResults_WM120 a schema:ItemList ; schema:identifier "Results" ; schema:name "Lernergebnisse WM120" ; schema:itemListElement module:LResult03_WM120 .</v>
      </c>
      <c r="K407" s="1" t="s">
        <v>123</v>
      </c>
      <c r="L407" t="str">
        <f t="shared" si="28"/>
        <v>module:LResult03_WM120 schema:identifier "Results" .</v>
      </c>
      <c r="M407" s="9">
        <f t="shared" si="29"/>
        <v>3</v>
      </c>
      <c r="N407" s="9"/>
    </row>
    <row r="408" spans="5:14" x14ac:dyDescent="0.35">
      <c r="E408" s="2" t="s">
        <v>601</v>
      </c>
      <c r="F408" t="s">
        <v>1392</v>
      </c>
      <c r="G408" t="str">
        <f t="shared" si="26"/>
        <v>WM120</v>
      </c>
      <c r="H408" t="s">
        <v>1821</v>
      </c>
      <c r="I408" t="s">
        <v>2815</v>
      </c>
      <c r="J408" t="str">
        <f t="shared" si="27"/>
        <v>module:LResults_WM120 a schema:ItemList ; schema:identifier "Results" ; schema:name "Lernergebnisse WM120" ; schema:itemListElement module:LResult04_WM120 .</v>
      </c>
      <c r="K408" s="1" t="s">
        <v>123</v>
      </c>
      <c r="L408" t="str">
        <f t="shared" si="28"/>
        <v>module:LResult04_WM120 schema:identifier "Results" .</v>
      </c>
      <c r="M408" s="9">
        <f t="shared" si="29"/>
        <v>4</v>
      </c>
      <c r="N408" s="9"/>
    </row>
    <row r="409" spans="5:14" x14ac:dyDescent="0.35">
      <c r="E409" s="2" t="s">
        <v>601</v>
      </c>
      <c r="F409" t="s">
        <v>1392</v>
      </c>
      <c r="G409" t="str">
        <f t="shared" si="26"/>
        <v>WM120</v>
      </c>
      <c r="H409" t="s">
        <v>1822</v>
      </c>
      <c r="I409" s="12"/>
      <c r="J409" t="str">
        <f t="shared" si="27"/>
        <v>module:LResults_WM120 a schema:ItemList ; schema:identifier "Results" ; schema:name "Lernergebnisse WM120" ; schema:itemListElement module:LResult05_WM120 .</v>
      </c>
      <c r="K409" s="1" t="s">
        <v>123</v>
      </c>
      <c r="L409" t="str">
        <f t="shared" si="28"/>
        <v>module:LResult05_WM120 schema:identifier "Results" .</v>
      </c>
      <c r="M409" s="9">
        <f t="shared" si="29"/>
        <v>5</v>
      </c>
      <c r="N409" s="9"/>
    </row>
    <row r="410" spans="5:14" x14ac:dyDescent="0.35">
      <c r="E410" s="2" t="s">
        <v>601</v>
      </c>
      <c r="F410" t="s">
        <v>1393</v>
      </c>
      <c r="G410" t="str">
        <f t="shared" si="26"/>
        <v>WM130</v>
      </c>
      <c r="H410" t="s">
        <v>1823</v>
      </c>
      <c r="I410" t="s">
        <v>2816</v>
      </c>
      <c r="J410" t="str">
        <f t="shared" si="27"/>
        <v>module:LResults_WM130 a schema:ItemList ; schema:identifier "Results" ; schema:name "Lernergebnisse WM130" ; schema:itemListElement module:LResult01_WM130 .</v>
      </c>
      <c r="K410" s="1" t="s">
        <v>123</v>
      </c>
      <c r="L410" t="str">
        <f t="shared" si="28"/>
        <v>module:LResult01_WM130 schema:identifier "Results" .</v>
      </c>
      <c r="M410" s="9">
        <f t="shared" si="29"/>
        <v>1</v>
      </c>
      <c r="N410" s="9"/>
    </row>
    <row r="411" spans="5:14" x14ac:dyDescent="0.35">
      <c r="E411" s="2" t="s">
        <v>601</v>
      </c>
      <c r="F411" t="s">
        <v>1393</v>
      </c>
      <c r="G411" t="str">
        <f t="shared" si="26"/>
        <v>WM130</v>
      </c>
      <c r="H411" t="s">
        <v>1824</v>
      </c>
      <c r="I411" t="s">
        <v>2817</v>
      </c>
      <c r="J411" t="str">
        <f t="shared" si="27"/>
        <v>module:LResults_WM130 a schema:ItemList ; schema:identifier "Results" ; schema:name "Lernergebnisse WM130" ; schema:itemListElement module:LResult02_WM130 .</v>
      </c>
      <c r="K411" s="1" t="s">
        <v>123</v>
      </c>
      <c r="L411" t="str">
        <f t="shared" si="28"/>
        <v>module:LResult02_WM130 schema:identifier "Results" .</v>
      </c>
      <c r="M411" s="9">
        <f t="shared" si="29"/>
        <v>2</v>
      </c>
      <c r="N411" s="9"/>
    </row>
    <row r="412" spans="5:14" x14ac:dyDescent="0.35">
      <c r="E412" s="2" t="s">
        <v>601</v>
      </c>
      <c r="F412" t="s">
        <v>1393</v>
      </c>
      <c r="G412" t="str">
        <f t="shared" si="26"/>
        <v>WM130</v>
      </c>
      <c r="H412" t="s">
        <v>1825</v>
      </c>
      <c r="I412" t="s">
        <v>2818</v>
      </c>
      <c r="J412" t="str">
        <f t="shared" si="27"/>
        <v>module:LResults_WM130 a schema:ItemList ; schema:identifier "Results" ; schema:name "Lernergebnisse WM130" ; schema:itemListElement module:LResult03_WM130 .</v>
      </c>
      <c r="K412" s="1" t="s">
        <v>123</v>
      </c>
      <c r="L412" t="str">
        <f t="shared" si="28"/>
        <v>module:LResult03_WM130 schema:identifier "Results" .</v>
      </c>
      <c r="M412" s="9">
        <f t="shared" si="29"/>
        <v>3</v>
      </c>
      <c r="N412" s="9"/>
    </row>
    <row r="413" spans="5:14" x14ac:dyDescent="0.35">
      <c r="E413" s="2" t="s">
        <v>601</v>
      </c>
      <c r="F413" t="s">
        <v>1393</v>
      </c>
      <c r="G413" t="str">
        <f t="shared" si="26"/>
        <v>WM130</v>
      </c>
      <c r="H413" t="s">
        <v>1826</v>
      </c>
      <c r="I413" t="s">
        <v>2819</v>
      </c>
      <c r="J413" t="str">
        <f t="shared" si="27"/>
        <v>module:LResults_WM130 a schema:ItemList ; schema:identifier "Results" ; schema:name "Lernergebnisse WM130" ; schema:itemListElement module:LResult04_WM130 .</v>
      </c>
      <c r="K413" s="1" t="s">
        <v>123</v>
      </c>
      <c r="L413" t="str">
        <f t="shared" si="28"/>
        <v>module:LResult04_WM130 schema:identifier "Results" .</v>
      </c>
      <c r="M413" s="9">
        <f t="shared" si="29"/>
        <v>4</v>
      </c>
      <c r="N413" s="9"/>
    </row>
    <row r="414" spans="5:14" x14ac:dyDescent="0.35">
      <c r="E414" s="2" t="s">
        <v>601</v>
      </c>
      <c r="F414" t="s">
        <v>1393</v>
      </c>
      <c r="G414" t="str">
        <f t="shared" si="26"/>
        <v>WM130</v>
      </c>
      <c r="H414" t="s">
        <v>1827</v>
      </c>
      <c r="I414" t="s">
        <v>2820</v>
      </c>
      <c r="J414" t="str">
        <f t="shared" si="27"/>
        <v>module:LResults_WM130 a schema:ItemList ; schema:identifier "Results" ; schema:name "Lernergebnisse WM130" ; schema:itemListElement module:LResult05_WM130 .</v>
      </c>
      <c r="K414" s="1" t="s">
        <v>123</v>
      </c>
      <c r="L414" t="str">
        <f t="shared" si="28"/>
        <v>module:LResult05_WM130 schema:identifier "Results" .</v>
      </c>
      <c r="M414" s="9">
        <f t="shared" si="29"/>
        <v>5</v>
      </c>
      <c r="N414" s="9"/>
    </row>
    <row r="415" spans="5:14" x14ac:dyDescent="0.35">
      <c r="E415" s="2" t="s">
        <v>601</v>
      </c>
      <c r="F415" t="s">
        <v>1394</v>
      </c>
      <c r="G415" t="str">
        <f t="shared" si="26"/>
        <v>WM210</v>
      </c>
      <c r="H415" t="s">
        <v>1828</v>
      </c>
      <c r="I415" t="s">
        <v>2821</v>
      </c>
      <c r="J415" t="str">
        <f t="shared" si="27"/>
        <v>module:LResults_WM210 a schema:ItemList ; schema:identifier "Results" ; schema:name "Lernergebnisse WM210" ; schema:itemListElement module:LResult01_WM210 .</v>
      </c>
      <c r="K415" s="1" t="s">
        <v>123</v>
      </c>
      <c r="L415" t="str">
        <f t="shared" si="28"/>
        <v>module:LResult01_WM210 schema:identifier "Results" .</v>
      </c>
      <c r="M415" s="9">
        <f t="shared" si="29"/>
        <v>1</v>
      </c>
      <c r="N415" s="9"/>
    </row>
    <row r="416" spans="5:14" x14ac:dyDescent="0.35">
      <c r="E416" s="2" t="s">
        <v>601</v>
      </c>
      <c r="F416" t="s">
        <v>1394</v>
      </c>
      <c r="G416" t="str">
        <f t="shared" si="26"/>
        <v>WM210</v>
      </c>
      <c r="H416" t="s">
        <v>1829</v>
      </c>
      <c r="I416" t="s">
        <v>2822</v>
      </c>
      <c r="J416" t="str">
        <f t="shared" si="27"/>
        <v>module:LResults_WM210 a schema:ItemList ; schema:identifier "Results" ; schema:name "Lernergebnisse WM210" ; schema:itemListElement module:LResult02_WM210 .</v>
      </c>
      <c r="K416" s="1" t="s">
        <v>123</v>
      </c>
      <c r="L416" t="str">
        <f t="shared" si="28"/>
        <v>module:LResult02_WM210 schema:identifier "Results" .</v>
      </c>
      <c r="M416" s="9">
        <f t="shared" si="29"/>
        <v>2</v>
      </c>
      <c r="N416" s="9"/>
    </row>
    <row r="417" spans="5:14" x14ac:dyDescent="0.35">
      <c r="E417" s="2" t="s">
        <v>601</v>
      </c>
      <c r="F417" t="s">
        <v>1394</v>
      </c>
      <c r="G417" t="str">
        <f t="shared" si="26"/>
        <v>WM210</v>
      </c>
      <c r="H417" t="s">
        <v>1830</v>
      </c>
      <c r="I417" t="s">
        <v>2823</v>
      </c>
      <c r="J417" t="str">
        <f t="shared" si="27"/>
        <v>module:LResults_WM210 a schema:ItemList ; schema:identifier "Results" ; schema:name "Lernergebnisse WM210" ; schema:itemListElement module:LResult03_WM210 .</v>
      </c>
      <c r="K417" s="1" t="s">
        <v>123</v>
      </c>
      <c r="L417" t="str">
        <f t="shared" si="28"/>
        <v>module:LResult03_WM210 schema:identifier "Results" .</v>
      </c>
      <c r="M417" s="9">
        <f t="shared" si="29"/>
        <v>3</v>
      </c>
      <c r="N417" s="9"/>
    </row>
    <row r="418" spans="5:14" x14ac:dyDescent="0.35">
      <c r="E418" s="2" t="s">
        <v>601</v>
      </c>
      <c r="F418" t="s">
        <v>1394</v>
      </c>
      <c r="G418" t="str">
        <f t="shared" si="26"/>
        <v>WM210</v>
      </c>
      <c r="H418" t="s">
        <v>1831</v>
      </c>
      <c r="I418" t="s">
        <v>2824</v>
      </c>
      <c r="J418" t="str">
        <f t="shared" si="27"/>
        <v>module:LResults_WM210 a schema:ItemList ; schema:identifier "Results" ; schema:name "Lernergebnisse WM210" ; schema:itemListElement module:LResult04_WM210 .</v>
      </c>
      <c r="K418" s="1" t="s">
        <v>123</v>
      </c>
      <c r="L418" t="str">
        <f t="shared" si="28"/>
        <v>module:LResult04_WM210 schema:identifier "Results" .</v>
      </c>
      <c r="M418" s="9">
        <f t="shared" si="29"/>
        <v>4</v>
      </c>
      <c r="N418" s="9"/>
    </row>
    <row r="419" spans="5:14" x14ac:dyDescent="0.35">
      <c r="E419" s="2" t="s">
        <v>601</v>
      </c>
      <c r="F419" t="s">
        <v>1394</v>
      </c>
      <c r="G419" t="str">
        <f t="shared" si="26"/>
        <v>WM210</v>
      </c>
      <c r="H419" t="s">
        <v>1832</v>
      </c>
      <c r="I419" s="12"/>
      <c r="J419" t="str">
        <f t="shared" si="27"/>
        <v>module:LResults_WM210 a schema:ItemList ; schema:identifier "Results" ; schema:name "Lernergebnisse WM210" ; schema:itemListElement module:LResult05_WM210 .</v>
      </c>
      <c r="K419" s="1" t="s">
        <v>123</v>
      </c>
      <c r="L419" t="str">
        <f t="shared" si="28"/>
        <v>module:LResult05_WM210 schema:identifier "Results" .</v>
      </c>
      <c r="M419" s="9">
        <f t="shared" ref="M419:M450" si="30">VALUE(MID(H419,15,2))</f>
        <v>5</v>
      </c>
      <c r="N419" s="9"/>
    </row>
    <row r="420" spans="5:14" x14ac:dyDescent="0.35">
      <c r="E420" s="2" t="s">
        <v>601</v>
      </c>
      <c r="F420" t="s">
        <v>1395</v>
      </c>
      <c r="G420" t="str">
        <f t="shared" si="26"/>
        <v>WM220</v>
      </c>
      <c r="H420" t="s">
        <v>1833</v>
      </c>
      <c r="I420" t="s">
        <v>2825</v>
      </c>
      <c r="J420" t="str">
        <f t="shared" si="27"/>
        <v>module:LResults_WM220 a schema:ItemList ; schema:identifier "Results" ; schema:name "Lernergebnisse WM220" ; schema:itemListElement module:LResult01_WM220 .</v>
      </c>
      <c r="K420" s="1" t="s">
        <v>123</v>
      </c>
      <c r="L420" t="str">
        <f t="shared" si="28"/>
        <v>module:LResult01_WM220 schema:identifier "Results" .</v>
      </c>
      <c r="M420" s="9">
        <f t="shared" si="30"/>
        <v>1</v>
      </c>
      <c r="N420" s="9"/>
    </row>
    <row r="421" spans="5:14" x14ac:dyDescent="0.35">
      <c r="E421" s="2" t="s">
        <v>601</v>
      </c>
      <c r="F421" t="s">
        <v>1395</v>
      </c>
      <c r="G421" t="str">
        <f t="shared" si="26"/>
        <v>WM220</v>
      </c>
      <c r="H421" t="s">
        <v>1834</v>
      </c>
      <c r="I421" t="s">
        <v>2826</v>
      </c>
      <c r="J421" t="str">
        <f t="shared" si="27"/>
        <v>module:LResults_WM220 a schema:ItemList ; schema:identifier "Results" ; schema:name "Lernergebnisse WM220" ; schema:itemListElement module:LResult02_WM220 .</v>
      </c>
      <c r="K421" s="1" t="s">
        <v>123</v>
      </c>
      <c r="L421" t="str">
        <f t="shared" si="28"/>
        <v>module:LResult02_WM220 schema:identifier "Results" .</v>
      </c>
      <c r="M421" s="9">
        <f t="shared" si="30"/>
        <v>2</v>
      </c>
      <c r="N421" s="9"/>
    </row>
    <row r="422" spans="5:14" x14ac:dyDescent="0.35">
      <c r="E422" s="2" t="s">
        <v>601</v>
      </c>
      <c r="F422" t="s">
        <v>1395</v>
      </c>
      <c r="G422" t="str">
        <f t="shared" si="26"/>
        <v>WM220</v>
      </c>
      <c r="H422" t="s">
        <v>1835</v>
      </c>
      <c r="I422" t="s">
        <v>2827</v>
      </c>
      <c r="J422" t="str">
        <f t="shared" si="27"/>
        <v>module:LResults_WM220 a schema:ItemList ; schema:identifier "Results" ; schema:name "Lernergebnisse WM220" ; schema:itemListElement module:LResult03_WM220 .</v>
      </c>
      <c r="K422" s="1" t="s">
        <v>123</v>
      </c>
      <c r="L422" t="str">
        <f t="shared" si="28"/>
        <v>module:LResult03_WM220 schema:identifier "Results" .</v>
      </c>
      <c r="M422" s="9">
        <f t="shared" si="30"/>
        <v>3</v>
      </c>
      <c r="N422" s="9"/>
    </row>
    <row r="423" spans="5:14" x14ac:dyDescent="0.35">
      <c r="E423" s="2" t="s">
        <v>601</v>
      </c>
      <c r="F423" t="s">
        <v>1395</v>
      </c>
      <c r="G423" t="str">
        <f t="shared" si="26"/>
        <v>WM220</v>
      </c>
      <c r="H423" t="s">
        <v>1836</v>
      </c>
      <c r="I423" t="s">
        <v>2828</v>
      </c>
      <c r="J423" t="str">
        <f t="shared" si="27"/>
        <v>module:LResults_WM220 a schema:ItemList ; schema:identifier "Results" ; schema:name "Lernergebnisse WM220" ; schema:itemListElement module:LResult04_WM220 .</v>
      </c>
      <c r="K423" s="1" t="s">
        <v>123</v>
      </c>
      <c r="L423" t="str">
        <f t="shared" si="28"/>
        <v>module:LResult04_WM220 schema:identifier "Results" .</v>
      </c>
      <c r="M423" s="9">
        <f t="shared" si="30"/>
        <v>4</v>
      </c>
      <c r="N423" s="9"/>
    </row>
    <row r="424" spans="5:14" x14ac:dyDescent="0.35">
      <c r="E424" s="2" t="s">
        <v>601</v>
      </c>
      <c r="F424" t="s">
        <v>1395</v>
      </c>
      <c r="G424" t="str">
        <f t="shared" si="26"/>
        <v>WM220</v>
      </c>
      <c r="H424" t="s">
        <v>1837</v>
      </c>
      <c r="I424" t="s">
        <v>2829</v>
      </c>
      <c r="J424" t="str">
        <f t="shared" si="27"/>
        <v>module:LResults_WM220 a schema:ItemList ; schema:identifier "Results" ; schema:name "Lernergebnisse WM220" ; schema:itemListElement module:LResult05_WM220 .</v>
      </c>
      <c r="K424" s="1" t="s">
        <v>123</v>
      </c>
      <c r="L424" t="str">
        <f t="shared" si="28"/>
        <v>module:LResult05_WM220 schema:identifier "Results" .</v>
      </c>
      <c r="M424" s="9">
        <f t="shared" si="30"/>
        <v>5</v>
      </c>
      <c r="N424" s="9"/>
    </row>
    <row r="425" spans="5:14" x14ac:dyDescent="0.35">
      <c r="E425" s="2" t="s">
        <v>601</v>
      </c>
      <c r="F425" t="s">
        <v>1396</v>
      </c>
      <c r="G425" t="str">
        <f t="shared" si="26"/>
        <v>WM230</v>
      </c>
      <c r="H425" t="s">
        <v>1838</v>
      </c>
      <c r="I425" t="s">
        <v>2830</v>
      </c>
      <c r="J425" t="str">
        <f t="shared" si="27"/>
        <v>module:LResults_WM230 a schema:ItemList ; schema:identifier "Results" ; schema:name "Lernergebnisse WM230" ; schema:itemListElement module:LResult01_WM230 .</v>
      </c>
      <c r="K425" s="1" t="s">
        <v>123</v>
      </c>
      <c r="L425" t="str">
        <f t="shared" si="28"/>
        <v>module:LResult01_WM230 schema:identifier "Results" .</v>
      </c>
      <c r="M425" s="9">
        <f t="shared" si="30"/>
        <v>1</v>
      </c>
      <c r="N425" s="9"/>
    </row>
    <row r="426" spans="5:14" x14ac:dyDescent="0.35">
      <c r="E426" s="2" t="s">
        <v>601</v>
      </c>
      <c r="F426" t="s">
        <v>1396</v>
      </c>
      <c r="G426" t="str">
        <f t="shared" si="26"/>
        <v>WM230</v>
      </c>
      <c r="H426" t="s">
        <v>1839</v>
      </c>
      <c r="I426" t="s">
        <v>2831</v>
      </c>
      <c r="J426" t="str">
        <f t="shared" si="27"/>
        <v>module:LResults_WM230 a schema:ItemList ; schema:identifier "Results" ; schema:name "Lernergebnisse WM230" ; schema:itemListElement module:LResult02_WM230 .</v>
      </c>
      <c r="K426" s="1" t="s">
        <v>123</v>
      </c>
      <c r="L426" t="str">
        <f t="shared" si="28"/>
        <v>module:LResult02_WM230 schema:identifier "Results" .</v>
      </c>
      <c r="M426" s="9">
        <f t="shared" si="30"/>
        <v>2</v>
      </c>
      <c r="N426" s="9"/>
    </row>
    <row r="427" spans="5:14" x14ac:dyDescent="0.35">
      <c r="E427" s="2" t="s">
        <v>601</v>
      </c>
      <c r="F427" t="s">
        <v>1396</v>
      </c>
      <c r="G427" t="str">
        <f t="shared" si="26"/>
        <v>WM230</v>
      </c>
      <c r="H427" t="s">
        <v>1840</v>
      </c>
      <c r="I427" t="s">
        <v>2832</v>
      </c>
      <c r="J427" t="str">
        <f t="shared" si="27"/>
        <v>module:LResults_WM230 a schema:ItemList ; schema:identifier "Results" ; schema:name "Lernergebnisse WM230" ; schema:itemListElement module:LResult03_WM230 .</v>
      </c>
      <c r="K427" s="1" t="s">
        <v>123</v>
      </c>
      <c r="L427" t="str">
        <f t="shared" si="28"/>
        <v>module:LResult03_WM230 schema:identifier "Results" .</v>
      </c>
      <c r="M427" s="9">
        <f t="shared" si="30"/>
        <v>3</v>
      </c>
      <c r="N427" s="9"/>
    </row>
    <row r="428" spans="5:14" x14ac:dyDescent="0.35">
      <c r="E428" s="2" t="s">
        <v>601</v>
      </c>
      <c r="F428" t="s">
        <v>1396</v>
      </c>
      <c r="G428" t="str">
        <f t="shared" si="26"/>
        <v>WM230</v>
      </c>
      <c r="H428" t="s">
        <v>1841</v>
      </c>
      <c r="I428" t="s">
        <v>2833</v>
      </c>
      <c r="J428" t="str">
        <f t="shared" si="27"/>
        <v>module:LResults_WM230 a schema:ItemList ; schema:identifier "Results" ; schema:name "Lernergebnisse WM230" ; schema:itemListElement module:LResult04_WM230 .</v>
      </c>
      <c r="K428" s="1" t="s">
        <v>123</v>
      </c>
      <c r="L428" t="str">
        <f t="shared" si="28"/>
        <v>module:LResult04_WM230 schema:identifier "Results" .</v>
      </c>
      <c r="M428" s="9">
        <f t="shared" si="30"/>
        <v>4</v>
      </c>
      <c r="N428" s="9"/>
    </row>
    <row r="429" spans="5:14" x14ac:dyDescent="0.35">
      <c r="E429" s="2" t="s">
        <v>601</v>
      </c>
      <c r="F429" t="s">
        <v>1396</v>
      </c>
      <c r="G429" t="str">
        <f t="shared" si="26"/>
        <v>WM230</v>
      </c>
      <c r="H429" t="s">
        <v>1842</v>
      </c>
      <c r="I429" t="s">
        <v>2834</v>
      </c>
      <c r="J429" t="str">
        <f t="shared" si="27"/>
        <v>module:LResults_WM230 a schema:ItemList ; schema:identifier "Results" ; schema:name "Lernergebnisse WM230" ; schema:itemListElement module:LResult05_WM230 .</v>
      </c>
      <c r="K429" s="1" t="s">
        <v>123</v>
      </c>
      <c r="L429" t="str">
        <f t="shared" si="28"/>
        <v>module:LResult05_WM230 schema:identifier "Results" .</v>
      </c>
      <c r="M429" s="9">
        <f t="shared" si="30"/>
        <v>5</v>
      </c>
      <c r="N429" s="9"/>
    </row>
    <row r="430" spans="5:14" x14ac:dyDescent="0.35">
      <c r="E430" s="2" t="s">
        <v>601</v>
      </c>
      <c r="F430" t="s">
        <v>1396</v>
      </c>
      <c r="G430" t="str">
        <f t="shared" si="26"/>
        <v>WM230</v>
      </c>
      <c r="H430" t="s">
        <v>1843</v>
      </c>
      <c r="I430" t="s">
        <v>2835</v>
      </c>
      <c r="J430" t="str">
        <f t="shared" si="27"/>
        <v>module:LResults_WM230 a schema:ItemList ; schema:identifier "Results" ; schema:name "Lernergebnisse WM230" ; schema:itemListElement module:LResult06_WM230 .</v>
      </c>
      <c r="K430" s="1" t="s">
        <v>123</v>
      </c>
      <c r="L430" t="str">
        <f t="shared" si="28"/>
        <v>module:LResult06_WM230 schema:identifier "Results" .</v>
      </c>
      <c r="M430" s="9">
        <f t="shared" si="30"/>
        <v>6</v>
      </c>
      <c r="N430" s="9"/>
    </row>
    <row r="431" spans="5:14" x14ac:dyDescent="0.35">
      <c r="E431" s="2" t="s">
        <v>601</v>
      </c>
      <c r="F431" t="s">
        <v>1397</v>
      </c>
      <c r="G431" t="str">
        <f t="shared" si="26"/>
        <v>WM310</v>
      </c>
      <c r="H431" t="s">
        <v>1844</v>
      </c>
      <c r="I431" t="s">
        <v>2836</v>
      </c>
      <c r="J431" t="str">
        <f t="shared" si="27"/>
        <v>module:LResults_WM310 a schema:ItemList ; schema:identifier "Results" ; schema:name "Lernergebnisse WM310" ; schema:itemListElement module:LResult01_WM310 .</v>
      </c>
      <c r="K431" s="1" t="s">
        <v>123</v>
      </c>
      <c r="L431" t="str">
        <f t="shared" si="28"/>
        <v>module:LResult01_WM310 schema:identifier "Results" .</v>
      </c>
      <c r="M431" s="9">
        <f t="shared" si="30"/>
        <v>1</v>
      </c>
      <c r="N431" s="9"/>
    </row>
    <row r="432" spans="5:14" x14ac:dyDescent="0.35">
      <c r="E432" s="2" t="s">
        <v>601</v>
      </c>
      <c r="F432" t="s">
        <v>1397</v>
      </c>
      <c r="G432" t="str">
        <f t="shared" si="26"/>
        <v>WM310</v>
      </c>
      <c r="H432" t="s">
        <v>1845</v>
      </c>
      <c r="I432" t="s">
        <v>2837</v>
      </c>
      <c r="J432" t="str">
        <f t="shared" si="27"/>
        <v>module:LResults_WM310 a schema:ItemList ; schema:identifier "Results" ; schema:name "Lernergebnisse WM310" ; schema:itemListElement module:LResult02_WM310 .</v>
      </c>
      <c r="K432" s="1" t="s">
        <v>123</v>
      </c>
      <c r="L432" t="str">
        <f t="shared" si="28"/>
        <v>module:LResult02_WM310 schema:identifier "Results" .</v>
      </c>
      <c r="M432" s="9">
        <f t="shared" si="30"/>
        <v>2</v>
      </c>
      <c r="N432" s="9"/>
    </row>
    <row r="433" spans="5:14" x14ac:dyDescent="0.35">
      <c r="E433" s="2" t="s">
        <v>601</v>
      </c>
      <c r="F433" t="s">
        <v>1398</v>
      </c>
      <c r="G433" t="str">
        <f t="shared" si="26"/>
        <v>WM320</v>
      </c>
      <c r="H433" t="s">
        <v>1846</v>
      </c>
      <c r="I433" t="s">
        <v>2838</v>
      </c>
      <c r="J433" t="str">
        <f t="shared" si="27"/>
        <v>module:LResults_WM320 a schema:ItemList ; schema:identifier "Results" ; schema:name "Lernergebnisse WM320" ; schema:itemListElement module:LResult01_WM320 .</v>
      </c>
      <c r="K433" s="1" t="s">
        <v>123</v>
      </c>
      <c r="L433" t="str">
        <f t="shared" si="28"/>
        <v>module:LResult01_WM320 schema:identifier "Results" .</v>
      </c>
      <c r="M433" s="9">
        <f t="shared" si="30"/>
        <v>1</v>
      </c>
      <c r="N433" s="9"/>
    </row>
    <row r="434" spans="5:14" x14ac:dyDescent="0.35">
      <c r="E434" s="2" t="s">
        <v>601</v>
      </c>
      <c r="F434" t="s">
        <v>1398</v>
      </c>
      <c r="G434" t="str">
        <f t="shared" si="26"/>
        <v>WM320</v>
      </c>
      <c r="H434" t="s">
        <v>1847</v>
      </c>
      <c r="I434" t="s">
        <v>2839</v>
      </c>
      <c r="J434" t="str">
        <f t="shared" si="27"/>
        <v>module:LResults_WM320 a schema:ItemList ; schema:identifier "Results" ; schema:name "Lernergebnisse WM320" ; schema:itemListElement module:LResult02_WM320 .</v>
      </c>
      <c r="K434" s="1" t="s">
        <v>123</v>
      </c>
      <c r="L434" t="str">
        <f t="shared" si="28"/>
        <v>module:LResult02_WM320 schema:identifier "Results" .</v>
      </c>
      <c r="M434" s="9">
        <f t="shared" si="30"/>
        <v>2</v>
      </c>
      <c r="N434" s="9"/>
    </row>
    <row r="435" spans="5:14" x14ac:dyDescent="0.35">
      <c r="E435" s="2" t="s">
        <v>601</v>
      </c>
      <c r="F435" t="s">
        <v>1398</v>
      </c>
      <c r="G435" t="str">
        <f t="shared" si="26"/>
        <v>WM320</v>
      </c>
      <c r="H435" t="s">
        <v>1848</v>
      </c>
      <c r="I435" t="s">
        <v>2840</v>
      </c>
      <c r="J435" t="str">
        <f t="shared" si="27"/>
        <v>module:LResults_WM320 a schema:ItemList ; schema:identifier "Results" ; schema:name "Lernergebnisse WM320" ; schema:itemListElement module:LResult03_WM320 .</v>
      </c>
      <c r="K435" s="1" t="s">
        <v>123</v>
      </c>
      <c r="L435" t="str">
        <f t="shared" si="28"/>
        <v>module:LResult03_WM320 schema:identifier "Results" .</v>
      </c>
      <c r="M435" s="9">
        <f t="shared" si="30"/>
        <v>3</v>
      </c>
      <c r="N435" s="9"/>
    </row>
    <row r="436" spans="5:14" x14ac:dyDescent="0.35">
      <c r="E436" s="2" t="s">
        <v>601</v>
      </c>
      <c r="F436" t="s">
        <v>1398</v>
      </c>
      <c r="G436" t="str">
        <f t="shared" si="26"/>
        <v>WM320</v>
      </c>
      <c r="H436" t="s">
        <v>1849</v>
      </c>
      <c r="I436" t="s">
        <v>2841</v>
      </c>
      <c r="J436" t="str">
        <f t="shared" si="27"/>
        <v>module:LResults_WM320 a schema:ItemList ; schema:identifier "Results" ; schema:name "Lernergebnisse WM320" ; schema:itemListElement module:LResult04_WM320 .</v>
      </c>
      <c r="K436" s="1" t="s">
        <v>123</v>
      </c>
      <c r="L436" t="str">
        <f t="shared" si="28"/>
        <v>module:LResult04_WM320 schema:identifier "Results" .</v>
      </c>
      <c r="M436" s="9">
        <f t="shared" si="30"/>
        <v>4</v>
      </c>
      <c r="N436" s="9"/>
    </row>
    <row r="437" spans="5:14" x14ac:dyDescent="0.35">
      <c r="E437" s="2" t="s">
        <v>601</v>
      </c>
      <c r="F437" t="s">
        <v>1398</v>
      </c>
      <c r="G437" t="str">
        <f t="shared" si="26"/>
        <v>WM320</v>
      </c>
      <c r="H437" t="s">
        <v>1850</v>
      </c>
      <c r="I437" t="s">
        <v>2842</v>
      </c>
      <c r="J437" t="str">
        <f t="shared" si="27"/>
        <v>module:LResults_WM320 a schema:ItemList ; schema:identifier "Results" ; schema:name "Lernergebnisse WM320" ; schema:itemListElement module:LResult05_WM320 .</v>
      </c>
      <c r="K437" s="1" t="s">
        <v>123</v>
      </c>
      <c r="L437" t="str">
        <f t="shared" si="28"/>
        <v>module:LResult05_WM320 schema:identifier "Results" .</v>
      </c>
      <c r="M437" s="9">
        <f t="shared" si="30"/>
        <v>5</v>
      </c>
      <c r="N437" s="9"/>
    </row>
    <row r="438" spans="5:14" x14ac:dyDescent="0.35">
      <c r="E438" s="2" t="s">
        <v>601</v>
      </c>
      <c r="F438" t="s">
        <v>1399</v>
      </c>
      <c r="G438" t="str">
        <f t="shared" si="26"/>
        <v>WM330</v>
      </c>
      <c r="H438" t="s">
        <v>1851</v>
      </c>
      <c r="I438" t="s">
        <v>2843</v>
      </c>
      <c r="J438" t="str">
        <f t="shared" si="27"/>
        <v>module:LResults_WM330 a schema:ItemList ; schema:identifier "Results" ; schema:name "Lernergebnisse WM330" ; schema:itemListElement module:LResult01_WM330 .</v>
      </c>
      <c r="K438" s="1" t="s">
        <v>123</v>
      </c>
      <c r="L438" t="str">
        <f t="shared" si="28"/>
        <v>module:LResult01_WM330 schema:identifier "Results" .</v>
      </c>
      <c r="M438" s="9">
        <f t="shared" si="30"/>
        <v>1</v>
      </c>
      <c r="N438" s="9"/>
    </row>
    <row r="439" spans="5:14" x14ac:dyDescent="0.35">
      <c r="E439" s="2" t="s">
        <v>601</v>
      </c>
      <c r="F439" t="s">
        <v>1399</v>
      </c>
      <c r="G439" t="str">
        <f t="shared" si="26"/>
        <v>WM330</v>
      </c>
      <c r="H439" t="s">
        <v>1852</v>
      </c>
      <c r="I439" t="s">
        <v>2844</v>
      </c>
      <c r="J439" t="str">
        <f t="shared" si="27"/>
        <v>module:LResults_WM330 a schema:ItemList ; schema:identifier "Results" ; schema:name "Lernergebnisse WM330" ; schema:itemListElement module:LResult02_WM330 .</v>
      </c>
      <c r="K439" s="1" t="s">
        <v>123</v>
      </c>
      <c r="L439" t="str">
        <f t="shared" si="28"/>
        <v>module:LResult02_WM330 schema:identifier "Results" .</v>
      </c>
      <c r="M439" s="9">
        <f t="shared" si="30"/>
        <v>2</v>
      </c>
      <c r="N439" s="9"/>
    </row>
    <row r="440" spans="5:14" x14ac:dyDescent="0.35">
      <c r="E440" s="2" t="s">
        <v>601</v>
      </c>
      <c r="F440" t="s">
        <v>1399</v>
      </c>
      <c r="G440" t="str">
        <f t="shared" si="26"/>
        <v>WM330</v>
      </c>
      <c r="H440" t="s">
        <v>1853</v>
      </c>
      <c r="I440" t="s">
        <v>2845</v>
      </c>
      <c r="J440" t="str">
        <f t="shared" si="27"/>
        <v>module:LResults_WM330 a schema:ItemList ; schema:identifier "Results" ; schema:name "Lernergebnisse WM330" ; schema:itemListElement module:LResult03_WM330 .</v>
      </c>
      <c r="K440" s="1" t="s">
        <v>123</v>
      </c>
      <c r="L440" t="str">
        <f t="shared" si="28"/>
        <v>module:LResult03_WM330 schema:identifier "Results" .</v>
      </c>
      <c r="M440" s="9">
        <f t="shared" si="30"/>
        <v>3</v>
      </c>
      <c r="N440" s="9"/>
    </row>
    <row r="441" spans="5:14" x14ac:dyDescent="0.35">
      <c r="E441" s="2" t="s">
        <v>601</v>
      </c>
      <c r="F441" t="s">
        <v>1399</v>
      </c>
      <c r="G441" t="str">
        <f t="shared" si="26"/>
        <v>WM330</v>
      </c>
      <c r="H441" t="s">
        <v>1854</v>
      </c>
      <c r="I441" t="s">
        <v>2846</v>
      </c>
      <c r="J441" t="str">
        <f t="shared" si="27"/>
        <v>module:LResults_WM330 a schema:ItemList ; schema:identifier "Results" ; schema:name "Lernergebnisse WM330" ; schema:itemListElement module:LResult04_WM330 .</v>
      </c>
      <c r="K441" s="1" t="s">
        <v>123</v>
      </c>
      <c r="L441" t="str">
        <f t="shared" si="28"/>
        <v>module:LResult04_WM330 schema:identifier "Results" .</v>
      </c>
      <c r="M441" s="9">
        <f t="shared" si="30"/>
        <v>4</v>
      </c>
      <c r="N441" s="9"/>
    </row>
    <row r="442" spans="5:14" x14ac:dyDescent="0.35">
      <c r="E442" s="2" t="s">
        <v>601</v>
      </c>
      <c r="F442" t="s">
        <v>1399</v>
      </c>
      <c r="G442" t="str">
        <f t="shared" si="26"/>
        <v>WM330</v>
      </c>
      <c r="H442" t="s">
        <v>1855</v>
      </c>
      <c r="I442" t="s">
        <v>2847</v>
      </c>
      <c r="J442" t="str">
        <f t="shared" si="27"/>
        <v>module:LResults_WM330 a schema:ItemList ; schema:identifier "Results" ; schema:name "Lernergebnisse WM330" ; schema:itemListElement module:LResult05_WM330 .</v>
      </c>
      <c r="K442" s="1" t="s">
        <v>123</v>
      </c>
      <c r="L442" t="str">
        <f t="shared" si="28"/>
        <v>module:LResult05_WM330 schema:identifier "Results" .</v>
      </c>
      <c r="M442" s="9">
        <f t="shared" si="30"/>
        <v>5</v>
      </c>
      <c r="N442" s="9"/>
    </row>
    <row r="443" spans="5:14" x14ac:dyDescent="0.35">
      <c r="E443" s="2" t="s">
        <v>601</v>
      </c>
      <c r="F443" t="s">
        <v>1399</v>
      </c>
      <c r="G443" t="str">
        <f t="shared" si="26"/>
        <v>WM330</v>
      </c>
      <c r="H443" t="s">
        <v>1856</v>
      </c>
      <c r="I443" t="s">
        <v>2848</v>
      </c>
      <c r="J443" t="str">
        <f t="shared" si="27"/>
        <v>module:LResults_WM330 a schema:ItemList ; schema:identifier "Results" ; schema:name "Lernergebnisse WM330" ; schema:itemListElement module:LResult06_WM330 .</v>
      </c>
      <c r="K443" s="1" t="s">
        <v>123</v>
      </c>
      <c r="L443" t="str">
        <f t="shared" si="28"/>
        <v>module:LResult06_WM330 schema:identifier "Results" .</v>
      </c>
      <c r="M443" s="9">
        <f t="shared" si="30"/>
        <v>6</v>
      </c>
      <c r="N443" s="9"/>
    </row>
    <row r="444" spans="5:14" x14ac:dyDescent="0.35">
      <c r="E444" s="2" t="s">
        <v>601</v>
      </c>
      <c r="F444" t="s">
        <v>1400</v>
      </c>
      <c r="G444" t="str">
        <f t="shared" si="26"/>
        <v>WM340</v>
      </c>
      <c r="H444" t="s">
        <v>1857</v>
      </c>
      <c r="I444" t="s">
        <v>2849</v>
      </c>
      <c r="J444" t="str">
        <f t="shared" si="27"/>
        <v>module:LResults_WM340 a schema:ItemList ; schema:identifier "Results" ; schema:name "Lernergebnisse WM340" ; schema:itemListElement module:LResult01_WM340 .</v>
      </c>
      <c r="K444" s="1" t="s">
        <v>123</v>
      </c>
      <c r="L444" t="str">
        <f t="shared" si="28"/>
        <v>module:LResult01_WM340 schema:identifier "Results" .</v>
      </c>
      <c r="M444" s="9">
        <f t="shared" si="30"/>
        <v>1</v>
      </c>
      <c r="N444" s="9"/>
    </row>
    <row r="445" spans="5:14" x14ac:dyDescent="0.35">
      <c r="E445" s="2" t="s">
        <v>601</v>
      </c>
      <c r="F445" t="s">
        <v>1400</v>
      </c>
      <c r="G445" t="str">
        <f t="shared" si="26"/>
        <v>WM340</v>
      </c>
      <c r="H445" t="s">
        <v>1858</v>
      </c>
      <c r="I445" t="s">
        <v>2850</v>
      </c>
      <c r="J445" t="str">
        <f t="shared" si="27"/>
        <v>module:LResults_WM340 a schema:ItemList ; schema:identifier "Results" ; schema:name "Lernergebnisse WM340" ; schema:itemListElement module:LResult02_WM340 .</v>
      </c>
      <c r="K445" s="1" t="s">
        <v>123</v>
      </c>
      <c r="L445" t="str">
        <f t="shared" si="28"/>
        <v>module:LResult02_WM340 schema:identifier "Results" .</v>
      </c>
      <c r="M445" s="9">
        <f t="shared" si="30"/>
        <v>2</v>
      </c>
      <c r="N445" s="9"/>
    </row>
    <row r="446" spans="5:14" x14ac:dyDescent="0.35">
      <c r="E446" s="2" t="s">
        <v>601</v>
      </c>
      <c r="F446" t="s">
        <v>1400</v>
      </c>
      <c r="G446" t="str">
        <f t="shared" si="26"/>
        <v>WM340</v>
      </c>
      <c r="H446" t="s">
        <v>1859</v>
      </c>
      <c r="I446" t="s">
        <v>2851</v>
      </c>
      <c r="J446" t="str">
        <f t="shared" si="27"/>
        <v>module:LResults_WM340 a schema:ItemList ; schema:identifier "Results" ; schema:name "Lernergebnisse WM340" ; schema:itemListElement module:LResult03_WM340 .</v>
      </c>
      <c r="K446" s="1" t="s">
        <v>123</v>
      </c>
      <c r="L446" t="str">
        <f t="shared" si="28"/>
        <v>module:LResult03_WM340 schema:identifier "Results" .</v>
      </c>
      <c r="M446" s="9">
        <f t="shared" si="30"/>
        <v>3</v>
      </c>
      <c r="N446" s="9"/>
    </row>
    <row r="447" spans="5:14" x14ac:dyDescent="0.35">
      <c r="E447" s="2" t="s">
        <v>601</v>
      </c>
      <c r="F447" t="s">
        <v>1400</v>
      </c>
      <c r="G447" t="str">
        <f t="shared" si="26"/>
        <v>WM340</v>
      </c>
      <c r="H447" t="s">
        <v>1860</v>
      </c>
      <c r="I447" t="s">
        <v>2852</v>
      </c>
      <c r="J447" t="str">
        <f t="shared" si="27"/>
        <v>module:LResults_WM340 a schema:ItemList ; schema:identifier "Results" ; schema:name "Lernergebnisse WM340" ; schema:itemListElement module:LResult04_WM340 .</v>
      </c>
      <c r="K447" s="1" t="s">
        <v>123</v>
      </c>
      <c r="L447" t="str">
        <f t="shared" si="28"/>
        <v>module:LResult04_WM340 schema:identifier "Results" .</v>
      </c>
      <c r="M447" s="9">
        <f t="shared" si="30"/>
        <v>4</v>
      </c>
      <c r="N447" s="9"/>
    </row>
    <row r="448" spans="5:14" x14ac:dyDescent="0.35">
      <c r="E448" s="2" t="s">
        <v>601</v>
      </c>
      <c r="F448" t="s">
        <v>1401</v>
      </c>
      <c r="G448" t="str">
        <f t="shared" si="26"/>
        <v>WM501</v>
      </c>
      <c r="H448" t="s">
        <v>1861</v>
      </c>
      <c r="I448" t="s">
        <v>2853</v>
      </c>
      <c r="J448" t="str">
        <f t="shared" si="27"/>
        <v>module:LResults_WM501 a schema:ItemList ; schema:identifier "Results" ; schema:name "Lernergebnisse WM501" ; schema:itemListElement module:LResult01_WM501 .</v>
      </c>
      <c r="K448" s="1" t="s">
        <v>123</v>
      </c>
      <c r="L448" t="str">
        <f t="shared" si="28"/>
        <v>module:LResult01_WM501 schema:identifier "Results" .</v>
      </c>
      <c r="M448" s="9">
        <f t="shared" si="30"/>
        <v>1</v>
      </c>
      <c r="N448" s="9"/>
    </row>
    <row r="449" spans="5:14" x14ac:dyDescent="0.35">
      <c r="E449" s="2" t="s">
        <v>601</v>
      </c>
      <c r="F449" t="s">
        <v>1401</v>
      </c>
      <c r="G449" t="str">
        <f t="shared" si="26"/>
        <v>WM501</v>
      </c>
      <c r="H449" t="s">
        <v>1862</v>
      </c>
      <c r="I449" t="s">
        <v>2854</v>
      </c>
      <c r="J449" t="str">
        <f t="shared" si="27"/>
        <v>module:LResults_WM501 a schema:ItemList ; schema:identifier "Results" ; schema:name "Lernergebnisse WM501" ; schema:itemListElement module:LResult02_WM501 .</v>
      </c>
      <c r="K449" s="1" t="s">
        <v>123</v>
      </c>
      <c r="L449" t="str">
        <f t="shared" si="28"/>
        <v>module:LResult02_WM501 schema:identifier "Results" .</v>
      </c>
      <c r="M449" s="9">
        <f t="shared" si="30"/>
        <v>2</v>
      </c>
      <c r="N449" s="9"/>
    </row>
    <row r="450" spans="5:14" x14ac:dyDescent="0.35">
      <c r="E450" s="2" t="s">
        <v>601</v>
      </c>
      <c r="F450" t="s">
        <v>1401</v>
      </c>
      <c r="G450" t="str">
        <f t="shared" si="26"/>
        <v>WM501</v>
      </c>
      <c r="H450" t="s">
        <v>1863</v>
      </c>
      <c r="I450" t="s">
        <v>2855</v>
      </c>
      <c r="J450" t="str">
        <f t="shared" si="27"/>
        <v>module:LResults_WM501 a schema:ItemList ; schema:identifier "Results" ; schema:name "Lernergebnisse WM501" ; schema:itemListElement module:LResult03_WM501 .</v>
      </c>
      <c r="K450" s="1" t="s">
        <v>123</v>
      </c>
      <c r="L450" t="str">
        <f t="shared" si="28"/>
        <v>module:LResult03_WM501 schema:identifier "Results" .</v>
      </c>
      <c r="M450" s="9">
        <f t="shared" si="30"/>
        <v>3</v>
      </c>
      <c r="N450" s="9"/>
    </row>
    <row r="451" spans="5:14" x14ac:dyDescent="0.35">
      <c r="E451" s="2" t="s">
        <v>601</v>
      </c>
      <c r="F451" t="s">
        <v>1401</v>
      </c>
      <c r="G451" t="str">
        <f t="shared" ref="G451:G509" si="31">MID(F451,17,12)</f>
        <v>WM501</v>
      </c>
      <c r="H451" t="s">
        <v>1864</v>
      </c>
      <c r="I451" t="s">
        <v>2856</v>
      </c>
      <c r="J451" t="str">
        <f t="shared" ref="J451:J509" si="32">_xlfn.CONCAT(F451," a schema:ItemList ; schema:identifier ",E451,"Results",E451," ; schema:name ",E451,"Lernergebnisse ",G451,E451," ; schema:itemListElement ",H451," .")</f>
        <v>module:LResults_WM501 a schema:ItemList ; schema:identifier "Results" ; schema:name "Lernergebnisse WM501" ; schema:itemListElement module:LResult04_WM501 .</v>
      </c>
      <c r="K451" s="1" t="s">
        <v>123</v>
      </c>
      <c r="L451" t="str">
        <f t="shared" ref="L451:L509" si="33">_xlfn.CONCAT(H451," schema:identifier ",E451,"Results",E451," .")</f>
        <v>module:LResult04_WM501 schema:identifier "Results" .</v>
      </c>
      <c r="M451" s="9">
        <f t="shared" ref="M451:M509" si="34">VALUE(MID(H451,15,2))</f>
        <v>4</v>
      </c>
      <c r="N451" s="9"/>
    </row>
    <row r="452" spans="5:14" x14ac:dyDescent="0.35">
      <c r="E452" s="2" t="s">
        <v>601</v>
      </c>
      <c r="F452" t="s">
        <v>1401</v>
      </c>
      <c r="G452" t="str">
        <f t="shared" si="31"/>
        <v>WM501</v>
      </c>
      <c r="H452" t="s">
        <v>1865</v>
      </c>
      <c r="I452" t="s">
        <v>2857</v>
      </c>
      <c r="J452" t="str">
        <f t="shared" si="32"/>
        <v>module:LResults_WM501 a schema:ItemList ; schema:identifier "Results" ; schema:name "Lernergebnisse WM501" ; schema:itemListElement module:LResult05_WM501 .</v>
      </c>
      <c r="K452" s="1" t="s">
        <v>123</v>
      </c>
      <c r="L452" t="str">
        <f t="shared" si="33"/>
        <v>module:LResult05_WM501 schema:identifier "Results" .</v>
      </c>
      <c r="M452" s="9">
        <f t="shared" si="34"/>
        <v>5</v>
      </c>
      <c r="N452" s="9"/>
    </row>
    <row r="453" spans="5:14" x14ac:dyDescent="0.35">
      <c r="E453" s="2" t="s">
        <v>601</v>
      </c>
      <c r="F453" t="s">
        <v>1402</v>
      </c>
      <c r="G453" t="str">
        <f t="shared" si="31"/>
        <v>WM508</v>
      </c>
      <c r="H453" t="s">
        <v>1866</v>
      </c>
      <c r="I453" t="s">
        <v>2858</v>
      </c>
      <c r="J453" t="str">
        <f t="shared" si="32"/>
        <v>module:LResults_WM508 a schema:ItemList ; schema:identifier "Results" ; schema:name "Lernergebnisse WM508" ; schema:itemListElement module:LResult01_WM508 .</v>
      </c>
      <c r="K453" s="1" t="s">
        <v>123</v>
      </c>
      <c r="L453" t="str">
        <f t="shared" si="33"/>
        <v>module:LResult01_WM508 schema:identifier "Results" .</v>
      </c>
      <c r="M453" s="9">
        <f t="shared" si="34"/>
        <v>1</v>
      </c>
      <c r="N453" s="9"/>
    </row>
    <row r="454" spans="5:14" x14ac:dyDescent="0.35">
      <c r="E454" s="2" t="s">
        <v>601</v>
      </c>
      <c r="F454" t="s">
        <v>1403</v>
      </c>
      <c r="G454" t="str">
        <f t="shared" si="31"/>
        <v>WM524</v>
      </c>
      <c r="H454" t="s">
        <v>1867</v>
      </c>
      <c r="I454" t="s">
        <v>2859</v>
      </c>
      <c r="J454" t="str">
        <f t="shared" si="32"/>
        <v>module:LResults_WM524 a schema:ItemList ; schema:identifier "Results" ; schema:name "Lernergebnisse WM524" ; schema:itemListElement module:LResult01_WM524 .</v>
      </c>
      <c r="K454" s="1" t="s">
        <v>123</v>
      </c>
      <c r="L454" t="str">
        <f t="shared" si="33"/>
        <v>module:LResult01_WM524 schema:identifier "Results" .</v>
      </c>
      <c r="M454" s="9">
        <f t="shared" si="34"/>
        <v>1</v>
      </c>
      <c r="N454" s="9"/>
    </row>
    <row r="455" spans="5:14" x14ac:dyDescent="0.35">
      <c r="E455" s="2" t="s">
        <v>601</v>
      </c>
      <c r="F455" t="s">
        <v>1403</v>
      </c>
      <c r="G455" t="str">
        <f t="shared" si="31"/>
        <v>WM524</v>
      </c>
      <c r="H455" t="s">
        <v>1868</v>
      </c>
      <c r="I455" t="s">
        <v>2860</v>
      </c>
      <c r="J455" t="str">
        <f t="shared" si="32"/>
        <v>module:LResults_WM524 a schema:ItemList ; schema:identifier "Results" ; schema:name "Lernergebnisse WM524" ; schema:itemListElement module:LResult02_WM524 .</v>
      </c>
      <c r="K455" s="1" t="s">
        <v>123</v>
      </c>
      <c r="L455" t="str">
        <f t="shared" si="33"/>
        <v>module:LResult02_WM524 schema:identifier "Results" .</v>
      </c>
      <c r="M455" s="9">
        <f t="shared" si="34"/>
        <v>2</v>
      </c>
      <c r="N455" s="9"/>
    </row>
    <row r="456" spans="5:14" x14ac:dyDescent="0.35">
      <c r="E456" s="2" t="s">
        <v>601</v>
      </c>
      <c r="F456" t="s">
        <v>1403</v>
      </c>
      <c r="G456" t="str">
        <f t="shared" si="31"/>
        <v>WM524</v>
      </c>
      <c r="H456" t="s">
        <v>1869</v>
      </c>
      <c r="I456" t="s">
        <v>2861</v>
      </c>
      <c r="J456" t="str">
        <f t="shared" si="32"/>
        <v>module:LResults_WM524 a schema:ItemList ; schema:identifier "Results" ; schema:name "Lernergebnisse WM524" ; schema:itemListElement module:LResult03_WM524 .</v>
      </c>
      <c r="K456" s="1" t="s">
        <v>123</v>
      </c>
      <c r="L456" t="str">
        <f t="shared" si="33"/>
        <v>module:LResult03_WM524 schema:identifier "Results" .</v>
      </c>
      <c r="M456" s="9">
        <f t="shared" si="34"/>
        <v>3</v>
      </c>
      <c r="N456" s="9"/>
    </row>
    <row r="457" spans="5:14" x14ac:dyDescent="0.35">
      <c r="E457" s="2" t="s">
        <v>601</v>
      </c>
      <c r="F457" t="s">
        <v>1403</v>
      </c>
      <c r="G457" t="str">
        <f t="shared" si="31"/>
        <v>WM524</v>
      </c>
      <c r="H457" t="s">
        <v>1870</v>
      </c>
      <c r="I457" t="s">
        <v>2862</v>
      </c>
      <c r="J457" t="str">
        <f t="shared" si="32"/>
        <v>module:LResults_WM524 a schema:ItemList ; schema:identifier "Results" ; schema:name "Lernergebnisse WM524" ; schema:itemListElement module:LResult04_WM524 .</v>
      </c>
      <c r="K457" s="1" t="s">
        <v>123</v>
      </c>
      <c r="L457" t="str">
        <f t="shared" si="33"/>
        <v>module:LResult04_WM524 schema:identifier "Results" .</v>
      </c>
      <c r="M457" s="9">
        <f t="shared" si="34"/>
        <v>4</v>
      </c>
      <c r="N457" s="9"/>
    </row>
    <row r="458" spans="5:14" x14ac:dyDescent="0.35">
      <c r="E458" s="2" t="s">
        <v>601</v>
      </c>
      <c r="F458" t="s">
        <v>1404</v>
      </c>
      <c r="G458" t="str">
        <f t="shared" si="31"/>
        <v>WM527</v>
      </c>
      <c r="H458" t="s">
        <v>1871</v>
      </c>
      <c r="I458" t="s">
        <v>2863</v>
      </c>
      <c r="J458" t="str">
        <f t="shared" si="32"/>
        <v>module:LResults_WM527 a schema:ItemList ; schema:identifier "Results" ; schema:name "Lernergebnisse WM527" ; schema:itemListElement module:LResult01_WM527 .</v>
      </c>
      <c r="K458" s="1" t="s">
        <v>123</v>
      </c>
      <c r="L458" t="str">
        <f t="shared" si="33"/>
        <v>module:LResult01_WM527 schema:identifier "Results" .</v>
      </c>
      <c r="M458" s="9">
        <f t="shared" si="34"/>
        <v>1</v>
      </c>
      <c r="N458" s="9"/>
    </row>
    <row r="459" spans="5:14" x14ac:dyDescent="0.35">
      <c r="E459" s="2" t="s">
        <v>601</v>
      </c>
      <c r="F459" t="s">
        <v>1404</v>
      </c>
      <c r="G459" t="str">
        <f t="shared" si="31"/>
        <v>WM527</v>
      </c>
      <c r="H459" t="s">
        <v>1872</v>
      </c>
      <c r="I459" t="s">
        <v>2864</v>
      </c>
      <c r="J459" t="str">
        <f t="shared" si="32"/>
        <v>module:LResults_WM527 a schema:ItemList ; schema:identifier "Results" ; schema:name "Lernergebnisse WM527" ; schema:itemListElement module:LResult02_WM527 .</v>
      </c>
      <c r="K459" s="1" t="s">
        <v>123</v>
      </c>
      <c r="L459" t="str">
        <f t="shared" si="33"/>
        <v>module:LResult02_WM527 schema:identifier "Results" .</v>
      </c>
      <c r="M459" s="9">
        <f t="shared" si="34"/>
        <v>2</v>
      </c>
      <c r="N459" s="9"/>
    </row>
    <row r="460" spans="5:14" x14ac:dyDescent="0.35">
      <c r="E460" s="2" t="s">
        <v>601</v>
      </c>
      <c r="F460" t="s">
        <v>1404</v>
      </c>
      <c r="G460" t="str">
        <f t="shared" si="31"/>
        <v>WM527</v>
      </c>
      <c r="H460" t="s">
        <v>1873</v>
      </c>
      <c r="I460" t="s">
        <v>2865</v>
      </c>
      <c r="J460" t="str">
        <f t="shared" si="32"/>
        <v>module:LResults_WM527 a schema:ItemList ; schema:identifier "Results" ; schema:name "Lernergebnisse WM527" ; schema:itemListElement module:LResult03_WM527 .</v>
      </c>
      <c r="K460" s="1" t="s">
        <v>123</v>
      </c>
      <c r="L460" t="str">
        <f t="shared" si="33"/>
        <v>module:LResult03_WM527 schema:identifier "Results" .</v>
      </c>
      <c r="M460" s="9">
        <f t="shared" si="34"/>
        <v>3</v>
      </c>
      <c r="N460" s="9"/>
    </row>
    <row r="461" spans="5:14" x14ac:dyDescent="0.35">
      <c r="E461" s="2" t="s">
        <v>601</v>
      </c>
      <c r="F461" t="s">
        <v>1404</v>
      </c>
      <c r="G461" t="str">
        <f t="shared" si="31"/>
        <v>WM527</v>
      </c>
      <c r="H461" t="s">
        <v>1874</v>
      </c>
      <c r="I461" t="s">
        <v>2866</v>
      </c>
      <c r="J461" t="str">
        <f t="shared" si="32"/>
        <v>module:LResults_WM527 a schema:ItemList ; schema:identifier "Results" ; schema:name "Lernergebnisse WM527" ; schema:itemListElement module:LResult04_WM527 .</v>
      </c>
      <c r="K461" s="1" t="s">
        <v>123</v>
      </c>
      <c r="L461" t="str">
        <f t="shared" si="33"/>
        <v>module:LResult04_WM527 schema:identifier "Results" .</v>
      </c>
      <c r="M461" s="9">
        <f t="shared" si="34"/>
        <v>4</v>
      </c>
      <c r="N461" s="9"/>
    </row>
    <row r="462" spans="5:14" x14ac:dyDescent="0.35">
      <c r="E462" s="2" t="s">
        <v>601</v>
      </c>
      <c r="F462" t="s">
        <v>1404</v>
      </c>
      <c r="G462" t="str">
        <f t="shared" si="31"/>
        <v>WM527</v>
      </c>
      <c r="H462" t="s">
        <v>1875</v>
      </c>
      <c r="I462" t="s">
        <v>2867</v>
      </c>
      <c r="J462" t="str">
        <f t="shared" si="32"/>
        <v>module:LResults_WM527 a schema:ItemList ; schema:identifier "Results" ; schema:name "Lernergebnisse WM527" ; schema:itemListElement module:LResult05_WM527 .</v>
      </c>
      <c r="K462" s="1" t="s">
        <v>123</v>
      </c>
      <c r="L462" t="str">
        <f t="shared" si="33"/>
        <v>module:LResult05_WM527 schema:identifier "Results" .</v>
      </c>
      <c r="M462" s="9">
        <f t="shared" si="34"/>
        <v>5</v>
      </c>
      <c r="N462" s="9"/>
    </row>
    <row r="463" spans="5:14" x14ac:dyDescent="0.35">
      <c r="E463" s="2" t="s">
        <v>601</v>
      </c>
      <c r="F463" t="s">
        <v>1404</v>
      </c>
      <c r="G463" t="str">
        <f t="shared" si="31"/>
        <v>WM527</v>
      </c>
      <c r="H463" t="s">
        <v>1876</v>
      </c>
      <c r="I463" t="s">
        <v>2868</v>
      </c>
      <c r="J463" t="str">
        <f t="shared" si="32"/>
        <v>module:LResults_WM527 a schema:ItemList ; schema:identifier "Results" ; schema:name "Lernergebnisse WM527" ; schema:itemListElement module:LResult06_WM527 .</v>
      </c>
      <c r="K463" s="1" t="s">
        <v>123</v>
      </c>
      <c r="L463" t="str">
        <f t="shared" si="33"/>
        <v>module:LResult06_WM527 schema:identifier "Results" .</v>
      </c>
      <c r="M463" s="9">
        <f t="shared" si="34"/>
        <v>6</v>
      </c>
      <c r="N463" s="9"/>
    </row>
    <row r="464" spans="5:14" x14ac:dyDescent="0.35">
      <c r="E464" s="2" t="s">
        <v>601</v>
      </c>
      <c r="F464" t="s">
        <v>1405</v>
      </c>
      <c r="G464" t="str">
        <f t="shared" si="31"/>
        <v>WM536</v>
      </c>
      <c r="H464" t="s">
        <v>1877</v>
      </c>
      <c r="I464" t="s">
        <v>2869</v>
      </c>
      <c r="J464" t="str">
        <f t="shared" si="32"/>
        <v>module:LResults_WM536 a schema:ItemList ; schema:identifier "Results" ; schema:name "Lernergebnisse WM536" ; schema:itemListElement module:LResult01_WM536 .</v>
      </c>
      <c r="K464" s="1" t="s">
        <v>123</v>
      </c>
      <c r="L464" t="str">
        <f t="shared" si="33"/>
        <v>module:LResult01_WM536 schema:identifier "Results" .</v>
      </c>
      <c r="M464" s="9">
        <f t="shared" si="34"/>
        <v>1</v>
      </c>
      <c r="N464" s="9"/>
    </row>
    <row r="465" spans="5:14" x14ac:dyDescent="0.35">
      <c r="E465" s="2" t="s">
        <v>601</v>
      </c>
      <c r="F465" t="s">
        <v>1405</v>
      </c>
      <c r="G465" t="str">
        <f t="shared" si="31"/>
        <v>WM536</v>
      </c>
      <c r="H465" t="s">
        <v>1878</v>
      </c>
      <c r="I465" t="s">
        <v>2870</v>
      </c>
      <c r="J465" t="str">
        <f t="shared" si="32"/>
        <v>module:LResults_WM536 a schema:ItemList ; schema:identifier "Results" ; schema:name "Lernergebnisse WM536" ; schema:itemListElement module:LResult02_WM536 .</v>
      </c>
      <c r="K465" s="1" t="s">
        <v>123</v>
      </c>
      <c r="L465" t="str">
        <f t="shared" si="33"/>
        <v>module:LResult02_WM536 schema:identifier "Results" .</v>
      </c>
      <c r="M465" s="9">
        <f t="shared" si="34"/>
        <v>2</v>
      </c>
      <c r="N465" s="9"/>
    </row>
    <row r="466" spans="5:14" x14ac:dyDescent="0.35">
      <c r="E466" s="2" t="s">
        <v>601</v>
      </c>
      <c r="F466" t="s">
        <v>1405</v>
      </c>
      <c r="G466" t="str">
        <f t="shared" si="31"/>
        <v>WM536</v>
      </c>
      <c r="H466" t="s">
        <v>1879</v>
      </c>
      <c r="I466" t="s">
        <v>2871</v>
      </c>
      <c r="J466" t="str">
        <f t="shared" si="32"/>
        <v>module:LResults_WM536 a schema:ItemList ; schema:identifier "Results" ; schema:name "Lernergebnisse WM536" ; schema:itemListElement module:LResult03_WM536 .</v>
      </c>
      <c r="K466" s="1" t="s">
        <v>123</v>
      </c>
      <c r="L466" t="str">
        <f t="shared" si="33"/>
        <v>module:LResult03_WM536 schema:identifier "Results" .</v>
      </c>
      <c r="M466" s="9">
        <f t="shared" si="34"/>
        <v>3</v>
      </c>
      <c r="N466" s="9"/>
    </row>
    <row r="467" spans="5:14" x14ac:dyDescent="0.35">
      <c r="E467" s="2" t="s">
        <v>601</v>
      </c>
      <c r="F467" t="s">
        <v>1405</v>
      </c>
      <c r="G467" t="str">
        <f t="shared" si="31"/>
        <v>WM536</v>
      </c>
      <c r="H467" t="s">
        <v>1880</v>
      </c>
      <c r="I467" t="s">
        <v>2872</v>
      </c>
      <c r="J467" t="str">
        <f t="shared" si="32"/>
        <v>module:LResults_WM536 a schema:ItemList ; schema:identifier "Results" ; schema:name "Lernergebnisse WM536" ; schema:itemListElement module:LResult04_WM536 .</v>
      </c>
      <c r="K467" s="1" t="s">
        <v>123</v>
      </c>
      <c r="L467" t="str">
        <f t="shared" si="33"/>
        <v>module:LResult04_WM536 schema:identifier "Results" .</v>
      </c>
      <c r="M467" s="9">
        <f t="shared" si="34"/>
        <v>4</v>
      </c>
      <c r="N467" s="9"/>
    </row>
    <row r="468" spans="5:14" x14ac:dyDescent="0.35">
      <c r="E468" s="2" t="s">
        <v>601</v>
      </c>
      <c r="F468" t="s">
        <v>1405</v>
      </c>
      <c r="G468" t="str">
        <f t="shared" si="31"/>
        <v>WM536</v>
      </c>
      <c r="H468" t="s">
        <v>1881</v>
      </c>
      <c r="I468" t="s">
        <v>2873</v>
      </c>
      <c r="J468" t="str">
        <f t="shared" si="32"/>
        <v>module:LResults_WM536 a schema:ItemList ; schema:identifier "Results" ; schema:name "Lernergebnisse WM536" ; schema:itemListElement module:LResult05_WM536 .</v>
      </c>
      <c r="K468" s="1" t="s">
        <v>123</v>
      </c>
      <c r="L468" t="str">
        <f t="shared" si="33"/>
        <v>module:LResult05_WM536 schema:identifier "Results" .</v>
      </c>
      <c r="M468" s="9">
        <f t="shared" si="34"/>
        <v>5</v>
      </c>
      <c r="N468" s="9"/>
    </row>
    <row r="469" spans="5:14" x14ac:dyDescent="0.35">
      <c r="E469" s="2" t="s">
        <v>601</v>
      </c>
      <c r="F469" t="s">
        <v>1405</v>
      </c>
      <c r="G469" t="str">
        <f t="shared" si="31"/>
        <v>WM536</v>
      </c>
      <c r="H469" t="s">
        <v>1882</v>
      </c>
      <c r="I469" t="s">
        <v>2874</v>
      </c>
      <c r="J469" t="str">
        <f t="shared" si="32"/>
        <v>module:LResults_WM536 a schema:ItemList ; schema:identifier "Results" ; schema:name "Lernergebnisse WM536" ; schema:itemListElement module:LResult06_WM536 .</v>
      </c>
      <c r="K469" s="1" t="s">
        <v>123</v>
      </c>
      <c r="L469" t="str">
        <f t="shared" si="33"/>
        <v>module:LResult06_WM536 schema:identifier "Results" .</v>
      </c>
      <c r="M469" s="9">
        <f t="shared" si="34"/>
        <v>6</v>
      </c>
      <c r="N469" s="9"/>
    </row>
    <row r="470" spans="5:14" x14ac:dyDescent="0.35">
      <c r="E470" s="2" t="s">
        <v>601</v>
      </c>
      <c r="F470" t="s">
        <v>1405</v>
      </c>
      <c r="G470" t="str">
        <f t="shared" si="31"/>
        <v>WM536</v>
      </c>
      <c r="H470" t="s">
        <v>1883</v>
      </c>
      <c r="I470" t="s">
        <v>2875</v>
      </c>
      <c r="J470" t="str">
        <f t="shared" si="32"/>
        <v>module:LResults_WM536 a schema:ItemList ; schema:identifier "Results" ; schema:name "Lernergebnisse WM536" ; schema:itemListElement module:LResult07_WM536 .</v>
      </c>
      <c r="K470" s="1" t="s">
        <v>123</v>
      </c>
      <c r="L470" t="str">
        <f t="shared" si="33"/>
        <v>module:LResult07_WM536 schema:identifier "Results" .</v>
      </c>
      <c r="M470" s="9">
        <f t="shared" si="34"/>
        <v>7</v>
      </c>
      <c r="N470" s="9"/>
    </row>
    <row r="471" spans="5:14" x14ac:dyDescent="0.35">
      <c r="E471" s="2" t="s">
        <v>601</v>
      </c>
      <c r="F471" t="s">
        <v>1405</v>
      </c>
      <c r="G471" t="str">
        <f t="shared" si="31"/>
        <v>WM536</v>
      </c>
      <c r="H471" t="s">
        <v>1884</v>
      </c>
      <c r="I471" t="s">
        <v>2876</v>
      </c>
      <c r="J471" t="str">
        <f t="shared" si="32"/>
        <v>module:LResults_WM536 a schema:ItemList ; schema:identifier "Results" ; schema:name "Lernergebnisse WM536" ; schema:itemListElement module:LResult08_WM536 .</v>
      </c>
      <c r="K471" s="1" t="s">
        <v>123</v>
      </c>
      <c r="L471" t="str">
        <f t="shared" si="33"/>
        <v>module:LResult08_WM536 schema:identifier "Results" .</v>
      </c>
      <c r="M471" s="9">
        <f t="shared" si="34"/>
        <v>8</v>
      </c>
      <c r="N471" s="9"/>
    </row>
    <row r="472" spans="5:14" x14ac:dyDescent="0.35">
      <c r="E472" s="2" t="s">
        <v>601</v>
      </c>
      <c r="F472" t="s">
        <v>1405</v>
      </c>
      <c r="G472" t="str">
        <f t="shared" si="31"/>
        <v>WM536</v>
      </c>
      <c r="H472" t="s">
        <v>1885</v>
      </c>
      <c r="I472" t="s">
        <v>2877</v>
      </c>
      <c r="J472" t="str">
        <f t="shared" si="32"/>
        <v>module:LResults_WM536 a schema:ItemList ; schema:identifier "Results" ; schema:name "Lernergebnisse WM536" ; schema:itemListElement module:LResult09_WM536 .</v>
      </c>
      <c r="K472" s="1" t="s">
        <v>123</v>
      </c>
      <c r="L472" t="str">
        <f t="shared" si="33"/>
        <v>module:LResult09_WM536 schema:identifier "Results" .</v>
      </c>
      <c r="M472" s="9">
        <f t="shared" si="34"/>
        <v>9</v>
      </c>
      <c r="N472" s="9"/>
    </row>
    <row r="473" spans="5:14" x14ac:dyDescent="0.35">
      <c r="E473" s="2" t="s">
        <v>601</v>
      </c>
      <c r="F473" t="s">
        <v>1406</v>
      </c>
      <c r="G473" t="str">
        <f t="shared" si="31"/>
        <v>WM544</v>
      </c>
      <c r="H473" t="s">
        <v>1886</v>
      </c>
      <c r="I473" t="s">
        <v>2878</v>
      </c>
      <c r="J473" t="str">
        <f t="shared" si="32"/>
        <v>module:LResults_WM544 a schema:ItemList ; schema:identifier "Results" ; schema:name "Lernergebnisse WM544" ; schema:itemListElement module:LResult01_WM544 .</v>
      </c>
      <c r="K473" s="1" t="s">
        <v>123</v>
      </c>
      <c r="L473" t="str">
        <f t="shared" si="33"/>
        <v>module:LResult01_WM544 schema:identifier "Results" .</v>
      </c>
      <c r="M473" s="9">
        <f t="shared" si="34"/>
        <v>1</v>
      </c>
      <c r="N473" s="9"/>
    </row>
    <row r="474" spans="5:14" x14ac:dyDescent="0.35">
      <c r="E474" s="2" t="s">
        <v>601</v>
      </c>
      <c r="F474" t="s">
        <v>1406</v>
      </c>
      <c r="G474" t="str">
        <f t="shared" si="31"/>
        <v>WM544</v>
      </c>
      <c r="H474" t="s">
        <v>1887</v>
      </c>
      <c r="I474" t="s">
        <v>2879</v>
      </c>
      <c r="J474" t="str">
        <f t="shared" si="32"/>
        <v>module:LResults_WM544 a schema:ItemList ; schema:identifier "Results" ; schema:name "Lernergebnisse WM544" ; schema:itemListElement module:LResult02_WM544 .</v>
      </c>
      <c r="K474" s="1" t="s">
        <v>123</v>
      </c>
      <c r="L474" t="str">
        <f t="shared" si="33"/>
        <v>module:LResult02_WM544 schema:identifier "Results" .</v>
      </c>
      <c r="M474" s="9">
        <f t="shared" si="34"/>
        <v>2</v>
      </c>
      <c r="N474" s="9"/>
    </row>
    <row r="475" spans="5:14" x14ac:dyDescent="0.35">
      <c r="E475" s="2" t="s">
        <v>601</v>
      </c>
      <c r="F475" t="s">
        <v>1406</v>
      </c>
      <c r="G475" t="str">
        <f t="shared" si="31"/>
        <v>WM544</v>
      </c>
      <c r="H475" t="s">
        <v>1888</v>
      </c>
      <c r="I475" t="s">
        <v>2880</v>
      </c>
      <c r="J475" t="str">
        <f t="shared" si="32"/>
        <v>module:LResults_WM544 a schema:ItemList ; schema:identifier "Results" ; schema:name "Lernergebnisse WM544" ; schema:itemListElement module:LResult03_WM544 .</v>
      </c>
      <c r="K475" s="1" t="s">
        <v>123</v>
      </c>
      <c r="L475" t="str">
        <f t="shared" si="33"/>
        <v>module:LResult03_WM544 schema:identifier "Results" .</v>
      </c>
      <c r="M475" s="9">
        <f t="shared" si="34"/>
        <v>3</v>
      </c>
      <c r="N475" s="9"/>
    </row>
    <row r="476" spans="5:14" x14ac:dyDescent="0.35">
      <c r="E476" s="2" t="s">
        <v>601</v>
      </c>
      <c r="F476" t="s">
        <v>1406</v>
      </c>
      <c r="G476" t="str">
        <f t="shared" si="31"/>
        <v>WM544</v>
      </c>
      <c r="H476" t="s">
        <v>1889</v>
      </c>
      <c r="I476" t="s">
        <v>2881</v>
      </c>
      <c r="J476" t="str">
        <f t="shared" si="32"/>
        <v>module:LResults_WM544 a schema:ItemList ; schema:identifier "Results" ; schema:name "Lernergebnisse WM544" ; schema:itemListElement module:LResult04_WM544 .</v>
      </c>
      <c r="K476" s="1" t="s">
        <v>123</v>
      </c>
      <c r="L476" t="str">
        <f t="shared" si="33"/>
        <v>module:LResult04_WM544 schema:identifier "Results" .</v>
      </c>
      <c r="M476" s="9">
        <f t="shared" si="34"/>
        <v>4</v>
      </c>
      <c r="N476" s="9"/>
    </row>
    <row r="477" spans="5:14" x14ac:dyDescent="0.35">
      <c r="E477" s="2" t="s">
        <v>601</v>
      </c>
      <c r="F477" t="s">
        <v>1407</v>
      </c>
      <c r="G477" t="str">
        <f t="shared" si="31"/>
        <v>WM545</v>
      </c>
      <c r="H477" t="s">
        <v>2395</v>
      </c>
      <c r="I477" t="s">
        <v>2882</v>
      </c>
      <c r="J477" t="str">
        <f t="shared" si="32"/>
        <v>module:LResults_WM545 a schema:ItemList ; schema:identifier "Results" ; schema:name "Lernergebnisse WM545" ; schema:itemListElement module:LResult10_WM545 .</v>
      </c>
      <c r="K477" s="1" t="s">
        <v>123</v>
      </c>
      <c r="L477" t="str">
        <f t="shared" si="33"/>
        <v>module:LResult10_WM545 schema:identifier "Results" .</v>
      </c>
      <c r="M477" s="9">
        <f t="shared" si="34"/>
        <v>10</v>
      </c>
      <c r="N477" s="9"/>
    </row>
    <row r="478" spans="5:14" x14ac:dyDescent="0.35">
      <c r="E478" s="2" t="s">
        <v>601</v>
      </c>
      <c r="F478" t="s">
        <v>1407</v>
      </c>
      <c r="G478" t="str">
        <f t="shared" si="31"/>
        <v>WM545</v>
      </c>
      <c r="H478" t="s">
        <v>2396</v>
      </c>
      <c r="I478" t="s">
        <v>2883</v>
      </c>
      <c r="J478" t="str">
        <f t="shared" si="32"/>
        <v>module:LResults_WM545 a schema:ItemList ; schema:identifier "Results" ; schema:name "Lernergebnisse WM545" ; schema:itemListElement module:LResult11_WM545 .</v>
      </c>
      <c r="K478" s="1" t="s">
        <v>123</v>
      </c>
      <c r="L478" t="str">
        <f t="shared" si="33"/>
        <v>module:LResult11_WM545 schema:identifier "Results" .</v>
      </c>
      <c r="M478" s="9">
        <f t="shared" si="34"/>
        <v>11</v>
      </c>
      <c r="N478" s="9"/>
    </row>
    <row r="479" spans="5:14" x14ac:dyDescent="0.35">
      <c r="E479" s="2" t="s">
        <v>601</v>
      </c>
      <c r="F479" t="s">
        <v>1407</v>
      </c>
      <c r="G479" t="str">
        <f t="shared" si="31"/>
        <v>WM545</v>
      </c>
      <c r="H479" t="s">
        <v>2397</v>
      </c>
      <c r="I479" t="s">
        <v>2884</v>
      </c>
      <c r="J479" t="str">
        <f t="shared" si="32"/>
        <v>module:LResults_WM545 a schema:ItemList ; schema:identifier "Results" ; schema:name "Lernergebnisse WM545" ; schema:itemListElement module:LResult12_WM545 .</v>
      </c>
      <c r="K479" s="1" t="s">
        <v>123</v>
      </c>
      <c r="L479" t="str">
        <f t="shared" si="33"/>
        <v>module:LResult12_WM545 schema:identifier "Results" .</v>
      </c>
      <c r="M479" s="9">
        <f t="shared" si="34"/>
        <v>12</v>
      </c>
      <c r="N479" s="9"/>
    </row>
    <row r="480" spans="5:14" x14ac:dyDescent="0.35">
      <c r="E480" s="2" t="s">
        <v>601</v>
      </c>
      <c r="F480" t="s">
        <v>1407</v>
      </c>
      <c r="G480" t="str">
        <f t="shared" si="31"/>
        <v>WM545</v>
      </c>
      <c r="H480" t="s">
        <v>2398</v>
      </c>
      <c r="I480" t="s">
        <v>2885</v>
      </c>
      <c r="J480" t="str">
        <f t="shared" si="32"/>
        <v>module:LResults_WM545 a schema:ItemList ; schema:identifier "Results" ; schema:name "Lernergebnisse WM545" ; schema:itemListElement module:LResult13_WM545 .</v>
      </c>
      <c r="K480" s="1" t="s">
        <v>123</v>
      </c>
      <c r="L480" t="str">
        <f t="shared" si="33"/>
        <v>module:LResult13_WM545 schema:identifier "Results" .</v>
      </c>
      <c r="M480" s="9">
        <f t="shared" si="34"/>
        <v>13</v>
      </c>
      <c r="N480" s="9"/>
    </row>
    <row r="481" spans="5:14" x14ac:dyDescent="0.35">
      <c r="E481" s="2" t="s">
        <v>601</v>
      </c>
      <c r="F481" t="s">
        <v>1407</v>
      </c>
      <c r="G481" t="str">
        <f t="shared" si="31"/>
        <v>WM545</v>
      </c>
      <c r="H481" t="s">
        <v>1890</v>
      </c>
      <c r="I481" t="s">
        <v>2886</v>
      </c>
      <c r="J481" t="str">
        <f t="shared" si="32"/>
        <v>module:LResults_WM545 a schema:ItemList ; schema:identifier "Results" ; schema:name "Lernergebnisse WM545" ; schema:itemListElement module:LResult01_WM545 .</v>
      </c>
      <c r="K481" s="1" t="s">
        <v>123</v>
      </c>
      <c r="L481" t="str">
        <f t="shared" si="33"/>
        <v>module:LResult01_WM545 schema:identifier "Results" .</v>
      </c>
      <c r="M481" s="9">
        <f t="shared" si="34"/>
        <v>1</v>
      </c>
      <c r="N481" s="9"/>
    </row>
    <row r="482" spans="5:14" x14ac:dyDescent="0.35">
      <c r="E482" s="2" t="s">
        <v>601</v>
      </c>
      <c r="F482" t="s">
        <v>1407</v>
      </c>
      <c r="G482" t="str">
        <f t="shared" si="31"/>
        <v>WM545</v>
      </c>
      <c r="H482" t="s">
        <v>1891</v>
      </c>
      <c r="I482" t="s">
        <v>2887</v>
      </c>
      <c r="J482" t="str">
        <f t="shared" si="32"/>
        <v>module:LResults_WM545 a schema:ItemList ; schema:identifier "Results" ; schema:name "Lernergebnisse WM545" ; schema:itemListElement module:LResult02_WM545 .</v>
      </c>
      <c r="K482" s="1" t="s">
        <v>123</v>
      </c>
      <c r="L482" t="str">
        <f t="shared" si="33"/>
        <v>module:LResult02_WM545 schema:identifier "Results" .</v>
      </c>
      <c r="M482" s="9">
        <f t="shared" si="34"/>
        <v>2</v>
      </c>
      <c r="N482" s="9"/>
    </row>
    <row r="483" spans="5:14" x14ac:dyDescent="0.35">
      <c r="E483" s="2" t="s">
        <v>601</v>
      </c>
      <c r="F483" t="s">
        <v>1407</v>
      </c>
      <c r="G483" t="str">
        <f t="shared" si="31"/>
        <v>WM545</v>
      </c>
      <c r="H483" t="s">
        <v>1892</v>
      </c>
      <c r="I483" t="s">
        <v>2888</v>
      </c>
      <c r="J483" t="str">
        <f t="shared" si="32"/>
        <v>module:LResults_WM545 a schema:ItemList ; schema:identifier "Results" ; schema:name "Lernergebnisse WM545" ; schema:itemListElement module:LResult03_WM545 .</v>
      </c>
      <c r="K483" s="1" t="s">
        <v>123</v>
      </c>
      <c r="L483" t="str">
        <f t="shared" si="33"/>
        <v>module:LResult03_WM545 schema:identifier "Results" .</v>
      </c>
      <c r="M483" s="9">
        <f t="shared" si="34"/>
        <v>3</v>
      </c>
      <c r="N483" s="9"/>
    </row>
    <row r="484" spans="5:14" x14ac:dyDescent="0.35">
      <c r="E484" s="2" t="s">
        <v>601</v>
      </c>
      <c r="F484" t="s">
        <v>1407</v>
      </c>
      <c r="G484" t="str">
        <f t="shared" si="31"/>
        <v>WM545</v>
      </c>
      <c r="H484" t="s">
        <v>1893</v>
      </c>
      <c r="I484" t="s">
        <v>2889</v>
      </c>
      <c r="J484" t="str">
        <f t="shared" si="32"/>
        <v>module:LResults_WM545 a schema:ItemList ; schema:identifier "Results" ; schema:name "Lernergebnisse WM545" ; schema:itemListElement module:LResult04_WM545 .</v>
      </c>
      <c r="K484" s="1" t="s">
        <v>123</v>
      </c>
      <c r="L484" t="str">
        <f t="shared" si="33"/>
        <v>module:LResult04_WM545 schema:identifier "Results" .</v>
      </c>
      <c r="M484" s="9">
        <f t="shared" si="34"/>
        <v>4</v>
      </c>
      <c r="N484" s="9"/>
    </row>
    <row r="485" spans="5:14" x14ac:dyDescent="0.35">
      <c r="E485" s="2" t="s">
        <v>601</v>
      </c>
      <c r="F485" t="s">
        <v>1407</v>
      </c>
      <c r="G485" t="str">
        <f t="shared" si="31"/>
        <v>WM545</v>
      </c>
      <c r="H485" t="s">
        <v>1894</v>
      </c>
      <c r="I485" t="s">
        <v>2890</v>
      </c>
      <c r="J485" t="str">
        <f t="shared" si="32"/>
        <v>module:LResults_WM545 a schema:ItemList ; schema:identifier "Results" ; schema:name "Lernergebnisse WM545" ; schema:itemListElement module:LResult05_WM545 .</v>
      </c>
      <c r="K485" s="1" t="s">
        <v>123</v>
      </c>
      <c r="L485" t="str">
        <f t="shared" si="33"/>
        <v>module:LResult05_WM545 schema:identifier "Results" .</v>
      </c>
      <c r="M485" s="9">
        <f t="shared" si="34"/>
        <v>5</v>
      </c>
      <c r="N485" s="9"/>
    </row>
    <row r="486" spans="5:14" x14ac:dyDescent="0.35">
      <c r="E486" s="2" t="s">
        <v>601</v>
      </c>
      <c r="F486" t="s">
        <v>1407</v>
      </c>
      <c r="G486" t="str">
        <f t="shared" si="31"/>
        <v>WM545</v>
      </c>
      <c r="H486" t="s">
        <v>1895</v>
      </c>
      <c r="I486" t="s">
        <v>2891</v>
      </c>
      <c r="J486" t="str">
        <f t="shared" si="32"/>
        <v>module:LResults_WM545 a schema:ItemList ; schema:identifier "Results" ; schema:name "Lernergebnisse WM545" ; schema:itemListElement module:LResult06_WM545 .</v>
      </c>
      <c r="K486" s="1" t="s">
        <v>123</v>
      </c>
      <c r="L486" t="str">
        <f t="shared" si="33"/>
        <v>module:LResult06_WM545 schema:identifier "Results" .</v>
      </c>
      <c r="M486" s="9">
        <f t="shared" si="34"/>
        <v>6</v>
      </c>
      <c r="N486" s="9"/>
    </row>
    <row r="487" spans="5:14" x14ac:dyDescent="0.35">
      <c r="E487" s="2" t="s">
        <v>601</v>
      </c>
      <c r="F487" t="s">
        <v>1407</v>
      </c>
      <c r="G487" t="str">
        <f t="shared" si="31"/>
        <v>WM545</v>
      </c>
      <c r="H487" t="s">
        <v>1896</v>
      </c>
      <c r="I487" t="s">
        <v>2892</v>
      </c>
      <c r="J487" t="str">
        <f t="shared" si="32"/>
        <v>module:LResults_WM545 a schema:ItemList ; schema:identifier "Results" ; schema:name "Lernergebnisse WM545" ; schema:itemListElement module:LResult07_WM545 .</v>
      </c>
      <c r="K487" s="1" t="s">
        <v>123</v>
      </c>
      <c r="L487" t="str">
        <f t="shared" si="33"/>
        <v>module:LResult07_WM545 schema:identifier "Results" .</v>
      </c>
      <c r="M487" s="9">
        <f t="shared" si="34"/>
        <v>7</v>
      </c>
      <c r="N487" s="9"/>
    </row>
    <row r="488" spans="5:14" x14ac:dyDescent="0.35">
      <c r="E488" s="2" t="s">
        <v>601</v>
      </c>
      <c r="F488" t="s">
        <v>1407</v>
      </c>
      <c r="G488" t="str">
        <f t="shared" si="31"/>
        <v>WM545</v>
      </c>
      <c r="H488" t="s">
        <v>1897</v>
      </c>
      <c r="I488" t="s">
        <v>2893</v>
      </c>
      <c r="J488" t="str">
        <f t="shared" si="32"/>
        <v>module:LResults_WM545 a schema:ItemList ; schema:identifier "Results" ; schema:name "Lernergebnisse WM545" ; schema:itemListElement module:LResult08_WM545 .</v>
      </c>
      <c r="K488" s="1" t="s">
        <v>123</v>
      </c>
      <c r="L488" t="str">
        <f t="shared" si="33"/>
        <v>module:LResult08_WM545 schema:identifier "Results" .</v>
      </c>
      <c r="M488" s="9">
        <f t="shared" si="34"/>
        <v>8</v>
      </c>
      <c r="N488" s="9"/>
    </row>
    <row r="489" spans="5:14" x14ac:dyDescent="0.35">
      <c r="E489" s="2" t="s">
        <v>601</v>
      </c>
      <c r="F489" t="s">
        <v>1407</v>
      </c>
      <c r="G489" t="str">
        <f t="shared" si="31"/>
        <v>WM545</v>
      </c>
      <c r="H489" t="s">
        <v>1898</v>
      </c>
      <c r="I489" t="s">
        <v>2894</v>
      </c>
      <c r="J489" t="str">
        <f t="shared" si="32"/>
        <v>module:LResults_WM545 a schema:ItemList ; schema:identifier "Results" ; schema:name "Lernergebnisse WM545" ; schema:itemListElement module:LResult09_WM545 .</v>
      </c>
      <c r="K489" s="1" t="s">
        <v>123</v>
      </c>
      <c r="L489" t="str">
        <f t="shared" si="33"/>
        <v>module:LResult09_WM545 schema:identifier "Results" .</v>
      </c>
      <c r="M489" s="9">
        <f t="shared" si="34"/>
        <v>9</v>
      </c>
      <c r="N489" s="9"/>
    </row>
    <row r="490" spans="5:14" x14ac:dyDescent="0.35">
      <c r="E490" s="2" t="s">
        <v>601</v>
      </c>
      <c r="F490" t="s">
        <v>1408</v>
      </c>
      <c r="G490" t="str">
        <f t="shared" si="31"/>
        <v>WM555</v>
      </c>
      <c r="H490" t="s">
        <v>1899</v>
      </c>
      <c r="I490" t="s">
        <v>2895</v>
      </c>
      <c r="J490" t="str">
        <f t="shared" si="32"/>
        <v>module:LResults_WM555 a schema:ItemList ; schema:identifier "Results" ; schema:name "Lernergebnisse WM555" ; schema:itemListElement module:LResult01_WM555 .</v>
      </c>
      <c r="K490" s="1" t="s">
        <v>123</v>
      </c>
      <c r="L490" t="str">
        <f t="shared" si="33"/>
        <v>module:LResult01_WM555 schema:identifier "Results" .</v>
      </c>
      <c r="M490" s="9">
        <f t="shared" si="34"/>
        <v>1</v>
      </c>
      <c r="N490" s="9"/>
    </row>
    <row r="491" spans="5:14" x14ac:dyDescent="0.35">
      <c r="E491" s="2" t="s">
        <v>601</v>
      </c>
      <c r="F491" t="s">
        <v>1408</v>
      </c>
      <c r="G491" t="str">
        <f t="shared" si="31"/>
        <v>WM555</v>
      </c>
      <c r="H491" t="s">
        <v>1900</v>
      </c>
      <c r="I491" t="s">
        <v>2896</v>
      </c>
      <c r="J491" t="str">
        <f t="shared" si="32"/>
        <v>module:LResults_WM555 a schema:ItemList ; schema:identifier "Results" ; schema:name "Lernergebnisse WM555" ; schema:itemListElement module:LResult02_WM555 .</v>
      </c>
      <c r="K491" s="1" t="s">
        <v>123</v>
      </c>
      <c r="L491" t="str">
        <f t="shared" si="33"/>
        <v>module:LResult02_WM555 schema:identifier "Results" .</v>
      </c>
      <c r="M491" s="9">
        <f t="shared" si="34"/>
        <v>2</v>
      </c>
      <c r="N491" s="9"/>
    </row>
    <row r="492" spans="5:14" x14ac:dyDescent="0.35">
      <c r="E492" s="2" t="s">
        <v>601</v>
      </c>
      <c r="F492" t="s">
        <v>1408</v>
      </c>
      <c r="G492" t="str">
        <f t="shared" si="31"/>
        <v>WM555</v>
      </c>
      <c r="H492" t="s">
        <v>1901</v>
      </c>
      <c r="I492" t="s">
        <v>2897</v>
      </c>
      <c r="J492" t="str">
        <f t="shared" si="32"/>
        <v>module:LResults_WM555 a schema:ItemList ; schema:identifier "Results" ; schema:name "Lernergebnisse WM555" ; schema:itemListElement module:LResult03_WM555 .</v>
      </c>
      <c r="K492" s="1" t="s">
        <v>123</v>
      </c>
      <c r="L492" t="str">
        <f t="shared" si="33"/>
        <v>module:LResult03_WM555 schema:identifier "Results" .</v>
      </c>
      <c r="M492" s="9">
        <f t="shared" si="34"/>
        <v>3</v>
      </c>
      <c r="N492" s="9"/>
    </row>
    <row r="493" spans="5:14" x14ac:dyDescent="0.35">
      <c r="E493" s="2" t="s">
        <v>601</v>
      </c>
      <c r="F493" t="s">
        <v>1408</v>
      </c>
      <c r="G493" t="str">
        <f t="shared" si="31"/>
        <v>WM555</v>
      </c>
      <c r="H493" t="s">
        <v>1902</v>
      </c>
      <c r="I493" t="s">
        <v>2898</v>
      </c>
      <c r="J493" t="str">
        <f t="shared" si="32"/>
        <v>module:LResults_WM555 a schema:ItemList ; schema:identifier "Results" ; schema:name "Lernergebnisse WM555" ; schema:itemListElement module:LResult04_WM555 .</v>
      </c>
      <c r="K493" s="1" t="s">
        <v>123</v>
      </c>
      <c r="L493" t="str">
        <f t="shared" si="33"/>
        <v>module:LResult04_WM555 schema:identifier "Results" .</v>
      </c>
      <c r="M493" s="9">
        <f t="shared" si="34"/>
        <v>4</v>
      </c>
      <c r="N493" s="9"/>
    </row>
    <row r="494" spans="5:14" x14ac:dyDescent="0.35">
      <c r="E494" s="2" t="s">
        <v>601</v>
      </c>
      <c r="F494" t="s">
        <v>1409</v>
      </c>
      <c r="G494" t="str">
        <f t="shared" si="31"/>
        <v>WM556</v>
      </c>
      <c r="H494" t="s">
        <v>1903</v>
      </c>
      <c r="I494" t="s">
        <v>2899</v>
      </c>
      <c r="J494" t="str">
        <f t="shared" si="32"/>
        <v>module:LResults_WM556 a schema:ItemList ; schema:identifier "Results" ; schema:name "Lernergebnisse WM556" ; schema:itemListElement module:LResult01_WM556 .</v>
      </c>
      <c r="K494" s="1" t="s">
        <v>123</v>
      </c>
      <c r="L494" t="str">
        <f t="shared" si="33"/>
        <v>module:LResult01_WM556 schema:identifier "Results" .</v>
      </c>
      <c r="M494" s="9">
        <f t="shared" si="34"/>
        <v>1</v>
      </c>
      <c r="N494" s="9"/>
    </row>
    <row r="495" spans="5:14" x14ac:dyDescent="0.35">
      <c r="E495" s="2" t="s">
        <v>601</v>
      </c>
      <c r="F495" t="s">
        <v>1409</v>
      </c>
      <c r="G495" t="str">
        <f t="shared" si="31"/>
        <v>WM556</v>
      </c>
      <c r="H495" t="s">
        <v>1904</v>
      </c>
      <c r="I495" t="s">
        <v>2900</v>
      </c>
      <c r="J495" t="str">
        <f t="shared" si="32"/>
        <v>module:LResults_WM556 a schema:ItemList ; schema:identifier "Results" ; schema:name "Lernergebnisse WM556" ; schema:itemListElement module:LResult02_WM556 .</v>
      </c>
      <c r="K495" s="1" t="s">
        <v>123</v>
      </c>
      <c r="L495" t="str">
        <f t="shared" si="33"/>
        <v>module:LResult02_WM556 schema:identifier "Results" .</v>
      </c>
      <c r="M495" s="9">
        <f t="shared" si="34"/>
        <v>2</v>
      </c>
      <c r="N495" s="9"/>
    </row>
    <row r="496" spans="5:14" x14ac:dyDescent="0.35">
      <c r="E496" s="2" t="s">
        <v>601</v>
      </c>
      <c r="F496" t="s">
        <v>1409</v>
      </c>
      <c r="G496" t="str">
        <f t="shared" si="31"/>
        <v>WM556</v>
      </c>
      <c r="H496" t="s">
        <v>1905</v>
      </c>
      <c r="I496" t="s">
        <v>2901</v>
      </c>
      <c r="J496" t="str">
        <f t="shared" si="32"/>
        <v>module:LResults_WM556 a schema:ItemList ; schema:identifier "Results" ; schema:name "Lernergebnisse WM556" ; schema:itemListElement module:LResult03_WM556 .</v>
      </c>
      <c r="K496" s="1" t="s">
        <v>123</v>
      </c>
      <c r="L496" t="str">
        <f t="shared" si="33"/>
        <v>module:LResult03_WM556 schema:identifier "Results" .</v>
      </c>
      <c r="M496" s="9">
        <f t="shared" si="34"/>
        <v>3</v>
      </c>
      <c r="N496" s="9"/>
    </row>
    <row r="497" spans="5:14" x14ac:dyDescent="0.35">
      <c r="E497" s="2" t="s">
        <v>601</v>
      </c>
      <c r="F497" t="s">
        <v>1410</v>
      </c>
      <c r="G497" t="str">
        <f t="shared" si="31"/>
        <v>WM568</v>
      </c>
      <c r="H497" t="s">
        <v>1906</v>
      </c>
      <c r="I497" t="s">
        <v>2902</v>
      </c>
      <c r="J497" t="str">
        <f t="shared" si="32"/>
        <v>module:LResults_WM568 a schema:ItemList ; schema:identifier "Results" ; schema:name "Lernergebnisse WM568" ; schema:itemListElement module:LResult01_WM568 .</v>
      </c>
      <c r="K497" s="1" t="s">
        <v>123</v>
      </c>
      <c r="L497" t="str">
        <f t="shared" si="33"/>
        <v>module:LResult01_WM568 schema:identifier "Results" .</v>
      </c>
      <c r="M497" s="9">
        <f t="shared" si="34"/>
        <v>1</v>
      </c>
      <c r="N497" s="9"/>
    </row>
    <row r="498" spans="5:14" x14ac:dyDescent="0.35">
      <c r="E498" s="2" t="s">
        <v>601</v>
      </c>
      <c r="F498" t="s">
        <v>1410</v>
      </c>
      <c r="G498" t="str">
        <f t="shared" si="31"/>
        <v>WM568</v>
      </c>
      <c r="H498" t="s">
        <v>1907</v>
      </c>
      <c r="I498" t="s">
        <v>2903</v>
      </c>
      <c r="J498" t="str">
        <f t="shared" si="32"/>
        <v>module:LResults_WM568 a schema:ItemList ; schema:identifier "Results" ; schema:name "Lernergebnisse WM568" ; schema:itemListElement module:LResult02_WM568 .</v>
      </c>
      <c r="K498" s="1" t="s">
        <v>123</v>
      </c>
      <c r="L498" t="str">
        <f t="shared" si="33"/>
        <v>module:LResult02_WM568 schema:identifier "Results" .</v>
      </c>
      <c r="M498" s="9">
        <f t="shared" si="34"/>
        <v>2</v>
      </c>
      <c r="N498" s="9"/>
    </row>
    <row r="499" spans="5:14" x14ac:dyDescent="0.35">
      <c r="E499" s="2" t="s">
        <v>601</v>
      </c>
      <c r="F499" t="s">
        <v>1410</v>
      </c>
      <c r="G499" t="str">
        <f t="shared" si="31"/>
        <v>WM568</v>
      </c>
      <c r="H499" t="s">
        <v>1908</v>
      </c>
      <c r="I499" t="s">
        <v>2904</v>
      </c>
      <c r="J499" t="str">
        <f t="shared" si="32"/>
        <v>module:LResults_WM568 a schema:ItemList ; schema:identifier "Results" ; schema:name "Lernergebnisse WM568" ; schema:itemListElement module:LResult03_WM568 .</v>
      </c>
      <c r="K499" s="1" t="s">
        <v>123</v>
      </c>
      <c r="L499" t="str">
        <f t="shared" si="33"/>
        <v>module:LResult03_WM568 schema:identifier "Results" .</v>
      </c>
      <c r="M499" s="9">
        <f t="shared" si="34"/>
        <v>3</v>
      </c>
      <c r="N499" s="9"/>
    </row>
    <row r="500" spans="5:14" x14ac:dyDescent="0.35">
      <c r="E500" s="2" t="s">
        <v>601</v>
      </c>
      <c r="F500" t="s">
        <v>1410</v>
      </c>
      <c r="G500" t="str">
        <f t="shared" si="31"/>
        <v>WM568</v>
      </c>
      <c r="H500" t="s">
        <v>1909</v>
      </c>
      <c r="I500" t="s">
        <v>2905</v>
      </c>
      <c r="J500" t="str">
        <f t="shared" si="32"/>
        <v>module:LResults_WM568 a schema:ItemList ; schema:identifier "Results" ; schema:name "Lernergebnisse WM568" ; schema:itemListElement module:LResult04_WM568 .</v>
      </c>
      <c r="K500" s="1" t="s">
        <v>123</v>
      </c>
      <c r="L500" t="str">
        <f t="shared" si="33"/>
        <v>module:LResult04_WM568 schema:identifier "Results" .</v>
      </c>
      <c r="M500" s="9">
        <f t="shared" si="34"/>
        <v>4</v>
      </c>
      <c r="N500" s="9"/>
    </row>
    <row r="501" spans="5:14" x14ac:dyDescent="0.35">
      <c r="E501" s="2" t="s">
        <v>601</v>
      </c>
      <c r="F501" t="s">
        <v>1410</v>
      </c>
      <c r="G501" t="str">
        <f t="shared" si="31"/>
        <v>WM568</v>
      </c>
      <c r="H501" t="s">
        <v>1910</v>
      </c>
      <c r="I501" t="s">
        <v>2906</v>
      </c>
      <c r="J501" t="str">
        <f t="shared" si="32"/>
        <v>module:LResults_WM568 a schema:ItemList ; schema:identifier "Results" ; schema:name "Lernergebnisse WM568" ; schema:itemListElement module:LResult05_WM568 .</v>
      </c>
      <c r="K501" s="1" t="s">
        <v>123</v>
      </c>
      <c r="L501" t="str">
        <f t="shared" si="33"/>
        <v>module:LResult05_WM568 schema:identifier "Results" .</v>
      </c>
      <c r="M501" s="9">
        <f t="shared" si="34"/>
        <v>5</v>
      </c>
      <c r="N501" s="9"/>
    </row>
    <row r="502" spans="5:14" x14ac:dyDescent="0.35">
      <c r="E502" s="2" t="s">
        <v>601</v>
      </c>
      <c r="F502" t="s">
        <v>1410</v>
      </c>
      <c r="G502" t="str">
        <f t="shared" si="31"/>
        <v>WM568</v>
      </c>
      <c r="H502" t="s">
        <v>1911</v>
      </c>
      <c r="I502" t="s">
        <v>2907</v>
      </c>
      <c r="J502" t="str">
        <f t="shared" si="32"/>
        <v>module:LResults_WM568 a schema:ItemList ; schema:identifier "Results" ; schema:name "Lernergebnisse WM568" ; schema:itemListElement module:LResult06_WM568 .</v>
      </c>
      <c r="K502" s="1" t="s">
        <v>123</v>
      </c>
      <c r="L502" t="str">
        <f t="shared" si="33"/>
        <v>module:LResult06_WM568 schema:identifier "Results" .</v>
      </c>
      <c r="M502" s="9">
        <f t="shared" si="34"/>
        <v>6</v>
      </c>
      <c r="N502" s="9"/>
    </row>
    <row r="503" spans="5:14" x14ac:dyDescent="0.35">
      <c r="E503" s="2" t="s">
        <v>601</v>
      </c>
      <c r="F503" t="s">
        <v>1411</v>
      </c>
      <c r="G503" t="str">
        <f t="shared" si="31"/>
        <v>WM595</v>
      </c>
      <c r="H503" t="s">
        <v>1912</v>
      </c>
      <c r="I503" t="s">
        <v>2908</v>
      </c>
      <c r="J503" t="str">
        <f t="shared" si="32"/>
        <v>module:LResults_WM595 a schema:ItemList ; schema:identifier "Results" ; schema:name "Lernergebnisse WM595" ; schema:itemListElement module:LResult01_WM595 .</v>
      </c>
      <c r="K503" s="1" t="s">
        <v>123</v>
      </c>
      <c r="L503" t="str">
        <f t="shared" si="33"/>
        <v>module:LResult01_WM595 schema:identifier "Results" .</v>
      </c>
      <c r="M503" s="9">
        <f t="shared" si="34"/>
        <v>1</v>
      </c>
      <c r="N503" s="9"/>
    </row>
    <row r="504" spans="5:14" x14ac:dyDescent="0.35">
      <c r="E504" s="2" t="s">
        <v>601</v>
      </c>
      <c r="F504" t="s">
        <v>1411</v>
      </c>
      <c r="G504" t="str">
        <f t="shared" si="31"/>
        <v>WM595</v>
      </c>
      <c r="H504" t="s">
        <v>1913</v>
      </c>
      <c r="I504" t="s">
        <v>2909</v>
      </c>
      <c r="J504" t="str">
        <f t="shared" si="32"/>
        <v>module:LResults_WM595 a schema:ItemList ; schema:identifier "Results" ; schema:name "Lernergebnisse WM595" ; schema:itemListElement module:LResult02_WM595 .</v>
      </c>
      <c r="K504" s="1" t="s">
        <v>123</v>
      </c>
      <c r="L504" t="str">
        <f t="shared" si="33"/>
        <v>module:LResult02_WM595 schema:identifier "Results" .</v>
      </c>
      <c r="M504" s="9">
        <f t="shared" si="34"/>
        <v>2</v>
      </c>
      <c r="N504" s="9"/>
    </row>
    <row r="505" spans="5:14" x14ac:dyDescent="0.35">
      <c r="E505" s="2" t="s">
        <v>601</v>
      </c>
      <c r="F505" t="s">
        <v>1411</v>
      </c>
      <c r="G505" t="str">
        <f t="shared" si="31"/>
        <v>WM595</v>
      </c>
      <c r="H505" t="s">
        <v>1914</v>
      </c>
      <c r="I505" t="s">
        <v>2910</v>
      </c>
      <c r="J505" t="str">
        <f t="shared" si="32"/>
        <v>module:LResults_WM595 a schema:ItemList ; schema:identifier "Results" ; schema:name "Lernergebnisse WM595" ; schema:itemListElement module:LResult03_WM595 .</v>
      </c>
      <c r="K505" s="1" t="s">
        <v>123</v>
      </c>
      <c r="L505" t="str">
        <f t="shared" si="33"/>
        <v>module:LResult03_WM595 schema:identifier "Results" .</v>
      </c>
      <c r="M505" s="9">
        <f t="shared" si="34"/>
        <v>3</v>
      </c>
      <c r="N505" s="9"/>
    </row>
    <row r="506" spans="5:14" x14ac:dyDescent="0.35">
      <c r="E506" s="2" t="s">
        <v>601</v>
      </c>
      <c r="F506" t="s">
        <v>1411</v>
      </c>
      <c r="G506" t="str">
        <f t="shared" si="31"/>
        <v>WM595</v>
      </c>
      <c r="H506" t="s">
        <v>1915</v>
      </c>
      <c r="I506" t="s">
        <v>2911</v>
      </c>
      <c r="J506" t="str">
        <f t="shared" si="32"/>
        <v>module:LResults_WM595 a schema:ItemList ; schema:identifier "Results" ; schema:name "Lernergebnisse WM595" ; schema:itemListElement module:LResult04_WM595 .</v>
      </c>
      <c r="K506" s="1" t="s">
        <v>123</v>
      </c>
      <c r="L506" t="str">
        <f t="shared" si="33"/>
        <v>module:LResult04_WM595 schema:identifier "Results" .</v>
      </c>
      <c r="M506" s="9">
        <f t="shared" si="34"/>
        <v>4</v>
      </c>
      <c r="N506" s="9"/>
    </row>
    <row r="507" spans="5:14" x14ac:dyDescent="0.35">
      <c r="E507" s="2" t="s">
        <v>601</v>
      </c>
      <c r="F507" t="s">
        <v>1411</v>
      </c>
      <c r="G507" t="str">
        <f t="shared" si="31"/>
        <v>WM595</v>
      </c>
      <c r="H507" t="s">
        <v>1916</v>
      </c>
      <c r="I507" t="s">
        <v>2912</v>
      </c>
      <c r="J507" t="str">
        <f t="shared" si="32"/>
        <v>module:LResults_WM595 a schema:ItemList ; schema:identifier "Results" ; schema:name "Lernergebnisse WM595" ; schema:itemListElement module:LResult05_WM595 .</v>
      </c>
      <c r="K507" s="1" t="s">
        <v>123</v>
      </c>
      <c r="L507" t="str">
        <f t="shared" si="33"/>
        <v>module:LResult05_WM595 schema:identifier "Results" .</v>
      </c>
      <c r="M507" s="9">
        <f t="shared" si="34"/>
        <v>5</v>
      </c>
      <c r="N507" s="9"/>
    </row>
    <row r="508" spans="5:14" x14ac:dyDescent="0.35">
      <c r="E508" s="2" t="s">
        <v>601</v>
      </c>
      <c r="F508" t="s">
        <v>1411</v>
      </c>
      <c r="G508" t="str">
        <f t="shared" si="31"/>
        <v>WM595</v>
      </c>
      <c r="H508" t="s">
        <v>1917</v>
      </c>
      <c r="I508" t="s">
        <v>2913</v>
      </c>
      <c r="J508" t="str">
        <f t="shared" si="32"/>
        <v>module:LResults_WM595 a schema:ItemList ; schema:identifier "Results" ; schema:name "Lernergebnisse WM595" ; schema:itemListElement module:LResult06_WM595 .</v>
      </c>
      <c r="K508" s="1" t="s">
        <v>123</v>
      </c>
      <c r="L508" t="str">
        <f t="shared" si="33"/>
        <v>module:LResult06_WM595 schema:identifier "Results" .</v>
      </c>
      <c r="M508" s="9">
        <f t="shared" si="34"/>
        <v>6</v>
      </c>
      <c r="N508" s="9"/>
    </row>
    <row r="509" spans="5:14" x14ac:dyDescent="0.35">
      <c r="E509" s="2" t="s">
        <v>601</v>
      </c>
      <c r="F509" t="s">
        <v>1411</v>
      </c>
      <c r="G509" t="str">
        <f t="shared" si="31"/>
        <v>WM595</v>
      </c>
      <c r="H509" t="s">
        <v>1918</v>
      </c>
      <c r="I509" t="s">
        <v>2914</v>
      </c>
      <c r="J509" t="str">
        <f t="shared" si="32"/>
        <v>module:LResults_WM595 a schema:ItemList ; schema:identifier "Results" ; schema:name "Lernergebnisse WM595" ; schema:itemListElement module:LResult07_WM595 .</v>
      </c>
      <c r="K509" s="1" t="s">
        <v>123</v>
      </c>
      <c r="L509" t="str">
        <f t="shared" si="33"/>
        <v>module:LResult07_WM595 schema:identifier "Results" .</v>
      </c>
      <c r="M509" s="9">
        <f t="shared" si="34"/>
        <v>7</v>
      </c>
      <c r="N509" s="9"/>
    </row>
  </sheetData>
  <pageMargins left="0.7" right="0.7" top="0.78740157499999996" bottom="0.78740157499999996"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341FA-7BAF-4210-BD95-3570368D3728}">
  <dimension ref="A1:J980"/>
  <sheetViews>
    <sheetView topLeftCell="A943" zoomScale="120" zoomScaleNormal="120" workbookViewId="0">
      <selection activeCell="J2" sqref="J2:J980"/>
    </sheetView>
  </sheetViews>
  <sheetFormatPr baseColWidth="10" defaultRowHeight="14.5" x14ac:dyDescent="0.35"/>
  <cols>
    <col min="1" max="1" width="5.81640625" customWidth="1"/>
    <col min="2" max="2" width="24.36328125" bestFit="1" customWidth="1"/>
    <col min="3" max="3" width="11.81640625" customWidth="1"/>
    <col min="4" max="4" width="25.54296875" bestFit="1" customWidth="1"/>
    <col min="5" max="5" width="36.26953125" customWidth="1"/>
    <col min="6" max="6" width="5.08984375" style="4" customWidth="1"/>
    <col min="7" max="7" width="29.6328125" customWidth="1"/>
    <col min="9" max="9" width="10.90625" style="4"/>
    <col min="10" max="10" width="88.1796875" customWidth="1"/>
    <col min="11" max="11" width="29.1796875" customWidth="1"/>
  </cols>
  <sheetData>
    <row r="1" spans="1:10" s="1" customFormat="1" x14ac:dyDescent="0.35">
      <c r="A1" s="2" t="s">
        <v>601</v>
      </c>
      <c r="B1" s="1" t="s">
        <v>1412</v>
      </c>
      <c r="C1" s="1" t="s">
        <v>257</v>
      </c>
      <c r="D1" s="1" t="s">
        <v>1412</v>
      </c>
      <c r="E1" s="1" t="s">
        <v>1922</v>
      </c>
      <c r="F1" s="3" t="s">
        <v>4919</v>
      </c>
      <c r="G1" s="1" t="s">
        <v>2402</v>
      </c>
      <c r="H1" s="3" t="s">
        <v>1920</v>
      </c>
      <c r="I1" s="3" t="s">
        <v>1921</v>
      </c>
      <c r="J1" s="1" t="s">
        <v>602</v>
      </c>
    </row>
    <row r="2" spans="1:10" x14ac:dyDescent="0.35">
      <c r="A2" s="2" t="s">
        <v>601</v>
      </c>
      <c r="B2" t="s">
        <v>1413</v>
      </c>
      <c r="C2" t="str">
        <f>MID(B2,18,12)</f>
        <v>AlgoDat</v>
      </c>
      <c r="D2" t="s">
        <v>1413</v>
      </c>
      <c r="E2" t="s">
        <v>1923</v>
      </c>
      <c r="F2" s="9" t="s">
        <v>4656</v>
      </c>
      <c r="G2" t="s">
        <v>2403</v>
      </c>
      <c r="H2" s="9">
        <f>VALUE(MID(D2,15,2))</f>
        <v>1</v>
      </c>
      <c r="I2" s="9" t="str">
        <f>MID(D2,15,2)</f>
        <v>01</v>
      </c>
      <c r="J2" t="str">
        <f>_xlfn.CONCAT(B2," a schema:ListItem ; schema:name ",A2,"Lernergebnis ",C2," ",I2,A2," ; schema:position ",H2," ; schema:additionalType ",G2," ; schema:description ",A2,E2,A2,"@",F2," .")</f>
        <v>module:LResult01_AlgoDat a schema:ListItem ; schema:name "Lernergebnis AlgoDat 01" ; schema:position 1 ; schema:additionalType module:BloomTax_Understand ; schema:description "Die Teilnehmer erhalten eine Einführung in die Programmierung. Dabei sollen die Teilnehmer nicht nur in die Lage versetzt werden die Effizienz von Lösungsalgorithmen zu beurteilen, sondern auch Problemstellungen der Wirtschaftsinformatik zu analysieren, und effektive Lösungsalgorithmen unter Verwendung problemadäquater Datenstrukturen zu entwickeln."@de .</v>
      </c>
    </row>
    <row r="3" spans="1:10" x14ac:dyDescent="0.35">
      <c r="A3" s="2" t="s">
        <v>601</v>
      </c>
      <c r="B3" t="s">
        <v>1413</v>
      </c>
      <c r="C3" t="str">
        <f t="shared" ref="C3:C66" si="0">MID(B3,18,12)</f>
        <v>AlgoDat</v>
      </c>
      <c r="D3" t="s">
        <v>1413</v>
      </c>
      <c r="E3" t="s">
        <v>1923</v>
      </c>
      <c r="F3" s="9" t="s">
        <v>4656</v>
      </c>
      <c r="G3" t="s">
        <v>2404</v>
      </c>
      <c r="H3" s="9">
        <f t="shared" ref="H3:H66" si="1">VALUE(MID(D3,15,2))</f>
        <v>1</v>
      </c>
      <c r="I3" s="9" t="str">
        <f t="shared" ref="I3:I66" si="2">MID(D3,15,2)</f>
        <v>01</v>
      </c>
      <c r="J3" t="str">
        <f t="shared" ref="J3:J66" si="3">_xlfn.CONCAT(B3," a schema:ListItem ; schema:name ",A3,"Lernergebnis ",C3," ",I3,A3," ; schema:position ",H3," ; schema:additionalType ",G3," ; schema:description ",A3,E3,A3,"@",F3," .")</f>
        <v>module:LResult01_AlgoDat a schema:ListItem ; schema:name "Lernergebnis AlgoDat 01" ; schema:position 1 ; schema:additionalType module:SubjectMatterCompetence ; schema:description "Die Teilnehmer erhalten eine Einführung in die Programmierung. Dabei sollen die Teilnehmer nicht nur in die Lage versetzt werden die Effizienz von Lösungsalgorithmen zu beurteilen, sondern auch Problemstellungen der Wirtschaftsinformatik zu analysieren, und effektive Lösungsalgorithmen unter Verwendung problemadäquater Datenstrukturen zu entwickeln."@de .</v>
      </c>
    </row>
    <row r="4" spans="1:10" x14ac:dyDescent="0.35">
      <c r="A4" s="2" t="s">
        <v>601</v>
      </c>
      <c r="B4" t="s">
        <v>1414</v>
      </c>
      <c r="C4" t="str">
        <f t="shared" si="0"/>
        <v>AlgoDat</v>
      </c>
      <c r="D4" t="s">
        <v>1414</v>
      </c>
      <c r="E4" t="s">
        <v>1924</v>
      </c>
      <c r="F4" s="9" t="s">
        <v>4656</v>
      </c>
      <c r="G4" t="s">
        <v>2405</v>
      </c>
      <c r="H4" s="9">
        <f t="shared" si="1"/>
        <v>2</v>
      </c>
      <c r="I4" s="9" t="str">
        <f t="shared" si="2"/>
        <v>02</v>
      </c>
      <c r="J4" t="str">
        <f t="shared" si="3"/>
        <v>module:LResult02_AlgoDat a schema:ListItem ; schema:name "Lernergebnis AlgoDat 02" ; schema:position 2 ; schema:additionalType module:BloomTax_Apply ; schema:description "In den Übungen wird die Fähigkeit vermittelt, konkrete Lösungsalgorithmen mittels einer für Wirtschaftsinformatiker relevanten Programmiersprache umzusetzen."@de .</v>
      </c>
    </row>
    <row r="5" spans="1:10" x14ac:dyDescent="0.35">
      <c r="A5" s="2" t="s">
        <v>601</v>
      </c>
      <c r="B5" t="s">
        <v>1414</v>
      </c>
      <c r="C5" t="str">
        <f t="shared" si="0"/>
        <v>AlgoDat</v>
      </c>
      <c r="D5" t="s">
        <v>1414</v>
      </c>
      <c r="E5" t="s">
        <v>1924</v>
      </c>
      <c r="F5" s="9" t="s">
        <v>4656</v>
      </c>
      <c r="G5" t="s">
        <v>2404</v>
      </c>
      <c r="H5" s="9">
        <f t="shared" si="1"/>
        <v>2</v>
      </c>
      <c r="I5" s="9" t="str">
        <f t="shared" si="2"/>
        <v>02</v>
      </c>
      <c r="J5" t="str">
        <f t="shared" si="3"/>
        <v>module:LResult02_AlgoDat a schema:ListItem ; schema:name "Lernergebnis AlgoDat 02" ; schema:position 2 ; schema:additionalType module:SubjectMatterCompetence ; schema:description "In den Übungen wird die Fähigkeit vermittelt, konkrete Lösungsalgorithmen mittels einer für Wirtschaftsinformatiker relevanten Programmiersprache umzusetzen."@de .</v>
      </c>
    </row>
    <row r="6" spans="1:10" x14ac:dyDescent="0.35">
      <c r="A6" s="2" t="s">
        <v>601</v>
      </c>
      <c r="B6" t="s">
        <v>1415</v>
      </c>
      <c r="C6" t="str">
        <f t="shared" si="0"/>
        <v>BB110</v>
      </c>
      <c r="D6" t="s">
        <v>1415</v>
      </c>
      <c r="E6" t="s">
        <v>1925</v>
      </c>
      <c r="F6" s="9" t="s">
        <v>4656</v>
      </c>
      <c r="G6" t="s">
        <v>2406</v>
      </c>
      <c r="H6" s="9">
        <f t="shared" si="1"/>
        <v>1</v>
      </c>
      <c r="I6" s="9" t="str">
        <f t="shared" si="2"/>
        <v>01</v>
      </c>
      <c r="J6" t="str">
        <f t="shared" si="3"/>
        <v>module:LResult01_BB110 a schema:ListItem ; schema:name "Lernergebnis BB110 01" ; schema:position 1 ; schema:additionalType module:BloomTax_Remember ; schema:description "Die Studierenden kennen die Grundlagen für konstitutive Entscheidungen im Unternehmen."@de .</v>
      </c>
    </row>
    <row r="7" spans="1:10" x14ac:dyDescent="0.35">
      <c r="A7" s="2" t="s">
        <v>601</v>
      </c>
      <c r="B7" t="s">
        <v>1415</v>
      </c>
      <c r="C7" t="str">
        <f t="shared" si="0"/>
        <v>BB110</v>
      </c>
      <c r="D7" t="s">
        <v>1415</v>
      </c>
      <c r="E7" t="s">
        <v>1925</v>
      </c>
      <c r="F7" s="9" t="s">
        <v>4656</v>
      </c>
      <c r="G7" t="s">
        <v>2404</v>
      </c>
      <c r="H7" s="9">
        <f t="shared" si="1"/>
        <v>1</v>
      </c>
      <c r="I7" s="9" t="str">
        <f t="shared" si="2"/>
        <v>01</v>
      </c>
      <c r="J7" t="str">
        <f t="shared" si="3"/>
        <v>module:LResult01_BB110 a schema:ListItem ; schema:name "Lernergebnis BB110 01" ; schema:position 1 ; schema:additionalType module:SubjectMatterCompetence ; schema:description "Die Studierenden kennen die Grundlagen für konstitutive Entscheidungen im Unternehmen."@de .</v>
      </c>
    </row>
    <row r="8" spans="1:10" x14ac:dyDescent="0.35">
      <c r="A8" s="2" t="s">
        <v>601</v>
      </c>
      <c r="B8" t="s">
        <v>1416</v>
      </c>
      <c r="C8" t="str">
        <f t="shared" si="0"/>
        <v>BB110</v>
      </c>
      <c r="D8" t="s">
        <v>1416</v>
      </c>
      <c r="E8" t="s">
        <v>1926</v>
      </c>
      <c r="F8" s="9" t="s">
        <v>4656</v>
      </c>
      <c r="G8" t="s">
        <v>2403</v>
      </c>
      <c r="H8" s="9">
        <f t="shared" si="1"/>
        <v>2</v>
      </c>
      <c r="I8" s="9" t="str">
        <f t="shared" si="2"/>
        <v>02</v>
      </c>
      <c r="J8" t="str">
        <f t="shared" si="3"/>
        <v>module:LResult02_BB110 a schema:ListItem ; schema:name "Lernergebnis BB110 02" ; schema:position 2 ; schema:additionalType module:BloomTax_Understand ; schema:description "Auf der fachlichen Ebene erwerben sie Kenntnisse über bestehende Wahlmöglichkeiten (z. B. im Bereich Rechtsformen, Organisationssysteme etc.)."@de .</v>
      </c>
    </row>
    <row r="9" spans="1:10" x14ac:dyDescent="0.35">
      <c r="A9" s="2" t="s">
        <v>601</v>
      </c>
      <c r="B9" t="s">
        <v>1416</v>
      </c>
      <c r="C9" t="str">
        <f t="shared" si="0"/>
        <v>BB110</v>
      </c>
      <c r="D9" t="s">
        <v>1416</v>
      </c>
      <c r="E9" t="s">
        <v>1926</v>
      </c>
      <c r="F9" s="9" t="s">
        <v>4656</v>
      </c>
      <c r="G9" t="s">
        <v>2404</v>
      </c>
      <c r="H9" s="9">
        <f t="shared" si="1"/>
        <v>2</v>
      </c>
      <c r="I9" s="9" t="str">
        <f t="shared" si="2"/>
        <v>02</v>
      </c>
      <c r="J9" t="str">
        <f t="shared" si="3"/>
        <v>module:LResult02_BB110 a schema:ListItem ; schema:name "Lernergebnis BB110 02" ; schema:position 2 ; schema:additionalType module:SubjectMatterCompetence ; schema:description "Auf der fachlichen Ebene erwerben sie Kenntnisse über bestehende Wahlmöglichkeiten (z. B. im Bereich Rechtsformen, Organisationssysteme etc.)."@de .</v>
      </c>
    </row>
    <row r="10" spans="1:10" x14ac:dyDescent="0.35">
      <c r="A10" s="2" t="s">
        <v>601</v>
      </c>
      <c r="B10" t="s">
        <v>1417</v>
      </c>
      <c r="C10" t="str">
        <f t="shared" si="0"/>
        <v>BB110</v>
      </c>
      <c r="D10" t="s">
        <v>1417</v>
      </c>
      <c r="E10" t="s">
        <v>1927</v>
      </c>
      <c r="F10" s="9" t="s">
        <v>4656</v>
      </c>
      <c r="G10" t="s">
        <v>2406</v>
      </c>
      <c r="H10" s="9">
        <f t="shared" si="1"/>
        <v>3</v>
      </c>
      <c r="I10" s="9" t="str">
        <f t="shared" si="2"/>
        <v>03</v>
      </c>
      <c r="J10" t="str">
        <f t="shared" si="3"/>
        <v>module:LResult03_BB110 a schema:ListItem ; schema:name "Lernergebnis BB110 03" ; schema:position 3 ; schema:additionalType module:BloomTax_Remember ; schema:description "Auf der methodischen Ebene besitzen sie grundlegende Kenntnisse der Entscheidungsregeln (Kriterien der Rechtsformwahl etc.)."@de .</v>
      </c>
    </row>
    <row r="11" spans="1:10" x14ac:dyDescent="0.35">
      <c r="A11" s="2" t="s">
        <v>601</v>
      </c>
      <c r="B11" t="s">
        <v>1417</v>
      </c>
      <c r="C11" t="str">
        <f t="shared" si="0"/>
        <v>BB110</v>
      </c>
      <c r="D11" t="s">
        <v>1417</v>
      </c>
      <c r="E11" t="s">
        <v>1927</v>
      </c>
      <c r="F11" s="9" t="s">
        <v>4656</v>
      </c>
      <c r="G11" t="s">
        <v>2404</v>
      </c>
      <c r="H11" s="9">
        <f t="shared" si="1"/>
        <v>3</v>
      </c>
      <c r="I11" s="9" t="str">
        <f t="shared" si="2"/>
        <v>03</v>
      </c>
      <c r="J11" t="str">
        <f t="shared" si="3"/>
        <v>module:LResult03_BB110 a schema:ListItem ; schema:name "Lernergebnis BB110 03" ; schema:position 3 ; schema:additionalType module:SubjectMatterCompetence ; schema:description "Auf der methodischen Ebene besitzen sie grundlegende Kenntnisse der Entscheidungsregeln (Kriterien der Rechtsformwahl etc.)."@de .</v>
      </c>
    </row>
    <row r="12" spans="1:10" x14ac:dyDescent="0.35">
      <c r="A12" s="2" t="s">
        <v>601</v>
      </c>
      <c r="B12" t="s">
        <v>1418</v>
      </c>
      <c r="C12" t="str">
        <f t="shared" si="0"/>
        <v>BB120</v>
      </c>
      <c r="D12" t="s">
        <v>1418</v>
      </c>
      <c r="E12" t="s">
        <v>1928</v>
      </c>
      <c r="F12" s="9" t="s">
        <v>4656</v>
      </c>
      <c r="G12" t="s">
        <v>2406</v>
      </c>
      <c r="H12" s="9">
        <f t="shared" si="1"/>
        <v>1</v>
      </c>
      <c r="I12" s="9" t="str">
        <f t="shared" si="2"/>
        <v>01</v>
      </c>
      <c r="J12" t="str">
        <f t="shared" si="3"/>
        <v>module:LResult01_BB120 a schema:ListItem ; schema:name "Lernergebnis BB120 01" ; schema:position 1 ; schema:additionalType module:BloomTax_Remember ; schema:description "Nach Abschluss des Moduls sind die Studierenden in der Lage, das Verhalten von Individuen in Gruppen und Organisationen zu beschreiben und zu verstehen"@de .</v>
      </c>
    </row>
    <row r="13" spans="1:10" x14ac:dyDescent="0.35">
      <c r="A13" s="2" t="s">
        <v>601</v>
      </c>
      <c r="B13" t="s">
        <v>1418</v>
      </c>
      <c r="C13" t="str">
        <f t="shared" si="0"/>
        <v>BB120</v>
      </c>
      <c r="D13" t="s">
        <v>1418</v>
      </c>
      <c r="E13" t="s">
        <v>1928</v>
      </c>
      <c r="F13" s="9" t="s">
        <v>4656</v>
      </c>
      <c r="G13" t="s">
        <v>2404</v>
      </c>
      <c r="H13" s="9">
        <f t="shared" si="1"/>
        <v>1</v>
      </c>
      <c r="I13" s="9" t="str">
        <f t="shared" si="2"/>
        <v>01</v>
      </c>
      <c r="J13" t="str">
        <f t="shared" si="3"/>
        <v>module:LResult01_BB120 a schema:ListItem ; schema:name "Lernergebnis BB120 01" ; schema:position 1 ; schema:additionalType module:SubjectMatterCompetence ; schema:description "Nach Abschluss des Moduls sind die Studierenden in der Lage, das Verhalten von Individuen in Gruppen und Organisationen zu beschreiben und zu verstehen"@de .</v>
      </c>
    </row>
    <row r="14" spans="1:10" x14ac:dyDescent="0.35">
      <c r="A14" s="2" t="s">
        <v>601</v>
      </c>
      <c r="B14" t="s">
        <v>1419</v>
      </c>
      <c r="C14" t="str">
        <f t="shared" si="0"/>
        <v>BB120</v>
      </c>
      <c r="D14" t="s">
        <v>1419</v>
      </c>
      <c r="E14" t="s">
        <v>1929</v>
      </c>
      <c r="F14" s="9" t="s">
        <v>4656</v>
      </c>
      <c r="G14" t="s">
        <v>2406</v>
      </c>
      <c r="H14" s="9">
        <f t="shared" si="1"/>
        <v>2</v>
      </c>
      <c r="I14" s="9" t="str">
        <f t="shared" si="2"/>
        <v>02</v>
      </c>
      <c r="J14" t="str">
        <f t="shared" si="3"/>
        <v>module:LResult02_BB120 a schema:ListItem ; schema:name "Lernergebnis BB120 02" ; schema:position 2 ; schema:additionalType module:BloomTax_Remember ; schema:description "organisationale und personalwirtschaftliche Problemstellungen systematisch zu analysieren"@de .</v>
      </c>
    </row>
    <row r="15" spans="1:10" x14ac:dyDescent="0.35">
      <c r="A15" s="2" t="s">
        <v>601</v>
      </c>
      <c r="B15" t="s">
        <v>1419</v>
      </c>
      <c r="C15" t="str">
        <f t="shared" si="0"/>
        <v>BB120</v>
      </c>
      <c r="D15" t="s">
        <v>1419</v>
      </c>
      <c r="E15" t="s">
        <v>1929</v>
      </c>
      <c r="F15" s="9" t="s">
        <v>4656</v>
      </c>
      <c r="G15" t="s">
        <v>2404</v>
      </c>
      <c r="H15" s="9">
        <f t="shared" si="1"/>
        <v>2</v>
      </c>
      <c r="I15" s="9" t="str">
        <f t="shared" si="2"/>
        <v>02</v>
      </c>
      <c r="J15" t="str">
        <f t="shared" si="3"/>
        <v>module:LResult02_BB120 a schema:ListItem ; schema:name "Lernergebnis BB120 02" ; schema:position 2 ; schema:additionalType module:SubjectMatterCompetence ; schema:description "organisationale und personalwirtschaftliche Problemstellungen systematisch zu analysieren"@de .</v>
      </c>
    </row>
    <row r="16" spans="1:10" x14ac:dyDescent="0.35">
      <c r="A16" s="2" t="s">
        <v>601</v>
      </c>
      <c r="B16" t="s">
        <v>1420</v>
      </c>
      <c r="C16" t="str">
        <f t="shared" si="0"/>
        <v>BB120</v>
      </c>
      <c r="D16" t="s">
        <v>1420</v>
      </c>
      <c r="E16" t="s">
        <v>1930</v>
      </c>
      <c r="F16" s="9" t="s">
        <v>4656</v>
      </c>
      <c r="G16" t="s">
        <v>2406</v>
      </c>
      <c r="H16" s="9">
        <f t="shared" si="1"/>
        <v>3</v>
      </c>
      <c r="I16" s="9" t="str">
        <f t="shared" si="2"/>
        <v>03</v>
      </c>
      <c r="J16" t="str">
        <f t="shared" si="3"/>
        <v>module:LResult03_BB120 a schema:ListItem ; schema:name "Lernergebnis BB120 03" ; schema:position 3 ; schema:additionalType module:BloomTax_Remember ; schema:description "grundlegende Konzepte der betrieblichen Personalarbeit anzuwenden"@de .</v>
      </c>
    </row>
    <row r="17" spans="1:10" x14ac:dyDescent="0.35">
      <c r="A17" s="2" t="s">
        <v>601</v>
      </c>
      <c r="B17" t="s">
        <v>1420</v>
      </c>
      <c r="C17" t="str">
        <f t="shared" si="0"/>
        <v>BB120</v>
      </c>
      <c r="D17" t="s">
        <v>1420</v>
      </c>
      <c r="E17" t="s">
        <v>1930</v>
      </c>
      <c r="F17" s="9" t="s">
        <v>4656</v>
      </c>
      <c r="G17" t="s">
        <v>2404</v>
      </c>
      <c r="H17" s="9">
        <f t="shared" si="1"/>
        <v>3</v>
      </c>
      <c r="I17" s="9" t="str">
        <f t="shared" si="2"/>
        <v>03</v>
      </c>
      <c r="J17" t="str">
        <f t="shared" si="3"/>
        <v>module:LResult03_BB120 a schema:ListItem ; schema:name "Lernergebnis BB120 03" ; schema:position 3 ; schema:additionalType module:SubjectMatterCompetence ; schema:description "grundlegende Konzepte der betrieblichen Personalarbeit anzuwenden"@de .</v>
      </c>
    </row>
    <row r="18" spans="1:10" x14ac:dyDescent="0.35">
      <c r="A18" s="2" t="s">
        <v>601</v>
      </c>
      <c r="B18" t="s">
        <v>1421</v>
      </c>
      <c r="C18" t="str">
        <f t="shared" si="0"/>
        <v>BB120</v>
      </c>
      <c r="D18" t="s">
        <v>1421</v>
      </c>
      <c r="E18" t="s">
        <v>1931</v>
      </c>
      <c r="F18" s="9" t="s">
        <v>4656</v>
      </c>
      <c r="G18" t="s">
        <v>2406</v>
      </c>
      <c r="H18" s="9">
        <f t="shared" si="1"/>
        <v>4</v>
      </c>
      <c r="I18" s="9" t="str">
        <f t="shared" si="2"/>
        <v>04</v>
      </c>
      <c r="J18" t="str">
        <f t="shared" si="3"/>
        <v>module:LResult04_BB120 a schema:ListItem ; schema:name "Lernergebnis BB120 04" ; schema:position 4 ; schema:additionalType module:BloomTax_Remember ; schema:description "Instrumente der Organisationsgestaltung und -entwicklung einzusetzen"@de .</v>
      </c>
    </row>
    <row r="19" spans="1:10" x14ac:dyDescent="0.35">
      <c r="A19" s="2" t="s">
        <v>601</v>
      </c>
      <c r="B19" t="s">
        <v>1421</v>
      </c>
      <c r="C19" t="str">
        <f t="shared" si="0"/>
        <v>BB120</v>
      </c>
      <c r="D19" t="s">
        <v>1421</v>
      </c>
      <c r="E19" t="s">
        <v>1931</v>
      </c>
      <c r="F19" s="9" t="s">
        <v>4656</v>
      </c>
      <c r="G19" t="s">
        <v>2404</v>
      </c>
      <c r="H19" s="9">
        <f t="shared" si="1"/>
        <v>4</v>
      </c>
      <c r="I19" s="9" t="str">
        <f t="shared" si="2"/>
        <v>04</v>
      </c>
      <c r="J19" t="str">
        <f t="shared" si="3"/>
        <v>module:LResult04_BB120 a schema:ListItem ; schema:name "Lernergebnis BB120 04" ; schema:position 4 ; schema:additionalType module:SubjectMatterCompetence ; schema:description "Instrumente der Organisationsgestaltung und -entwicklung einzusetzen"@de .</v>
      </c>
    </row>
    <row r="20" spans="1:10" x14ac:dyDescent="0.35">
      <c r="A20" s="2" t="s">
        <v>601</v>
      </c>
      <c r="B20" t="s">
        <v>1422</v>
      </c>
      <c r="C20" t="str">
        <f t="shared" si="0"/>
        <v>BB120</v>
      </c>
      <c r="D20" t="s">
        <v>1422</v>
      </c>
      <c r="E20" t="s">
        <v>1932</v>
      </c>
      <c r="F20" s="9" t="s">
        <v>4656</v>
      </c>
      <c r="G20" t="s">
        <v>2406</v>
      </c>
      <c r="H20" s="9">
        <f t="shared" si="1"/>
        <v>5</v>
      </c>
      <c r="I20" s="9" t="str">
        <f t="shared" si="2"/>
        <v>05</v>
      </c>
      <c r="J20" t="str">
        <f t="shared" si="3"/>
        <v>module:LResult05_BB120 a schema:ListItem ; schema:name "Lernergebnis BB120 05" ; schema:position 5 ; schema:additionalType module:BloomTax_Remember ; schema:description "das Wechselspiel 'weicher' und 'harter' Faktoren beim Umgang mit Humanressourcen in Unternehmen kritisch zu diskutieren"@de .</v>
      </c>
    </row>
    <row r="21" spans="1:10" x14ac:dyDescent="0.35">
      <c r="A21" s="2" t="s">
        <v>601</v>
      </c>
      <c r="B21" t="s">
        <v>1422</v>
      </c>
      <c r="C21" t="str">
        <f t="shared" si="0"/>
        <v>BB120</v>
      </c>
      <c r="D21" t="s">
        <v>1422</v>
      </c>
      <c r="E21" t="s">
        <v>1932</v>
      </c>
      <c r="F21" s="9" t="s">
        <v>4656</v>
      </c>
      <c r="G21" t="s">
        <v>2404</v>
      </c>
      <c r="H21" s="9">
        <f t="shared" si="1"/>
        <v>5</v>
      </c>
      <c r="I21" s="9" t="str">
        <f t="shared" si="2"/>
        <v>05</v>
      </c>
      <c r="J21" t="str">
        <f t="shared" si="3"/>
        <v>module:LResult05_BB120 a schema:ListItem ; schema:name "Lernergebnis BB120 05" ; schema:position 5 ; schema:additionalType module:SubjectMatterCompetence ; schema:description "das Wechselspiel 'weicher' und 'harter' Faktoren beim Umgang mit Humanressourcen in Unternehmen kritisch zu diskutieren"@de .</v>
      </c>
    </row>
    <row r="22" spans="1:10" x14ac:dyDescent="0.35">
      <c r="A22" s="2" t="s">
        <v>601</v>
      </c>
      <c r="B22" t="s">
        <v>1423</v>
      </c>
      <c r="C22" t="str">
        <f t="shared" si="0"/>
        <v>BB130</v>
      </c>
      <c r="D22" t="s">
        <v>1423</v>
      </c>
      <c r="E22" t="s">
        <v>1933</v>
      </c>
      <c r="F22" s="9" t="s">
        <v>4656</v>
      </c>
      <c r="G22" t="s">
        <v>2406</v>
      </c>
      <c r="H22" s="9">
        <f t="shared" si="1"/>
        <v>1</v>
      </c>
      <c r="I22" s="9" t="str">
        <f t="shared" si="2"/>
        <v>01</v>
      </c>
      <c r="J22" t="str">
        <f t="shared" si="3"/>
        <v>module:LResult01_BB130 a schema:ListItem ; schema:name "Lernergebnis BB130 01" ; schema:position 1 ; schema:additionalType module:BloomTax_Remember ; schema:description "Bei Abschluss des Lernprozesses werden Studierenden in der Lage sein: verschiede Produktionsverfahren zu benennen und Produktionstechnologien zu vergleichen"@de .</v>
      </c>
    </row>
    <row r="23" spans="1:10" x14ac:dyDescent="0.35">
      <c r="A23" s="2" t="s">
        <v>601</v>
      </c>
      <c r="B23" t="s">
        <v>1423</v>
      </c>
      <c r="C23" t="str">
        <f t="shared" si="0"/>
        <v>BB130</v>
      </c>
      <c r="D23" t="s">
        <v>1423</v>
      </c>
      <c r="E23" t="s">
        <v>1933</v>
      </c>
      <c r="F23" s="9" t="s">
        <v>4656</v>
      </c>
      <c r="G23" t="s">
        <v>2404</v>
      </c>
      <c r="H23" s="9">
        <f t="shared" si="1"/>
        <v>1</v>
      </c>
      <c r="I23" s="9" t="str">
        <f t="shared" si="2"/>
        <v>01</v>
      </c>
      <c r="J23" t="str">
        <f t="shared" si="3"/>
        <v>module:LResult01_BB130 a schema:ListItem ; schema:name "Lernergebnis BB130 01" ; schema:position 1 ; schema:additionalType module:SubjectMatterCompetence ; schema:description "Bei Abschluss des Lernprozesses werden Studierenden in der Lage sein: verschiede Produktionsverfahren zu benennen und Produktionstechnologien zu vergleichen"@de .</v>
      </c>
    </row>
    <row r="24" spans="1:10" x14ac:dyDescent="0.35">
      <c r="A24" s="2" t="s">
        <v>601</v>
      </c>
      <c r="B24" t="s">
        <v>1424</v>
      </c>
      <c r="C24" t="str">
        <f t="shared" si="0"/>
        <v>BB130</v>
      </c>
      <c r="D24" t="s">
        <v>1424</v>
      </c>
      <c r="E24" t="s">
        <v>1934</v>
      </c>
      <c r="F24" s="9" t="s">
        <v>4656</v>
      </c>
      <c r="G24" t="s">
        <v>2405</v>
      </c>
      <c r="H24" s="9">
        <f t="shared" si="1"/>
        <v>2</v>
      </c>
      <c r="I24" s="9" t="str">
        <f t="shared" si="2"/>
        <v>02</v>
      </c>
      <c r="J24" t="str">
        <f t="shared" si="3"/>
        <v>module:LResult02_BB130 a schema:ListItem ; schema:name "Lernergebnis BB130 02" ; schema:position 2 ; schema:additionalType module:BloomTax_Apply ; schema:description "idealtypische Produktionsabläufe mittels Modellierung darzustellen"@de .</v>
      </c>
    </row>
    <row r="25" spans="1:10" x14ac:dyDescent="0.35">
      <c r="A25" s="2" t="s">
        <v>601</v>
      </c>
      <c r="B25" t="s">
        <v>1424</v>
      </c>
      <c r="C25" t="str">
        <f t="shared" si="0"/>
        <v>BB130</v>
      </c>
      <c r="D25" t="s">
        <v>1424</v>
      </c>
      <c r="E25" t="s">
        <v>1934</v>
      </c>
      <c r="F25" s="9" t="s">
        <v>4656</v>
      </c>
      <c r="G25" t="s">
        <v>2404</v>
      </c>
      <c r="H25" s="9">
        <f t="shared" si="1"/>
        <v>2</v>
      </c>
      <c r="I25" s="9" t="str">
        <f t="shared" si="2"/>
        <v>02</v>
      </c>
      <c r="J25" t="str">
        <f t="shared" si="3"/>
        <v>module:LResult02_BB130 a schema:ListItem ; schema:name "Lernergebnis BB130 02" ; schema:position 2 ; schema:additionalType module:SubjectMatterCompetence ; schema:description "idealtypische Produktionsabläufe mittels Modellierung darzustellen"@de .</v>
      </c>
    </row>
    <row r="26" spans="1:10" x14ac:dyDescent="0.35">
      <c r="A26" s="2" t="s">
        <v>601</v>
      </c>
      <c r="B26" t="s">
        <v>1425</v>
      </c>
      <c r="C26" t="str">
        <f t="shared" si="0"/>
        <v>BB140</v>
      </c>
      <c r="D26" t="s">
        <v>1425</v>
      </c>
      <c r="E26" t="s">
        <v>1935</v>
      </c>
      <c r="F26" s="9" t="s">
        <v>4656</v>
      </c>
      <c r="G26" t="s">
        <v>2405</v>
      </c>
      <c r="H26" s="9">
        <f t="shared" si="1"/>
        <v>1</v>
      </c>
      <c r="I26" s="9" t="str">
        <f t="shared" si="2"/>
        <v>01</v>
      </c>
      <c r="J26" t="str">
        <f t="shared" si="3"/>
        <v>module:LResult01_BB140 a schema:ListItem ; schema:name "Lernergebnis BB140 01" ; schema:position 1 ; schema:additionalType module:BloomTax_Apply ; schema:description "Nach Abschluss des Moduls können die Studierenden wesentliche Problemstellungen der Marktbearbeitung formulieren, relevante Handlungsoptionen herausarbeiten und zielgerichtete Marktentscheidungen treffen. Die Studierenden verfügen über einen fundierten Überblick über die vielfältigen Analyse-, Planungs-, Kontroll- und Entscheidungsmethoden des Marketings und sind damit vertraut, diese bei der Lösung von Marketingentscheidungen anzuwenden."@de .</v>
      </c>
    </row>
    <row r="27" spans="1:10" x14ac:dyDescent="0.35">
      <c r="A27" s="2" t="s">
        <v>601</v>
      </c>
      <c r="B27" t="s">
        <v>1425</v>
      </c>
      <c r="C27" t="str">
        <f t="shared" si="0"/>
        <v>BB140</v>
      </c>
      <c r="D27" t="s">
        <v>1425</v>
      </c>
      <c r="E27" t="s">
        <v>1935</v>
      </c>
      <c r="F27" s="9" t="s">
        <v>4656</v>
      </c>
      <c r="G27" t="s">
        <v>2404</v>
      </c>
      <c r="H27" s="9">
        <f t="shared" si="1"/>
        <v>1</v>
      </c>
      <c r="I27" s="9" t="str">
        <f t="shared" si="2"/>
        <v>01</v>
      </c>
      <c r="J27" t="str">
        <f t="shared" si="3"/>
        <v>module:LResult01_BB140 a schema:ListItem ; schema:name "Lernergebnis BB140 01" ; schema:position 1 ; schema:additionalType module:SubjectMatterCompetence ; schema:description "Nach Abschluss des Moduls können die Studierenden wesentliche Problemstellungen der Marktbearbeitung formulieren, relevante Handlungsoptionen herausarbeiten und zielgerichtete Marktentscheidungen treffen. Die Studierenden verfügen über einen fundierten Überblick über die vielfältigen Analyse-, Planungs-, Kontroll- und Entscheidungsmethoden des Marketings und sind damit vertraut, diese bei der Lösung von Marketingentscheidungen anzuwenden."@de .</v>
      </c>
    </row>
    <row r="28" spans="1:10" x14ac:dyDescent="0.35">
      <c r="A28" s="2" t="s">
        <v>601</v>
      </c>
      <c r="B28" t="s">
        <v>1426</v>
      </c>
      <c r="C28" t="str">
        <f t="shared" si="0"/>
        <v>BB140</v>
      </c>
      <c r="D28" t="s">
        <v>1426</v>
      </c>
      <c r="E28" t="s">
        <v>1936</v>
      </c>
      <c r="F28" s="9" t="s">
        <v>4656</v>
      </c>
      <c r="G28" t="s">
        <v>2406</v>
      </c>
      <c r="H28" s="9">
        <f t="shared" si="1"/>
        <v>2</v>
      </c>
      <c r="I28" s="9" t="str">
        <f t="shared" si="2"/>
        <v>02</v>
      </c>
      <c r="J28" t="str">
        <f t="shared" si="3"/>
        <v>module:LResult02_BB140 a schema:ListItem ; schema:name "Lernergebnis BB140 02" ; schema:position 2 ; schema:additionalType module:BloomTax_Remember ; schema:description "Die Studierenden kennen insbesondere: unterschiedliche Verständnisse des Marketingbegriffs, die grundlegenden Denkweisen und Entwicklungsphasen der Marketingkonzeption, die zentralen Entscheidungstatbestände (Ziele, Strategien, Instrumente) des Marketings, die Besonderheiten des Konsumgüter-, Investitionsgüter- und des Dienstleistungsmarketings, sowie die aktuellen Entwicklungen in der Marketingpraxis."@de .</v>
      </c>
    </row>
    <row r="29" spans="1:10" x14ac:dyDescent="0.35">
      <c r="A29" s="2" t="s">
        <v>601</v>
      </c>
      <c r="B29" t="s">
        <v>1426</v>
      </c>
      <c r="C29" t="str">
        <f t="shared" si="0"/>
        <v>BB140</v>
      </c>
      <c r="D29" t="s">
        <v>1426</v>
      </c>
      <c r="E29" t="s">
        <v>1936</v>
      </c>
      <c r="F29" s="9" t="s">
        <v>4656</v>
      </c>
      <c r="G29" t="s">
        <v>2404</v>
      </c>
      <c r="H29" s="9">
        <f t="shared" si="1"/>
        <v>2</v>
      </c>
      <c r="I29" s="9" t="str">
        <f t="shared" si="2"/>
        <v>02</v>
      </c>
      <c r="J29" t="str">
        <f t="shared" si="3"/>
        <v>module:LResult02_BB140 a schema:ListItem ; schema:name "Lernergebnis BB140 02" ; schema:position 2 ; schema:additionalType module:SubjectMatterCompetence ; schema:description "Die Studierenden kennen insbesondere: unterschiedliche Verständnisse des Marketingbegriffs, die grundlegenden Denkweisen und Entwicklungsphasen der Marketingkonzeption, die zentralen Entscheidungstatbestände (Ziele, Strategien, Instrumente) des Marketings, die Besonderheiten des Konsumgüter-, Investitionsgüter- und des Dienstleistungsmarketings, sowie die aktuellen Entwicklungen in der Marketingpraxis."@de .</v>
      </c>
    </row>
    <row r="30" spans="1:10" x14ac:dyDescent="0.35">
      <c r="A30" s="2" t="s">
        <v>601</v>
      </c>
      <c r="B30" t="s">
        <v>1427</v>
      </c>
      <c r="C30" t="str">
        <f t="shared" si="0"/>
        <v>BB150</v>
      </c>
      <c r="D30" t="s">
        <v>1427</v>
      </c>
      <c r="E30" t="s">
        <v>1937</v>
      </c>
      <c r="F30" s="9" t="s">
        <v>4656</v>
      </c>
      <c r="G30" t="s">
        <v>2405</v>
      </c>
      <c r="H30" s="9">
        <f t="shared" si="1"/>
        <v>1</v>
      </c>
      <c r="I30" s="9" t="str">
        <f t="shared" si="2"/>
        <v>01</v>
      </c>
      <c r="J30" t="str">
        <f t="shared" si="3"/>
        <v>module:LResult01_BB150 a schema:ListItem ; schema:name "Lernergebnis BB150 01" ; schema:position 1 ; schema:additionalType module:BloomTax_Apply ; schema:description "Die Studierenden erlangen methodische Fähigkeiten zur Vorbereitung optimaler Entscheidungen auf quantitativer Grundlage."@de .</v>
      </c>
    </row>
    <row r="31" spans="1:10" x14ac:dyDescent="0.35">
      <c r="A31" s="2" t="s">
        <v>601</v>
      </c>
      <c r="B31" t="s">
        <v>1427</v>
      </c>
      <c r="C31" t="str">
        <f t="shared" si="0"/>
        <v>BB150</v>
      </c>
      <c r="D31" t="s">
        <v>1427</v>
      </c>
      <c r="E31" t="s">
        <v>1937</v>
      </c>
      <c r="F31" s="9" t="s">
        <v>4656</v>
      </c>
      <c r="G31" t="s">
        <v>2404</v>
      </c>
      <c r="H31" s="9">
        <f t="shared" si="1"/>
        <v>1</v>
      </c>
      <c r="I31" s="9" t="str">
        <f t="shared" si="2"/>
        <v>01</v>
      </c>
      <c r="J31" t="str">
        <f t="shared" si="3"/>
        <v>module:LResult01_BB150 a schema:ListItem ; schema:name "Lernergebnis BB150 01" ; schema:position 1 ; schema:additionalType module:SubjectMatterCompetence ; schema:description "Die Studierenden erlangen methodische Fähigkeiten zur Vorbereitung optimaler Entscheidungen auf quantitativer Grundlage."@de .</v>
      </c>
    </row>
    <row r="32" spans="1:10" x14ac:dyDescent="0.35">
      <c r="A32" s="2" t="s">
        <v>601</v>
      </c>
      <c r="B32" t="s">
        <v>1428</v>
      </c>
      <c r="C32" t="str">
        <f t="shared" si="0"/>
        <v>BB150</v>
      </c>
      <c r="D32" t="s">
        <v>1428</v>
      </c>
      <c r="E32" t="s">
        <v>1938</v>
      </c>
      <c r="F32" s="9" t="s">
        <v>4656</v>
      </c>
      <c r="G32" t="s">
        <v>2403</v>
      </c>
      <c r="H32" s="9">
        <f t="shared" si="1"/>
        <v>2</v>
      </c>
      <c r="I32" s="9" t="str">
        <f t="shared" si="2"/>
        <v>02</v>
      </c>
      <c r="J32" t="str">
        <f t="shared" si="3"/>
        <v>module:LResult02_BB150 a schema:ListItem ; schema:name "Lernergebnis BB150 02" ; schema:position 2 ; schema:additionalType module:BloomTax_Understand ; schema:description "Im Bereich Investition umfassen die anvisierten Kenntnisse die Bewertung der Investitionsalternativen mit den gängigen Methoden der statischen und dynamischen Investitionsrechnung. Im Bereich Finanzierung betrifft dies die Kenntnis der Finanzierungsalternativen (Innenfinanzierung, Eigenfinanzierung, Kreditfinanzierung, Finanzierung mit Effekten und Sonderformen der Finanzierung) und deren optimale Auswahl und Kombination. Ein Schwerpunkt dabei sind die Anforderungen von mittelständischen Unternehmen."@de .</v>
      </c>
    </row>
    <row r="33" spans="1:10" x14ac:dyDescent="0.35">
      <c r="A33" s="2" t="s">
        <v>601</v>
      </c>
      <c r="B33" t="s">
        <v>1428</v>
      </c>
      <c r="C33" t="str">
        <f t="shared" si="0"/>
        <v>BB150</v>
      </c>
      <c r="D33" t="s">
        <v>1428</v>
      </c>
      <c r="E33" t="s">
        <v>1938</v>
      </c>
      <c r="F33" s="9" t="s">
        <v>4656</v>
      </c>
      <c r="G33" t="s">
        <v>2404</v>
      </c>
      <c r="H33" s="9">
        <f t="shared" si="1"/>
        <v>2</v>
      </c>
      <c r="I33" s="9" t="str">
        <f t="shared" si="2"/>
        <v>02</v>
      </c>
      <c r="J33" t="str">
        <f t="shared" si="3"/>
        <v>module:LResult02_BB150 a schema:ListItem ; schema:name "Lernergebnis BB150 02" ; schema:position 2 ; schema:additionalType module:SubjectMatterCompetence ; schema:description "Im Bereich Investition umfassen die anvisierten Kenntnisse die Bewertung der Investitionsalternativen mit den gängigen Methoden der statischen und dynamischen Investitionsrechnung. Im Bereich Finanzierung betrifft dies die Kenntnis der Finanzierungsalternativen (Innenfinanzierung, Eigenfinanzierung, Kreditfinanzierung, Finanzierung mit Effekten und Sonderformen der Finanzierung) und deren optimale Auswahl und Kombination. Ein Schwerpunkt dabei sind die Anforderungen von mittelständischen Unternehmen."@de .</v>
      </c>
    </row>
    <row r="34" spans="1:10" x14ac:dyDescent="0.35">
      <c r="A34" s="2" t="s">
        <v>601</v>
      </c>
      <c r="B34" t="s">
        <v>1429</v>
      </c>
      <c r="C34" t="str">
        <f t="shared" si="0"/>
        <v>BB150</v>
      </c>
      <c r="D34" t="s">
        <v>1429</v>
      </c>
      <c r="E34" t="s">
        <v>1939</v>
      </c>
      <c r="F34" s="9" t="s">
        <v>4656</v>
      </c>
      <c r="G34" t="s">
        <v>2405</v>
      </c>
      <c r="H34" s="9">
        <f t="shared" si="1"/>
        <v>3</v>
      </c>
      <c r="I34" s="9" t="str">
        <f t="shared" si="2"/>
        <v>03</v>
      </c>
      <c r="J34" t="str">
        <f t="shared" si="3"/>
        <v>module:LResult03_BB150 a schema:ListItem ; schema:name "Lernergebnis BB150 03" ; schema:position 3 ; schema:additionalType module:BloomTax_Apply ; schema:description "Die Studierenden sind ebenfalls in der Lage, Finanzen zu planen und die finanzwirtschaftliche Lage eines Unternehmens zu analysieren."@de .</v>
      </c>
    </row>
    <row r="35" spans="1:10" x14ac:dyDescent="0.35">
      <c r="A35" s="2" t="s">
        <v>601</v>
      </c>
      <c r="B35" t="s">
        <v>1429</v>
      </c>
      <c r="C35" t="str">
        <f t="shared" si="0"/>
        <v>BB150</v>
      </c>
      <c r="D35" t="s">
        <v>1429</v>
      </c>
      <c r="E35" t="s">
        <v>1939</v>
      </c>
      <c r="F35" s="9" t="s">
        <v>4656</v>
      </c>
      <c r="G35" t="s">
        <v>2404</v>
      </c>
      <c r="H35" s="9">
        <f t="shared" si="1"/>
        <v>3</v>
      </c>
      <c r="I35" s="9" t="str">
        <f t="shared" si="2"/>
        <v>03</v>
      </c>
      <c r="J35" t="str">
        <f t="shared" si="3"/>
        <v>module:LResult03_BB150 a schema:ListItem ; schema:name "Lernergebnis BB150 03" ; schema:position 3 ; schema:additionalType module:SubjectMatterCompetence ; schema:description "Die Studierenden sind ebenfalls in der Lage, Finanzen zu planen und die finanzwirtschaftliche Lage eines Unternehmens zu analysieren."@de .</v>
      </c>
    </row>
    <row r="36" spans="1:10" x14ac:dyDescent="0.35">
      <c r="A36" s="2" t="s">
        <v>601</v>
      </c>
      <c r="B36" t="s">
        <v>1430</v>
      </c>
      <c r="C36" t="str">
        <f t="shared" si="0"/>
        <v>BB160</v>
      </c>
      <c r="D36" t="s">
        <v>1430</v>
      </c>
      <c r="E36" t="s">
        <v>1940</v>
      </c>
      <c r="F36" s="9" t="s">
        <v>4656</v>
      </c>
      <c r="G36" t="s">
        <v>2403</v>
      </c>
      <c r="H36" s="9">
        <f t="shared" si="1"/>
        <v>1</v>
      </c>
      <c r="I36" s="9" t="str">
        <f t="shared" si="2"/>
        <v>01</v>
      </c>
      <c r="J36" t="str">
        <f t="shared" si="3"/>
        <v>module:LResult01_BB160 a schema:ListItem ; schema:name "Lernergebnis BB160 01" ; schema:position 1 ; schema:additionalType module:BloomTax_Understand ; schema:description "Sie wenden in ihrem bisherigen Studium erworbene betriebswirtschaftliche Grundlagenkenntnisse im Rahmen eines real umzusetzenden Projektes an."@de .</v>
      </c>
    </row>
    <row r="37" spans="1:10" x14ac:dyDescent="0.35">
      <c r="A37" s="2" t="s">
        <v>601</v>
      </c>
      <c r="B37" t="s">
        <v>1430</v>
      </c>
      <c r="C37" t="str">
        <f t="shared" si="0"/>
        <v>BB160</v>
      </c>
      <c r="D37" t="s">
        <v>1430</v>
      </c>
      <c r="E37" t="s">
        <v>1940</v>
      </c>
      <c r="F37" s="9" t="s">
        <v>4656</v>
      </c>
      <c r="G37" t="s">
        <v>2404</v>
      </c>
      <c r="H37" s="9">
        <f t="shared" si="1"/>
        <v>1</v>
      </c>
      <c r="I37" s="9" t="str">
        <f t="shared" si="2"/>
        <v>01</v>
      </c>
      <c r="J37" t="str">
        <f t="shared" si="3"/>
        <v>module:LResult01_BB160 a schema:ListItem ; schema:name "Lernergebnis BB160 01" ; schema:position 1 ; schema:additionalType module:SubjectMatterCompetence ; schema:description "Sie wenden in ihrem bisherigen Studium erworbene betriebswirtschaftliche Grundlagenkenntnisse im Rahmen eines real umzusetzenden Projektes an."@de .</v>
      </c>
    </row>
    <row r="38" spans="1:10" x14ac:dyDescent="0.35">
      <c r="A38" s="2" t="s">
        <v>601</v>
      </c>
      <c r="B38" t="s">
        <v>1431</v>
      </c>
      <c r="C38" t="str">
        <f t="shared" si="0"/>
        <v>BB160</v>
      </c>
      <c r="D38" t="s">
        <v>1431</v>
      </c>
      <c r="E38" t="s">
        <v>1941</v>
      </c>
      <c r="F38" s="9" t="s">
        <v>4656</v>
      </c>
      <c r="G38" t="s">
        <v>2405</v>
      </c>
      <c r="H38" s="9">
        <f t="shared" si="1"/>
        <v>2</v>
      </c>
      <c r="I38" s="9" t="str">
        <f t="shared" si="2"/>
        <v>02</v>
      </c>
      <c r="J38" t="str">
        <f t="shared" si="3"/>
        <v>module:LResult02_BB160 a schema:ListItem ; schema:name "Lernergebnis BB160 02" ; schema:position 2 ; schema:additionalType module:BloomTax_Apply ; schema:description "Die Studierenden sind befähigt, Projektziele zu formulieren und Wege der Zielerreichung kritisch mit Blick auf deren Passfähigkeit zu reflektieren."@de .</v>
      </c>
    </row>
    <row r="39" spans="1:10" x14ac:dyDescent="0.35">
      <c r="A39" s="2" t="s">
        <v>601</v>
      </c>
      <c r="B39" t="s">
        <v>1431</v>
      </c>
      <c r="C39" t="str">
        <f t="shared" si="0"/>
        <v>BB160</v>
      </c>
      <c r="D39" t="s">
        <v>1431</v>
      </c>
      <c r="E39" t="s">
        <v>1941</v>
      </c>
      <c r="F39" s="9" t="s">
        <v>4656</v>
      </c>
      <c r="G39" t="s">
        <v>2404</v>
      </c>
      <c r="H39" s="9">
        <f t="shared" si="1"/>
        <v>2</v>
      </c>
      <c r="I39" s="9" t="str">
        <f t="shared" si="2"/>
        <v>02</v>
      </c>
      <c r="J39" t="str">
        <f t="shared" si="3"/>
        <v>module:LResult02_BB160 a schema:ListItem ; schema:name "Lernergebnis BB160 02" ; schema:position 2 ; schema:additionalType module:SubjectMatterCompetence ; schema:description "Die Studierenden sind befähigt, Projektziele zu formulieren und Wege der Zielerreichung kritisch mit Blick auf deren Passfähigkeit zu reflektieren."@de .</v>
      </c>
    </row>
    <row r="40" spans="1:10" x14ac:dyDescent="0.35">
      <c r="A40" s="2" t="s">
        <v>601</v>
      </c>
      <c r="B40" t="s">
        <v>1432</v>
      </c>
      <c r="C40" t="str">
        <f t="shared" si="0"/>
        <v>BB160</v>
      </c>
      <c r="D40" t="s">
        <v>1432</v>
      </c>
      <c r="E40" t="s">
        <v>1942</v>
      </c>
      <c r="F40" s="9" t="s">
        <v>4656</v>
      </c>
      <c r="G40" t="s">
        <v>2407</v>
      </c>
      <c r="H40" s="9">
        <f t="shared" si="1"/>
        <v>3</v>
      </c>
      <c r="I40" s="9" t="str">
        <f t="shared" si="2"/>
        <v>03</v>
      </c>
      <c r="J40" t="str">
        <f t="shared" si="3"/>
        <v>module:LResult03_BB160 a schema:ListItem ; schema:name "Lernergebnis BB160 03" ; schema:position 3 ; schema:additionalType module:BloomTax_Evaluate ; schema:description "Sie sind eingeübt, projektbezogene Prozesse selbständig und im Team zu planen, zu steuern, Probleme bei der Steuerung zu erkennen und gemeinschaftliche Problemlösungen anzustoßen."@de .</v>
      </c>
    </row>
    <row r="41" spans="1:10" x14ac:dyDescent="0.35">
      <c r="A41" s="2" t="s">
        <v>601</v>
      </c>
      <c r="B41" t="s">
        <v>1432</v>
      </c>
      <c r="C41" t="str">
        <f t="shared" si="0"/>
        <v>BB160</v>
      </c>
      <c r="D41" t="s">
        <v>1432</v>
      </c>
      <c r="E41" t="s">
        <v>1942</v>
      </c>
      <c r="F41" s="9" t="s">
        <v>4656</v>
      </c>
      <c r="G41" t="s">
        <v>2404</v>
      </c>
      <c r="H41" s="9">
        <f t="shared" si="1"/>
        <v>3</v>
      </c>
      <c r="I41" s="9" t="str">
        <f t="shared" si="2"/>
        <v>03</v>
      </c>
      <c r="J41" t="str">
        <f t="shared" si="3"/>
        <v>module:LResult03_BB160 a schema:ListItem ; schema:name "Lernergebnis BB160 03" ; schema:position 3 ; schema:additionalType module:SubjectMatterCompetence ; schema:description "Sie sind eingeübt, projektbezogene Prozesse selbständig und im Team zu planen, zu steuern, Probleme bei der Steuerung zu erkennen und gemeinschaftliche Problemlösungen anzustoßen."@de .</v>
      </c>
    </row>
    <row r="42" spans="1:10" x14ac:dyDescent="0.35">
      <c r="A42" s="2" t="s">
        <v>601</v>
      </c>
      <c r="B42" t="s">
        <v>1433</v>
      </c>
      <c r="C42" t="str">
        <f t="shared" si="0"/>
        <v>BB160</v>
      </c>
      <c r="D42" t="s">
        <v>1433</v>
      </c>
      <c r="E42" t="s">
        <v>1943</v>
      </c>
      <c r="F42" s="9" t="s">
        <v>4656</v>
      </c>
      <c r="G42" t="s">
        <v>2405</v>
      </c>
      <c r="H42" s="9">
        <f t="shared" si="1"/>
        <v>4</v>
      </c>
      <c r="I42" s="9" t="str">
        <f t="shared" si="2"/>
        <v>04</v>
      </c>
      <c r="J42" t="str">
        <f t="shared" si="3"/>
        <v>module:LResult04_BB160 a schema:ListItem ; schema:name "Lernergebnis BB160 04" ; schema:position 4 ; schema:additionalType module:BloomTax_Apply ; schema:description "Sie sind in der Lage, Ergebnisfortschritte für externe Dritte nachvollziehbar zu dokumentieren, in Pitches überzeugend darzulegen und einer kritischen Diskussion zugänglich zu machen."@de .</v>
      </c>
    </row>
    <row r="43" spans="1:10" x14ac:dyDescent="0.35">
      <c r="A43" s="2" t="s">
        <v>601</v>
      </c>
      <c r="B43" t="s">
        <v>1433</v>
      </c>
      <c r="C43" t="str">
        <f t="shared" si="0"/>
        <v>BB160</v>
      </c>
      <c r="D43" t="s">
        <v>1433</v>
      </c>
      <c r="E43" t="s">
        <v>1943</v>
      </c>
      <c r="F43" s="9" t="s">
        <v>4656</v>
      </c>
      <c r="G43" t="s">
        <v>2404</v>
      </c>
      <c r="H43" s="9">
        <f t="shared" si="1"/>
        <v>4</v>
      </c>
      <c r="I43" s="9" t="str">
        <f t="shared" si="2"/>
        <v>04</v>
      </c>
      <c r="J43" t="str">
        <f t="shared" si="3"/>
        <v>module:LResult04_BB160 a schema:ListItem ; schema:name "Lernergebnis BB160 04" ; schema:position 4 ; schema:additionalType module:SubjectMatterCompetence ; schema:description "Sie sind in der Lage, Ergebnisfortschritte für externe Dritte nachvollziehbar zu dokumentieren, in Pitches überzeugend darzulegen und einer kritischen Diskussion zugänglich zu machen."@de .</v>
      </c>
    </row>
    <row r="44" spans="1:10" x14ac:dyDescent="0.35">
      <c r="A44" s="2" t="s">
        <v>601</v>
      </c>
      <c r="B44" t="s">
        <v>1434</v>
      </c>
      <c r="C44" t="str">
        <f t="shared" si="0"/>
        <v>BB160</v>
      </c>
      <c r="D44" t="s">
        <v>1434</v>
      </c>
      <c r="E44" t="s">
        <v>1944</v>
      </c>
      <c r="F44" s="9" t="s">
        <v>4656</v>
      </c>
      <c r="G44" t="s">
        <v>2405</v>
      </c>
      <c r="H44" s="9">
        <f t="shared" si="1"/>
        <v>5</v>
      </c>
      <c r="I44" s="9" t="str">
        <f t="shared" si="2"/>
        <v>05</v>
      </c>
      <c r="J44" t="str">
        <f t="shared" si="3"/>
        <v>module:LResult05_BB160 a schema:ListItem ; schema:name "Lernergebnis BB160 05" ; schema:position 5 ; schema:additionalType module:BloomTax_Apply ; schema:description "Die Studierenden verfügen über einen projektbezogenen Zuwachs an 'weichen' Kompetenzen im Bereich interkulturelle Sensibilität, Teamfähigkeit, Kommunikation, Präsentation und problemorientierter Konfliktlösung."@de .</v>
      </c>
    </row>
    <row r="45" spans="1:10" x14ac:dyDescent="0.35">
      <c r="A45" s="2" t="s">
        <v>601</v>
      </c>
      <c r="B45" t="s">
        <v>1434</v>
      </c>
      <c r="C45" t="str">
        <f t="shared" si="0"/>
        <v>BB160</v>
      </c>
      <c r="D45" t="s">
        <v>1434</v>
      </c>
      <c r="E45" t="s">
        <v>1944</v>
      </c>
      <c r="F45" s="9" t="s">
        <v>4656</v>
      </c>
      <c r="G45" t="s">
        <v>2404</v>
      </c>
      <c r="H45" s="9">
        <f t="shared" si="1"/>
        <v>5</v>
      </c>
      <c r="I45" s="9" t="str">
        <f t="shared" si="2"/>
        <v>05</v>
      </c>
      <c r="J45" t="str">
        <f t="shared" si="3"/>
        <v>module:LResult05_BB160 a schema:ListItem ; schema:name "Lernergebnis BB160 05" ; schema:position 5 ; schema:additionalType module:SubjectMatterCompetence ; schema:description "Die Studierenden verfügen über einen projektbezogenen Zuwachs an 'weichen' Kompetenzen im Bereich interkulturelle Sensibilität, Teamfähigkeit, Kommunikation, Präsentation und problemorientierter Konfliktlösung."@de .</v>
      </c>
    </row>
    <row r="46" spans="1:10" x14ac:dyDescent="0.35">
      <c r="A46" s="2" t="s">
        <v>601</v>
      </c>
      <c r="B46" t="s">
        <v>1435</v>
      </c>
      <c r="C46" t="str">
        <f t="shared" si="0"/>
        <v>BB160</v>
      </c>
      <c r="D46" t="s">
        <v>1435</v>
      </c>
      <c r="E46" t="s">
        <v>1945</v>
      </c>
      <c r="F46" s="9" t="s">
        <v>4656</v>
      </c>
      <c r="G46" t="s">
        <v>2407</v>
      </c>
      <c r="H46" s="9">
        <f t="shared" si="1"/>
        <v>6</v>
      </c>
      <c r="I46" s="9" t="str">
        <f t="shared" si="2"/>
        <v>06</v>
      </c>
      <c r="J46" t="str">
        <f t="shared" si="3"/>
        <v>module:LResult06_BB160 a schema:ListItem ; schema:name "Lernergebnis BB160 06" ; schema:position 6 ; schema:additionalType module:BloomTax_Evaluate ; schema:description "Sie haben erste Erfahrungen, den Beitrag der 'harten' und 'weichen' Kompetenzen zum gemeinschaftlichen Ergebnisfortschritt zu erkennen und die Bedeutung des jeweiligen Kompetenzbeitrags zu evaluieren."@de .</v>
      </c>
    </row>
    <row r="47" spans="1:10" x14ac:dyDescent="0.35">
      <c r="A47" s="2" t="s">
        <v>601</v>
      </c>
      <c r="B47" t="s">
        <v>1435</v>
      </c>
      <c r="C47" t="str">
        <f t="shared" si="0"/>
        <v>BB160</v>
      </c>
      <c r="D47" t="s">
        <v>1435</v>
      </c>
      <c r="E47" t="s">
        <v>1945</v>
      </c>
      <c r="F47" s="9" t="s">
        <v>4656</v>
      </c>
      <c r="G47" t="s">
        <v>2404</v>
      </c>
      <c r="H47" s="9">
        <f t="shared" si="1"/>
        <v>6</v>
      </c>
      <c r="I47" s="9" t="str">
        <f t="shared" si="2"/>
        <v>06</v>
      </c>
      <c r="J47" t="str">
        <f t="shared" si="3"/>
        <v>module:LResult06_BB160 a schema:ListItem ; schema:name "Lernergebnis BB160 06" ; schema:position 6 ; schema:additionalType module:SubjectMatterCompetence ; schema:description "Sie haben erste Erfahrungen, den Beitrag der 'harten' und 'weichen' Kompetenzen zum gemeinschaftlichen Ergebnisfortschritt zu erkennen und die Bedeutung des jeweiligen Kompetenzbeitrags zu evaluieren."@de .</v>
      </c>
    </row>
    <row r="48" spans="1:10" x14ac:dyDescent="0.35">
      <c r="A48" s="2" t="s">
        <v>601</v>
      </c>
      <c r="B48" t="s">
        <v>1437</v>
      </c>
      <c r="C48" t="str">
        <f t="shared" si="0"/>
        <v>BB170</v>
      </c>
      <c r="D48" t="s">
        <v>1437</v>
      </c>
      <c r="E48" t="s">
        <v>1946</v>
      </c>
      <c r="F48" s="9" t="s">
        <v>4656</v>
      </c>
      <c r="G48" t="s">
        <v>2408</v>
      </c>
      <c r="H48" s="9">
        <f t="shared" si="1"/>
        <v>1</v>
      </c>
      <c r="I48" s="9" t="str">
        <f t="shared" si="2"/>
        <v>01</v>
      </c>
      <c r="J48" t="str">
        <f t="shared" si="3"/>
        <v>module:LResult01_BB170 a schema:ListItem ; schema:name "Lernergebnis BB170 01" ; schema:position 1 ; schema:additionalType module:BloomTax_Create ; schema:description "Die Studierenden sind fähig, Gründungs- und Projektideen strukturiert zu entwickeln und fundiert auszuarbeiten."@de .</v>
      </c>
    </row>
    <row r="49" spans="1:10" x14ac:dyDescent="0.35">
      <c r="A49" s="2" t="s">
        <v>601</v>
      </c>
      <c r="B49" t="s">
        <v>1437</v>
      </c>
      <c r="C49" t="str">
        <f t="shared" si="0"/>
        <v>BB170</v>
      </c>
      <c r="D49" t="s">
        <v>1437</v>
      </c>
      <c r="E49" t="s">
        <v>1946</v>
      </c>
      <c r="F49" s="9" t="s">
        <v>4656</v>
      </c>
      <c r="G49" t="s">
        <v>2404</v>
      </c>
      <c r="H49" s="9">
        <f t="shared" si="1"/>
        <v>1</v>
      </c>
      <c r="I49" s="9" t="str">
        <f t="shared" si="2"/>
        <v>01</v>
      </c>
      <c r="J49" t="str">
        <f t="shared" si="3"/>
        <v>module:LResult01_BB170 a schema:ListItem ; schema:name "Lernergebnis BB170 01" ; schema:position 1 ; schema:additionalType module:SubjectMatterCompetence ; schema:description "Die Studierenden sind fähig, Gründungs- und Projektideen strukturiert zu entwickeln und fundiert auszuarbeiten."@de .</v>
      </c>
    </row>
    <row r="50" spans="1:10" x14ac:dyDescent="0.35">
      <c r="A50" s="2" t="s">
        <v>601</v>
      </c>
      <c r="B50" t="s">
        <v>1438</v>
      </c>
      <c r="C50" t="str">
        <f t="shared" si="0"/>
        <v>BB170</v>
      </c>
      <c r="D50" t="s">
        <v>1438</v>
      </c>
      <c r="E50" t="s">
        <v>1947</v>
      </c>
      <c r="F50" s="9" t="s">
        <v>4656</v>
      </c>
      <c r="G50" t="s">
        <v>2409</v>
      </c>
      <c r="H50" s="9">
        <f t="shared" si="1"/>
        <v>2</v>
      </c>
      <c r="I50" s="9" t="str">
        <f t="shared" si="2"/>
        <v>02</v>
      </c>
      <c r="J50" t="str">
        <f t="shared" si="3"/>
        <v>module:LResult02_BB170 a schema:ListItem ; schema:name "Lernergebnis BB170 02" ; schema:position 2 ; schema:additionalType module:BloomTax_Analyze ; schema:description "Die Studierenden haben gelernt, ihre Ideen professionell zu präsentieren und kritisch zu diskutieren."@de .</v>
      </c>
    </row>
    <row r="51" spans="1:10" x14ac:dyDescent="0.35">
      <c r="A51" s="2" t="s">
        <v>601</v>
      </c>
      <c r="B51" t="s">
        <v>1438</v>
      </c>
      <c r="C51" t="str">
        <f t="shared" si="0"/>
        <v>BB170</v>
      </c>
      <c r="D51" t="s">
        <v>1438</v>
      </c>
      <c r="E51" t="s">
        <v>1947</v>
      </c>
      <c r="F51" s="9" t="s">
        <v>4656</v>
      </c>
      <c r="G51" t="s">
        <v>2404</v>
      </c>
      <c r="H51" s="9">
        <f t="shared" si="1"/>
        <v>2</v>
      </c>
      <c r="I51" s="9" t="str">
        <f t="shared" si="2"/>
        <v>02</v>
      </c>
      <c r="J51" t="str">
        <f t="shared" si="3"/>
        <v>module:LResult02_BB170 a schema:ListItem ; schema:name "Lernergebnis BB170 02" ; schema:position 2 ; schema:additionalType module:SubjectMatterCompetence ; schema:description "Die Studierenden haben gelernt, ihre Ideen professionell zu präsentieren und kritisch zu diskutieren."@de .</v>
      </c>
    </row>
    <row r="52" spans="1:10" x14ac:dyDescent="0.35">
      <c r="A52" s="2" t="s">
        <v>601</v>
      </c>
      <c r="B52" t="s">
        <v>1439</v>
      </c>
      <c r="C52" t="str">
        <f t="shared" si="0"/>
        <v>BB170</v>
      </c>
      <c r="D52" t="s">
        <v>1439</v>
      </c>
      <c r="E52" t="s">
        <v>1948</v>
      </c>
      <c r="F52" s="9" t="s">
        <v>4656</v>
      </c>
      <c r="G52" t="s">
        <v>2405</v>
      </c>
      <c r="H52" s="9">
        <f t="shared" si="1"/>
        <v>3</v>
      </c>
      <c r="I52" s="9" t="str">
        <f t="shared" si="2"/>
        <v>03</v>
      </c>
      <c r="J52" t="str">
        <f t="shared" si="3"/>
        <v>module:LResult03_BB170 a schema:ListItem ; schema:name "Lernergebnis BB170 03" ; schema:position 3 ; schema:additionalType module:BloomTax_Apply ; schema:description "Die Studierenden sind  befähigt, einen eigenständigen Dialog mit externen Netzwerkpartnern zu führen."@de .</v>
      </c>
    </row>
    <row r="53" spans="1:10" x14ac:dyDescent="0.35">
      <c r="A53" s="2" t="s">
        <v>601</v>
      </c>
      <c r="B53" t="s">
        <v>1439</v>
      </c>
      <c r="C53" t="str">
        <f t="shared" si="0"/>
        <v>BB170</v>
      </c>
      <c r="D53" t="s">
        <v>1439</v>
      </c>
      <c r="E53" t="s">
        <v>1948</v>
      </c>
      <c r="F53" s="9" t="s">
        <v>4656</v>
      </c>
      <c r="G53" t="s">
        <v>2404</v>
      </c>
      <c r="H53" s="9">
        <f t="shared" si="1"/>
        <v>3</v>
      </c>
      <c r="I53" s="9" t="str">
        <f t="shared" si="2"/>
        <v>03</v>
      </c>
      <c r="J53" t="str">
        <f t="shared" si="3"/>
        <v>module:LResult03_BB170 a schema:ListItem ; schema:name "Lernergebnis BB170 03" ; schema:position 3 ; schema:additionalType module:SubjectMatterCompetence ; schema:description "Die Studierenden sind  befähigt, einen eigenständigen Dialog mit externen Netzwerkpartnern zu führen."@de .</v>
      </c>
    </row>
    <row r="54" spans="1:10" x14ac:dyDescent="0.35">
      <c r="A54" s="2" t="s">
        <v>601</v>
      </c>
      <c r="B54" t="s">
        <v>1440</v>
      </c>
      <c r="C54" t="str">
        <f t="shared" si="0"/>
        <v>BB170</v>
      </c>
      <c r="D54" t="s">
        <v>1440</v>
      </c>
      <c r="E54" t="s">
        <v>1949</v>
      </c>
      <c r="F54" s="9" t="s">
        <v>4656</v>
      </c>
      <c r="G54" t="s">
        <v>2405</v>
      </c>
      <c r="H54" s="9">
        <f t="shared" si="1"/>
        <v>4</v>
      </c>
      <c r="I54" s="9" t="str">
        <f t="shared" si="2"/>
        <v>04</v>
      </c>
      <c r="J54" t="str">
        <f t="shared" si="3"/>
        <v>module:LResult04_BB170 a schema:ListItem ; schema:name "Lernergebnis BB170 04" ; schema:position 4 ; schema:additionalType module:BloomTax_Apply ; schema:description "Die Studierenden können die in ihrem bisherigen Studium erworbenen betriebswirtschaftlichen Kenntnisse (z. B. Finanzierung, Marketing, Personal, Rechnungswesen) praktisch anwenden."@de .</v>
      </c>
    </row>
    <row r="55" spans="1:10" x14ac:dyDescent="0.35">
      <c r="A55" s="2" t="s">
        <v>601</v>
      </c>
      <c r="B55" t="s">
        <v>1440</v>
      </c>
      <c r="C55" t="str">
        <f t="shared" si="0"/>
        <v>BB170</v>
      </c>
      <c r="D55" t="s">
        <v>1440</v>
      </c>
      <c r="E55" t="s">
        <v>1949</v>
      </c>
      <c r="F55" s="9" t="s">
        <v>4656</v>
      </c>
      <c r="G55" t="s">
        <v>2404</v>
      </c>
      <c r="H55" s="9">
        <f t="shared" si="1"/>
        <v>4</v>
      </c>
      <c r="I55" s="9" t="str">
        <f t="shared" si="2"/>
        <v>04</v>
      </c>
      <c r="J55" t="str">
        <f t="shared" si="3"/>
        <v>module:LResult04_BB170 a schema:ListItem ; schema:name "Lernergebnis BB170 04" ; schema:position 4 ; schema:additionalType module:SubjectMatterCompetence ; schema:description "Die Studierenden können die in ihrem bisherigen Studium erworbenen betriebswirtschaftlichen Kenntnisse (z. B. Finanzierung, Marketing, Personal, Rechnungswesen) praktisch anwenden."@de .</v>
      </c>
    </row>
    <row r="56" spans="1:10" x14ac:dyDescent="0.35">
      <c r="A56" s="2" t="s">
        <v>601</v>
      </c>
      <c r="B56" t="s">
        <v>1441</v>
      </c>
      <c r="C56" t="str">
        <f t="shared" si="0"/>
        <v>BB170</v>
      </c>
      <c r="D56" t="s">
        <v>1441</v>
      </c>
      <c r="E56" t="s">
        <v>1950</v>
      </c>
      <c r="F56" s="9" t="s">
        <v>4656</v>
      </c>
      <c r="G56" t="s">
        <v>2410</v>
      </c>
      <c r="H56" s="9">
        <f t="shared" si="1"/>
        <v>5</v>
      </c>
      <c r="I56" s="9" t="str">
        <f t="shared" si="2"/>
        <v>05</v>
      </c>
      <c r="J56" t="str">
        <f t="shared" si="3"/>
        <v>module:LResult05_BB170 a schema:ListItem ; schema:name "Lernergebnis BB170 05" ; schema:position 5 ; schema:additionalType module:SocialCompetence ; schema:description "Die Studierenden verbessern durch Bearbeitung des Gründungs- bzw. Projektvorhabens in eigenständiger Teamarbeit ihre Team- bzw. Führungskompeten."@de .</v>
      </c>
    </row>
    <row r="57" spans="1:10" x14ac:dyDescent="0.35">
      <c r="A57" s="2" t="s">
        <v>601</v>
      </c>
      <c r="B57" t="s">
        <v>1442</v>
      </c>
      <c r="C57" t="str">
        <f t="shared" si="0"/>
        <v>BB170</v>
      </c>
      <c r="D57" t="s">
        <v>1442</v>
      </c>
      <c r="E57" t="s">
        <v>1951</v>
      </c>
      <c r="F57" s="9" t="s">
        <v>4656</v>
      </c>
      <c r="G57" t="s">
        <v>2411</v>
      </c>
      <c r="H57" s="9">
        <f t="shared" si="1"/>
        <v>6</v>
      </c>
      <c r="I57" s="9" t="str">
        <f t="shared" si="2"/>
        <v>06</v>
      </c>
      <c r="J57" t="str">
        <f t="shared" si="3"/>
        <v>module:LResult06_BB170 a schema:ListItem ; schema:name "Lernergebnis BB170 06" ; schema:position 6 ; schema:additionalType module:SelfCompetence ; schema:description "Die Studierenden sind sensibilisiert für Bedarfe der eigenen Kompetenzentwicklung und lernen, etwaige Kompetenzlücken in Bezug auf Teamarbeit, Projektmanagement und Konfliktlösung im Laufe des Projekts eigenverantwortlich zu schließen."@de .</v>
      </c>
    </row>
    <row r="58" spans="1:10" x14ac:dyDescent="0.35">
      <c r="A58" s="2" t="s">
        <v>601</v>
      </c>
      <c r="B58" t="s">
        <v>1443</v>
      </c>
      <c r="C58" t="str">
        <f t="shared" si="0"/>
        <v>BB180</v>
      </c>
      <c r="D58" t="s">
        <v>1443</v>
      </c>
      <c r="E58" t="s">
        <v>1952</v>
      </c>
      <c r="F58" s="9" t="s">
        <v>4656</v>
      </c>
      <c r="G58" t="s">
        <v>2407</v>
      </c>
      <c r="H58" s="9">
        <f t="shared" si="1"/>
        <v>1</v>
      </c>
      <c r="I58" s="9" t="str">
        <f t="shared" si="2"/>
        <v>01</v>
      </c>
      <c r="J58" t="str">
        <f t="shared" si="3"/>
        <v>module:LResult01_BB180 a schema:ListItem ; schema:name "Lernergebnis BB180 01" ; schema:position 1 ; schema:additionalType module:BloomTax_Evaluate ; schema:description "Das Ziel ist, die Studierenden zur Bewertung und Lösung betriebswirtschaftlicher und rechtlicher Probleme der Unternehmensgründung, Unternehmenssicherung und Unternehmensnachfolge zu befähigen."@de .</v>
      </c>
    </row>
    <row r="59" spans="1:10" x14ac:dyDescent="0.35">
      <c r="A59" s="2" t="s">
        <v>601</v>
      </c>
      <c r="B59" t="s">
        <v>1443</v>
      </c>
      <c r="C59" t="str">
        <f t="shared" si="0"/>
        <v>BB180</v>
      </c>
      <c r="D59" t="s">
        <v>1443</v>
      </c>
      <c r="E59" t="s">
        <v>1952</v>
      </c>
      <c r="F59" s="9" t="s">
        <v>4656</v>
      </c>
      <c r="G59" t="s">
        <v>2404</v>
      </c>
      <c r="H59" s="9">
        <f t="shared" si="1"/>
        <v>1</v>
      </c>
      <c r="I59" s="9" t="str">
        <f t="shared" si="2"/>
        <v>01</v>
      </c>
      <c r="J59" t="str">
        <f t="shared" si="3"/>
        <v>module:LResult01_BB180 a schema:ListItem ; schema:name "Lernergebnis BB180 01" ; schema:position 1 ; schema:additionalType module:SubjectMatterCompetence ; schema:description "Das Ziel ist, die Studierenden zur Bewertung und Lösung betriebswirtschaftlicher und rechtlicher Probleme der Unternehmensgründung, Unternehmenssicherung und Unternehmensnachfolge zu befähigen."@de .</v>
      </c>
    </row>
    <row r="60" spans="1:10" x14ac:dyDescent="0.35">
      <c r="A60" s="2" t="s">
        <v>601</v>
      </c>
      <c r="B60" t="s">
        <v>1444</v>
      </c>
      <c r="C60" t="str">
        <f t="shared" si="0"/>
        <v>BB180</v>
      </c>
      <c r="D60" t="s">
        <v>1444</v>
      </c>
      <c r="E60" t="s">
        <v>1953</v>
      </c>
      <c r="F60" s="9" t="s">
        <v>4656</v>
      </c>
      <c r="G60" t="s">
        <v>2406</v>
      </c>
      <c r="H60" s="9">
        <f t="shared" si="1"/>
        <v>2</v>
      </c>
      <c r="I60" s="9" t="str">
        <f t="shared" si="2"/>
        <v>02</v>
      </c>
      <c r="J60" t="str">
        <f t="shared" si="3"/>
        <v>module:LResult02_BB180 a schema:ListItem ; schema:name "Lernergebnis BB180 02" ; schema:position 2 ; schema:additionalType module:BloomTax_Remember ; schema:description "Die Studierenden kennen die persönlichen und fachlichen Voraussetzungen der Gründung und ihre Entwicklung"@de .</v>
      </c>
    </row>
    <row r="61" spans="1:10" x14ac:dyDescent="0.35">
      <c r="A61" s="2" t="s">
        <v>601</v>
      </c>
      <c r="B61" t="s">
        <v>1444</v>
      </c>
      <c r="C61" t="str">
        <f t="shared" si="0"/>
        <v>BB180</v>
      </c>
      <c r="D61" t="s">
        <v>1444</v>
      </c>
      <c r="E61" t="s">
        <v>1953</v>
      </c>
      <c r="F61" s="9" t="s">
        <v>4656</v>
      </c>
      <c r="G61" t="s">
        <v>2404</v>
      </c>
      <c r="H61" s="9">
        <f t="shared" si="1"/>
        <v>2</v>
      </c>
      <c r="I61" s="9" t="str">
        <f t="shared" si="2"/>
        <v>02</v>
      </c>
      <c r="J61" t="str">
        <f t="shared" si="3"/>
        <v>module:LResult02_BB180 a schema:ListItem ; schema:name "Lernergebnis BB180 02" ; schema:position 2 ; schema:additionalType module:SubjectMatterCompetence ; schema:description "Die Studierenden kennen die persönlichen und fachlichen Voraussetzungen der Gründung und ihre Entwicklung"@de .</v>
      </c>
    </row>
    <row r="62" spans="1:10" x14ac:dyDescent="0.35">
      <c r="A62" s="2" t="s">
        <v>601</v>
      </c>
      <c r="B62" t="s">
        <v>1445</v>
      </c>
      <c r="C62" t="str">
        <f t="shared" si="0"/>
        <v>BB180</v>
      </c>
      <c r="D62" t="s">
        <v>1445</v>
      </c>
      <c r="E62" t="s">
        <v>1954</v>
      </c>
      <c r="F62" s="9" t="s">
        <v>4656</v>
      </c>
      <c r="G62" t="s">
        <v>2403</v>
      </c>
      <c r="H62" s="9">
        <f t="shared" si="1"/>
        <v>3</v>
      </c>
      <c r="I62" s="9" t="str">
        <f t="shared" si="2"/>
        <v>03</v>
      </c>
      <c r="J62" t="str">
        <f t="shared" si="3"/>
        <v>module:LResult03_BB180 a schema:ListItem ; schema:name "Lernergebnis BB180 03" ; schema:position 3 ; schema:additionalType module:BloomTax_Understand ; schema:description "Die Studierenden haben ein Verständnis zur Bedeutung spezieller Fragen des Managements der Gründung (Rechts- und Organisationsfragen, Kooperationen im Netzwerk, Franchising, Startup-Marketing, -finanzierung sowie nicht zuletzt Unternehmensübernahme) erworben"@de .</v>
      </c>
    </row>
    <row r="63" spans="1:10" x14ac:dyDescent="0.35">
      <c r="A63" s="2" t="s">
        <v>601</v>
      </c>
      <c r="B63" t="s">
        <v>1445</v>
      </c>
      <c r="C63" t="str">
        <f t="shared" si="0"/>
        <v>BB180</v>
      </c>
      <c r="D63" t="s">
        <v>1445</v>
      </c>
      <c r="E63" t="s">
        <v>1954</v>
      </c>
      <c r="F63" s="9" t="s">
        <v>4656</v>
      </c>
      <c r="G63" t="s">
        <v>2404</v>
      </c>
      <c r="H63" s="9">
        <f t="shared" si="1"/>
        <v>3</v>
      </c>
      <c r="I63" s="9" t="str">
        <f t="shared" si="2"/>
        <v>03</v>
      </c>
      <c r="J63" t="str">
        <f t="shared" si="3"/>
        <v>module:LResult03_BB180 a schema:ListItem ; schema:name "Lernergebnis BB180 03" ; schema:position 3 ; schema:additionalType module:SubjectMatterCompetence ; schema:description "Die Studierenden haben ein Verständnis zur Bedeutung spezieller Fragen des Managements der Gründung (Rechts- und Organisationsfragen, Kooperationen im Netzwerk, Franchising, Startup-Marketing, -finanzierung sowie nicht zuletzt Unternehmensübernahme) erworben"@de .</v>
      </c>
    </row>
    <row r="64" spans="1:10" x14ac:dyDescent="0.35">
      <c r="A64" s="2" t="s">
        <v>601</v>
      </c>
      <c r="B64" t="s">
        <v>1446</v>
      </c>
      <c r="C64" t="str">
        <f t="shared" si="0"/>
        <v>BB180</v>
      </c>
      <c r="D64" t="s">
        <v>1446</v>
      </c>
      <c r="E64" t="s">
        <v>1955</v>
      </c>
      <c r="F64" s="9" t="s">
        <v>4656</v>
      </c>
      <c r="G64" t="s">
        <v>2406</v>
      </c>
      <c r="H64" s="9">
        <f t="shared" si="1"/>
        <v>4</v>
      </c>
      <c r="I64" s="9" t="str">
        <f t="shared" si="2"/>
        <v>04</v>
      </c>
      <c r="J64" t="str">
        <f t="shared" si="3"/>
        <v>module:LResult04_BB180 a schema:ListItem ; schema:name "Lernergebnis BB180 04" ; schema:position 4 ; schema:additionalType module:BloomTax_Remember ; schema:description "Die Studierenden kennen die betriebswirtschaftlichen Methoden zur Unternehmenssicherung und Unternehmensfortführung"@de .</v>
      </c>
    </row>
    <row r="65" spans="1:10" x14ac:dyDescent="0.35">
      <c r="A65" s="2" t="s">
        <v>601</v>
      </c>
      <c r="B65" t="s">
        <v>1446</v>
      </c>
      <c r="C65" t="str">
        <f t="shared" si="0"/>
        <v>BB180</v>
      </c>
      <c r="D65" t="s">
        <v>1446</v>
      </c>
      <c r="E65" t="s">
        <v>1955</v>
      </c>
      <c r="F65" s="9" t="s">
        <v>4656</v>
      </c>
      <c r="G65" t="s">
        <v>2404</v>
      </c>
      <c r="H65" s="9">
        <f t="shared" si="1"/>
        <v>4</v>
      </c>
      <c r="I65" s="9" t="str">
        <f t="shared" si="2"/>
        <v>04</v>
      </c>
      <c r="J65" t="str">
        <f t="shared" si="3"/>
        <v>module:LResult04_BB180 a schema:ListItem ; schema:name "Lernergebnis BB180 04" ; schema:position 4 ; schema:additionalType module:SubjectMatterCompetence ; schema:description "Die Studierenden kennen die betriebswirtschaftlichen Methoden zur Unternehmenssicherung und Unternehmensfortführung"@de .</v>
      </c>
    </row>
    <row r="66" spans="1:10" x14ac:dyDescent="0.35">
      <c r="A66" s="2" t="s">
        <v>601</v>
      </c>
      <c r="B66" t="s">
        <v>1447</v>
      </c>
      <c r="C66" t="str">
        <f t="shared" si="0"/>
        <v>BB180</v>
      </c>
      <c r="D66" t="s">
        <v>1447</v>
      </c>
      <c r="E66" t="s">
        <v>1956</v>
      </c>
      <c r="F66" s="9" t="s">
        <v>4656</v>
      </c>
      <c r="G66" t="s">
        <v>2406</v>
      </c>
      <c r="H66" s="9">
        <f t="shared" si="1"/>
        <v>5</v>
      </c>
      <c r="I66" s="9" t="str">
        <f t="shared" si="2"/>
        <v>05</v>
      </c>
      <c r="J66" t="str">
        <f t="shared" si="3"/>
        <v>module:LResult05_BB180 a schema:ListItem ; schema:name "Lernergebnis BB180 05" ; schema:position 5 ; schema:additionalType module:BloomTax_Remember ; schema:description "Die Studierenden besitzen grundlegende wirtschaftsrechtliche Kenntnisse und Fähigkeiten zur Umsetzung von Nachfolge- und Übernahmekonzepten."@de .</v>
      </c>
    </row>
    <row r="67" spans="1:10" x14ac:dyDescent="0.35">
      <c r="A67" s="2" t="s">
        <v>601</v>
      </c>
      <c r="B67" t="s">
        <v>1447</v>
      </c>
      <c r="C67" t="str">
        <f t="shared" ref="C67:C130" si="4">MID(B67,18,12)</f>
        <v>BB180</v>
      </c>
      <c r="D67" t="s">
        <v>1447</v>
      </c>
      <c r="E67" t="s">
        <v>1956</v>
      </c>
      <c r="F67" s="9" t="s">
        <v>4656</v>
      </c>
      <c r="G67" t="s">
        <v>2404</v>
      </c>
      <c r="H67" s="9">
        <f t="shared" ref="H67:H130" si="5">VALUE(MID(D67,15,2))</f>
        <v>5</v>
      </c>
      <c r="I67" s="9" t="str">
        <f t="shared" ref="I67:I130" si="6">MID(D67,15,2)</f>
        <v>05</v>
      </c>
      <c r="J67" t="str">
        <f t="shared" ref="J67:J130" si="7">_xlfn.CONCAT(B67," a schema:ListItem ; schema:name ",A67,"Lernergebnis ",C67," ",I67,A67," ; schema:position ",H67," ; schema:additionalType ",G67," ; schema:description ",A67,E67,A67,"@",F67," .")</f>
        <v>module:LResult05_BB180 a schema:ListItem ; schema:name "Lernergebnis BB180 05" ; schema:position 5 ; schema:additionalType module:SubjectMatterCompetence ; schema:description "Die Studierenden besitzen grundlegende wirtschaftsrechtliche Kenntnisse und Fähigkeiten zur Umsetzung von Nachfolge- und Übernahmekonzepten."@de .</v>
      </c>
    </row>
    <row r="68" spans="1:10" x14ac:dyDescent="0.35">
      <c r="A68" s="2" t="s">
        <v>601</v>
      </c>
      <c r="B68" t="s">
        <v>1448</v>
      </c>
      <c r="C68" t="str">
        <f t="shared" si="4"/>
        <v>BB210</v>
      </c>
      <c r="D68" t="s">
        <v>1448</v>
      </c>
      <c r="E68" t="s">
        <v>1957</v>
      </c>
      <c r="F68" s="9" t="s">
        <v>4656</v>
      </c>
      <c r="G68" t="s">
        <v>2405</v>
      </c>
      <c r="H68" s="9">
        <f t="shared" si="5"/>
        <v>1</v>
      </c>
      <c r="I68" s="9" t="str">
        <f t="shared" si="6"/>
        <v>01</v>
      </c>
      <c r="J68" t="str">
        <f t="shared" si="7"/>
        <v>module:LResult01_BB210 a schema:ListItem ; schema:name "Lernergebnis BB210 01" ; schema:position 1 ; schema:additionalType module:BloomTax_Apply ; schema:description "Die Studierenden sind in der Lage, die wesentlichen Prinzipien und Analysemethoden der Mikroökonomik anzuwenden."@de .</v>
      </c>
    </row>
    <row r="69" spans="1:10" x14ac:dyDescent="0.35">
      <c r="A69" s="2" t="s">
        <v>601</v>
      </c>
      <c r="B69" t="s">
        <v>1448</v>
      </c>
      <c r="C69" t="str">
        <f t="shared" si="4"/>
        <v>BB210</v>
      </c>
      <c r="D69" t="s">
        <v>1448</v>
      </c>
      <c r="E69" t="s">
        <v>1957</v>
      </c>
      <c r="F69" s="9" t="s">
        <v>4656</v>
      </c>
      <c r="G69" t="s">
        <v>2404</v>
      </c>
      <c r="H69" s="9">
        <f t="shared" si="5"/>
        <v>1</v>
      </c>
      <c r="I69" s="9" t="str">
        <f t="shared" si="6"/>
        <v>01</v>
      </c>
      <c r="J69" t="str">
        <f t="shared" si="7"/>
        <v>module:LResult01_BB210 a schema:ListItem ; schema:name "Lernergebnis BB210 01" ; schema:position 1 ; schema:additionalType module:SubjectMatterCompetence ; schema:description "Die Studierenden sind in der Lage, die wesentlichen Prinzipien und Analysemethoden der Mikroökonomik anzuwenden."@de .</v>
      </c>
    </row>
    <row r="70" spans="1:10" x14ac:dyDescent="0.35">
      <c r="A70" s="2" t="s">
        <v>601</v>
      </c>
      <c r="B70" t="s">
        <v>1449</v>
      </c>
      <c r="C70" t="str">
        <f t="shared" si="4"/>
        <v>BB210</v>
      </c>
      <c r="D70" t="s">
        <v>1449</v>
      </c>
      <c r="E70" t="s">
        <v>1958</v>
      </c>
      <c r="F70" s="9" t="s">
        <v>4656</v>
      </c>
      <c r="G70" t="s">
        <v>2407</v>
      </c>
      <c r="H70" s="9">
        <f t="shared" si="5"/>
        <v>2</v>
      </c>
      <c r="I70" s="9" t="str">
        <f t="shared" si="6"/>
        <v>02</v>
      </c>
      <c r="J70" t="str">
        <f t="shared" si="7"/>
        <v>module:LResult02_BB210 a schema:ListItem ; schema:name "Lernergebnis BB210 02" ; schema:position 2 ; schema:additionalType module:BloomTax_Evaluate ; schema:description "Sie können zentrale Grundlagen von ökonomischen Entscheidungen von Individuen wie auch Unternehmen analysieren und bewerten."@de .</v>
      </c>
    </row>
    <row r="71" spans="1:10" x14ac:dyDescent="0.35">
      <c r="A71" s="2" t="s">
        <v>601</v>
      </c>
      <c r="B71" t="s">
        <v>1449</v>
      </c>
      <c r="C71" t="str">
        <f t="shared" si="4"/>
        <v>BB210</v>
      </c>
      <c r="D71" t="s">
        <v>1449</v>
      </c>
      <c r="E71" t="s">
        <v>1958</v>
      </c>
      <c r="F71" s="9" t="s">
        <v>4656</v>
      </c>
      <c r="G71" t="s">
        <v>2404</v>
      </c>
      <c r="H71" s="9">
        <f t="shared" si="5"/>
        <v>2</v>
      </c>
      <c r="I71" s="9" t="str">
        <f t="shared" si="6"/>
        <v>02</v>
      </c>
      <c r="J71" t="str">
        <f t="shared" si="7"/>
        <v>module:LResult02_BB210 a schema:ListItem ; schema:name "Lernergebnis BB210 02" ; schema:position 2 ; schema:additionalType module:SubjectMatterCompetence ; schema:description "Sie können zentrale Grundlagen von ökonomischen Entscheidungen von Individuen wie auch Unternehmen analysieren und bewerten."@de .</v>
      </c>
    </row>
    <row r="72" spans="1:10" x14ac:dyDescent="0.35">
      <c r="A72" s="2" t="s">
        <v>601</v>
      </c>
      <c r="B72" t="s">
        <v>1450</v>
      </c>
      <c r="C72" t="str">
        <f t="shared" si="4"/>
        <v>BB210</v>
      </c>
      <c r="D72" t="s">
        <v>1450</v>
      </c>
      <c r="E72" t="s">
        <v>1959</v>
      </c>
      <c r="F72" s="9" t="s">
        <v>4656</v>
      </c>
      <c r="G72" t="s">
        <v>2409</v>
      </c>
      <c r="H72" s="9">
        <f t="shared" si="5"/>
        <v>3</v>
      </c>
      <c r="I72" s="9" t="str">
        <f t="shared" si="6"/>
        <v>03</v>
      </c>
      <c r="J72" t="str">
        <f t="shared" si="7"/>
        <v>module:LResult03_BB210 a schema:ListItem ; schema:name "Lernergebnis BB210 03" ; schema:position 3 ; schema:additionalType module:BloomTax_Analyze ; schema:description "Auf Grund einer gezielten Kompetenzförderung sind Sie in der Lage, systematisch, strukturiert und analytisch in Zusammenhängen zu denken."@de .</v>
      </c>
    </row>
    <row r="73" spans="1:10" x14ac:dyDescent="0.35">
      <c r="A73" s="2" t="s">
        <v>601</v>
      </c>
      <c r="B73" t="s">
        <v>1450</v>
      </c>
      <c r="C73" t="str">
        <f t="shared" si="4"/>
        <v>BB210</v>
      </c>
      <c r="D73" t="s">
        <v>1450</v>
      </c>
      <c r="E73" t="s">
        <v>1959</v>
      </c>
      <c r="F73" s="9" t="s">
        <v>4656</v>
      </c>
      <c r="G73" t="s">
        <v>2404</v>
      </c>
      <c r="H73" s="9">
        <f t="shared" si="5"/>
        <v>3</v>
      </c>
      <c r="I73" s="9" t="str">
        <f t="shared" si="6"/>
        <v>03</v>
      </c>
      <c r="J73" t="str">
        <f t="shared" si="7"/>
        <v>module:LResult03_BB210 a schema:ListItem ; schema:name "Lernergebnis BB210 03" ; schema:position 3 ; schema:additionalType module:SubjectMatterCompetence ; schema:description "Auf Grund einer gezielten Kompetenzförderung sind Sie in der Lage, systematisch, strukturiert und analytisch in Zusammenhängen zu denken."@de .</v>
      </c>
    </row>
    <row r="74" spans="1:10" x14ac:dyDescent="0.35">
      <c r="A74" s="2" t="s">
        <v>601</v>
      </c>
      <c r="B74" t="s">
        <v>1451</v>
      </c>
      <c r="C74" t="str">
        <f t="shared" si="4"/>
        <v>BB220</v>
      </c>
      <c r="D74" t="s">
        <v>1451</v>
      </c>
      <c r="E74" t="s">
        <v>1960</v>
      </c>
      <c r="F74" s="9" t="s">
        <v>4656</v>
      </c>
      <c r="G74" t="s">
        <v>2403</v>
      </c>
      <c r="H74" s="9">
        <f t="shared" si="5"/>
        <v>1</v>
      </c>
      <c r="I74" s="9" t="str">
        <f t="shared" si="6"/>
        <v>01</v>
      </c>
      <c r="J74" t="str">
        <f t="shared" si="7"/>
        <v>module:LResult01_BB220 a schema:ListItem ; schema:name "Lernergebnis BB220 01" ; schema:position 1 ; schema:additionalType module:BloomTax_Understand ; schema:description "Nach erfolgreichem Abschluss dieses Moduls sind die Studierenden sensibilisiert für den Zusammenhang von ökonomischer Optimierung und menschlichem Verhalten und können dies auch diskursiv aufzeigen."@de .</v>
      </c>
    </row>
    <row r="75" spans="1:10" x14ac:dyDescent="0.35">
      <c r="A75" s="2" t="s">
        <v>601</v>
      </c>
      <c r="B75" t="s">
        <v>1451</v>
      </c>
      <c r="C75" t="str">
        <f t="shared" si="4"/>
        <v>BB220</v>
      </c>
      <c r="D75" t="s">
        <v>1451</v>
      </c>
      <c r="E75" t="s">
        <v>1960</v>
      </c>
      <c r="F75" s="9" t="s">
        <v>4656</v>
      </c>
      <c r="G75" t="s">
        <v>2404</v>
      </c>
      <c r="H75" s="9">
        <f t="shared" si="5"/>
        <v>1</v>
      </c>
      <c r="I75" s="9" t="str">
        <f t="shared" si="6"/>
        <v>01</v>
      </c>
      <c r="J75" t="str">
        <f t="shared" si="7"/>
        <v>module:LResult01_BB220 a schema:ListItem ; schema:name "Lernergebnis BB220 01" ; schema:position 1 ; schema:additionalType module:SubjectMatterCompetence ; schema:description "Nach erfolgreichem Abschluss dieses Moduls sind die Studierenden sensibilisiert für den Zusammenhang von ökonomischer Optimierung und menschlichem Verhalten und können dies auch diskursiv aufzeigen."@de .</v>
      </c>
    </row>
    <row r="76" spans="1:10" x14ac:dyDescent="0.35">
      <c r="A76" s="2" t="s">
        <v>601</v>
      </c>
      <c r="B76" t="s">
        <v>1452</v>
      </c>
      <c r="C76" t="str">
        <f t="shared" si="4"/>
        <v>BB220</v>
      </c>
      <c r="D76" t="s">
        <v>1452</v>
      </c>
      <c r="E76" t="s">
        <v>1961</v>
      </c>
      <c r="F76" s="9" t="s">
        <v>4656</v>
      </c>
      <c r="G76" t="s">
        <v>2403</v>
      </c>
      <c r="H76" s="9">
        <f t="shared" si="5"/>
        <v>2</v>
      </c>
      <c r="I76" s="9" t="str">
        <f t="shared" si="6"/>
        <v>02</v>
      </c>
      <c r="J76" t="str">
        <f t="shared" si="7"/>
        <v>module:LResult02_BB220 a schema:ListItem ; schema:name "Lernergebnis BB220 02" ; schema:position 2 ; schema:additionalType module:BloomTax_Understand ; schema:description "Die Studierenden sind befähigt, verschiedene Typen von menschlichem Entscheidungsverhalten zu beschreiben und kritisch zu diskutieren, insbesondere rationales und eingeschränkt rationales sowie kognitiv komplexes Entscheidungsverhalten."@de .</v>
      </c>
    </row>
    <row r="77" spans="1:10" x14ac:dyDescent="0.35">
      <c r="A77" s="2" t="s">
        <v>601</v>
      </c>
      <c r="B77" t="s">
        <v>1452</v>
      </c>
      <c r="C77" t="str">
        <f t="shared" si="4"/>
        <v>BB220</v>
      </c>
      <c r="D77" t="s">
        <v>1452</v>
      </c>
      <c r="E77" t="s">
        <v>1961</v>
      </c>
      <c r="F77" s="9" t="s">
        <v>4656</v>
      </c>
      <c r="G77" t="s">
        <v>2404</v>
      </c>
      <c r="H77" s="9">
        <f t="shared" si="5"/>
        <v>2</v>
      </c>
      <c r="I77" s="9" t="str">
        <f t="shared" si="6"/>
        <v>02</v>
      </c>
      <c r="J77" t="str">
        <f t="shared" si="7"/>
        <v>module:LResult02_BB220 a schema:ListItem ; schema:name "Lernergebnis BB220 02" ; schema:position 2 ; schema:additionalType module:SubjectMatterCompetence ; schema:description "Die Studierenden sind befähigt, verschiedene Typen von menschlichem Entscheidungsverhalten zu beschreiben und kritisch zu diskutieren, insbesondere rationales und eingeschränkt rationales sowie kognitiv komplexes Entscheidungsverhalten."@de .</v>
      </c>
    </row>
    <row r="78" spans="1:10" x14ac:dyDescent="0.35">
      <c r="A78" s="2" t="s">
        <v>601</v>
      </c>
      <c r="B78" t="s">
        <v>1453</v>
      </c>
      <c r="C78" t="str">
        <f t="shared" si="4"/>
        <v>BB220</v>
      </c>
      <c r="D78" t="s">
        <v>1453</v>
      </c>
      <c r="E78" t="s">
        <v>1962</v>
      </c>
      <c r="F78" s="9" t="s">
        <v>4656</v>
      </c>
      <c r="G78" t="s">
        <v>2403</v>
      </c>
      <c r="H78" s="9">
        <f t="shared" si="5"/>
        <v>3</v>
      </c>
      <c r="I78" s="9" t="str">
        <f t="shared" si="6"/>
        <v>03</v>
      </c>
      <c r="J78" t="str">
        <f t="shared" si="7"/>
        <v>module:LResult03_BB220 a schema:ListItem ; schema:name "Lernergebnis BB220 03" ; schema:position 3 ; schema:additionalType module:BloomTax_Understand ; schema:description "Sie sind in der Lage, Ursachen und Folgen von marktbezogenen Unvollkommenheiten auch mit Blick auf menschliches Verhalten zu beschreiben und kritisch zu diskutieren."@de .</v>
      </c>
    </row>
    <row r="79" spans="1:10" x14ac:dyDescent="0.35">
      <c r="A79" s="2" t="s">
        <v>601</v>
      </c>
      <c r="B79" t="s">
        <v>1453</v>
      </c>
      <c r="C79" t="str">
        <f t="shared" si="4"/>
        <v>BB220</v>
      </c>
      <c r="D79" t="s">
        <v>1453</v>
      </c>
      <c r="E79" t="s">
        <v>1962</v>
      </c>
      <c r="F79" s="9" t="s">
        <v>4656</v>
      </c>
      <c r="G79" t="s">
        <v>2404</v>
      </c>
      <c r="H79" s="9">
        <f t="shared" si="5"/>
        <v>3</v>
      </c>
      <c r="I79" s="9" t="str">
        <f t="shared" si="6"/>
        <v>03</v>
      </c>
      <c r="J79" t="str">
        <f t="shared" si="7"/>
        <v>module:LResult03_BB220 a schema:ListItem ; schema:name "Lernergebnis BB220 03" ; schema:position 3 ; schema:additionalType module:SubjectMatterCompetence ; schema:description "Sie sind in der Lage, Ursachen und Folgen von marktbezogenen Unvollkommenheiten auch mit Blick auf menschliches Verhalten zu beschreiben und kritisch zu diskutieren."@de .</v>
      </c>
    </row>
    <row r="80" spans="1:10" x14ac:dyDescent="0.35">
      <c r="A80" s="2" t="s">
        <v>601</v>
      </c>
      <c r="B80" t="s">
        <v>1454</v>
      </c>
      <c r="C80" t="str">
        <f t="shared" si="4"/>
        <v>BB220</v>
      </c>
      <c r="D80" t="s">
        <v>1454</v>
      </c>
      <c r="E80" t="s">
        <v>1963</v>
      </c>
      <c r="F80" s="9" t="s">
        <v>4656</v>
      </c>
      <c r="G80" t="s">
        <v>2405</v>
      </c>
      <c r="H80" s="9">
        <f t="shared" si="5"/>
        <v>4</v>
      </c>
      <c r="I80" s="9" t="str">
        <f t="shared" si="6"/>
        <v>04</v>
      </c>
      <c r="J80" t="str">
        <f t="shared" si="7"/>
        <v>module:LResult04_BB220 a schema:ListItem ; schema:name "Lernergebnis BB220 04" ; schema:position 4 ; schema:additionalType module:BloomTax_Apply ; schema:description "Sie haben ein Bewusstsein dafür entwickelt, wie sich mikroökonomisches Entscheidungsverhalten und marktbezogene Herausforderungen in gesamtwirtschaftlichen Aktionsfeldern systemisch auswirken können, und sind in der Lage, dies für Wirtschaftswachstum, Beschäftigung, Preisniveaustabilität und globalisierte Finanzmärkte exemplarisch aufzuzeigen."@de .</v>
      </c>
    </row>
    <row r="81" spans="1:10" x14ac:dyDescent="0.35">
      <c r="A81" s="2" t="s">
        <v>601</v>
      </c>
      <c r="B81" t="s">
        <v>1454</v>
      </c>
      <c r="C81" t="str">
        <f t="shared" si="4"/>
        <v>BB220</v>
      </c>
      <c r="D81" t="s">
        <v>1454</v>
      </c>
      <c r="E81" t="s">
        <v>1963</v>
      </c>
      <c r="F81" s="9" t="s">
        <v>4656</v>
      </c>
      <c r="G81" t="s">
        <v>2404</v>
      </c>
      <c r="H81" s="9">
        <f t="shared" si="5"/>
        <v>4</v>
      </c>
      <c r="I81" s="9" t="str">
        <f t="shared" si="6"/>
        <v>04</v>
      </c>
      <c r="J81" t="str">
        <f t="shared" si="7"/>
        <v>module:LResult04_BB220 a schema:ListItem ; schema:name "Lernergebnis BB220 04" ; schema:position 4 ; schema:additionalType module:SubjectMatterCompetence ; schema:description "Sie haben ein Bewusstsein dafür entwickelt, wie sich mikroökonomisches Entscheidungsverhalten und marktbezogene Herausforderungen in gesamtwirtschaftlichen Aktionsfeldern systemisch auswirken können, und sind in der Lage, dies für Wirtschaftswachstum, Beschäftigung, Preisniveaustabilität und globalisierte Finanzmärkte exemplarisch aufzuzeigen."@de .</v>
      </c>
    </row>
    <row r="82" spans="1:10" x14ac:dyDescent="0.35">
      <c r="A82" s="2" t="s">
        <v>601</v>
      </c>
      <c r="B82" t="s">
        <v>1455</v>
      </c>
      <c r="C82" t="str">
        <f t="shared" si="4"/>
        <v>BB220</v>
      </c>
      <c r="D82" t="s">
        <v>1455</v>
      </c>
      <c r="E82" t="s">
        <v>1964</v>
      </c>
      <c r="F82" s="9" t="s">
        <v>4656</v>
      </c>
      <c r="G82" t="s">
        <v>2409</v>
      </c>
      <c r="H82" s="9">
        <f t="shared" si="5"/>
        <v>5</v>
      </c>
      <c r="I82" s="9" t="str">
        <f t="shared" si="6"/>
        <v>05</v>
      </c>
      <c r="J82" t="str">
        <f t="shared" si="7"/>
        <v>module:LResult05_BB220 a schema:ListItem ; schema:name "Lernergebnis BB220 05" ; schema:position 5 ; schema:additionalType module:BloomTax_Analyze ; schema:description "Sie verfügen über einen Zuwachs an inhaltlicher und methodischer Kompetenz, der ihnen erlaubt, die gewonnen Erkenntnisse auf die Diskussion der Wirtschaftspolitik zu übertragen; hierbei können sie traditionelle Eingriffe der Regulierung und verhaltensökonomische Eingriffe des Nudging unterscheiden, kritisch diskutieren und auf exemplarische Entscheidungssituationen anwenden."@de .</v>
      </c>
    </row>
    <row r="83" spans="1:10" x14ac:dyDescent="0.35">
      <c r="A83" s="2" t="s">
        <v>601</v>
      </c>
      <c r="B83" t="s">
        <v>1455</v>
      </c>
      <c r="C83" t="str">
        <f t="shared" si="4"/>
        <v>BB220</v>
      </c>
      <c r="D83" t="s">
        <v>1455</v>
      </c>
      <c r="E83" t="s">
        <v>1964</v>
      </c>
      <c r="F83" s="9" t="s">
        <v>4656</v>
      </c>
      <c r="G83" t="s">
        <v>2404</v>
      </c>
      <c r="H83" s="9">
        <f t="shared" si="5"/>
        <v>5</v>
      </c>
      <c r="I83" s="9" t="str">
        <f t="shared" si="6"/>
        <v>05</v>
      </c>
      <c r="J83" t="str">
        <f t="shared" si="7"/>
        <v>module:LResult05_BB220 a schema:ListItem ; schema:name "Lernergebnis BB220 05" ; schema:position 5 ; schema:additionalType module:SubjectMatterCompetence ; schema:description "Sie verfügen über einen Zuwachs an inhaltlicher und methodischer Kompetenz, der ihnen erlaubt, die gewonnen Erkenntnisse auf die Diskussion der Wirtschaftspolitik zu übertragen; hierbei können sie traditionelle Eingriffe der Regulierung und verhaltensökonomische Eingriffe des Nudging unterscheiden, kritisch diskutieren und auf exemplarische Entscheidungssituationen anwenden."@de .</v>
      </c>
    </row>
    <row r="84" spans="1:10" x14ac:dyDescent="0.35">
      <c r="A84" s="2" t="s">
        <v>601</v>
      </c>
      <c r="B84" t="s">
        <v>1456</v>
      </c>
      <c r="C84" t="str">
        <f t="shared" si="4"/>
        <v>BB310</v>
      </c>
      <c r="D84" t="s">
        <v>1456</v>
      </c>
      <c r="E84" t="s">
        <v>1965</v>
      </c>
      <c r="F84" s="9" t="s">
        <v>4656</v>
      </c>
      <c r="G84" t="s">
        <v>2410</v>
      </c>
      <c r="H84" s="9">
        <f t="shared" si="5"/>
        <v>1</v>
      </c>
      <c r="I84" s="9" t="str">
        <f t="shared" si="6"/>
        <v>01</v>
      </c>
      <c r="J84" t="str">
        <f t="shared" si="7"/>
        <v>module:LResult01_BB310 a schema:ListItem ; schema:name "Lernergebnis BB310 01" ; schema:position 1 ; schema:additionalType module:SocialCompetence ; schema:description "Die Studierenden erwerben extra-curriculare Kompetenzen."@de .</v>
      </c>
    </row>
    <row r="85" spans="1:10" x14ac:dyDescent="0.35">
      <c r="A85" s="2" t="s">
        <v>601</v>
      </c>
      <c r="B85" t="s">
        <v>1457</v>
      </c>
      <c r="C85" t="str">
        <f t="shared" si="4"/>
        <v>BB310</v>
      </c>
      <c r="D85" t="s">
        <v>1457</v>
      </c>
      <c r="E85" t="s">
        <v>1966</v>
      </c>
      <c r="F85" s="9" t="s">
        <v>4656</v>
      </c>
      <c r="G85" t="s">
        <v>2411</v>
      </c>
      <c r="H85" s="9">
        <f t="shared" si="5"/>
        <v>2</v>
      </c>
      <c r="I85" s="9" t="str">
        <f t="shared" si="6"/>
        <v>02</v>
      </c>
      <c r="J85" t="str">
        <f t="shared" si="7"/>
        <v>module:LResult02_BB310 a schema:ListItem ; schema:name "Lernergebnis BB310 02" ; schema:position 2 ; schema:additionalType module:SelfCompetence ; schema:description "Nach Abschluss des Moduls haben die Studierenden je nach Wahl ihres präferierten Angebotes grundlegende gesellschaftspolitische und/oder fachübergreifende Kompetenzen oder allgemeine sowie digitale Kommunikationskompetenzen erworben. "@de .</v>
      </c>
    </row>
    <row r="86" spans="1:10" x14ac:dyDescent="0.35">
      <c r="A86" s="2" t="s">
        <v>601</v>
      </c>
      <c r="B86" t="s">
        <v>1458</v>
      </c>
      <c r="C86" t="str">
        <f t="shared" si="4"/>
        <v>BB310</v>
      </c>
      <c r="D86" t="s">
        <v>1458</v>
      </c>
      <c r="E86" t="s">
        <v>1967</v>
      </c>
      <c r="F86" s="9" t="s">
        <v>4656</v>
      </c>
      <c r="G86" t="s">
        <v>2411</v>
      </c>
      <c r="H86" s="9">
        <f t="shared" si="5"/>
        <v>3</v>
      </c>
      <c r="I86" s="9" t="str">
        <f t="shared" si="6"/>
        <v>03</v>
      </c>
      <c r="J86" t="str">
        <f t="shared" si="7"/>
        <v>module:LResult03_BB310 a schema:ListItem ; schema:name "Lernergebnis BB310 03" ; schema:position 3 ; schema:additionalType module:SelfCompetence ; schema:description "Durch die zusätzlichen sozialen, interdisziplinären und kommunikativen Schlüsselkompetenzen bauen die Studierenden ihr individuelles Berufskompetenzprofil aus und steigern somit ihre persönliche Berufsfähigkeit."@de .</v>
      </c>
    </row>
    <row r="87" spans="1:10" x14ac:dyDescent="0.35">
      <c r="A87" s="2" t="s">
        <v>601</v>
      </c>
      <c r="B87" t="s">
        <v>1459</v>
      </c>
      <c r="C87" t="str">
        <f t="shared" si="4"/>
        <v>BB320</v>
      </c>
      <c r="D87" t="s">
        <v>1459</v>
      </c>
      <c r="E87" t="s">
        <v>1968</v>
      </c>
      <c r="F87" s="9" t="s">
        <v>4656</v>
      </c>
      <c r="G87" t="s">
        <v>2403</v>
      </c>
      <c r="H87" s="9">
        <f t="shared" si="5"/>
        <v>1</v>
      </c>
      <c r="I87" s="9" t="str">
        <f t="shared" si="6"/>
        <v>01</v>
      </c>
      <c r="J87" t="str">
        <f t="shared" si="7"/>
        <v>module:LResult01_BB320 a schema:ListItem ; schema:name "Lernergebnis BB320 01" ; schema:position 1 ; schema:additionalType module:BloomTax_Understand ; schema:description "Die Studierenden setzen sich intensiv mit dem wissenschaftlichen Erkenntnisprozess auseinander und erhalten damit eine Basis für die eigene wissenschaftliche Arbeit."@de .</v>
      </c>
    </row>
    <row r="88" spans="1:10" x14ac:dyDescent="0.35">
      <c r="A88" s="2" t="s">
        <v>601</v>
      </c>
      <c r="B88" t="s">
        <v>1459</v>
      </c>
      <c r="C88" t="str">
        <f t="shared" si="4"/>
        <v>BB320</v>
      </c>
      <c r="D88" t="s">
        <v>1459</v>
      </c>
      <c r="E88" t="s">
        <v>1968</v>
      </c>
      <c r="F88" s="9" t="s">
        <v>4656</v>
      </c>
      <c r="G88" t="s">
        <v>2404</v>
      </c>
      <c r="H88" s="9">
        <f t="shared" si="5"/>
        <v>1</v>
      </c>
      <c r="I88" s="9" t="str">
        <f t="shared" si="6"/>
        <v>01</v>
      </c>
      <c r="J88" t="str">
        <f t="shared" si="7"/>
        <v>module:LResult01_BB320 a schema:ListItem ; schema:name "Lernergebnis BB320 01" ; schema:position 1 ; schema:additionalType module:SubjectMatterCompetence ; schema:description "Die Studierenden setzen sich intensiv mit dem wissenschaftlichen Erkenntnisprozess auseinander und erhalten damit eine Basis für die eigene wissenschaftliche Arbeit."@de .</v>
      </c>
    </row>
    <row r="89" spans="1:10" x14ac:dyDescent="0.35">
      <c r="A89" s="2" t="s">
        <v>601</v>
      </c>
      <c r="B89" t="s">
        <v>1460</v>
      </c>
      <c r="C89" t="str">
        <f t="shared" si="4"/>
        <v>BB320</v>
      </c>
      <c r="D89" t="s">
        <v>1460</v>
      </c>
      <c r="E89" t="s">
        <v>1969</v>
      </c>
      <c r="F89" s="9" t="s">
        <v>4656</v>
      </c>
      <c r="G89" t="s">
        <v>2403</v>
      </c>
      <c r="H89" s="9">
        <f t="shared" si="5"/>
        <v>2</v>
      </c>
      <c r="I89" s="9" t="str">
        <f t="shared" si="6"/>
        <v>02</v>
      </c>
      <c r="J89" t="str">
        <f t="shared" si="7"/>
        <v>module:LResult02_BB320 a schema:ListItem ; schema:name "Lernergebnis BB320 02" ; schema:position 2 ; schema:additionalType module:BloomTax_Understand ; schema:description "Die Studierenden erwerben die Kompetenz: wissenschaftlich fundiert und ausgewogen zu argumentieren"@de .</v>
      </c>
    </row>
    <row r="90" spans="1:10" x14ac:dyDescent="0.35">
      <c r="A90" s="2" t="s">
        <v>601</v>
      </c>
      <c r="B90" t="s">
        <v>1460</v>
      </c>
      <c r="C90" t="str">
        <f t="shared" si="4"/>
        <v>BB320</v>
      </c>
      <c r="D90" t="s">
        <v>1460</v>
      </c>
      <c r="E90" t="s">
        <v>1969</v>
      </c>
      <c r="F90" s="9" t="s">
        <v>4656</v>
      </c>
      <c r="G90" t="s">
        <v>2411</v>
      </c>
      <c r="H90" s="9">
        <f t="shared" si="5"/>
        <v>2</v>
      </c>
      <c r="I90" s="9" t="str">
        <f t="shared" si="6"/>
        <v>02</v>
      </c>
      <c r="J90" t="str">
        <f t="shared" si="7"/>
        <v>module:LResult02_BB320 a schema:ListItem ; schema:name "Lernergebnis BB320 02" ; schema:position 2 ; schema:additionalType module:SelfCompetence ; schema:description "Die Studierenden erwerben die Kompetenz: wissenschaftlich fundiert und ausgewogen zu argumentieren"@de .</v>
      </c>
    </row>
    <row r="91" spans="1:10" x14ac:dyDescent="0.35">
      <c r="A91" s="2" t="s">
        <v>601</v>
      </c>
      <c r="B91" t="s">
        <v>1461</v>
      </c>
      <c r="C91" t="str">
        <f t="shared" si="4"/>
        <v>BB320</v>
      </c>
      <c r="D91" t="s">
        <v>1461</v>
      </c>
      <c r="E91" t="s">
        <v>1970</v>
      </c>
      <c r="F91" s="9" t="s">
        <v>4656</v>
      </c>
      <c r="G91" t="s">
        <v>2409</v>
      </c>
      <c r="H91" s="9">
        <f t="shared" si="5"/>
        <v>3</v>
      </c>
      <c r="I91" s="9" t="str">
        <f t="shared" si="6"/>
        <v>03</v>
      </c>
      <c r="J91" t="str">
        <f t="shared" si="7"/>
        <v>module:LResult03_BB320 a schema:ListItem ; schema:name "Lernergebnis BB320 03" ; schema:position 3 ; schema:additionalType module:BloomTax_Analyze ; schema:description "Sie können eigene empirische Analysen konzipieren, hypothesengestützt auswerten und wissenschaftlich formulieren."@de .</v>
      </c>
    </row>
    <row r="92" spans="1:10" x14ac:dyDescent="0.35">
      <c r="A92" s="2" t="s">
        <v>601</v>
      </c>
      <c r="B92" t="s">
        <v>1461</v>
      </c>
      <c r="C92" t="str">
        <f t="shared" si="4"/>
        <v>BB320</v>
      </c>
      <c r="D92" t="s">
        <v>1461</v>
      </c>
      <c r="E92" t="s">
        <v>1970</v>
      </c>
      <c r="F92" s="9" t="s">
        <v>4656</v>
      </c>
      <c r="G92" t="s">
        <v>2404</v>
      </c>
      <c r="H92" s="9">
        <f t="shared" si="5"/>
        <v>3</v>
      </c>
      <c r="I92" s="9" t="str">
        <f t="shared" si="6"/>
        <v>03</v>
      </c>
      <c r="J92" t="str">
        <f t="shared" si="7"/>
        <v>module:LResult03_BB320 a schema:ListItem ; schema:name "Lernergebnis BB320 03" ; schema:position 3 ; schema:additionalType module:SubjectMatterCompetence ; schema:description "Sie können eigene empirische Analysen konzipieren, hypothesengestützt auswerten und wissenschaftlich formulieren."@de .</v>
      </c>
    </row>
    <row r="93" spans="1:10" x14ac:dyDescent="0.35">
      <c r="A93" s="2" t="s">
        <v>601</v>
      </c>
      <c r="B93" t="s">
        <v>1462</v>
      </c>
      <c r="C93" t="str">
        <f t="shared" si="4"/>
        <v>BB320</v>
      </c>
      <c r="D93" t="s">
        <v>1462</v>
      </c>
      <c r="E93" t="s">
        <v>1971</v>
      </c>
      <c r="F93" s="9" t="s">
        <v>4656</v>
      </c>
      <c r="G93" t="s">
        <v>2408</v>
      </c>
      <c r="H93" s="9">
        <f t="shared" si="5"/>
        <v>4</v>
      </c>
      <c r="I93" s="9" t="str">
        <f t="shared" si="6"/>
        <v>04</v>
      </c>
      <c r="J93" t="str">
        <f t="shared" si="7"/>
        <v>module:LResult04_BB320 a schema:ListItem ; schema:name "Lernergebnis BB320 04" ; schema:position 4 ; schema:additionalType module:BloomTax_Create ; schema:description "Nach Abschluss des Moduls sind die Studierenden fähig, selbständig einen wissenschaftlichen Text – insb. auch eine Abschlussarbeit – zu verfassen unter Berücksichtigung struktureller, inhaltlicher und formaler Anforderungen."@de .</v>
      </c>
    </row>
    <row r="94" spans="1:10" x14ac:dyDescent="0.35">
      <c r="A94" s="2" t="s">
        <v>601</v>
      </c>
      <c r="B94" t="s">
        <v>1462</v>
      </c>
      <c r="C94" t="str">
        <f t="shared" si="4"/>
        <v>BB320</v>
      </c>
      <c r="D94" t="s">
        <v>1462</v>
      </c>
      <c r="E94" t="s">
        <v>1971</v>
      </c>
      <c r="F94" s="9" t="s">
        <v>4656</v>
      </c>
      <c r="G94" t="s">
        <v>2404</v>
      </c>
      <c r="H94" s="9">
        <f t="shared" si="5"/>
        <v>4</v>
      </c>
      <c r="I94" s="9" t="str">
        <f t="shared" si="6"/>
        <v>04</v>
      </c>
      <c r="J94" t="str">
        <f t="shared" si="7"/>
        <v>module:LResult04_BB320 a schema:ListItem ; schema:name "Lernergebnis BB320 04" ; schema:position 4 ; schema:additionalType module:SubjectMatterCompetence ; schema:description "Nach Abschluss des Moduls sind die Studierenden fähig, selbständig einen wissenschaftlichen Text – insb. auch eine Abschlussarbeit – zu verfassen unter Berücksichtigung struktureller, inhaltlicher und formaler Anforderungen."@de .</v>
      </c>
    </row>
    <row r="95" spans="1:10" x14ac:dyDescent="0.35">
      <c r="A95" s="2" t="s">
        <v>601</v>
      </c>
      <c r="B95" t="s">
        <v>1463</v>
      </c>
      <c r="C95" t="str">
        <f t="shared" si="4"/>
        <v>BB410</v>
      </c>
      <c r="D95" t="s">
        <v>1463</v>
      </c>
      <c r="E95" t="s">
        <v>1972</v>
      </c>
      <c r="F95" s="9" t="s">
        <v>4656</v>
      </c>
      <c r="G95" t="s">
        <v>2403</v>
      </c>
      <c r="H95" s="9">
        <f t="shared" si="5"/>
        <v>1</v>
      </c>
      <c r="I95" s="9" t="str">
        <f t="shared" si="6"/>
        <v>01</v>
      </c>
      <c r="J95" t="str">
        <f t="shared" si="7"/>
        <v>module:LResult01_BB410 a schema:ListItem ; schema:name "Lernergebnis BB410 01" ; schema:position 1 ; schema:additionalType module:BloomTax_Understand ; schema:description "Sie verstehen die allgemeine Bedeutung der Digitalisierung für Unternehmen und Organisationen."@de .</v>
      </c>
    </row>
    <row r="96" spans="1:10" x14ac:dyDescent="0.35">
      <c r="A96" s="2" t="s">
        <v>601</v>
      </c>
      <c r="B96" t="s">
        <v>1463</v>
      </c>
      <c r="C96" t="str">
        <f t="shared" si="4"/>
        <v>BB410</v>
      </c>
      <c r="D96" t="s">
        <v>1463</v>
      </c>
      <c r="E96" t="s">
        <v>1972</v>
      </c>
      <c r="F96" s="9" t="s">
        <v>4656</v>
      </c>
      <c r="G96" t="s">
        <v>2404</v>
      </c>
      <c r="H96" s="9">
        <f t="shared" si="5"/>
        <v>1</v>
      </c>
      <c r="I96" s="9" t="str">
        <f t="shared" si="6"/>
        <v>01</v>
      </c>
      <c r="J96" t="str">
        <f t="shared" si="7"/>
        <v>module:LResult01_BB410 a schema:ListItem ; schema:name "Lernergebnis BB410 01" ; schema:position 1 ; schema:additionalType module:SubjectMatterCompetence ; schema:description "Sie verstehen die allgemeine Bedeutung der Digitalisierung für Unternehmen und Organisationen."@de .</v>
      </c>
    </row>
    <row r="97" spans="1:10" x14ac:dyDescent="0.35">
      <c r="A97" s="2" t="s">
        <v>601</v>
      </c>
      <c r="B97" t="s">
        <v>1464</v>
      </c>
      <c r="C97" t="str">
        <f t="shared" si="4"/>
        <v>BB410</v>
      </c>
      <c r="D97" t="s">
        <v>1464</v>
      </c>
      <c r="E97" t="s">
        <v>1973</v>
      </c>
      <c r="F97" s="9" t="s">
        <v>4656</v>
      </c>
      <c r="G97" t="s">
        <v>2406</v>
      </c>
      <c r="H97" s="9">
        <f t="shared" si="5"/>
        <v>2</v>
      </c>
      <c r="I97" s="9" t="str">
        <f t="shared" si="6"/>
        <v>02</v>
      </c>
      <c r="J97" t="str">
        <f t="shared" si="7"/>
        <v>module:LResult02_BB410 a schema:ListItem ; schema:name "Lernergebnis BB410 02" ; schema:position 2 ; schema:additionalType module:BloomTax_Remember ; schema:description "Sie kennen die Rahmenbedingungen und Anforderungen für die Verarbeitung digitaler Formulare, insbesondere im Hinblick auf Daten, Kanäle und Regeln."@de .</v>
      </c>
    </row>
    <row r="98" spans="1:10" x14ac:dyDescent="0.35">
      <c r="A98" s="2" t="s">
        <v>601</v>
      </c>
      <c r="B98" t="s">
        <v>1464</v>
      </c>
      <c r="C98" t="str">
        <f t="shared" si="4"/>
        <v>BB410</v>
      </c>
      <c r="D98" t="s">
        <v>1464</v>
      </c>
      <c r="E98" t="s">
        <v>1973</v>
      </c>
      <c r="F98" s="9" t="s">
        <v>4656</v>
      </c>
      <c r="G98" t="s">
        <v>2404</v>
      </c>
      <c r="H98" s="9">
        <f t="shared" si="5"/>
        <v>2</v>
      </c>
      <c r="I98" s="9" t="str">
        <f t="shared" si="6"/>
        <v>02</v>
      </c>
      <c r="J98" t="str">
        <f t="shared" si="7"/>
        <v>module:LResult02_BB410 a schema:ListItem ; schema:name "Lernergebnis BB410 02" ; schema:position 2 ; schema:additionalType module:SubjectMatterCompetence ; schema:description "Sie kennen die Rahmenbedingungen und Anforderungen für die Verarbeitung digitaler Formulare, insbesondere im Hinblick auf Daten, Kanäle und Regeln."@de .</v>
      </c>
    </row>
    <row r="99" spans="1:10" x14ac:dyDescent="0.35">
      <c r="A99" s="2" t="s">
        <v>601</v>
      </c>
      <c r="B99" t="s">
        <v>1465</v>
      </c>
      <c r="C99" t="str">
        <f t="shared" si="4"/>
        <v>BB410</v>
      </c>
      <c r="D99" t="s">
        <v>1465</v>
      </c>
      <c r="E99" t="s">
        <v>1974</v>
      </c>
      <c r="F99" s="9" t="s">
        <v>4656</v>
      </c>
      <c r="G99" t="s">
        <v>2403</v>
      </c>
      <c r="H99" s="9">
        <f t="shared" si="5"/>
        <v>3</v>
      </c>
      <c r="I99" s="9" t="str">
        <f t="shared" si="6"/>
        <v>03</v>
      </c>
      <c r="J99" t="str">
        <f t="shared" si="7"/>
        <v>module:LResult03_BB410 a schema:ListItem ; schema:name "Lernergebnis BB410 03" ; schema:position 3 ; schema:additionalType module:BloomTax_Understand ; schema:description "Sie können technologische Trends in ihrer betriebswirtschaftlichen Relevanz einordnen."@de .</v>
      </c>
    </row>
    <row r="100" spans="1:10" x14ac:dyDescent="0.35">
      <c r="A100" s="2" t="s">
        <v>601</v>
      </c>
      <c r="B100" t="s">
        <v>1465</v>
      </c>
      <c r="C100" t="str">
        <f t="shared" si="4"/>
        <v>BB410</v>
      </c>
      <c r="D100" t="s">
        <v>1465</v>
      </c>
      <c r="E100" t="s">
        <v>1974</v>
      </c>
      <c r="F100" s="9" t="s">
        <v>4656</v>
      </c>
      <c r="G100" t="s">
        <v>2404</v>
      </c>
      <c r="H100" s="9">
        <f t="shared" si="5"/>
        <v>3</v>
      </c>
      <c r="I100" s="9" t="str">
        <f t="shared" si="6"/>
        <v>03</v>
      </c>
      <c r="J100" t="str">
        <f t="shared" si="7"/>
        <v>module:LResult03_BB410 a schema:ListItem ; schema:name "Lernergebnis BB410 03" ; schema:position 3 ; schema:additionalType module:SubjectMatterCompetence ; schema:description "Sie können technologische Trends in ihrer betriebswirtschaftlichen Relevanz einordnen."@de .</v>
      </c>
    </row>
    <row r="101" spans="1:10" x14ac:dyDescent="0.35">
      <c r="A101" s="2" t="s">
        <v>601</v>
      </c>
      <c r="B101" t="s">
        <v>1466</v>
      </c>
      <c r="C101" t="str">
        <f t="shared" si="4"/>
        <v>BB410</v>
      </c>
      <c r="D101" t="s">
        <v>1466</v>
      </c>
      <c r="E101" t="s">
        <v>1975</v>
      </c>
      <c r="F101" s="9" t="s">
        <v>4656</v>
      </c>
      <c r="G101" t="s">
        <v>2403</v>
      </c>
      <c r="H101" s="9">
        <f t="shared" si="5"/>
        <v>4</v>
      </c>
      <c r="I101" s="9" t="str">
        <f t="shared" si="6"/>
        <v>04</v>
      </c>
      <c r="J101" t="str">
        <f t="shared" si="7"/>
        <v>module:LResult04_BB410 a schema:ListItem ; schema:name "Lernergebnis BB410 04" ; schema:position 4 ; schema:additionalType module:BloomTax_Understand ; schema:description "Sie verstehen die besonderen Anforderungen an Führung und Management im Kontext der Digitalisierung."@de .</v>
      </c>
    </row>
    <row r="102" spans="1:10" x14ac:dyDescent="0.35">
      <c r="A102" s="2" t="s">
        <v>601</v>
      </c>
      <c r="B102" t="s">
        <v>1466</v>
      </c>
      <c r="C102" t="str">
        <f t="shared" si="4"/>
        <v>BB410</v>
      </c>
      <c r="D102" t="s">
        <v>1466</v>
      </c>
      <c r="E102" t="s">
        <v>1975</v>
      </c>
      <c r="F102" s="9" t="s">
        <v>4656</v>
      </c>
      <c r="G102" t="s">
        <v>2404</v>
      </c>
      <c r="H102" s="9">
        <f t="shared" si="5"/>
        <v>4</v>
      </c>
      <c r="I102" s="9" t="str">
        <f t="shared" si="6"/>
        <v>04</v>
      </c>
      <c r="J102" t="str">
        <f t="shared" si="7"/>
        <v>module:LResult04_BB410 a schema:ListItem ; schema:name "Lernergebnis BB410 04" ; schema:position 4 ; schema:additionalType module:SubjectMatterCompetence ; schema:description "Sie verstehen die besonderen Anforderungen an Führung und Management im Kontext der Digitalisierung."@de .</v>
      </c>
    </row>
    <row r="103" spans="1:10" x14ac:dyDescent="0.35">
      <c r="A103" s="2" t="s">
        <v>601</v>
      </c>
      <c r="B103" t="s">
        <v>1467</v>
      </c>
      <c r="C103" t="str">
        <f t="shared" si="4"/>
        <v>BB420</v>
      </c>
      <c r="D103" t="s">
        <v>1467</v>
      </c>
      <c r="E103" t="s">
        <v>1976</v>
      </c>
      <c r="F103" s="9" t="s">
        <v>4656</v>
      </c>
      <c r="G103" t="s">
        <v>2403</v>
      </c>
      <c r="H103" s="9">
        <f t="shared" si="5"/>
        <v>1</v>
      </c>
      <c r="I103" s="9" t="str">
        <f t="shared" si="6"/>
        <v>01</v>
      </c>
      <c r="J103" t="str">
        <f t="shared" si="7"/>
        <v>module:LResult01_BB420 a schema:ListItem ; schema:name "Lernergebnis BB420 01" ; schema:position 1 ; schema:additionalType module:BloomTax_Understand ; schema:description "Nach erfolgreichem Abschluss dieses Moduls werden die Studierenden befähigt, die Planung, die Einführung und den laufenden Betrieb von IT-Technologien in Unternehmen unter Berücksichtigung gesellschaftlicher Normen und Regeln aus wirtschaftlicher Sicht zu begleiten."@de .</v>
      </c>
    </row>
    <row r="104" spans="1:10" x14ac:dyDescent="0.35">
      <c r="A104" s="2" t="s">
        <v>601</v>
      </c>
      <c r="B104" t="s">
        <v>1467</v>
      </c>
      <c r="C104" t="str">
        <f t="shared" si="4"/>
        <v>BB420</v>
      </c>
      <c r="D104" t="s">
        <v>1467</v>
      </c>
      <c r="E104" t="s">
        <v>1976</v>
      </c>
      <c r="F104" s="9" t="s">
        <v>4656</v>
      </c>
      <c r="G104" t="s">
        <v>2404</v>
      </c>
      <c r="H104" s="9">
        <f t="shared" si="5"/>
        <v>1</v>
      </c>
      <c r="I104" s="9" t="str">
        <f t="shared" si="6"/>
        <v>01</v>
      </c>
      <c r="J104" t="str">
        <f t="shared" si="7"/>
        <v>module:LResult01_BB420 a schema:ListItem ; schema:name "Lernergebnis BB420 01" ; schema:position 1 ; schema:additionalType module:SubjectMatterCompetence ; schema:description "Nach erfolgreichem Abschluss dieses Moduls werden die Studierenden befähigt, die Planung, die Einführung und den laufenden Betrieb von IT-Technologien in Unternehmen unter Berücksichtigung gesellschaftlicher Normen und Regeln aus wirtschaftlicher Sicht zu begleiten."@de .</v>
      </c>
    </row>
    <row r="105" spans="1:10" x14ac:dyDescent="0.35">
      <c r="A105" s="2" t="s">
        <v>601</v>
      </c>
      <c r="B105" t="s">
        <v>1468</v>
      </c>
      <c r="C105" t="str">
        <f t="shared" si="4"/>
        <v>BB420</v>
      </c>
      <c r="D105" t="s">
        <v>1468</v>
      </c>
      <c r="E105" t="s">
        <v>1977</v>
      </c>
      <c r="F105" s="9" t="s">
        <v>4656</v>
      </c>
      <c r="G105" t="s">
        <v>2409</v>
      </c>
      <c r="H105" s="9">
        <f t="shared" si="5"/>
        <v>2</v>
      </c>
      <c r="I105" s="9" t="str">
        <f t="shared" si="6"/>
        <v>02</v>
      </c>
      <c r="J105" t="str">
        <f t="shared" si="7"/>
        <v>module:LResult02_BB420 a schema:ListItem ; schema:name "Lernergebnis BB420 02" ; schema:position 2 ; schema:additionalType module:BloomTax_Analyze ; schema:description "Sie sollen ausgehend von den geplanten Einsatzgebieten grundlegende Anforderungen an DV-Systeme (Hard- und Software) anhand standardisierter Vorgehensmethoden analysieren und beschreiben können."@de .</v>
      </c>
    </row>
    <row r="106" spans="1:10" x14ac:dyDescent="0.35">
      <c r="A106" s="2" t="s">
        <v>601</v>
      </c>
      <c r="B106" t="s">
        <v>1468</v>
      </c>
      <c r="C106" t="str">
        <f t="shared" si="4"/>
        <v>BB420</v>
      </c>
      <c r="D106" t="s">
        <v>1468</v>
      </c>
      <c r="E106" t="s">
        <v>1977</v>
      </c>
      <c r="F106" s="9" t="s">
        <v>4656</v>
      </c>
      <c r="G106" t="s">
        <v>2404</v>
      </c>
      <c r="H106" s="9">
        <f t="shared" si="5"/>
        <v>2</v>
      </c>
      <c r="I106" s="9" t="str">
        <f t="shared" si="6"/>
        <v>02</v>
      </c>
      <c r="J106" t="str">
        <f t="shared" si="7"/>
        <v>module:LResult02_BB420 a schema:ListItem ; schema:name "Lernergebnis BB420 02" ; schema:position 2 ; schema:additionalType module:SubjectMatterCompetence ; schema:description "Sie sollen ausgehend von den geplanten Einsatzgebieten grundlegende Anforderungen an DV-Systeme (Hard- und Software) anhand standardisierter Vorgehensmethoden analysieren und beschreiben können."@de .</v>
      </c>
    </row>
    <row r="107" spans="1:10" x14ac:dyDescent="0.35">
      <c r="A107" s="2" t="s">
        <v>601</v>
      </c>
      <c r="B107" t="s">
        <v>1469</v>
      </c>
      <c r="C107" t="str">
        <f t="shared" si="4"/>
        <v>BB420</v>
      </c>
      <c r="D107" t="s">
        <v>1469</v>
      </c>
      <c r="E107" t="s">
        <v>1978</v>
      </c>
      <c r="F107" s="9" t="s">
        <v>4656</v>
      </c>
      <c r="G107" t="s">
        <v>2406</v>
      </c>
      <c r="H107" s="9">
        <f t="shared" si="5"/>
        <v>3</v>
      </c>
      <c r="I107" s="9" t="str">
        <f t="shared" si="6"/>
        <v>03</v>
      </c>
      <c r="J107" t="str">
        <f t="shared" si="7"/>
        <v>module:LResult03_BB420 a schema:ListItem ; schema:name "Lernergebnis BB420 03" ; schema:position 3 ; schema:additionalType module:BloomTax_Remember ; schema:description "Sie besitzen ausgeprägte Kenntnisse im Bereich betrieblicher Standardlösungen (Navision oder vergleichbare Produkte)."@de .</v>
      </c>
    </row>
    <row r="108" spans="1:10" x14ac:dyDescent="0.35">
      <c r="A108" s="2" t="s">
        <v>601</v>
      </c>
      <c r="B108" t="s">
        <v>1469</v>
      </c>
      <c r="C108" t="str">
        <f t="shared" si="4"/>
        <v>BB420</v>
      </c>
      <c r="D108" t="s">
        <v>1469</v>
      </c>
      <c r="E108" t="s">
        <v>1978</v>
      </c>
      <c r="F108" s="9" t="s">
        <v>4656</v>
      </c>
      <c r="G108" t="s">
        <v>2404</v>
      </c>
      <c r="H108" s="9">
        <f t="shared" si="5"/>
        <v>3</v>
      </c>
      <c r="I108" s="9" t="str">
        <f t="shared" si="6"/>
        <v>03</v>
      </c>
      <c r="J108" t="str">
        <f t="shared" si="7"/>
        <v>module:LResult03_BB420 a schema:ListItem ; schema:name "Lernergebnis BB420 03" ; schema:position 3 ; schema:additionalType module:SubjectMatterCompetence ; schema:description "Sie besitzen ausgeprägte Kenntnisse im Bereich betrieblicher Standardlösungen (Navision oder vergleichbare Produkte)."@de .</v>
      </c>
    </row>
    <row r="109" spans="1:10" x14ac:dyDescent="0.35">
      <c r="A109" s="2" t="s">
        <v>601</v>
      </c>
      <c r="B109" t="s">
        <v>1470</v>
      </c>
      <c r="C109" t="str">
        <f t="shared" si="4"/>
        <v>BB420</v>
      </c>
      <c r="D109" t="s">
        <v>1470</v>
      </c>
      <c r="E109" t="s">
        <v>1979</v>
      </c>
      <c r="F109" s="9" t="s">
        <v>4656</v>
      </c>
      <c r="G109" t="s">
        <v>2410</v>
      </c>
      <c r="H109" s="9">
        <f t="shared" si="5"/>
        <v>4</v>
      </c>
      <c r="I109" s="9" t="str">
        <f t="shared" si="6"/>
        <v>04</v>
      </c>
      <c r="J109" t="str">
        <f t="shared" si="7"/>
        <v>module:LResult04_BB420 a schema:ListItem ; schema:name "Lernergebnis BB420 04" ; schema:position 4 ; schema:additionalType module:SocialCompetence ; schema:description "Durch gemeinsame Lehrveranstaltungen mit Studierenden der Wirtschaftsinformatik haben sie interdisziplinäre Kompetenzen erworben."@de .</v>
      </c>
    </row>
    <row r="110" spans="1:10" x14ac:dyDescent="0.35">
      <c r="A110" s="2" t="s">
        <v>601</v>
      </c>
      <c r="B110" t="s">
        <v>1471</v>
      </c>
      <c r="C110" t="str">
        <f t="shared" si="4"/>
        <v>BB511</v>
      </c>
      <c r="D110" t="s">
        <v>1471</v>
      </c>
      <c r="E110" t="s">
        <v>1980</v>
      </c>
      <c r="F110" s="9" t="s">
        <v>4656</v>
      </c>
      <c r="G110" t="s">
        <v>2405</v>
      </c>
      <c r="H110" s="9">
        <f t="shared" si="5"/>
        <v>1</v>
      </c>
      <c r="I110" s="9" t="str">
        <f t="shared" si="6"/>
        <v>01</v>
      </c>
      <c r="J110" t="str">
        <f t="shared" si="7"/>
        <v>module:LResult01_BB511 a schema:ListItem ; schema:name "Lernergebnis BB511 01" ; schema:position 1 ; schema:additionalType module:BloomTax_Apply ; schema:description "Die Studierenden besitzen spezialisierte Managementkompetenzen für Dienstleistungsunternehmen."@de .</v>
      </c>
    </row>
    <row r="111" spans="1:10" x14ac:dyDescent="0.35">
      <c r="A111" s="2" t="s">
        <v>601</v>
      </c>
      <c r="B111" t="s">
        <v>1471</v>
      </c>
      <c r="C111" t="str">
        <f t="shared" si="4"/>
        <v>BB511</v>
      </c>
      <c r="D111" t="s">
        <v>1471</v>
      </c>
      <c r="E111" t="s">
        <v>1980</v>
      </c>
      <c r="F111" s="9" t="s">
        <v>4656</v>
      </c>
      <c r="G111" t="s">
        <v>2404</v>
      </c>
      <c r="H111" s="9">
        <f t="shared" si="5"/>
        <v>1</v>
      </c>
      <c r="I111" s="9" t="str">
        <f t="shared" si="6"/>
        <v>01</v>
      </c>
      <c r="J111" t="str">
        <f t="shared" si="7"/>
        <v>module:LResult01_BB511 a schema:ListItem ; schema:name "Lernergebnis BB511 01" ; schema:position 1 ; schema:additionalType module:SubjectMatterCompetence ; schema:description "Die Studierenden besitzen spezialisierte Managementkompetenzen für Dienstleistungsunternehmen."@de .</v>
      </c>
    </row>
    <row r="112" spans="1:10" x14ac:dyDescent="0.35">
      <c r="A112" s="2" t="s">
        <v>601</v>
      </c>
      <c r="B112" t="s">
        <v>1472</v>
      </c>
      <c r="C112" t="str">
        <f t="shared" si="4"/>
        <v>BB511</v>
      </c>
      <c r="D112" t="s">
        <v>1472</v>
      </c>
      <c r="E112" t="s">
        <v>1981</v>
      </c>
      <c r="F112" s="9" t="s">
        <v>4656</v>
      </c>
      <c r="G112" t="s">
        <v>2406</v>
      </c>
      <c r="H112" s="9">
        <f t="shared" si="5"/>
        <v>2</v>
      </c>
      <c r="I112" s="9" t="str">
        <f t="shared" si="6"/>
        <v>02</v>
      </c>
      <c r="J112" t="str">
        <f t="shared" si="7"/>
        <v>module:LResult02_BB511 a schema:ListItem ; schema:name "Lernergebnis BB511 02" ; schema:position 2 ; schema:additionalType module:BloomTax_Remember ; schema:description "Sie verfügen insbesondere über Kenntnisse und Instrumentarien des Qualitätsmanagements in Dienstleistungsunternehmen."@de .</v>
      </c>
    </row>
    <row r="113" spans="1:10" x14ac:dyDescent="0.35">
      <c r="A113" s="2" t="s">
        <v>601</v>
      </c>
      <c r="B113" t="s">
        <v>1472</v>
      </c>
      <c r="C113" t="str">
        <f t="shared" si="4"/>
        <v>BB511</v>
      </c>
      <c r="D113" t="s">
        <v>1472</v>
      </c>
      <c r="E113" t="s">
        <v>1981</v>
      </c>
      <c r="F113" s="9" t="s">
        <v>4656</v>
      </c>
      <c r="G113" t="s">
        <v>2404</v>
      </c>
      <c r="H113" s="9">
        <f t="shared" si="5"/>
        <v>2</v>
      </c>
      <c r="I113" s="9" t="str">
        <f t="shared" si="6"/>
        <v>02</v>
      </c>
      <c r="J113" t="str">
        <f t="shared" si="7"/>
        <v>module:LResult02_BB511 a schema:ListItem ; schema:name "Lernergebnis BB511 02" ; schema:position 2 ; schema:additionalType module:SubjectMatterCompetence ; schema:description "Sie verfügen insbesondere über Kenntnisse und Instrumentarien des Qualitätsmanagements in Dienstleistungsunternehmen."@de .</v>
      </c>
    </row>
    <row r="114" spans="1:10" x14ac:dyDescent="0.35">
      <c r="A114" s="2" t="s">
        <v>601</v>
      </c>
      <c r="B114" t="s">
        <v>1473</v>
      </c>
      <c r="C114" t="str">
        <f t="shared" si="4"/>
        <v>BB511</v>
      </c>
      <c r="D114" t="s">
        <v>1473</v>
      </c>
      <c r="E114" t="s">
        <v>1982</v>
      </c>
      <c r="F114" s="9" t="s">
        <v>4656</v>
      </c>
      <c r="G114" t="s">
        <v>2403</v>
      </c>
      <c r="H114" s="9">
        <f t="shared" si="5"/>
        <v>3</v>
      </c>
      <c r="I114" s="9" t="str">
        <f t="shared" si="6"/>
        <v>03</v>
      </c>
      <c r="J114" t="str">
        <f t="shared" si="7"/>
        <v>module:LResult03_BB511 a schema:ListItem ; schema:name "Lernergebnis BB511 03" ; schema:position 3 ; schema:additionalType module:BloomTax_Understand ; schema:description "Sie sind in der Lage dahingehend zu argumentieren, dass Qualitätsmanagement in Unternehmen quantitativ messbar ist, nämlich über sinkende Kosten und abnehmende zeitliche Ressourcen."@de .</v>
      </c>
    </row>
    <row r="115" spans="1:10" x14ac:dyDescent="0.35">
      <c r="A115" s="2" t="s">
        <v>601</v>
      </c>
      <c r="B115" t="s">
        <v>1473</v>
      </c>
      <c r="C115" t="str">
        <f t="shared" si="4"/>
        <v>BB511</v>
      </c>
      <c r="D115" t="s">
        <v>1473</v>
      </c>
      <c r="E115" t="s">
        <v>1982</v>
      </c>
      <c r="F115" s="9" t="s">
        <v>4656</v>
      </c>
      <c r="G115" t="s">
        <v>2404</v>
      </c>
      <c r="H115" s="9">
        <f t="shared" si="5"/>
        <v>3</v>
      </c>
      <c r="I115" s="9" t="str">
        <f t="shared" si="6"/>
        <v>03</v>
      </c>
      <c r="J115" t="str">
        <f t="shared" si="7"/>
        <v>module:LResult03_BB511 a schema:ListItem ; schema:name "Lernergebnis BB511 03" ; schema:position 3 ; schema:additionalType module:SubjectMatterCompetence ; schema:description "Sie sind in der Lage dahingehend zu argumentieren, dass Qualitätsmanagement in Unternehmen quantitativ messbar ist, nämlich über sinkende Kosten und abnehmende zeitliche Ressourcen."@de .</v>
      </c>
    </row>
    <row r="116" spans="1:10" x14ac:dyDescent="0.35">
      <c r="A116" s="2" t="s">
        <v>601</v>
      </c>
      <c r="B116" t="s">
        <v>1474</v>
      </c>
      <c r="C116" t="str">
        <f t="shared" si="4"/>
        <v>BB512</v>
      </c>
      <c r="D116" t="s">
        <v>1474</v>
      </c>
      <c r="E116" t="s">
        <v>1983</v>
      </c>
      <c r="F116" s="9" t="s">
        <v>4656</v>
      </c>
      <c r="G116" t="s">
        <v>2408</v>
      </c>
      <c r="H116" s="9">
        <f t="shared" si="5"/>
        <v>1</v>
      </c>
      <c r="I116" s="9" t="str">
        <f t="shared" si="6"/>
        <v>01</v>
      </c>
      <c r="J116" t="str">
        <f t="shared" si="7"/>
        <v>module:LResult01_BB512 a schema:ListItem ; schema:name "Lernergebnis BB512 01" ; schema:position 1 ; schema:additionalType module:BloomTax_Create ; schema:description "Die Studierenden lernen spezialisierte Marketingkonzepte für Dienstleistungsunternehmen zu entwickeln."@de .</v>
      </c>
    </row>
    <row r="117" spans="1:10" x14ac:dyDescent="0.35">
      <c r="A117" s="2" t="s">
        <v>601</v>
      </c>
      <c r="B117" t="s">
        <v>1474</v>
      </c>
      <c r="C117" t="str">
        <f t="shared" si="4"/>
        <v>BB512</v>
      </c>
      <c r="D117" t="s">
        <v>1474</v>
      </c>
      <c r="E117" t="s">
        <v>1983</v>
      </c>
      <c r="F117" s="9" t="s">
        <v>4656</v>
      </c>
      <c r="G117" t="s">
        <v>2404</v>
      </c>
      <c r="H117" s="9">
        <f t="shared" si="5"/>
        <v>1</v>
      </c>
      <c r="I117" s="9" t="str">
        <f t="shared" si="6"/>
        <v>01</v>
      </c>
      <c r="J117" t="str">
        <f t="shared" si="7"/>
        <v>module:LResult01_BB512 a schema:ListItem ; schema:name "Lernergebnis BB512 01" ; schema:position 1 ; schema:additionalType module:SubjectMatterCompetence ; schema:description "Die Studierenden lernen spezialisierte Marketingkonzepte für Dienstleistungsunternehmen zu entwickeln."@de .</v>
      </c>
    </row>
    <row r="118" spans="1:10" x14ac:dyDescent="0.35">
      <c r="A118" s="2" t="s">
        <v>601</v>
      </c>
      <c r="B118" t="s">
        <v>1475</v>
      </c>
      <c r="C118" t="str">
        <f t="shared" si="4"/>
        <v>BB512</v>
      </c>
      <c r="D118" t="s">
        <v>1475</v>
      </c>
      <c r="E118" t="s">
        <v>1984</v>
      </c>
      <c r="F118" s="9" t="s">
        <v>4656</v>
      </c>
      <c r="G118" t="s">
        <v>2407</v>
      </c>
      <c r="H118" s="9">
        <f t="shared" si="5"/>
        <v>2</v>
      </c>
      <c r="I118" s="9" t="str">
        <f t="shared" si="6"/>
        <v>02</v>
      </c>
      <c r="J118" t="str">
        <f t="shared" si="7"/>
        <v>module:LResult02_BB512 a schema:ListItem ; schema:name "Lernergebnis BB512 02" ; schema:position 2 ; schema:additionalType module:BloomTax_Evaluate ; schema:description "Sie sind mit den geeigneten Marketinginstrumenten vertraut und können sie unternehmensspezifisch zuordnen. "@de .</v>
      </c>
    </row>
    <row r="119" spans="1:10" x14ac:dyDescent="0.35">
      <c r="A119" s="2" t="s">
        <v>601</v>
      </c>
      <c r="B119" t="s">
        <v>1475</v>
      </c>
      <c r="C119" t="str">
        <f t="shared" si="4"/>
        <v>BB512</v>
      </c>
      <c r="D119" t="s">
        <v>1475</v>
      </c>
      <c r="E119" t="s">
        <v>1984</v>
      </c>
      <c r="F119" s="9" t="s">
        <v>4656</v>
      </c>
      <c r="G119" t="s">
        <v>2404</v>
      </c>
      <c r="H119" s="9">
        <f t="shared" si="5"/>
        <v>2</v>
      </c>
      <c r="I119" s="9" t="str">
        <f t="shared" si="6"/>
        <v>02</v>
      </c>
      <c r="J119" t="str">
        <f t="shared" si="7"/>
        <v>module:LResult02_BB512 a schema:ListItem ; schema:name "Lernergebnis BB512 02" ; schema:position 2 ; schema:additionalType module:SubjectMatterCompetence ; schema:description "Sie sind mit den geeigneten Marketinginstrumenten vertraut und können sie unternehmensspezifisch zuordnen. "@de .</v>
      </c>
    </row>
    <row r="120" spans="1:10" x14ac:dyDescent="0.35">
      <c r="A120" s="2" t="s">
        <v>601</v>
      </c>
      <c r="B120" t="s">
        <v>1476</v>
      </c>
      <c r="C120" t="str">
        <f t="shared" si="4"/>
        <v>BB512</v>
      </c>
      <c r="D120" t="s">
        <v>1476</v>
      </c>
      <c r="E120" t="s">
        <v>1985</v>
      </c>
      <c r="F120" s="9" t="s">
        <v>4656</v>
      </c>
      <c r="G120" t="s">
        <v>2403</v>
      </c>
      <c r="H120" s="9">
        <f t="shared" si="5"/>
        <v>3</v>
      </c>
      <c r="I120" s="9" t="str">
        <f t="shared" si="6"/>
        <v>03</v>
      </c>
      <c r="J120" t="str">
        <f t="shared" si="7"/>
        <v>module:LResult03_BB512 a schema:ListItem ; schema:name "Lernergebnis BB512 03" ; schema:position 3 ; schema:additionalType module:BloomTax_Understand ; schema:description "Aufgrund ihrer Fähigkeit, quantitative wissenschaftlich fundierte empirische Untersuchungen durchzuführen, verfügen Sie über Spezialkenntnisse in quantitativ messbaren Bereichen des Dienstleistungsmarketings (z. B. Mitarbeiterzufriedenheit, Kundenzufriedenheit, Führungskompetenz)."@de .</v>
      </c>
    </row>
    <row r="121" spans="1:10" x14ac:dyDescent="0.35">
      <c r="A121" s="2" t="s">
        <v>601</v>
      </c>
      <c r="B121" t="s">
        <v>1477</v>
      </c>
      <c r="C121" t="str">
        <f t="shared" si="4"/>
        <v>BB521</v>
      </c>
      <c r="D121" t="s">
        <v>1477</v>
      </c>
      <c r="E121" t="s">
        <v>1986</v>
      </c>
      <c r="F121" s="9" t="s">
        <v>4656</v>
      </c>
      <c r="G121" t="s">
        <v>2407</v>
      </c>
      <c r="H121" s="9">
        <f t="shared" si="5"/>
        <v>1</v>
      </c>
      <c r="I121" s="9" t="str">
        <f t="shared" si="6"/>
        <v>01</v>
      </c>
      <c r="J121" t="str">
        <f t="shared" si="7"/>
        <v>module:LResult01_BB521 a schema:ListItem ; schema:name "Lernergebnis BB521 01" ; schema:position 1 ; schema:additionalType module:BloomTax_Evaluate ; schema:description "Die Studierenden sind in der Lage, unternehmerische Strategien zu entwickeln und zu bewerten"@de .</v>
      </c>
    </row>
    <row r="122" spans="1:10" x14ac:dyDescent="0.35">
      <c r="A122" s="2" t="s">
        <v>601</v>
      </c>
      <c r="B122" t="s">
        <v>1477</v>
      </c>
      <c r="C122" t="str">
        <f t="shared" si="4"/>
        <v>BB521</v>
      </c>
      <c r="D122" t="s">
        <v>1477</v>
      </c>
      <c r="E122" t="s">
        <v>1986</v>
      </c>
      <c r="F122" s="9" t="s">
        <v>4656</v>
      </c>
      <c r="G122" t="s">
        <v>2404</v>
      </c>
      <c r="H122" s="9">
        <f t="shared" si="5"/>
        <v>1</v>
      </c>
      <c r="I122" s="9" t="str">
        <f t="shared" si="6"/>
        <v>01</v>
      </c>
      <c r="J122" t="str">
        <f t="shared" si="7"/>
        <v>module:LResult01_BB521 a schema:ListItem ; schema:name "Lernergebnis BB521 01" ; schema:position 1 ; schema:additionalType module:SubjectMatterCompetence ; schema:description "Die Studierenden sind in der Lage, unternehmerische Strategien zu entwickeln und zu bewerten"@de .</v>
      </c>
    </row>
    <row r="123" spans="1:10" x14ac:dyDescent="0.35">
      <c r="A123" s="2" t="s">
        <v>601</v>
      </c>
      <c r="B123" t="s">
        <v>1478</v>
      </c>
      <c r="C123" t="str">
        <f t="shared" si="4"/>
        <v>BB521</v>
      </c>
      <c r="D123" t="s">
        <v>1478</v>
      </c>
      <c r="E123" t="s">
        <v>1987</v>
      </c>
      <c r="F123" s="9" t="s">
        <v>4656</v>
      </c>
      <c r="G123" t="s">
        <v>2409</v>
      </c>
      <c r="H123" s="9">
        <f t="shared" si="5"/>
        <v>2</v>
      </c>
      <c r="I123" s="9" t="str">
        <f t="shared" si="6"/>
        <v>02</v>
      </c>
      <c r="J123" t="str">
        <f t="shared" si="7"/>
        <v>module:LResult02_BB521 a schema:ListItem ; schema:name "Lernergebnis BB521 02" ; schema:position 2 ; schema:additionalType module:BloomTax_Analyze ; schema:description "Marktchancen und -risiken einzuschätzen sowie Unternehmensstrukturen analytisch zu durchdenken"@de .</v>
      </c>
    </row>
    <row r="124" spans="1:10" x14ac:dyDescent="0.35">
      <c r="A124" s="2" t="s">
        <v>601</v>
      </c>
      <c r="B124" t="s">
        <v>1478</v>
      </c>
      <c r="C124" t="str">
        <f t="shared" si="4"/>
        <v>BB521</v>
      </c>
      <c r="D124" t="s">
        <v>1478</v>
      </c>
      <c r="E124" t="s">
        <v>1987</v>
      </c>
      <c r="F124" s="9" t="s">
        <v>4656</v>
      </c>
      <c r="G124" t="s">
        <v>2404</v>
      </c>
      <c r="H124" s="9">
        <f t="shared" si="5"/>
        <v>2</v>
      </c>
      <c r="I124" s="9" t="str">
        <f t="shared" si="6"/>
        <v>02</v>
      </c>
      <c r="J124" t="str">
        <f t="shared" si="7"/>
        <v>module:LResult02_BB521 a schema:ListItem ; schema:name "Lernergebnis BB521 02" ; schema:position 2 ; schema:additionalType module:SubjectMatterCompetence ; schema:description "Marktchancen und -risiken einzuschätzen sowie Unternehmensstrukturen analytisch zu durchdenken"@de .</v>
      </c>
    </row>
    <row r="125" spans="1:10" x14ac:dyDescent="0.35">
      <c r="A125" s="2" t="s">
        <v>601</v>
      </c>
      <c r="B125" t="s">
        <v>1479</v>
      </c>
      <c r="C125" t="str">
        <f t="shared" si="4"/>
        <v>BB522</v>
      </c>
      <c r="D125" t="s">
        <v>1479</v>
      </c>
      <c r="E125" t="s">
        <v>1988</v>
      </c>
      <c r="F125" s="9" t="s">
        <v>4656</v>
      </c>
      <c r="G125" t="s">
        <v>2405</v>
      </c>
      <c r="H125" s="9">
        <f t="shared" si="5"/>
        <v>1</v>
      </c>
      <c r="I125" s="9" t="str">
        <f t="shared" si="6"/>
        <v>01</v>
      </c>
      <c r="J125" t="str">
        <f t="shared" si="7"/>
        <v>module:LResult01_BB522 a schema:ListItem ; schema:name "Lernergebnis BB522 01" ; schema:position 1 ; schema:additionalType module:BloomTax_Apply ; schema:description "Nach Abschluss des Lernprozesses beherrschen die Studierenden relevante Instrumente des operativen Controllings und der Unternehmensplanung."@de .</v>
      </c>
    </row>
    <row r="126" spans="1:10" x14ac:dyDescent="0.35">
      <c r="A126" s="2" t="s">
        <v>601</v>
      </c>
      <c r="B126" t="s">
        <v>1479</v>
      </c>
      <c r="C126" t="str">
        <f t="shared" si="4"/>
        <v>BB522</v>
      </c>
      <c r="D126" t="s">
        <v>1479</v>
      </c>
      <c r="E126" t="s">
        <v>1988</v>
      </c>
      <c r="F126" s="9" t="s">
        <v>4656</v>
      </c>
      <c r="G126" t="s">
        <v>2404</v>
      </c>
      <c r="H126" s="9">
        <f t="shared" si="5"/>
        <v>1</v>
      </c>
      <c r="I126" s="9" t="str">
        <f t="shared" si="6"/>
        <v>01</v>
      </c>
      <c r="J126" t="str">
        <f t="shared" si="7"/>
        <v>module:LResult01_BB522 a schema:ListItem ; schema:name "Lernergebnis BB522 01" ; schema:position 1 ; schema:additionalType module:SubjectMatterCompetence ; schema:description "Nach Abschluss des Lernprozesses beherrschen die Studierenden relevante Instrumente des operativen Controllings und der Unternehmensplanung."@de .</v>
      </c>
    </row>
    <row r="127" spans="1:10" x14ac:dyDescent="0.35">
      <c r="A127" s="2" t="s">
        <v>601</v>
      </c>
      <c r="B127" t="s">
        <v>1480</v>
      </c>
      <c r="C127" t="str">
        <f t="shared" si="4"/>
        <v>BB522</v>
      </c>
      <c r="D127" t="s">
        <v>1480</v>
      </c>
      <c r="E127" t="s">
        <v>1989</v>
      </c>
      <c r="F127" s="9" t="s">
        <v>4656</v>
      </c>
      <c r="G127" t="s">
        <v>2405</v>
      </c>
      <c r="H127" s="9">
        <f t="shared" si="5"/>
        <v>2</v>
      </c>
      <c r="I127" s="9" t="str">
        <f t="shared" si="6"/>
        <v>02</v>
      </c>
      <c r="J127" t="str">
        <f t="shared" si="7"/>
        <v>module:LResult02_BB522 a schema:ListItem ; schema:name "Lernergebnis BB522 02" ; schema:position 2 ; schema:additionalType module:BloomTax_Apply ; schema:description "Sie können das Management durch qualifizierte Analysen der Unternehmenssituation unterstützen."@de .</v>
      </c>
    </row>
    <row r="128" spans="1:10" x14ac:dyDescent="0.35">
      <c r="A128" s="2" t="s">
        <v>601</v>
      </c>
      <c r="B128" t="s">
        <v>1480</v>
      </c>
      <c r="C128" t="str">
        <f t="shared" si="4"/>
        <v>BB522</v>
      </c>
      <c r="D128" t="s">
        <v>1480</v>
      </c>
      <c r="E128" t="s">
        <v>1989</v>
      </c>
      <c r="F128" s="9" t="s">
        <v>4656</v>
      </c>
      <c r="G128" t="s">
        <v>2404</v>
      </c>
      <c r="H128" s="9">
        <f t="shared" si="5"/>
        <v>2</v>
      </c>
      <c r="I128" s="9" t="str">
        <f t="shared" si="6"/>
        <v>02</v>
      </c>
      <c r="J128" t="str">
        <f t="shared" si="7"/>
        <v>module:LResult02_BB522 a schema:ListItem ; schema:name "Lernergebnis BB522 02" ; schema:position 2 ; schema:additionalType module:SubjectMatterCompetence ; schema:description "Sie können das Management durch qualifizierte Analysen der Unternehmenssituation unterstützen."@de .</v>
      </c>
    </row>
    <row r="129" spans="1:10" x14ac:dyDescent="0.35">
      <c r="A129" s="2" t="s">
        <v>601</v>
      </c>
      <c r="B129" t="s">
        <v>1481</v>
      </c>
      <c r="C129" t="str">
        <f t="shared" si="4"/>
        <v>BB531</v>
      </c>
      <c r="D129" t="s">
        <v>1481</v>
      </c>
      <c r="E129" t="s">
        <v>1990</v>
      </c>
      <c r="F129" s="9" t="s">
        <v>4656</v>
      </c>
      <c r="G129" t="s">
        <v>2403</v>
      </c>
      <c r="H129" s="9">
        <f t="shared" si="5"/>
        <v>1</v>
      </c>
      <c r="I129" s="9" t="str">
        <f t="shared" si="6"/>
        <v>01</v>
      </c>
      <c r="J129" t="str">
        <f t="shared" si="7"/>
        <v>module:LResult01_BB531 a schema:ListItem ; schema:name "Lernergebnis BB531 01" ; schema:position 1 ; schema:additionalType module:BloomTax_Understand ; schema:description "Nach Abschluss des Moduls sind die Studierenden in der Lage, 1) das Zusammenspiel von Unternehmens- und HR-Strategie zu verstehen,"@de .</v>
      </c>
    </row>
    <row r="130" spans="1:10" x14ac:dyDescent="0.35">
      <c r="A130" s="2" t="s">
        <v>601</v>
      </c>
      <c r="B130" t="s">
        <v>1481</v>
      </c>
      <c r="C130" t="str">
        <f t="shared" si="4"/>
        <v>BB531</v>
      </c>
      <c r="D130" t="s">
        <v>1481</v>
      </c>
      <c r="E130" t="s">
        <v>1990</v>
      </c>
      <c r="F130" s="9" t="s">
        <v>4656</v>
      </c>
      <c r="G130" t="s">
        <v>2404</v>
      </c>
      <c r="H130" s="9">
        <f t="shared" si="5"/>
        <v>1</v>
      </c>
      <c r="I130" s="9" t="str">
        <f t="shared" si="6"/>
        <v>01</v>
      </c>
      <c r="J130" t="str">
        <f t="shared" si="7"/>
        <v>module:LResult01_BB531 a schema:ListItem ; schema:name "Lernergebnis BB531 01" ; schema:position 1 ; schema:additionalType module:SubjectMatterCompetence ; schema:description "Nach Abschluss des Moduls sind die Studierenden in der Lage, 1) das Zusammenspiel von Unternehmens- und HR-Strategie zu verstehen,"@de .</v>
      </c>
    </row>
    <row r="131" spans="1:10" x14ac:dyDescent="0.35">
      <c r="A131" s="2" t="s">
        <v>601</v>
      </c>
      <c r="B131" t="s">
        <v>1482</v>
      </c>
      <c r="C131" t="str">
        <f t="shared" ref="C131:C194" si="8">MID(B131,18,12)</f>
        <v>BB531</v>
      </c>
      <c r="D131" t="s">
        <v>1482</v>
      </c>
      <c r="E131" t="s">
        <v>1991</v>
      </c>
      <c r="F131" s="9" t="s">
        <v>4656</v>
      </c>
      <c r="G131" t="s">
        <v>2409</v>
      </c>
      <c r="H131" s="9">
        <f t="shared" ref="H131:H194" si="9">VALUE(MID(D131,15,2))</f>
        <v>2</v>
      </c>
      <c r="I131" s="9" t="str">
        <f t="shared" ref="I131:I194" si="10">MID(D131,15,2)</f>
        <v>02</v>
      </c>
      <c r="J131" t="str">
        <f t="shared" ref="J131:J194" si="11">_xlfn.CONCAT(B131," a schema:ListItem ; schema:name ",A131,"Lernergebnis ",C131," ",I131,A131," ; schema:position ",H131," ; schema:additionalType ",G131," ; schema:description ",A131,E131,A131,"@",F131," .")</f>
        <v>module:LResult02_BB531 a schema:ListItem ; schema:name "Lernergebnis BB531 02" ; schema:position 2 ; schema:additionalType module:BloomTax_Analyze ; schema:description "2) den unternehmensstrategischen Kontext von Unternehmen in Hinblick auf personalwirtschaftliche Fragestellungen detailliert zu analysieren,"@de .</v>
      </c>
    </row>
    <row r="132" spans="1:10" x14ac:dyDescent="0.35">
      <c r="A132" s="2" t="s">
        <v>601</v>
      </c>
      <c r="B132" t="s">
        <v>1482</v>
      </c>
      <c r="C132" t="str">
        <f t="shared" si="8"/>
        <v>BB531</v>
      </c>
      <c r="D132" t="s">
        <v>1482</v>
      </c>
      <c r="E132" t="s">
        <v>1991</v>
      </c>
      <c r="F132" s="9" t="s">
        <v>4656</v>
      </c>
      <c r="G132" t="s">
        <v>2404</v>
      </c>
      <c r="H132" s="9">
        <f t="shared" si="9"/>
        <v>2</v>
      </c>
      <c r="I132" s="9" t="str">
        <f t="shared" si="10"/>
        <v>02</v>
      </c>
      <c r="J132" t="str">
        <f t="shared" si="11"/>
        <v>module:LResult02_BB531 a schema:ListItem ; schema:name "Lernergebnis BB531 02" ; schema:position 2 ; schema:additionalType module:SubjectMatterCompetence ; schema:description "2) den unternehmensstrategischen Kontext von Unternehmen in Hinblick auf personalwirtschaftliche Fragestellungen detailliert zu analysieren,"@de .</v>
      </c>
    </row>
    <row r="133" spans="1:10" x14ac:dyDescent="0.35">
      <c r="A133" s="2" t="s">
        <v>601</v>
      </c>
      <c r="B133" t="s">
        <v>1483</v>
      </c>
      <c r="C133" t="str">
        <f t="shared" si="8"/>
        <v>BB531</v>
      </c>
      <c r="D133" t="s">
        <v>1483</v>
      </c>
      <c r="E133" t="s">
        <v>1992</v>
      </c>
      <c r="F133" s="9" t="s">
        <v>4656</v>
      </c>
      <c r="G133" t="s">
        <v>2403</v>
      </c>
      <c r="H133" s="9">
        <f t="shared" si="9"/>
        <v>3</v>
      </c>
      <c r="I133" s="9" t="str">
        <f t="shared" si="10"/>
        <v>03</v>
      </c>
      <c r="J133" t="str">
        <f t="shared" si="11"/>
        <v>module:LResult03_BB531 a schema:ListItem ; schema:name "Lernergebnis BB531 03" ; schema:position 3 ; schema:additionalType module:BloomTax_Understand ; schema:description "3) die Funktionsweise gängiger Instrumente des Personalmanagements zu beschreiben,"@de .</v>
      </c>
    </row>
    <row r="134" spans="1:10" x14ac:dyDescent="0.35">
      <c r="A134" s="2" t="s">
        <v>601</v>
      </c>
      <c r="B134" t="s">
        <v>1483</v>
      </c>
      <c r="C134" t="str">
        <f t="shared" si="8"/>
        <v>BB531</v>
      </c>
      <c r="D134" t="s">
        <v>1483</v>
      </c>
      <c r="E134" t="s">
        <v>1992</v>
      </c>
      <c r="F134" s="9" t="s">
        <v>4656</v>
      </c>
      <c r="G134" t="s">
        <v>2404</v>
      </c>
      <c r="H134" s="9">
        <f t="shared" si="9"/>
        <v>3</v>
      </c>
      <c r="I134" s="9" t="str">
        <f t="shared" si="10"/>
        <v>03</v>
      </c>
      <c r="J134" t="str">
        <f t="shared" si="11"/>
        <v>module:LResult03_BB531 a schema:ListItem ; schema:name "Lernergebnis BB531 03" ; schema:position 3 ; schema:additionalType module:SubjectMatterCompetence ; schema:description "3) die Funktionsweise gängiger Instrumente des Personalmanagements zu beschreiben,"@de .</v>
      </c>
    </row>
    <row r="135" spans="1:10" x14ac:dyDescent="0.35">
      <c r="A135" s="2" t="s">
        <v>601</v>
      </c>
      <c r="B135" t="s">
        <v>1484</v>
      </c>
      <c r="C135" t="str">
        <f t="shared" si="8"/>
        <v>BB531</v>
      </c>
      <c r="D135" t="s">
        <v>1484</v>
      </c>
      <c r="E135" t="s">
        <v>1993</v>
      </c>
      <c r="F135" s="9" t="s">
        <v>4656</v>
      </c>
      <c r="G135" t="s">
        <v>2408</v>
      </c>
      <c r="H135" s="9">
        <f t="shared" si="9"/>
        <v>4</v>
      </c>
      <c r="I135" s="9" t="str">
        <f t="shared" si="10"/>
        <v>04</v>
      </c>
      <c r="J135" t="str">
        <f t="shared" si="11"/>
        <v>module:LResult04_BB531 a schema:ListItem ; schema:name "Lernergebnis BB531 04" ; schema:position 4 ; schema:additionalType module:BloomTax_Create ; schema:description "4) darauf aufbauend Ansätze für Gestaltungsempfehlungen für personalstrategische Fragestellungen aus der betrieblichen Praxis zu entwickeln,"@de .</v>
      </c>
    </row>
    <row r="136" spans="1:10" x14ac:dyDescent="0.35">
      <c r="A136" s="2" t="s">
        <v>601</v>
      </c>
      <c r="B136" t="s">
        <v>1484</v>
      </c>
      <c r="C136" t="str">
        <f t="shared" si="8"/>
        <v>BB531</v>
      </c>
      <c r="D136" t="s">
        <v>1484</v>
      </c>
      <c r="E136" t="s">
        <v>1993</v>
      </c>
      <c r="F136" s="9" t="s">
        <v>4656</v>
      </c>
      <c r="G136" t="s">
        <v>2404</v>
      </c>
      <c r="H136" s="9">
        <f t="shared" si="9"/>
        <v>4</v>
      </c>
      <c r="I136" s="9" t="str">
        <f t="shared" si="10"/>
        <v>04</v>
      </c>
      <c r="J136" t="str">
        <f t="shared" si="11"/>
        <v>module:LResult04_BB531 a schema:ListItem ; schema:name "Lernergebnis BB531 04" ; schema:position 4 ; schema:additionalType module:SubjectMatterCompetence ; schema:description "4) darauf aufbauend Ansätze für Gestaltungsempfehlungen für personalstrategische Fragestellungen aus der betrieblichen Praxis zu entwickeln,"@de .</v>
      </c>
    </row>
    <row r="137" spans="1:10" x14ac:dyDescent="0.35">
      <c r="A137" s="2" t="s">
        <v>601</v>
      </c>
      <c r="B137" t="s">
        <v>1485</v>
      </c>
      <c r="C137" t="str">
        <f t="shared" si="8"/>
        <v>BB531</v>
      </c>
      <c r="D137" t="s">
        <v>1485</v>
      </c>
      <c r="E137" t="s">
        <v>1994</v>
      </c>
      <c r="F137" s="9" t="s">
        <v>4656</v>
      </c>
      <c r="G137" t="s">
        <v>2405</v>
      </c>
      <c r="H137" s="9">
        <f t="shared" si="9"/>
        <v>5</v>
      </c>
      <c r="I137" s="9" t="str">
        <f t="shared" si="10"/>
        <v>05</v>
      </c>
      <c r="J137" t="str">
        <f t="shared" si="11"/>
        <v>module:LResult05_BB531 a schema:ListItem ; schema:name "Lernergebnis BB531 05" ; schema:position 5 ; schema:additionalType module:BloomTax_Apply ; schema:description "5) dabei verschiedene und ggf. gegensätzliche Stakeholder-Interessen zu integrieren,"@de .</v>
      </c>
    </row>
    <row r="138" spans="1:10" x14ac:dyDescent="0.35">
      <c r="A138" s="2" t="s">
        <v>601</v>
      </c>
      <c r="B138" t="s">
        <v>1485</v>
      </c>
      <c r="C138" t="str">
        <f t="shared" si="8"/>
        <v>BB531</v>
      </c>
      <c r="D138" t="s">
        <v>1485</v>
      </c>
      <c r="E138" t="s">
        <v>1994</v>
      </c>
      <c r="F138" s="9" t="s">
        <v>4656</v>
      </c>
      <c r="G138" t="s">
        <v>2404</v>
      </c>
      <c r="H138" s="9">
        <f t="shared" si="9"/>
        <v>5</v>
      </c>
      <c r="I138" s="9" t="str">
        <f t="shared" si="10"/>
        <v>05</v>
      </c>
      <c r="J138" t="str">
        <f t="shared" si="11"/>
        <v>module:LResult05_BB531 a schema:ListItem ; schema:name "Lernergebnis BB531 05" ; schema:position 5 ; schema:additionalType module:SubjectMatterCompetence ; schema:description "5) dabei verschiedene und ggf. gegensätzliche Stakeholder-Interessen zu integrieren,"@de .</v>
      </c>
    </row>
    <row r="139" spans="1:10" x14ac:dyDescent="0.35">
      <c r="A139" s="2" t="s">
        <v>601</v>
      </c>
      <c r="B139" t="s">
        <v>1486</v>
      </c>
      <c r="C139" t="str">
        <f t="shared" si="8"/>
        <v>BB531</v>
      </c>
      <c r="D139" t="s">
        <v>1486</v>
      </c>
      <c r="E139" t="s">
        <v>1995</v>
      </c>
      <c r="F139" s="9" t="s">
        <v>4656</v>
      </c>
      <c r="G139" t="s">
        <v>2403</v>
      </c>
      <c r="H139" s="9">
        <f t="shared" si="9"/>
        <v>6</v>
      </c>
      <c r="I139" s="9" t="str">
        <f t="shared" si="10"/>
        <v>06</v>
      </c>
      <c r="J139" t="str">
        <f t="shared" si="11"/>
        <v>module:LResult06_BB531 a schema:ListItem ; schema:name "Lernergebnis BB531 06" ; schema:position 6 ; schema:additionalType module:BloomTax_Understand ; schema:description "6) fachliche, gesellschaftlich-ethische und rechtliche Aspekte bei der Umsetzung personalstrategischer Konzepte kritisch zu bewerten."@de .</v>
      </c>
    </row>
    <row r="140" spans="1:10" x14ac:dyDescent="0.35">
      <c r="A140" s="2" t="s">
        <v>601</v>
      </c>
      <c r="B140" t="s">
        <v>1486</v>
      </c>
      <c r="C140" t="str">
        <f t="shared" si="8"/>
        <v>BB531</v>
      </c>
      <c r="D140" t="s">
        <v>1486</v>
      </c>
      <c r="E140" t="s">
        <v>1995</v>
      </c>
      <c r="F140" s="9" t="s">
        <v>4656</v>
      </c>
      <c r="G140" t="s">
        <v>2404</v>
      </c>
      <c r="H140" s="9">
        <f t="shared" si="9"/>
        <v>6</v>
      </c>
      <c r="I140" s="9" t="str">
        <f t="shared" si="10"/>
        <v>06</v>
      </c>
      <c r="J140" t="str">
        <f t="shared" si="11"/>
        <v>module:LResult06_BB531 a schema:ListItem ; schema:name "Lernergebnis BB531 06" ; schema:position 6 ; schema:additionalType module:SubjectMatterCompetence ; schema:description "6) fachliche, gesellschaftlich-ethische und rechtliche Aspekte bei der Umsetzung personalstrategischer Konzepte kritisch zu bewerten."@de .</v>
      </c>
    </row>
    <row r="141" spans="1:10" x14ac:dyDescent="0.35">
      <c r="A141" s="2" t="s">
        <v>601</v>
      </c>
      <c r="B141" t="s">
        <v>1487</v>
      </c>
      <c r="C141" t="str">
        <f t="shared" si="8"/>
        <v>BB532</v>
      </c>
      <c r="D141" t="s">
        <v>1487</v>
      </c>
      <c r="E141" t="s">
        <v>1996</v>
      </c>
      <c r="F141" s="9" t="s">
        <v>4656</v>
      </c>
      <c r="G141" t="s">
        <v>2405</v>
      </c>
      <c r="H141" s="9">
        <f t="shared" si="9"/>
        <v>1</v>
      </c>
      <c r="I141" s="9" t="str">
        <f t="shared" si="10"/>
        <v>01</v>
      </c>
      <c r="J141" t="str">
        <f t="shared" si="11"/>
        <v>module:LResult01_BB532 a schema:ListItem ; schema:name "Lernergebnis BB532 01" ; schema:position 1 ; schema:additionalType module:BloomTax_Apply ; schema:description "Nach Abschluss des Moduls sind die Studierenden in der Lage, 1) klassische personalwirtschaftliche Instrumente praktisch anzuwenden,"@de .</v>
      </c>
    </row>
    <row r="142" spans="1:10" x14ac:dyDescent="0.35">
      <c r="A142" s="2" t="s">
        <v>601</v>
      </c>
      <c r="B142" t="s">
        <v>1487</v>
      </c>
      <c r="C142" t="str">
        <f t="shared" si="8"/>
        <v>BB532</v>
      </c>
      <c r="D142" t="s">
        <v>1487</v>
      </c>
      <c r="E142" t="s">
        <v>1996</v>
      </c>
      <c r="F142" s="9" t="s">
        <v>4656</v>
      </c>
      <c r="G142" t="s">
        <v>2404</v>
      </c>
      <c r="H142" s="9">
        <f t="shared" si="9"/>
        <v>1</v>
      </c>
      <c r="I142" s="9" t="str">
        <f t="shared" si="10"/>
        <v>01</v>
      </c>
      <c r="J142" t="str">
        <f t="shared" si="11"/>
        <v>module:LResult01_BB532 a schema:ListItem ; schema:name "Lernergebnis BB532 01" ; schema:position 1 ; schema:additionalType module:SubjectMatterCompetence ; schema:description "Nach Abschluss des Moduls sind die Studierenden in der Lage, 1) klassische personalwirtschaftliche Instrumente praktisch anzuwenden,"@de .</v>
      </c>
    </row>
    <row r="143" spans="1:10" x14ac:dyDescent="0.35">
      <c r="A143" s="2" t="s">
        <v>601</v>
      </c>
      <c r="B143" t="s">
        <v>1488</v>
      </c>
      <c r="C143" t="str">
        <f t="shared" si="8"/>
        <v>BB532</v>
      </c>
      <c r="D143" t="s">
        <v>1488</v>
      </c>
      <c r="E143" t="s">
        <v>1997</v>
      </c>
      <c r="F143" s="9" t="s">
        <v>4656</v>
      </c>
      <c r="G143" t="s">
        <v>2405</v>
      </c>
      <c r="H143" s="9">
        <f t="shared" si="9"/>
        <v>2</v>
      </c>
      <c r="I143" s="9" t="str">
        <f t="shared" si="10"/>
        <v>02</v>
      </c>
      <c r="J143" t="str">
        <f t="shared" si="11"/>
        <v>module:LResult02_BB532 a schema:ListItem ; schema:name "Lernergebnis BB532 02" ; schema:position 2 ; schema:additionalType module:BloomTax_Apply ; schema:description "2) in gängigen Situationen der betrieblichen Personalpraxis und Personalbetreuung Mitarbeitergespräche professionell zu führen,"@de .</v>
      </c>
    </row>
    <row r="144" spans="1:10" x14ac:dyDescent="0.35">
      <c r="A144" s="2" t="s">
        <v>601</v>
      </c>
      <c r="B144" t="s">
        <v>1488</v>
      </c>
      <c r="C144" t="str">
        <f t="shared" si="8"/>
        <v>BB532</v>
      </c>
      <c r="D144" t="s">
        <v>1488</v>
      </c>
      <c r="E144" t="s">
        <v>1997</v>
      </c>
      <c r="F144" s="9" t="s">
        <v>4656</v>
      </c>
      <c r="G144" t="s">
        <v>2404</v>
      </c>
      <c r="H144" s="9">
        <f t="shared" si="9"/>
        <v>2</v>
      </c>
      <c r="I144" s="9" t="str">
        <f t="shared" si="10"/>
        <v>02</v>
      </c>
      <c r="J144" t="str">
        <f t="shared" si="11"/>
        <v>module:LResult02_BB532 a schema:ListItem ; schema:name "Lernergebnis BB532 02" ; schema:position 2 ; schema:additionalType module:SubjectMatterCompetence ; schema:description "2) in gängigen Situationen der betrieblichen Personalpraxis und Personalbetreuung Mitarbeitergespräche professionell zu führen,"@de .</v>
      </c>
    </row>
    <row r="145" spans="1:10" x14ac:dyDescent="0.35">
      <c r="A145" s="2" t="s">
        <v>601</v>
      </c>
      <c r="B145" t="s">
        <v>1489</v>
      </c>
      <c r="C145" t="str">
        <f t="shared" si="8"/>
        <v>BB532</v>
      </c>
      <c r="D145" t="s">
        <v>1489</v>
      </c>
      <c r="E145" t="s">
        <v>1998</v>
      </c>
      <c r="F145" s="9" t="s">
        <v>4656</v>
      </c>
      <c r="G145" t="s">
        <v>2405</v>
      </c>
      <c r="H145" s="9">
        <f t="shared" si="9"/>
        <v>3</v>
      </c>
      <c r="I145" s="9" t="str">
        <f t="shared" si="10"/>
        <v>03</v>
      </c>
      <c r="J145" t="str">
        <f t="shared" si="11"/>
        <v>module:LResult03_BB532 a schema:ListItem ; schema:name "Lernergebnis BB532 03" ; schema:position 3 ; schema:additionalType module:BloomTax_Apply ; schema:description "3) eigenständig Lösungen für anwendungsbezogene Fragestellungen aus dem betrieblichen Personalmanagement zu erarbeiten,"@de .</v>
      </c>
    </row>
    <row r="146" spans="1:10" x14ac:dyDescent="0.35">
      <c r="A146" s="2" t="s">
        <v>601</v>
      </c>
      <c r="B146" t="s">
        <v>1489</v>
      </c>
      <c r="C146" t="str">
        <f t="shared" si="8"/>
        <v>BB532</v>
      </c>
      <c r="D146" t="s">
        <v>1489</v>
      </c>
      <c r="E146" t="s">
        <v>1998</v>
      </c>
      <c r="F146" s="9" t="s">
        <v>4656</v>
      </c>
      <c r="G146" t="s">
        <v>2404</v>
      </c>
      <c r="H146" s="9">
        <f t="shared" si="9"/>
        <v>3</v>
      </c>
      <c r="I146" s="9" t="str">
        <f t="shared" si="10"/>
        <v>03</v>
      </c>
      <c r="J146" t="str">
        <f t="shared" si="11"/>
        <v>module:LResult03_BB532 a schema:ListItem ; schema:name "Lernergebnis BB532 03" ; schema:position 3 ; schema:additionalType module:SubjectMatterCompetence ; schema:description "3) eigenständig Lösungen für anwendungsbezogene Fragestellungen aus dem betrieblichen Personalmanagement zu erarbeiten,"@de .</v>
      </c>
    </row>
    <row r="147" spans="1:10" x14ac:dyDescent="0.35">
      <c r="A147" s="2" t="s">
        <v>601</v>
      </c>
      <c r="B147" t="s">
        <v>1490</v>
      </c>
      <c r="C147" t="str">
        <f t="shared" si="8"/>
        <v>BB532</v>
      </c>
      <c r="D147" t="s">
        <v>1490</v>
      </c>
      <c r="E147" t="s">
        <v>1999</v>
      </c>
      <c r="F147" s="9" t="s">
        <v>4656</v>
      </c>
      <c r="G147" t="s">
        <v>2405</v>
      </c>
      <c r="H147" s="9">
        <f t="shared" si="9"/>
        <v>4</v>
      </c>
      <c r="I147" s="9" t="str">
        <f t="shared" si="10"/>
        <v>04</v>
      </c>
      <c r="J147" t="str">
        <f t="shared" si="11"/>
        <v>module:LResult04_BB532 a schema:ListItem ; schema:name "Lernergebnis BB532 04" ; schema:position 4 ; schema:additionalType module:BloomTax_Apply ; schema:description "4) Sensibilität für die besonderen Belange von kleinen und mittelständischen Betrieben bei der Gestaltung personalwirtschaftlicher Maßnahmen zu entwickeln,"@de .</v>
      </c>
    </row>
    <row r="148" spans="1:10" x14ac:dyDescent="0.35">
      <c r="A148" s="2" t="s">
        <v>601</v>
      </c>
      <c r="B148" t="s">
        <v>1490</v>
      </c>
      <c r="C148" t="str">
        <f t="shared" si="8"/>
        <v>BB532</v>
      </c>
      <c r="D148" t="s">
        <v>1490</v>
      </c>
      <c r="E148" t="s">
        <v>1999</v>
      </c>
      <c r="F148" s="9" t="s">
        <v>4656</v>
      </c>
      <c r="G148" t="s">
        <v>2404</v>
      </c>
      <c r="H148" s="9">
        <f t="shared" si="9"/>
        <v>4</v>
      </c>
      <c r="I148" s="9" t="str">
        <f t="shared" si="10"/>
        <v>04</v>
      </c>
      <c r="J148" t="str">
        <f t="shared" si="11"/>
        <v>module:LResult04_BB532 a schema:ListItem ; schema:name "Lernergebnis BB532 04" ; schema:position 4 ; schema:additionalType module:SubjectMatterCompetence ; schema:description "4) Sensibilität für die besonderen Belange von kleinen und mittelständischen Betrieben bei der Gestaltung personalwirtschaftlicher Maßnahmen zu entwickeln,"@de .</v>
      </c>
    </row>
    <row r="149" spans="1:10" x14ac:dyDescent="0.35">
      <c r="A149" s="2" t="s">
        <v>601</v>
      </c>
      <c r="B149" t="s">
        <v>1491</v>
      </c>
      <c r="C149" t="str">
        <f t="shared" si="8"/>
        <v>BB532</v>
      </c>
      <c r="D149" t="s">
        <v>1491</v>
      </c>
      <c r="E149" t="s">
        <v>2000</v>
      </c>
      <c r="F149" s="9" t="s">
        <v>4656</v>
      </c>
      <c r="G149" t="s">
        <v>2405</v>
      </c>
      <c r="H149" s="9">
        <f t="shared" si="9"/>
        <v>5</v>
      </c>
      <c r="I149" s="9" t="str">
        <f t="shared" si="10"/>
        <v>05</v>
      </c>
      <c r="J149" t="str">
        <f t="shared" si="11"/>
        <v>module:LResult05_BB532 a schema:ListItem ; schema:name "Lernergebnis BB532 05" ; schema:position 5 ; schema:additionalType module:BloomTax_Apply ; schema:description "5) grundlegende arbeitsrechtliche Belange in der betrieblichen Personalarbeit fundiert einzuschätzen."@de .</v>
      </c>
    </row>
    <row r="150" spans="1:10" x14ac:dyDescent="0.35">
      <c r="A150" s="2" t="s">
        <v>601</v>
      </c>
      <c r="B150" t="s">
        <v>1491</v>
      </c>
      <c r="C150" t="str">
        <f t="shared" si="8"/>
        <v>BB532</v>
      </c>
      <c r="D150" t="s">
        <v>1491</v>
      </c>
      <c r="E150" t="s">
        <v>2000</v>
      </c>
      <c r="F150" s="9" t="s">
        <v>4656</v>
      </c>
      <c r="G150" t="s">
        <v>2404</v>
      </c>
      <c r="H150" s="9">
        <f t="shared" si="9"/>
        <v>5</v>
      </c>
      <c r="I150" s="9" t="str">
        <f t="shared" si="10"/>
        <v>05</v>
      </c>
      <c r="J150" t="str">
        <f t="shared" si="11"/>
        <v>module:LResult05_BB532 a schema:ListItem ; schema:name "Lernergebnis BB532 05" ; schema:position 5 ; schema:additionalType module:SubjectMatterCompetence ; schema:description "5) grundlegende arbeitsrechtliche Belange in der betrieblichen Personalarbeit fundiert einzuschätzen."@de .</v>
      </c>
    </row>
    <row r="151" spans="1:10" x14ac:dyDescent="0.35">
      <c r="A151" s="2" t="s">
        <v>601</v>
      </c>
      <c r="B151" t="s">
        <v>1492</v>
      </c>
      <c r="C151" t="str">
        <f t="shared" si="8"/>
        <v>BB541</v>
      </c>
      <c r="D151" t="s">
        <v>1492</v>
      </c>
      <c r="E151" t="s">
        <v>2001</v>
      </c>
      <c r="F151" s="9" t="s">
        <v>4656</v>
      </c>
      <c r="G151" t="s">
        <v>2405</v>
      </c>
      <c r="H151" s="9">
        <f t="shared" si="9"/>
        <v>1</v>
      </c>
      <c r="I151" s="9" t="str">
        <f t="shared" si="10"/>
        <v>01</v>
      </c>
      <c r="J151" t="str">
        <f t="shared" si="11"/>
        <v>module:LResult01_BB541 a schema:ListItem ; schema:name "Lernergebnis BB541 01" ; schema:position 1 ; schema:additionalType module:BloomTax_Apply ; schema:description "Nach Abschluss des Moduls sind die Studierenden in der Lage, die Charakteristika und Instrumente des (operativen) Management kleiner und mittelgroßer Unternehmen zu verstehen und anzuwenden"@de .</v>
      </c>
    </row>
    <row r="152" spans="1:10" x14ac:dyDescent="0.35">
      <c r="A152" s="2" t="s">
        <v>601</v>
      </c>
      <c r="B152" t="s">
        <v>1492</v>
      </c>
      <c r="C152" t="str">
        <f t="shared" si="8"/>
        <v>BB541</v>
      </c>
      <c r="D152" t="s">
        <v>1492</v>
      </c>
      <c r="E152" t="s">
        <v>2001</v>
      </c>
      <c r="F152" s="9" t="s">
        <v>4656</v>
      </c>
      <c r="G152" t="s">
        <v>2404</v>
      </c>
      <c r="H152" s="9">
        <f t="shared" si="9"/>
        <v>1</v>
      </c>
      <c r="I152" s="9" t="str">
        <f t="shared" si="10"/>
        <v>01</v>
      </c>
      <c r="J152" t="str">
        <f t="shared" si="11"/>
        <v>module:LResult01_BB541 a schema:ListItem ; schema:name "Lernergebnis BB541 01" ; schema:position 1 ; schema:additionalType module:SubjectMatterCompetence ; schema:description "Nach Abschluss des Moduls sind die Studierenden in der Lage, die Charakteristika und Instrumente des (operativen) Management kleiner und mittelgroßer Unternehmen zu verstehen und anzuwenden"@de .</v>
      </c>
    </row>
    <row r="153" spans="1:10" x14ac:dyDescent="0.35">
      <c r="A153" s="2" t="s">
        <v>601</v>
      </c>
      <c r="B153" t="s">
        <v>1493</v>
      </c>
      <c r="C153" t="str">
        <f t="shared" si="8"/>
        <v>BB541</v>
      </c>
      <c r="D153" t="s">
        <v>1493</v>
      </c>
      <c r="E153" t="s">
        <v>2002</v>
      </c>
      <c r="F153" s="9" t="s">
        <v>4656</v>
      </c>
      <c r="G153" t="s">
        <v>2408</v>
      </c>
      <c r="H153" s="9">
        <f t="shared" si="9"/>
        <v>2</v>
      </c>
      <c r="I153" s="9" t="str">
        <f t="shared" si="10"/>
        <v>02</v>
      </c>
      <c r="J153" t="str">
        <f t="shared" si="11"/>
        <v>module:LResult02_BB541 a schema:ListItem ; schema:name "Lernergebnis BB541 02" ; schema:position 2 ; schema:additionalType module:BloomTax_Create ; schema:description "Sie können die zentralen Herausforderungen und Techniken der Geschäftsplanung und des Produktmanagements analysieren und Lösungskonzepte entwickeln."@de .</v>
      </c>
    </row>
    <row r="154" spans="1:10" x14ac:dyDescent="0.35">
      <c r="A154" s="2" t="s">
        <v>601</v>
      </c>
      <c r="B154" t="s">
        <v>1493</v>
      </c>
      <c r="C154" t="str">
        <f t="shared" si="8"/>
        <v>BB541</v>
      </c>
      <c r="D154" t="s">
        <v>1493</v>
      </c>
      <c r="E154" t="s">
        <v>2002</v>
      </c>
      <c r="F154" s="9" t="s">
        <v>4656</v>
      </c>
      <c r="G154" t="s">
        <v>2404</v>
      </c>
      <c r="H154" s="9">
        <f t="shared" si="9"/>
        <v>2</v>
      </c>
      <c r="I154" s="9" t="str">
        <f t="shared" si="10"/>
        <v>02</v>
      </c>
      <c r="J154" t="str">
        <f t="shared" si="11"/>
        <v>module:LResult02_BB541 a schema:ListItem ; schema:name "Lernergebnis BB541 02" ; schema:position 2 ; schema:additionalType module:SubjectMatterCompetence ; schema:description "Sie können die zentralen Herausforderungen und Techniken der Geschäftsplanung und des Produktmanagements analysieren und Lösungskonzepte entwickeln."@de .</v>
      </c>
    </row>
    <row r="155" spans="1:10" x14ac:dyDescent="0.35">
      <c r="A155" s="2" t="s">
        <v>601</v>
      </c>
      <c r="B155" t="s">
        <v>1494</v>
      </c>
      <c r="C155" t="str">
        <f t="shared" si="8"/>
        <v>BB542</v>
      </c>
      <c r="D155" t="s">
        <v>1494</v>
      </c>
      <c r="E155" t="s">
        <v>2003</v>
      </c>
      <c r="F155" s="9" t="s">
        <v>4656</v>
      </c>
      <c r="G155" t="s">
        <v>2409</v>
      </c>
      <c r="H155" s="9">
        <f t="shared" si="9"/>
        <v>1</v>
      </c>
      <c r="I155" s="9" t="str">
        <f t="shared" si="10"/>
        <v>01</v>
      </c>
      <c r="J155" t="str">
        <f t="shared" si="11"/>
        <v>module:LResult01_BB542 a schema:ListItem ; schema:name "Lernergebnis BB542 01" ; schema:position 1 ; schema:additionalType module:BloomTax_Analyze ; schema:description "Nach Abschluss des Moduls sind die Studierenden in der Lage, zentrale Bereiche des operativen Managements in KMU zu analysieren"@de .</v>
      </c>
    </row>
    <row r="156" spans="1:10" x14ac:dyDescent="0.35">
      <c r="A156" s="2" t="s">
        <v>601</v>
      </c>
      <c r="B156" t="s">
        <v>1494</v>
      </c>
      <c r="C156" t="str">
        <f t="shared" si="8"/>
        <v>BB542</v>
      </c>
      <c r="D156" t="s">
        <v>1494</v>
      </c>
      <c r="E156" t="s">
        <v>2003</v>
      </c>
      <c r="F156" s="9" t="s">
        <v>4656</v>
      </c>
      <c r="G156" t="s">
        <v>2404</v>
      </c>
      <c r="H156" s="9">
        <f t="shared" si="9"/>
        <v>1</v>
      </c>
      <c r="I156" s="9" t="str">
        <f t="shared" si="10"/>
        <v>01</v>
      </c>
      <c r="J156" t="str">
        <f t="shared" si="11"/>
        <v>module:LResult01_BB542 a schema:ListItem ; schema:name "Lernergebnis BB542 01" ; schema:position 1 ; schema:additionalType module:SubjectMatterCompetence ; schema:description "Nach Abschluss des Moduls sind die Studierenden in der Lage, zentrale Bereiche des operativen Managements in KMU zu analysieren"@de .</v>
      </c>
    </row>
    <row r="157" spans="1:10" x14ac:dyDescent="0.35">
      <c r="A157" s="2" t="s">
        <v>601</v>
      </c>
      <c r="B157" t="s">
        <v>1495</v>
      </c>
      <c r="C157" t="str">
        <f t="shared" si="8"/>
        <v>BB542</v>
      </c>
      <c r="D157" t="s">
        <v>1495</v>
      </c>
      <c r="E157" t="s">
        <v>2004</v>
      </c>
      <c r="F157" s="9" t="s">
        <v>4656</v>
      </c>
      <c r="G157" t="s">
        <v>2405</v>
      </c>
      <c r="H157" s="9">
        <f t="shared" si="9"/>
        <v>2</v>
      </c>
      <c r="I157" s="9" t="str">
        <f t="shared" si="10"/>
        <v>02</v>
      </c>
      <c r="J157" t="str">
        <f t="shared" si="11"/>
        <v>module:LResult02_BB542 a schema:ListItem ; schema:name "Lernergebnis BB542 02" ; schema:position 2 ; schema:additionalType module:BloomTax_Apply ; schema:description "Sie können v. a. die Definition und Optimierung spezifischer betrieblicher Prozesse und die zielgerichtete Planung und Umsetzung betrieblicher Vorhaben im Rahmen des Projekt- und Veränderungs- (Change-) Managements  verstehen und anzuwenden"@de .</v>
      </c>
    </row>
    <row r="158" spans="1:10" x14ac:dyDescent="0.35">
      <c r="A158" s="2" t="s">
        <v>601</v>
      </c>
      <c r="B158" t="s">
        <v>1495</v>
      </c>
      <c r="C158" t="str">
        <f t="shared" si="8"/>
        <v>BB542</v>
      </c>
      <c r="D158" t="s">
        <v>1495</v>
      </c>
      <c r="E158" t="s">
        <v>2004</v>
      </c>
      <c r="F158" s="9" t="s">
        <v>4656</v>
      </c>
      <c r="G158" t="s">
        <v>2404</v>
      </c>
      <c r="H158" s="9">
        <f t="shared" si="9"/>
        <v>2</v>
      </c>
      <c r="I158" s="9" t="str">
        <f t="shared" si="10"/>
        <v>02</v>
      </c>
      <c r="J158" t="str">
        <f t="shared" si="11"/>
        <v>module:LResult02_BB542 a schema:ListItem ; schema:name "Lernergebnis BB542 02" ; schema:position 2 ; schema:additionalType module:SubjectMatterCompetence ; schema:description "Sie können v. a. die Definition und Optimierung spezifischer betrieblicher Prozesse und die zielgerichtete Planung und Umsetzung betrieblicher Vorhaben im Rahmen des Projekt- und Veränderungs- (Change-) Managements  verstehen und anzuwenden"@de .</v>
      </c>
    </row>
    <row r="159" spans="1:10" x14ac:dyDescent="0.35">
      <c r="A159" s="2" t="s">
        <v>601</v>
      </c>
      <c r="B159" t="s">
        <v>1496</v>
      </c>
      <c r="C159" t="str">
        <f t="shared" si="8"/>
        <v>BB542</v>
      </c>
      <c r="D159" t="s">
        <v>1496</v>
      </c>
      <c r="E159" t="s">
        <v>2005</v>
      </c>
      <c r="F159" s="9" t="s">
        <v>4656</v>
      </c>
      <c r="G159" t="s">
        <v>2409</v>
      </c>
      <c r="H159" s="9">
        <f t="shared" si="9"/>
        <v>3</v>
      </c>
      <c r="I159" s="9" t="str">
        <f t="shared" si="10"/>
        <v>03</v>
      </c>
      <c r="J159" t="str">
        <f t="shared" si="11"/>
        <v>module:LResult03_BB542 a schema:ListItem ; schema:name "Lernergebnis BB542 03" ; schema:position 3 ; schema:additionalType module:BloomTax_Analyze ; schema:description "Sie können Lösungskonzepte zu einschlägigen Problemstellungen entwickeln."@de .</v>
      </c>
    </row>
    <row r="160" spans="1:10" x14ac:dyDescent="0.35">
      <c r="A160" s="2" t="s">
        <v>601</v>
      </c>
      <c r="B160" t="s">
        <v>1496</v>
      </c>
      <c r="C160" t="str">
        <f t="shared" si="8"/>
        <v>BB542</v>
      </c>
      <c r="D160" t="s">
        <v>1496</v>
      </c>
      <c r="E160" t="s">
        <v>2005</v>
      </c>
      <c r="F160" s="9" t="s">
        <v>4656</v>
      </c>
      <c r="G160" t="s">
        <v>2404</v>
      </c>
      <c r="H160" s="9">
        <f t="shared" si="9"/>
        <v>3</v>
      </c>
      <c r="I160" s="9" t="str">
        <f t="shared" si="10"/>
        <v>03</v>
      </c>
      <c r="J160" t="str">
        <f t="shared" si="11"/>
        <v>module:LResult03_BB542 a schema:ListItem ; schema:name "Lernergebnis BB542 03" ; schema:position 3 ; schema:additionalType module:SubjectMatterCompetence ; schema:description "Sie können Lösungskonzepte zu einschlägigen Problemstellungen entwickeln."@de .</v>
      </c>
    </row>
    <row r="161" spans="1:10" x14ac:dyDescent="0.35">
      <c r="A161" s="2" t="s">
        <v>601</v>
      </c>
      <c r="B161" t="s">
        <v>1497</v>
      </c>
      <c r="C161" t="str">
        <f t="shared" si="8"/>
        <v>BB551</v>
      </c>
      <c r="D161" t="s">
        <v>1497</v>
      </c>
      <c r="E161" t="s">
        <v>2006</v>
      </c>
      <c r="F161" s="9" t="s">
        <v>4656</v>
      </c>
      <c r="G161" t="s">
        <v>2406</v>
      </c>
      <c r="H161" s="9">
        <f t="shared" si="9"/>
        <v>1</v>
      </c>
      <c r="I161" s="9" t="str">
        <f t="shared" si="10"/>
        <v>01</v>
      </c>
      <c r="J161" t="str">
        <f t="shared" si="11"/>
        <v>module:LResult01_BB551 a schema:ListItem ; schema:name "Lernergebnis BB551 01" ; schema:position 1 ; schema:additionalType module:BloomTax_Remember ; schema:description "Nach erfolgreichem Abschluss dieses Moduls besitzen die Studierenden Kenntnisse über den Inhalt, sowie die Entwicklung und Entstehung steuerrelevanter Vorschriften."@de .</v>
      </c>
    </row>
    <row r="162" spans="1:10" x14ac:dyDescent="0.35">
      <c r="A162" s="2" t="s">
        <v>601</v>
      </c>
      <c r="B162" t="s">
        <v>1497</v>
      </c>
      <c r="C162" t="str">
        <f t="shared" si="8"/>
        <v>BB551</v>
      </c>
      <c r="D162" t="s">
        <v>1497</v>
      </c>
      <c r="E162" t="s">
        <v>2006</v>
      </c>
      <c r="F162" s="9" t="s">
        <v>4656</v>
      </c>
      <c r="G162" t="s">
        <v>2404</v>
      </c>
      <c r="H162" s="9">
        <f t="shared" si="9"/>
        <v>1</v>
      </c>
      <c r="I162" s="9" t="str">
        <f t="shared" si="10"/>
        <v>01</v>
      </c>
      <c r="J162" t="str">
        <f t="shared" si="11"/>
        <v>module:LResult01_BB551 a schema:ListItem ; schema:name "Lernergebnis BB551 01" ; schema:position 1 ; schema:additionalType module:SubjectMatterCompetence ; schema:description "Nach erfolgreichem Abschluss dieses Moduls besitzen die Studierenden Kenntnisse über den Inhalt, sowie die Entwicklung und Entstehung steuerrelevanter Vorschriften."@de .</v>
      </c>
    </row>
    <row r="163" spans="1:10" x14ac:dyDescent="0.35">
      <c r="A163" s="2" t="s">
        <v>601</v>
      </c>
      <c r="B163" t="s">
        <v>1498</v>
      </c>
      <c r="C163" t="str">
        <f t="shared" si="8"/>
        <v>BB551</v>
      </c>
      <c r="D163" t="s">
        <v>1498</v>
      </c>
      <c r="E163" t="s">
        <v>2007</v>
      </c>
      <c r="F163" s="9" t="s">
        <v>4656</v>
      </c>
      <c r="G163" t="s">
        <v>2403</v>
      </c>
      <c r="H163" s="9">
        <f t="shared" si="9"/>
        <v>2</v>
      </c>
      <c r="I163" s="9" t="str">
        <f t="shared" si="10"/>
        <v>02</v>
      </c>
      <c r="J163" t="str">
        <f t="shared" si="11"/>
        <v>module:LResult02_BB551 a schema:ListItem ; schema:name "Lernergebnis BB551 02" ; schema:position 2 ; schema:additionalType module:BloomTax_Understand ; schema:description "Die Studierenden sind mit den Grundlagen der Theorie und Praxis der Besteuerung in Deutschland vertraut."@de .</v>
      </c>
    </row>
    <row r="164" spans="1:10" x14ac:dyDescent="0.35">
      <c r="A164" s="2" t="s">
        <v>601</v>
      </c>
      <c r="B164" t="s">
        <v>1498</v>
      </c>
      <c r="C164" t="str">
        <f t="shared" si="8"/>
        <v>BB551</v>
      </c>
      <c r="D164" t="s">
        <v>1498</v>
      </c>
      <c r="E164" t="s">
        <v>2007</v>
      </c>
      <c r="F164" s="9" t="s">
        <v>4656</v>
      </c>
      <c r="G164" t="s">
        <v>2404</v>
      </c>
      <c r="H164" s="9">
        <f t="shared" si="9"/>
        <v>2</v>
      </c>
      <c r="I164" s="9" t="str">
        <f t="shared" si="10"/>
        <v>02</v>
      </c>
      <c r="J164" t="str">
        <f t="shared" si="11"/>
        <v>module:LResult02_BB551 a schema:ListItem ; schema:name "Lernergebnis BB551 02" ; schema:position 2 ; schema:additionalType module:SubjectMatterCompetence ; schema:description "Die Studierenden sind mit den Grundlagen der Theorie und Praxis der Besteuerung in Deutschland vertraut."@de .</v>
      </c>
    </row>
    <row r="165" spans="1:10" x14ac:dyDescent="0.35">
      <c r="A165" s="2" t="s">
        <v>601</v>
      </c>
      <c r="B165" t="s">
        <v>1499</v>
      </c>
      <c r="C165" t="str">
        <f t="shared" si="8"/>
        <v>BB551</v>
      </c>
      <c r="D165" t="s">
        <v>1499</v>
      </c>
      <c r="E165" t="s">
        <v>2008</v>
      </c>
      <c r="F165" s="9" t="s">
        <v>4656</v>
      </c>
      <c r="G165" t="s">
        <v>2405</v>
      </c>
      <c r="H165" s="9">
        <f t="shared" si="9"/>
        <v>3</v>
      </c>
      <c r="I165" s="9" t="str">
        <f t="shared" si="10"/>
        <v>03</v>
      </c>
      <c r="J165" t="str">
        <f t="shared" si="11"/>
        <v>module:LResult03_BB551 a schema:ListItem ; schema:name "Lernergebnis BB551 03" ; schema:position 3 ; schema:additionalType module:BloomTax_Apply ; schema:description "Sie beherrschen die theoretischen Grundlagen, um diese kognitiv, intuitiv und kreativ in der Studienarbeit umzusetzen."@de .</v>
      </c>
    </row>
    <row r="166" spans="1:10" x14ac:dyDescent="0.35">
      <c r="A166" s="2" t="s">
        <v>601</v>
      </c>
      <c r="B166" t="s">
        <v>1499</v>
      </c>
      <c r="C166" t="str">
        <f t="shared" si="8"/>
        <v>BB551</v>
      </c>
      <c r="D166" t="s">
        <v>1499</v>
      </c>
      <c r="E166" t="s">
        <v>2008</v>
      </c>
      <c r="F166" s="9" t="s">
        <v>4656</v>
      </c>
      <c r="G166" t="s">
        <v>2404</v>
      </c>
      <c r="H166" s="9">
        <f t="shared" si="9"/>
        <v>3</v>
      </c>
      <c r="I166" s="9" t="str">
        <f t="shared" si="10"/>
        <v>03</v>
      </c>
      <c r="J166" t="str">
        <f t="shared" si="11"/>
        <v>module:LResult03_BB551 a schema:ListItem ; schema:name "Lernergebnis BB551 03" ; schema:position 3 ; schema:additionalType module:SubjectMatterCompetence ; schema:description "Sie beherrschen die theoretischen Grundlagen, um diese kognitiv, intuitiv und kreativ in der Studienarbeit umzusetzen."@de .</v>
      </c>
    </row>
    <row r="167" spans="1:10" x14ac:dyDescent="0.35">
      <c r="A167" s="2" t="s">
        <v>601</v>
      </c>
      <c r="B167" t="s">
        <v>1500</v>
      </c>
      <c r="C167" t="str">
        <f t="shared" si="8"/>
        <v>BB551</v>
      </c>
      <c r="D167" t="s">
        <v>1500</v>
      </c>
      <c r="E167" t="s">
        <v>2009</v>
      </c>
      <c r="F167" s="9" t="s">
        <v>4656</v>
      </c>
      <c r="G167" t="s">
        <v>2411</v>
      </c>
      <c r="H167" s="9">
        <f t="shared" si="9"/>
        <v>4</v>
      </c>
      <c r="I167" s="9" t="str">
        <f t="shared" si="10"/>
        <v>04</v>
      </c>
      <c r="J167" t="str">
        <f t="shared" si="11"/>
        <v>module:LResult04_BB551 a schema:ListItem ; schema:name "Lernergebnis BB551 04" ; schema:position 4 ; schema:additionalType module:SelfCompetence ; schema:description "Die Studierenden trainieren durch die gestellten Aufgaben ihre Teamfähigkeit und ihr Selbstmanagement."@de .</v>
      </c>
    </row>
    <row r="168" spans="1:10" x14ac:dyDescent="0.35">
      <c r="A168" s="2" t="s">
        <v>601</v>
      </c>
      <c r="B168" t="s">
        <v>1501</v>
      </c>
      <c r="C168" t="str">
        <f t="shared" si="8"/>
        <v>BB551</v>
      </c>
      <c r="D168" t="s">
        <v>1501</v>
      </c>
      <c r="E168" t="s">
        <v>2010</v>
      </c>
      <c r="F168" s="9" t="s">
        <v>4656</v>
      </c>
      <c r="G168" t="s">
        <v>2407</v>
      </c>
      <c r="H168" s="9">
        <f t="shared" si="9"/>
        <v>5</v>
      </c>
      <c r="I168" s="9" t="str">
        <f t="shared" si="10"/>
        <v>05</v>
      </c>
      <c r="J168" t="str">
        <f t="shared" si="11"/>
        <v>module:LResult05_BB551 a schema:ListItem ; schema:name "Lernergebnis BB551 05" ; schema:position 5 ; schema:additionalType module:BloomTax_Evaluate ; schema:description "Die Studierenden entwickeln eine ausgeprägte Problemlösungs- und Beurteilungskompetenz."@de .</v>
      </c>
    </row>
    <row r="169" spans="1:10" x14ac:dyDescent="0.35">
      <c r="A169" s="2" t="s">
        <v>601</v>
      </c>
      <c r="B169" t="s">
        <v>1501</v>
      </c>
      <c r="C169" t="str">
        <f t="shared" si="8"/>
        <v>BB551</v>
      </c>
      <c r="D169" t="s">
        <v>1501</v>
      </c>
      <c r="E169" t="s">
        <v>2010</v>
      </c>
      <c r="F169" s="9" t="s">
        <v>4656</v>
      </c>
      <c r="G169" t="s">
        <v>2404</v>
      </c>
      <c r="H169" s="9">
        <f t="shared" si="9"/>
        <v>5</v>
      </c>
      <c r="I169" s="9" t="str">
        <f t="shared" si="10"/>
        <v>05</v>
      </c>
      <c r="J169" t="str">
        <f t="shared" si="11"/>
        <v>module:LResult05_BB551 a schema:ListItem ; schema:name "Lernergebnis BB551 05" ; schema:position 5 ; schema:additionalType module:SubjectMatterCompetence ; schema:description "Die Studierenden entwickeln eine ausgeprägte Problemlösungs- und Beurteilungskompetenz."@de .</v>
      </c>
    </row>
    <row r="170" spans="1:10" x14ac:dyDescent="0.35">
      <c r="A170" s="2" t="s">
        <v>601</v>
      </c>
      <c r="B170" t="s">
        <v>1502</v>
      </c>
      <c r="C170" t="str">
        <f t="shared" si="8"/>
        <v>BB551</v>
      </c>
      <c r="D170" t="s">
        <v>1502</v>
      </c>
      <c r="E170" t="s">
        <v>2011</v>
      </c>
      <c r="F170" s="9" t="s">
        <v>4656</v>
      </c>
      <c r="G170" t="s">
        <v>2409</v>
      </c>
      <c r="H170" s="9">
        <f t="shared" si="9"/>
        <v>6</v>
      </c>
      <c r="I170" s="9" t="str">
        <f t="shared" si="10"/>
        <v>06</v>
      </c>
      <c r="J170" t="str">
        <f t="shared" si="11"/>
        <v>module:LResult06_BB551 a schema:ListItem ; schema:name "Lernergebnis BB551 06" ; schema:position 6 ; schema:additionalType module:BloomTax_Analyze ; schema:description "Die Studierenden trainieren ihre Analysefähigkeit und die Fähigkeit zur zusammenfassenden Darstellung komplexer Sachverhalte."@de .</v>
      </c>
    </row>
    <row r="171" spans="1:10" x14ac:dyDescent="0.35">
      <c r="A171" s="2" t="s">
        <v>601</v>
      </c>
      <c r="B171" t="s">
        <v>1502</v>
      </c>
      <c r="C171" t="str">
        <f t="shared" si="8"/>
        <v>BB551</v>
      </c>
      <c r="D171" t="s">
        <v>1502</v>
      </c>
      <c r="E171" t="s">
        <v>2011</v>
      </c>
      <c r="F171" s="9" t="s">
        <v>4656</v>
      </c>
      <c r="G171" t="s">
        <v>2404</v>
      </c>
      <c r="H171" s="9">
        <f t="shared" si="9"/>
        <v>6</v>
      </c>
      <c r="I171" s="9" t="str">
        <f t="shared" si="10"/>
        <v>06</v>
      </c>
      <c r="J171" t="str">
        <f t="shared" si="11"/>
        <v>module:LResult06_BB551 a schema:ListItem ; schema:name "Lernergebnis BB551 06" ; schema:position 6 ; schema:additionalType module:SubjectMatterCompetence ; schema:description "Die Studierenden trainieren ihre Analysefähigkeit und die Fähigkeit zur zusammenfassenden Darstellung komplexer Sachverhalte."@de .</v>
      </c>
    </row>
    <row r="172" spans="1:10" x14ac:dyDescent="0.35">
      <c r="A172" s="2" t="s">
        <v>601</v>
      </c>
      <c r="B172" t="s">
        <v>1503</v>
      </c>
      <c r="C172" t="str">
        <f t="shared" si="8"/>
        <v>BB551</v>
      </c>
      <c r="D172" t="s">
        <v>1503</v>
      </c>
      <c r="E172" t="s">
        <v>2012</v>
      </c>
      <c r="F172" s="9" t="s">
        <v>4656</v>
      </c>
      <c r="G172" t="s">
        <v>2408</v>
      </c>
      <c r="H172" s="9">
        <f t="shared" si="9"/>
        <v>7</v>
      </c>
      <c r="I172" s="9" t="str">
        <f t="shared" si="10"/>
        <v>07</v>
      </c>
      <c r="J172" t="str">
        <f t="shared" si="11"/>
        <v>module:LResult07_BB551 a schema:ListItem ; schema:name "Lernergebnis BB551 07" ; schema:position 7 ; schema:additionalType module:BloomTax_Create ; schema:description "Sie generieren Lösungsansätze zu Praxisfragen der Steuerplanung."@de .</v>
      </c>
    </row>
    <row r="173" spans="1:10" x14ac:dyDescent="0.35">
      <c r="A173" s="2" t="s">
        <v>601</v>
      </c>
      <c r="B173" t="s">
        <v>1503</v>
      </c>
      <c r="C173" t="str">
        <f t="shared" si="8"/>
        <v>BB551</v>
      </c>
      <c r="D173" t="s">
        <v>1503</v>
      </c>
      <c r="E173" t="s">
        <v>2012</v>
      </c>
      <c r="F173" s="9" t="s">
        <v>4656</v>
      </c>
      <c r="G173" t="s">
        <v>2404</v>
      </c>
      <c r="H173" s="9">
        <f t="shared" si="9"/>
        <v>7</v>
      </c>
      <c r="I173" s="9" t="str">
        <f t="shared" si="10"/>
        <v>07</v>
      </c>
      <c r="J173" t="str">
        <f t="shared" si="11"/>
        <v>module:LResult07_BB551 a schema:ListItem ; schema:name "Lernergebnis BB551 07" ; schema:position 7 ; schema:additionalType module:SubjectMatterCompetence ; schema:description "Sie generieren Lösungsansätze zu Praxisfragen der Steuerplanung."@de .</v>
      </c>
    </row>
    <row r="174" spans="1:10" x14ac:dyDescent="0.35">
      <c r="A174" s="2" t="s">
        <v>601</v>
      </c>
      <c r="B174" t="s">
        <v>1504</v>
      </c>
      <c r="C174" t="str">
        <f t="shared" si="8"/>
        <v>BB552</v>
      </c>
      <c r="D174" t="s">
        <v>1504</v>
      </c>
      <c r="E174" t="s">
        <v>2013</v>
      </c>
      <c r="F174" s="9" t="s">
        <v>4656</v>
      </c>
      <c r="G174" t="s">
        <v>2406</v>
      </c>
      <c r="H174" s="9">
        <f t="shared" si="9"/>
        <v>1</v>
      </c>
      <c r="I174" s="9" t="str">
        <f t="shared" si="10"/>
        <v>01</v>
      </c>
      <c r="J174" t="str">
        <f t="shared" si="11"/>
        <v>module:LResult01_BB552 a schema:ListItem ; schema:name "Lernergebnis BB552 01" ; schema:position 1 ; schema:additionalType module:BloomTax_Remember ; schema:description "Nach erfolgreichem Abschluss dieses Moduls besitzen die Studierenden Kenntnisse über den Inhalt, sowie die Rechtsgrundlagen und Umsetzungsansätze der verschiedenen unternehmensrelevanten Kontroll- und Revisionssysteme (Wirtschaftsprüfung, interne Revision, Compliance Management System, ...)"@de .</v>
      </c>
    </row>
    <row r="175" spans="1:10" x14ac:dyDescent="0.35">
      <c r="A175" s="2" t="s">
        <v>601</v>
      </c>
      <c r="B175" t="s">
        <v>1504</v>
      </c>
      <c r="C175" t="str">
        <f t="shared" si="8"/>
        <v>BB552</v>
      </c>
      <c r="D175" t="s">
        <v>1504</v>
      </c>
      <c r="E175" t="s">
        <v>2013</v>
      </c>
      <c r="F175" s="9" t="s">
        <v>4656</v>
      </c>
      <c r="G175" t="s">
        <v>2404</v>
      </c>
      <c r="H175" s="9">
        <f t="shared" si="9"/>
        <v>1</v>
      </c>
      <c r="I175" s="9" t="str">
        <f t="shared" si="10"/>
        <v>01</v>
      </c>
      <c r="J175" t="str">
        <f t="shared" si="11"/>
        <v>module:LResult01_BB552 a schema:ListItem ; schema:name "Lernergebnis BB552 01" ; schema:position 1 ; schema:additionalType module:SubjectMatterCompetence ; schema:description "Nach erfolgreichem Abschluss dieses Moduls besitzen die Studierenden Kenntnisse über den Inhalt, sowie die Rechtsgrundlagen und Umsetzungsansätze der verschiedenen unternehmensrelevanten Kontroll- und Revisionssysteme (Wirtschaftsprüfung, interne Revision, Compliance Management System, ...)"@de .</v>
      </c>
    </row>
    <row r="176" spans="1:10" x14ac:dyDescent="0.35">
      <c r="A176" s="2" t="s">
        <v>601</v>
      </c>
      <c r="B176" t="s">
        <v>1505</v>
      </c>
      <c r="C176" t="str">
        <f t="shared" si="8"/>
        <v>BB552</v>
      </c>
      <c r="D176" t="s">
        <v>1505</v>
      </c>
      <c r="E176" t="s">
        <v>2014</v>
      </c>
      <c r="F176" s="9" t="s">
        <v>4656</v>
      </c>
      <c r="G176" t="s">
        <v>2403</v>
      </c>
      <c r="H176" s="9">
        <f t="shared" si="9"/>
        <v>2</v>
      </c>
      <c r="I176" s="9" t="str">
        <f t="shared" si="10"/>
        <v>02</v>
      </c>
      <c r="J176" t="str">
        <f t="shared" si="11"/>
        <v>module:LResult02_BB552 a schema:ListItem ; schema:name "Lernergebnis BB552 02" ; schema:position 2 ; schema:additionalType module:BloomTax_Understand ; schema:description "Die Studierenden sind mit den Grundlagen der Theorie und Praxis dieser Systeme in Deutschland vertraut."@de .</v>
      </c>
    </row>
    <row r="177" spans="1:10" x14ac:dyDescent="0.35">
      <c r="A177" s="2" t="s">
        <v>601</v>
      </c>
      <c r="B177" t="s">
        <v>1505</v>
      </c>
      <c r="C177" t="str">
        <f t="shared" si="8"/>
        <v>BB552</v>
      </c>
      <c r="D177" t="s">
        <v>1505</v>
      </c>
      <c r="E177" t="s">
        <v>2014</v>
      </c>
      <c r="F177" s="9" t="s">
        <v>4656</v>
      </c>
      <c r="G177" t="s">
        <v>2404</v>
      </c>
      <c r="H177" s="9">
        <f t="shared" si="9"/>
        <v>2</v>
      </c>
      <c r="I177" s="9" t="str">
        <f t="shared" si="10"/>
        <v>02</v>
      </c>
      <c r="J177" t="str">
        <f t="shared" si="11"/>
        <v>module:LResult02_BB552 a schema:ListItem ; schema:name "Lernergebnis BB552 02" ; schema:position 2 ; schema:additionalType module:SubjectMatterCompetence ; schema:description "Die Studierenden sind mit den Grundlagen der Theorie und Praxis dieser Systeme in Deutschland vertraut."@de .</v>
      </c>
    </row>
    <row r="178" spans="1:10" x14ac:dyDescent="0.35">
      <c r="A178" s="2" t="s">
        <v>601</v>
      </c>
      <c r="B178" t="s">
        <v>1506</v>
      </c>
      <c r="C178" t="str">
        <f t="shared" si="8"/>
        <v>BB552</v>
      </c>
      <c r="D178" t="s">
        <v>1506</v>
      </c>
      <c r="E178" t="s">
        <v>2008</v>
      </c>
      <c r="F178" s="9" t="s">
        <v>4656</v>
      </c>
      <c r="G178" t="s">
        <v>2405</v>
      </c>
      <c r="H178" s="9">
        <f t="shared" si="9"/>
        <v>3</v>
      </c>
      <c r="I178" s="9" t="str">
        <f t="shared" si="10"/>
        <v>03</v>
      </c>
      <c r="J178" t="str">
        <f t="shared" si="11"/>
        <v>module:LResult03_BB552 a schema:ListItem ; schema:name "Lernergebnis BB552 03" ; schema:position 3 ; schema:additionalType module:BloomTax_Apply ; schema:description "Sie beherrschen die theoretischen Grundlagen, um diese kognitiv, intuitiv und kreativ in der Studienarbeit umzusetzen."@de .</v>
      </c>
    </row>
    <row r="179" spans="1:10" x14ac:dyDescent="0.35">
      <c r="A179" s="2" t="s">
        <v>601</v>
      </c>
      <c r="B179" t="s">
        <v>1506</v>
      </c>
      <c r="C179" t="str">
        <f t="shared" si="8"/>
        <v>BB552</v>
      </c>
      <c r="D179" t="s">
        <v>1506</v>
      </c>
      <c r="E179" t="s">
        <v>2008</v>
      </c>
      <c r="F179" s="9" t="s">
        <v>4656</v>
      </c>
      <c r="G179" t="s">
        <v>2404</v>
      </c>
      <c r="H179" s="9">
        <f t="shared" si="9"/>
        <v>3</v>
      </c>
      <c r="I179" s="9" t="str">
        <f t="shared" si="10"/>
        <v>03</v>
      </c>
      <c r="J179" t="str">
        <f t="shared" si="11"/>
        <v>module:LResult03_BB552 a schema:ListItem ; schema:name "Lernergebnis BB552 03" ; schema:position 3 ; schema:additionalType module:SubjectMatterCompetence ; schema:description "Sie beherrschen die theoretischen Grundlagen, um diese kognitiv, intuitiv und kreativ in der Studienarbeit umzusetzen."@de .</v>
      </c>
    </row>
    <row r="180" spans="1:10" x14ac:dyDescent="0.35">
      <c r="A180" s="2" t="s">
        <v>601</v>
      </c>
      <c r="B180" t="s">
        <v>1507</v>
      </c>
      <c r="C180" t="str">
        <f t="shared" si="8"/>
        <v>BB552</v>
      </c>
      <c r="D180" t="s">
        <v>1507</v>
      </c>
      <c r="E180" t="s">
        <v>2009</v>
      </c>
      <c r="F180" s="9" t="s">
        <v>4656</v>
      </c>
      <c r="G180" t="s">
        <v>2411</v>
      </c>
      <c r="H180" s="9">
        <f t="shared" si="9"/>
        <v>4</v>
      </c>
      <c r="I180" s="9" t="str">
        <f t="shared" si="10"/>
        <v>04</v>
      </c>
      <c r="J180" t="str">
        <f t="shared" si="11"/>
        <v>module:LResult04_BB552 a schema:ListItem ; schema:name "Lernergebnis BB552 04" ; schema:position 4 ; schema:additionalType module:SelfCompetence ; schema:description "Die Studierenden trainieren durch die gestellten Aufgaben ihre Teamfähigkeit und ihr Selbstmanagement."@de .</v>
      </c>
    </row>
    <row r="181" spans="1:10" x14ac:dyDescent="0.35">
      <c r="A181" s="2" t="s">
        <v>601</v>
      </c>
      <c r="B181" t="s">
        <v>1508</v>
      </c>
      <c r="C181" t="str">
        <f t="shared" si="8"/>
        <v>BB552</v>
      </c>
      <c r="D181" t="s">
        <v>1508</v>
      </c>
      <c r="E181" t="s">
        <v>2010</v>
      </c>
      <c r="F181" s="9" t="s">
        <v>4656</v>
      </c>
      <c r="G181" t="s">
        <v>2407</v>
      </c>
      <c r="H181" s="9">
        <f t="shared" si="9"/>
        <v>5</v>
      </c>
      <c r="I181" s="9" t="str">
        <f t="shared" si="10"/>
        <v>05</v>
      </c>
      <c r="J181" t="str">
        <f t="shared" si="11"/>
        <v>module:LResult05_BB552 a schema:ListItem ; schema:name "Lernergebnis BB552 05" ; schema:position 5 ; schema:additionalType module:BloomTax_Evaluate ; schema:description "Die Studierenden entwickeln eine ausgeprägte Problemlösungs- und Beurteilungskompetenz."@de .</v>
      </c>
    </row>
    <row r="182" spans="1:10" x14ac:dyDescent="0.35">
      <c r="A182" s="2" t="s">
        <v>601</v>
      </c>
      <c r="B182" t="s">
        <v>1508</v>
      </c>
      <c r="C182" t="str">
        <f t="shared" si="8"/>
        <v>BB552</v>
      </c>
      <c r="D182" t="s">
        <v>1508</v>
      </c>
      <c r="E182" t="s">
        <v>2010</v>
      </c>
      <c r="F182" s="9" t="s">
        <v>4656</v>
      </c>
      <c r="G182" t="s">
        <v>2404</v>
      </c>
      <c r="H182" s="9">
        <f t="shared" si="9"/>
        <v>5</v>
      </c>
      <c r="I182" s="9" t="str">
        <f t="shared" si="10"/>
        <v>05</v>
      </c>
      <c r="J182" t="str">
        <f t="shared" si="11"/>
        <v>module:LResult05_BB552 a schema:ListItem ; schema:name "Lernergebnis BB552 05" ; schema:position 5 ; schema:additionalType module:SubjectMatterCompetence ; schema:description "Die Studierenden entwickeln eine ausgeprägte Problemlösungs- und Beurteilungskompetenz."@de .</v>
      </c>
    </row>
    <row r="183" spans="1:10" x14ac:dyDescent="0.35">
      <c r="A183" s="2" t="s">
        <v>601</v>
      </c>
      <c r="B183" t="s">
        <v>1509</v>
      </c>
      <c r="C183" t="str">
        <f t="shared" si="8"/>
        <v>BB552</v>
      </c>
      <c r="D183" t="s">
        <v>1509</v>
      </c>
      <c r="E183" t="s">
        <v>2011</v>
      </c>
      <c r="F183" s="9" t="s">
        <v>4656</v>
      </c>
      <c r="G183" t="s">
        <v>2409</v>
      </c>
      <c r="H183" s="9">
        <f t="shared" si="9"/>
        <v>6</v>
      </c>
      <c r="I183" s="9" t="str">
        <f t="shared" si="10"/>
        <v>06</v>
      </c>
      <c r="J183" t="str">
        <f t="shared" si="11"/>
        <v>module:LResult06_BB552 a schema:ListItem ; schema:name "Lernergebnis BB552 06" ; schema:position 6 ; schema:additionalType module:BloomTax_Analyze ; schema:description "Die Studierenden trainieren ihre Analysefähigkeit und die Fähigkeit zur zusammenfassenden Darstellung komplexer Sachverhalte."@de .</v>
      </c>
    </row>
    <row r="184" spans="1:10" x14ac:dyDescent="0.35">
      <c r="A184" s="2" t="s">
        <v>601</v>
      </c>
      <c r="B184" t="s">
        <v>1509</v>
      </c>
      <c r="C184" t="str">
        <f t="shared" si="8"/>
        <v>BB552</v>
      </c>
      <c r="D184" t="s">
        <v>1509</v>
      </c>
      <c r="E184" t="s">
        <v>2011</v>
      </c>
      <c r="F184" s="9" t="s">
        <v>4656</v>
      </c>
      <c r="G184" t="s">
        <v>2404</v>
      </c>
      <c r="H184" s="9">
        <f t="shared" si="9"/>
        <v>6</v>
      </c>
      <c r="I184" s="9" t="str">
        <f t="shared" si="10"/>
        <v>06</v>
      </c>
      <c r="J184" t="str">
        <f t="shared" si="11"/>
        <v>module:LResult06_BB552 a schema:ListItem ; schema:name "Lernergebnis BB552 06" ; schema:position 6 ; schema:additionalType module:SubjectMatterCompetence ; schema:description "Die Studierenden trainieren ihre Analysefähigkeit und die Fähigkeit zur zusammenfassenden Darstellung komplexer Sachverhalte."@de .</v>
      </c>
    </row>
    <row r="185" spans="1:10" x14ac:dyDescent="0.35">
      <c r="A185" s="2" t="s">
        <v>601</v>
      </c>
      <c r="B185" t="s">
        <v>1510</v>
      </c>
      <c r="C185" t="str">
        <f t="shared" si="8"/>
        <v>BB552</v>
      </c>
      <c r="D185" t="s">
        <v>1510</v>
      </c>
      <c r="E185" t="s">
        <v>2015</v>
      </c>
      <c r="F185" s="9" t="s">
        <v>4656</v>
      </c>
      <c r="G185" t="s">
        <v>2408</v>
      </c>
      <c r="H185" s="9">
        <f t="shared" si="9"/>
        <v>7</v>
      </c>
      <c r="I185" s="9" t="str">
        <f t="shared" si="10"/>
        <v>07</v>
      </c>
      <c r="J185" t="str">
        <f t="shared" si="11"/>
        <v>module:LResult07_BB552 a schema:ListItem ; schema:name "Lernergebnis BB552 07" ; schema:position 7 ; schema:additionalType module:BloomTax_Create ; schema:description "Sie generieren Lösungsansätze zu Praxisfragen der Prüfung und Revision."@de .</v>
      </c>
    </row>
    <row r="186" spans="1:10" x14ac:dyDescent="0.35">
      <c r="A186" s="2" t="s">
        <v>601</v>
      </c>
      <c r="B186" t="s">
        <v>1510</v>
      </c>
      <c r="C186" t="str">
        <f t="shared" si="8"/>
        <v>BB552</v>
      </c>
      <c r="D186" t="s">
        <v>1510</v>
      </c>
      <c r="E186" t="s">
        <v>2015</v>
      </c>
      <c r="F186" s="9" t="s">
        <v>4656</v>
      </c>
      <c r="G186" t="s">
        <v>2404</v>
      </c>
      <c r="H186" s="9">
        <f t="shared" si="9"/>
        <v>7</v>
      </c>
      <c r="I186" s="9" t="str">
        <f t="shared" si="10"/>
        <v>07</v>
      </c>
      <c r="J186" t="str">
        <f t="shared" si="11"/>
        <v>module:LResult07_BB552 a schema:ListItem ; schema:name "Lernergebnis BB552 07" ; schema:position 7 ; schema:additionalType module:SubjectMatterCompetence ; schema:description "Sie generieren Lösungsansätze zu Praxisfragen der Prüfung und Revision."@de .</v>
      </c>
    </row>
    <row r="187" spans="1:10" x14ac:dyDescent="0.35">
      <c r="A187" s="2" t="s">
        <v>601</v>
      </c>
      <c r="B187" t="s">
        <v>1511</v>
      </c>
      <c r="C187" t="str">
        <f t="shared" si="8"/>
        <v>BB561</v>
      </c>
      <c r="D187" t="s">
        <v>1511</v>
      </c>
      <c r="E187" t="s">
        <v>2016</v>
      </c>
      <c r="F187" s="9" t="s">
        <v>4656</v>
      </c>
      <c r="G187" t="s">
        <v>2406</v>
      </c>
      <c r="H187" s="9">
        <f t="shared" si="9"/>
        <v>1</v>
      </c>
      <c r="I187" s="9" t="str">
        <f t="shared" si="10"/>
        <v>01</v>
      </c>
      <c r="J187" t="str">
        <f t="shared" si="11"/>
        <v>module:LResult01_BB561 a schema:ListItem ; schema:name "Lernergebnis BB561 01" ; schema:position 1 ; schema:additionalType module:BloomTax_Remember ; schema:description "Nach erfolgreichem Abschluss dieses Moduls besitzen die Studierenden umfangreiches Wissen über die Aufgaben, Inhalte und Herausforderungen der Logistik und verstehen die Abhängigkeiten und Interdependenzen zu anderen Unternehmensfunktionen."@de .</v>
      </c>
    </row>
    <row r="188" spans="1:10" x14ac:dyDescent="0.35">
      <c r="A188" s="2" t="s">
        <v>601</v>
      </c>
      <c r="B188" t="s">
        <v>1511</v>
      </c>
      <c r="C188" t="str">
        <f t="shared" si="8"/>
        <v>BB561</v>
      </c>
      <c r="D188" t="s">
        <v>1511</v>
      </c>
      <c r="E188" t="s">
        <v>2016</v>
      </c>
      <c r="F188" s="9" t="s">
        <v>4656</v>
      </c>
      <c r="G188" t="s">
        <v>2404</v>
      </c>
      <c r="H188" s="9">
        <f t="shared" si="9"/>
        <v>1</v>
      </c>
      <c r="I188" s="9" t="str">
        <f t="shared" si="10"/>
        <v>01</v>
      </c>
      <c r="J188" t="str">
        <f t="shared" si="11"/>
        <v>module:LResult01_BB561 a schema:ListItem ; schema:name "Lernergebnis BB561 01" ; schema:position 1 ; schema:additionalType module:SubjectMatterCompetence ; schema:description "Nach erfolgreichem Abschluss dieses Moduls besitzen die Studierenden umfangreiches Wissen über die Aufgaben, Inhalte und Herausforderungen der Logistik und verstehen die Abhängigkeiten und Interdependenzen zu anderen Unternehmensfunktionen."@de .</v>
      </c>
    </row>
    <row r="189" spans="1:10" x14ac:dyDescent="0.35">
      <c r="A189" s="2" t="s">
        <v>601</v>
      </c>
      <c r="B189" t="s">
        <v>1512</v>
      </c>
      <c r="C189" t="str">
        <f t="shared" si="8"/>
        <v>BB561</v>
      </c>
      <c r="D189" t="s">
        <v>1512</v>
      </c>
      <c r="E189" t="s">
        <v>2017</v>
      </c>
      <c r="F189" s="9" t="s">
        <v>4656</v>
      </c>
      <c r="G189" t="s">
        <v>2403</v>
      </c>
      <c r="H189" s="9">
        <f t="shared" si="9"/>
        <v>2</v>
      </c>
      <c r="I189" s="9" t="str">
        <f t="shared" si="10"/>
        <v>02</v>
      </c>
      <c r="J189" t="str">
        <f t="shared" si="11"/>
        <v>module:LResult02_BB561 a schema:ListItem ; schema:name "Lernergebnis BB561 02" ; schema:position 2 ; schema:additionalType module:BloomTax_Understand ; schema:description "Sie verstehen die unterschiedlichen Phasen der logistischen Prozesskette über Beschaffungs-, Produktion-, Distributions- und Entsorgungslogistik."@de .</v>
      </c>
    </row>
    <row r="190" spans="1:10" x14ac:dyDescent="0.35">
      <c r="A190" s="2" t="s">
        <v>601</v>
      </c>
      <c r="B190" t="s">
        <v>1512</v>
      </c>
      <c r="C190" t="str">
        <f t="shared" si="8"/>
        <v>BB561</v>
      </c>
      <c r="D190" t="s">
        <v>1512</v>
      </c>
      <c r="E190" t="s">
        <v>2017</v>
      </c>
      <c r="F190" s="9" t="s">
        <v>4656</v>
      </c>
      <c r="G190" t="s">
        <v>2404</v>
      </c>
      <c r="H190" s="9">
        <f t="shared" si="9"/>
        <v>2</v>
      </c>
      <c r="I190" s="9" t="str">
        <f t="shared" si="10"/>
        <v>02</v>
      </c>
      <c r="J190" t="str">
        <f t="shared" si="11"/>
        <v>module:LResult02_BB561 a schema:ListItem ; schema:name "Lernergebnis BB561 02" ; schema:position 2 ; schema:additionalType module:SubjectMatterCompetence ; schema:description "Sie verstehen die unterschiedlichen Phasen der logistischen Prozesskette über Beschaffungs-, Produktion-, Distributions- und Entsorgungslogistik."@de .</v>
      </c>
    </row>
    <row r="191" spans="1:10" x14ac:dyDescent="0.35">
      <c r="A191" s="2" t="s">
        <v>601</v>
      </c>
      <c r="B191" t="s">
        <v>1513</v>
      </c>
      <c r="C191" t="str">
        <f t="shared" si="8"/>
        <v>BB561</v>
      </c>
      <c r="D191" t="s">
        <v>1513</v>
      </c>
      <c r="E191" t="s">
        <v>2018</v>
      </c>
      <c r="F191" s="9" t="s">
        <v>4656</v>
      </c>
      <c r="G191" t="s">
        <v>2409</v>
      </c>
      <c r="H191" s="9">
        <f t="shared" si="9"/>
        <v>3</v>
      </c>
      <c r="I191" s="9" t="str">
        <f t="shared" si="10"/>
        <v>03</v>
      </c>
      <c r="J191" t="str">
        <f t="shared" si="11"/>
        <v>module:LResult03_BB561 a schema:ListItem ; schema:name "Lernergebnis BB561 03" ; schema:position 3 ; schema:additionalType module:BloomTax_Analyze ; schema:description "Aufbauend auf dieser Basis sind die Studierenden in der Lage, logistische Best Practice Lösungen zu analysieren"@de .</v>
      </c>
    </row>
    <row r="192" spans="1:10" x14ac:dyDescent="0.35">
      <c r="A192" s="2" t="s">
        <v>601</v>
      </c>
      <c r="B192" t="s">
        <v>1513</v>
      </c>
      <c r="C192" t="str">
        <f t="shared" si="8"/>
        <v>BB561</v>
      </c>
      <c r="D192" t="s">
        <v>1513</v>
      </c>
      <c r="E192" t="s">
        <v>2018</v>
      </c>
      <c r="F192" s="9" t="s">
        <v>4656</v>
      </c>
      <c r="G192" t="s">
        <v>2404</v>
      </c>
      <c r="H192" s="9">
        <f t="shared" si="9"/>
        <v>3</v>
      </c>
      <c r="I192" s="9" t="str">
        <f t="shared" si="10"/>
        <v>03</v>
      </c>
      <c r="J192" t="str">
        <f t="shared" si="11"/>
        <v>module:LResult03_BB561 a schema:ListItem ; schema:name "Lernergebnis BB561 03" ; schema:position 3 ; schema:additionalType module:SubjectMatterCompetence ; schema:description "Aufbauend auf dieser Basis sind die Studierenden in der Lage, logistische Best Practice Lösungen zu analysieren"@de .</v>
      </c>
    </row>
    <row r="193" spans="1:10" x14ac:dyDescent="0.35">
      <c r="A193" s="2" t="s">
        <v>601</v>
      </c>
      <c r="B193" t="s">
        <v>1514</v>
      </c>
      <c r="C193" t="str">
        <f t="shared" si="8"/>
        <v>BB561</v>
      </c>
      <c r="D193" t="s">
        <v>1514</v>
      </c>
      <c r="E193" t="s">
        <v>2019</v>
      </c>
      <c r="F193" s="9" t="s">
        <v>4656</v>
      </c>
      <c r="G193" t="s">
        <v>2408</v>
      </c>
      <c r="H193" s="9">
        <f t="shared" si="9"/>
        <v>4</v>
      </c>
      <c r="I193" s="9" t="str">
        <f t="shared" si="10"/>
        <v>04</v>
      </c>
      <c r="J193" t="str">
        <f t="shared" si="11"/>
        <v>module:LResult04_BB561 a schema:ListItem ; schema:name "Lernergebnis BB561 04" ; schema:position 4 ; schema:additionalType module:BloomTax_Create ; schema:description "Sie können Unternehmens-Logistiksysteme entwickeln,  gestalten und bewerten, d.h. die fachliche und methodische Gestaltung und Beplanung von Logistiksystemen vornehmen."@de .</v>
      </c>
    </row>
    <row r="194" spans="1:10" x14ac:dyDescent="0.35">
      <c r="A194" s="2" t="s">
        <v>601</v>
      </c>
      <c r="B194" t="s">
        <v>1514</v>
      </c>
      <c r="C194" t="str">
        <f t="shared" si="8"/>
        <v>BB561</v>
      </c>
      <c r="D194" t="s">
        <v>1514</v>
      </c>
      <c r="E194" t="s">
        <v>2019</v>
      </c>
      <c r="F194" s="9" t="s">
        <v>4656</v>
      </c>
      <c r="G194" t="s">
        <v>2404</v>
      </c>
      <c r="H194" s="9">
        <f t="shared" si="9"/>
        <v>4</v>
      </c>
      <c r="I194" s="9" t="str">
        <f t="shared" si="10"/>
        <v>04</v>
      </c>
      <c r="J194" t="str">
        <f t="shared" si="11"/>
        <v>module:LResult04_BB561 a schema:ListItem ; schema:name "Lernergebnis BB561 04" ; schema:position 4 ; schema:additionalType module:SubjectMatterCompetence ; schema:description "Sie können Unternehmens-Logistiksysteme entwickeln,  gestalten und bewerten, d.h. die fachliche und methodische Gestaltung und Beplanung von Logistiksystemen vornehmen."@de .</v>
      </c>
    </row>
    <row r="195" spans="1:10" x14ac:dyDescent="0.35">
      <c r="A195" s="2" t="s">
        <v>601</v>
      </c>
      <c r="B195" t="s">
        <v>1515</v>
      </c>
      <c r="C195" t="str">
        <f t="shared" ref="C195:C258" si="12">MID(B195,18,12)</f>
        <v>BB562</v>
      </c>
      <c r="D195" t="s">
        <v>1515</v>
      </c>
      <c r="E195" t="s">
        <v>2020</v>
      </c>
      <c r="F195" s="9" t="s">
        <v>4656</v>
      </c>
      <c r="G195" t="s">
        <v>2406</v>
      </c>
      <c r="H195" s="9">
        <f t="shared" ref="H195:H258" si="13">VALUE(MID(D195,15,2))</f>
        <v>1</v>
      </c>
      <c r="I195" s="9" t="str">
        <f t="shared" ref="I195:I258" si="14">MID(D195,15,2)</f>
        <v>01</v>
      </c>
      <c r="J195" t="str">
        <f t="shared" ref="J195:J258" si="15">_xlfn.CONCAT(B195," a schema:ListItem ; schema:name ",A195,"Lernergebnis ",C195," ",I195,A195," ; schema:position ",H195," ; schema:additionalType ",G195," ; schema:description ",A195,E195,A195,"@",F195," .")</f>
        <v>module:LResult01_BB562 a schema:ListItem ; schema:name "Lernergebnis BB562 01" ; schema:position 1 ; schema:additionalType module:BloomTax_Remember ; schema:description "Die Studierenden sind vertraut und verfügen über umfangreiches Wissen über die Aufgaben, Inhalte und Herausforderungen der Verkehrslogistik."@de .</v>
      </c>
    </row>
    <row r="196" spans="1:10" x14ac:dyDescent="0.35">
      <c r="A196" s="2" t="s">
        <v>601</v>
      </c>
      <c r="B196" t="s">
        <v>1515</v>
      </c>
      <c r="C196" t="str">
        <f t="shared" si="12"/>
        <v>BB562</v>
      </c>
      <c r="D196" t="s">
        <v>1515</v>
      </c>
      <c r="E196" t="s">
        <v>2020</v>
      </c>
      <c r="F196" s="9" t="s">
        <v>4656</v>
      </c>
      <c r="G196" t="s">
        <v>2404</v>
      </c>
      <c r="H196" s="9">
        <f t="shared" si="13"/>
        <v>1</v>
      </c>
      <c r="I196" s="9" t="str">
        <f t="shared" si="14"/>
        <v>01</v>
      </c>
      <c r="J196" t="str">
        <f t="shared" si="15"/>
        <v>module:LResult01_BB562 a schema:ListItem ; schema:name "Lernergebnis BB562 01" ; schema:position 1 ; schema:additionalType module:SubjectMatterCompetence ; schema:description "Die Studierenden sind vertraut und verfügen über umfangreiches Wissen über die Aufgaben, Inhalte und Herausforderungen der Verkehrslogistik."@de .</v>
      </c>
    </row>
    <row r="197" spans="1:10" x14ac:dyDescent="0.35">
      <c r="A197" s="2" t="s">
        <v>601</v>
      </c>
      <c r="B197" t="s">
        <v>1516</v>
      </c>
      <c r="C197" t="str">
        <f t="shared" si="12"/>
        <v>BB562</v>
      </c>
      <c r="D197" t="s">
        <v>1516</v>
      </c>
      <c r="E197" t="s">
        <v>2021</v>
      </c>
      <c r="F197" s="9" t="s">
        <v>4656</v>
      </c>
      <c r="G197" t="s">
        <v>2403</v>
      </c>
      <c r="H197" s="9">
        <f t="shared" si="13"/>
        <v>2</v>
      </c>
      <c r="I197" s="9" t="str">
        <f t="shared" si="14"/>
        <v>02</v>
      </c>
      <c r="J197" t="str">
        <f t="shared" si="15"/>
        <v>module:LResult02_BB562 a schema:ListItem ; schema:name "Lernergebnis BB562 02" ; schema:position 2 ; schema:additionalType module:BloomTax_Understand ; schema:description "Sie verstehen die Vor- und Nachteile der unterschiedlichen Verkehrsmedien sowie die sinnhafte Verknüpfung im Rahmen von kombinierten Verkehren und Gestaltung von intermodalen Transportketten."@de .</v>
      </c>
    </row>
    <row r="198" spans="1:10" x14ac:dyDescent="0.35">
      <c r="A198" s="2" t="s">
        <v>601</v>
      </c>
      <c r="B198" t="s">
        <v>1516</v>
      </c>
      <c r="C198" t="str">
        <f t="shared" si="12"/>
        <v>BB562</v>
      </c>
      <c r="D198" t="s">
        <v>1516</v>
      </c>
      <c r="E198" t="s">
        <v>2021</v>
      </c>
      <c r="F198" s="9" t="s">
        <v>4656</v>
      </c>
      <c r="G198" t="s">
        <v>2404</v>
      </c>
      <c r="H198" s="9">
        <f t="shared" si="13"/>
        <v>2</v>
      </c>
      <c r="I198" s="9" t="str">
        <f t="shared" si="14"/>
        <v>02</v>
      </c>
      <c r="J198" t="str">
        <f t="shared" si="15"/>
        <v>module:LResult02_BB562 a schema:ListItem ; schema:name "Lernergebnis BB562 02" ; schema:position 2 ; schema:additionalType module:SubjectMatterCompetence ; schema:description "Sie verstehen die Vor- und Nachteile der unterschiedlichen Verkehrsmedien sowie die sinnhafte Verknüpfung im Rahmen von kombinierten Verkehren und Gestaltung von intermodalen Transportketten."@de .</v>
      </c>
    </row>
    <row r="199" spans="1:10" x14ac:dyDescent="0.35">
      <c r="A199" s="2" t="s">
        <v>601</v>
      </c>
      <c r="B199" t="s">
        <v>1517</v>
      </c>
      <c r="C199" t="str">
        <f t="shared" si="12"/>
        <v>BB562</v>
      </c>
      <c r="D199" t="s">
        <v>1517</v>
      </c>
      <c r="E199" t="s">
        <v>2022</v>
      </c>
      <c r="F199" s="9" t="s">
        <v>4656</v>
      </c>
      <c r="G199" t="s">
        <v>2405</v>
      </c>
      <c r="H199" s="9">
        <f t="shared" si="13"/>
        <v>3</v>
      </c>
      <c r="I199" s="9" t="str">
        <f t="shared" si="14"/>
        <v>03</v>
      </c>
      <c r="J199" t="str">
        <f t="shared" si="15"/>
        <v>module:LResult03_BB562 a schema:ListItem ; schema:name "Lernergebnis BB562 03" ; schema:position 3 ; schema:additionalType module:BloomTax_Apply ; schema:description "Die besondere Rolle der makrologistischen Knotenpunkte, die Analyse der weltweiten interkontinentalen Güterströme sowie der assoziierten Akteure und Prozesse wird verstanden und befähigt die Studierenden dazu, intermodale Transportketten ökonomisch und umweltschonend (green logistics) zu gestalten."@de .</v>
      </c>
    </row>
    <row r="200" spans="1:10" x14ac:dyDescent="0.35">
      <c r="A200" s="2" t="s">
        <v>601</v>
      </c>
      <c r="B200" t="s">
        <v>1517</v>
      </c>
      <c r="C200" t="str">
        <f t="shared" si="12"/>
        <v>BB562</v>
      </c>
      <c r="D200" t="s">
        <v>1517</v>
      </c>
      <c r="E200" t="s">
        <v>2022</v>
      </c>
      <c r="F200" s="9" t="s">
        <v>4656</v>
      </c>
      <c r="G200" t="s">
        <v>2404</v>
      </c>
      <c r="H200" s="9">
        <f t="shared" si="13"/>
        <v>3</v>
      </c>
      <c r="I200" s="9" t="str">
        <f t="shared" si="14"/>
        <v>03</v>
      </c>
      <c r="J200" t="str">
        <f t="shared" si="15"/>
        <v>module:LResult03_BB562 a schema:ListItem ; schema:name "Lernergebnis BB562 03" ; schema:position 3 ; schema:additionalType module:SubjectMatterCompetence ; schema:description "Die besondere Rolle der makrologistischen Knotenpunkte, die Analyse der weltweiten interkontinentalen Güterströme sowie der assoziierten Akteure und Prozesse wird verstanden und befähigt die Studierenden dazu, intermodale Transportketten ökonomisch und umweltschonend (green logistics) zu gestalten."@de .</v>
      </c>
    </row>
    <row r="201" spans="1:10" x14ac:dyDescent="0.35">
      <c r="A201" s="2" t="s">
        <v>601</v>
      </c>
      <c r="B201" t="s">
        <v>1518</v>
      </c>
      <c r="C201" t="str">
        <f t="shared" si="12"/>
        <v>BB611</v>
      </c>
      <c r="D201" t="s">
        <v>1518</v>
      </c>
      <c r="E201" t="s">
        <v>2023</v>
      </c>
      <c r="F201" s="9" t="s">
        <v>4656</v>
      </c>
      <c r="G201" t="s">
        <v>2407</v>
      </c>
      <c r="H201" s="9">
        <f t="shared" si="13"/>
        <v>1</v>
      </c>
      <c r="I201" s="9" t="str">
        <f t="shared" si="14"/>
        <v>01</v>
      </c>
      <c r="J201" t="str">
        <f t="shared" si="15"/>
        <v>module:LResult01_BB611 a schema:ListItem ; schema:name "Lernergebnis BB611 01" ; schema:position 1 ; schema:additionalType module:BloomTax_Evaluate ; schema:description "Nach erfolgreichem Abschluss dieses Moduls sind die Studierenden in der Lage, den Zusammenhang zwischen innovativem Verhalten, wettbewerblichen Kontextfaktoren und staatlichen Eingriffsmechanismen zu verstehen und kritisch zu bewerten."@de .</v>
      </c>
    </row>
    <row r="202" spans="1:10" x14ac:dyDescent="0.35">
      <c r="A202" s="2" t="s">
        <v>601</v>
      </c>
      <c r="B202" t="s">
        <v>1518</v>
      </c>
      <c r="C202" t="str">
        <f t="shared" si="12"/>
        <v>BB611</v>
      </c>
      <c r="D202" t="s">
        <v>1518</v>
      </c>
      <c r="E202" t="s">
        <v>2023</v>
      </c>
      <c r="F202" s="9" t="s">
        <v>4656</v>
      </c>
      <c r="G202" t="s">
        <v>2404</v>
      </c>
      <c r="H202" s="9">
        <f t="shared" si="13"/>
        <v>1</v>
      </c>
      <c r="I202" s="9" t="str">
        <f t="shared" si="14"/>
        <v>01</v>
      </c>
      <c r="J202" t="str">
        <f t="shared" si="15"/>
        <v>module:LResult01_BB611 a schema:ListItem ; schema:name "Lernergebnis BB611 01" ; schema:position 1 ; schema:additionalType module:SubjectMatterCompetence ; schema:description "Nach erfolgreichem Abschluss dieses Moduls sind die Studierenden in der Lage, den Zusammenhang zwischen innovativem Verhalten, wettbewerblichen Kontextfaktoren und staatlichen Eingriffsmechanismen zu verstehen und kritisch zu bewerten."@de .</v>
      </c>
    </row>
    <row r="203" spans="1:10" x14ac:dyDescent="0.35">
      <c r="A203" s="2" t="s">
        <v>601</v>
      </c>
      <c r="B203" t="s">
        <v>1519</v>
      </c>
      <c r="C203" t="str">
        <f t="shared" si="12"/>
        <v>BB611</v>
      </c>
      <c r="D203" t="s">
        <v>1519</v>
      </c>
      <c r="E203" t="s">
        <v>2024</v>
      </c>
      <c r="F203" s="9" t="s">
        <v>4656</v>
      </c>
      <c r="G203" t="s">
        <v>2403</v>
      </c>
      <c r="H203" s="9">
        <f t="shared" si="13"/>
        <v>2</v>
      </c>
      <c r="I203" s="9" t="str">
        <f t="shared" si="14"/>
        <v>02</v>
      </c>
      <c r="J203" t="str">
        <f t="shared" si="15"/>
        <v>module:LResult02_BB611 a schema:ListItem ; schema:name "Lernergebnis BB611 02" ; schema:position 2 ; schema:additionalType module:BloomTax_Understand ; schema:description "Die Studierenden sind in der Lage, den Zusammenhang zwischen Innovation, Diffusion und Wirtschaftswachstum zu erkennen und als Referenzrahmen exemplarisch anhand einer technologischen Basisinnovation (z. B. Computertechnologie) zu beschreiben."@de .</v>
      </c>
    </row>
    <row r="204" spans="1:10" x14ac:dyDescent="0.35">
      <c r="A204" s="2" t="s">
        <v>601</v>
      </c>
      <c r="B204" t="s">
        <v>1519</v>
      </c>
      <c r="C204" t="str">
        <f t="shared" si="12"/>
        <v>BB611</v>
      </c>
      <c r="D204" t="s">
        <v>1519</v>
      </c>
      <c r="E204" t="s">
        <v>2024</v>
      </c>
      <c r="F204" s="9" t="s">
        <v>4656</v>
      </c>
      <c r="G204" t="s">
        <v>2404</v>
      </c>
      <c r="H204" s="9">
        <f t="shared" si="13"/>
        <v>2</v>
      </c>
      <c r="I204" s="9" t="str">
        <f t="shared" si="14"/>
        <v>02</v>
      </c>
      <c r="J204" t="str">
        <f t="shared" si="15"/>
        <v>module:LResult02_BB611 a schema:ListItem ; schema:name "Lernergebnis BB611 02" ; schema:position 2 ; schema:additionalType module:SubjectMatterCompetence ; schema:description "Die Studierenden sind in der Lage, den Zusammenhang zwischen Innovation, Diffusion und Wirtschaftswachstum zu erkennen und als Referenzrahmen exemplarisch anhand einer technologischen Basisinnovation (z. B. Computertechnologie) zu beschreiben."@de .</v>
      </c>
    </row>
    <row r="205" spans="1:10" x14ac:dyDescent="0.35">
      <c r="A205" s="2" t="s">
        <v>601</v>
      </c>
      <c r="B205" t="s">
        <v>1520</v>
      </c>
      <c r="C205" t="str">
        <f t="shared" si="12"/>
        <v>BB611</v>
      </c>
      <c r="D205" t="s">
        <v>1520</v>
      </c>
      <c r="E205" t="s">
        <v>2025</v>
      </c>
      <c r="F205" s="9" t="s">
        <v>4656</v>
      </c>
      <c r="G205" t="s">
        <v>2403</v>
      </c>
      <c r="H205" s="9">
        <f t="shared" si="13"/>
        <v>3</v>
      </c>
      <c r="I205" s="9" t="str">
        <f t="shared" si="14"/>
        <v>03</v>
      </c>
      <c r="J205" t="str">
        <f t="shared" si="15"/>
        <v>module:LResult03_BB611 a schema:ListItem ; schema:name "Lernergebnis BB611 03" ; schema:position 3 ; schema:additionalType module:BloomTax_Understand ; schema:description "Sie verfügen über ein fachliches und methodisches Grundverständnis von Markt- und Wettbewerbstheorie und sind befähigt, relevante Markt abzugrenzen und deren Strukturfaktoren mit Blick auf Marktverhalten und -ergebnis anwendungsbezogen zu reflektieren."@de .</v>
      </c>
    </row>
    <row r="206" spans="1:10" x14ac:dyDescent="0.35">
      <c r="A206" s="2" t="s">
        <v>601</v>
      </c>
      <c r="B206" t="s">
        <v>1520</v>
      </c>
      <c r="C206" t="str">
        <f t="shared" si="12"/>
        <v>BB611</v>
      </c>
      <c r="D206" t="s">
        <v>1520</v>
      </c>
      <c r="E206" t="s">
        <v>2025</v>
      </c>
      <c r="F206" s="9" t="s">
        <v>4656</v>
      </c>
      <c r="G206" t="s">
        <v>2404</v>
      </c>
      <c r="H206" s="9">
        <f t="shared" si="13"/>
        <v>3</v>
      </c>
      <c r="I206" s="9" t="str">
        <f t="shared" si="14"/>
        <v>03</v>
      </c>
      <c r="J206" t="str">
        <f t="shared" si="15"/>
        <v>module:LResult03_BB611 a schema:ListItem ; schema:name "Lernergebnis BB611 03" ; schema:position 3 ; schema:additionalType module:SubjectMatterCompetence ; schema:description "Sie verfügen über ein fachliches und methodisches Grundverständnis von Markt- und Wettbewerbstheorie und sind befähigt, relevante Markt abzugrenzen und deren Strukturfaktoren mit Blick auf Marktverhalten und -ergebnis anwendungsbezogen zu reflektieren."@de .</v>
      </c>
    </row>
    <row r="207" spans="1:10" x14ac:dyDescent="0.35">
      <c r="A207" s="2" t="s">
        <v>601</v>
      </c>
      <c r="B207" t="s">
        <v>1521</v>
      </c>
      <c r="C207" t="str">
        <f t="shared" si="12"/>
        <v>BB611</v>
      </c>
      <c r="D207" t="s">
        <v>1521</v>
      </c>
      <c r="E207" t="s">
        <v>2026</v>
      </c>
      <c r="F207" s="9" t="s">
        <v>4656</v>
      </c>
      <c r="G207" t="s">
        <v>2409</v>
      </c>
      <c r="H207" s="9">
        <f t="shared" si="13"/>
        <v>4</v>
      </c>
      <c r="I207" s="9" t="str">
        <f t="shared" si="14"/>
        <v>04</v>
      </c>
      <c r="J207" t="str">
        <f t="shared" si="15"/>
        <v>module:LResult04_BB611 a schema:ListItem ; schema:name "Lernergebnis BB611 04" ; schema:position 4 ; schema:additionalType module:BloomTax_Analyze ; schema:description "Sie sind befähigt, die Instrumente der Wettbewerbspolitik (Fusions- und Missbrauchskontrolle) in den Kontext einer marktwirtschaftlichen Verfassung einzuordnen und fallbezogen zu diskutieren."@de .</v>
      </c>
    </row>
    <row r="208" spans="1:10" x14ac:dyDescent="0.35">
      <c r="A208" s="2" t="s">
        <v>601</v>
      </c>
      <c r="B208" t="s">
        <v>1521</v>
      </c>
      <c r="C208" t="str">
        <f t="shared" si="12"/>
        <v>BB611</v>
      </c>
      <c r="D208" t="s">
        <v>1521</v>
      </c>
      <c r="E208" t="s">
        <v>2026</v>
      </c>
      <c r="F208" s="9" t="s">
        <v>4656</v>
      </c>
      <c r="G208" t="s">
        <v>2404</v>
      </c>
      <c r="H208" s="9">
        <f t="shared" si="13"/>
        <v>4</v>
      </c>
      <c r="I208" s="9" t="str">
        <f t="shared" si="14"/>
        <v>04</v>
      </c>
      <c r="J208" t="str">
        <f t="shared" si="15"/>
        <v>module:LResult04_BB611 a schema:ListItem ; schema:name "Lernergebnis BB611 04" ; schema:position 4 ; schema:additionalType module:SubjectMatterCompetence ; schema:description "Sie sind befähigt, die Instrumente der Wettbewerbspolitik (Fusions- und Missbrauchskontrolle) in den Kontext einer marktwirtschaftlichen Verfassung einzuordnen und fallbezogen zu diskutieren."@de .</v>
      </c>
    </row>
    <row r="209" spans="1:10" x14ac:dyDescent="0.35">
      <c r="A209" s="2" t="s">
        <v>601</v>
      </c>
      <c r="B209" t="s">
        <v>1522</v>
      </c>
      <c r="C209" t="str">
        <f t="shared" si="12"/>
        <v>BB611</v>
      </c>
      <c r="D209" t="s">
        <v>1522</v>
      </c>
      <c r="E209" t="s">
        <v>2027</v>
      </c>
      <c r="F209" s="9" t="s">
        <v>4656</v>
      </c>
      <c r="G209" t="s">
        <v>2409</v>
      </c>
      <c r="H209" s="9">
        <f t="shared" si="13"/>
        <v>5</v>
      </c>
      <c r="I209" s="9" t="str">
        <f t="shared" si="14"/>
        <v>05</v>
      </c>
      <c r="J209" t="str">
        <f t="shared" si="15"/>
        <v>module:LResult05_BB611 a schema:ListItem ; schema:name "Lernergebnis BB611 05" ; schema:position 5 ; schema:additionalType module:BloomTax_Analyze ; schema:description "Sie verstehen die Motivation der Technologiepolitik (nationale Innovationssysteme), können deren vielfältigen Instrumente den Kategorien der Ordnungs- und diskretionären Politik zuordnen und sind für mögliche Zielkonflikte zwischen Wettbewerbs- und Technologiepolitik sensibilisiert."@de .</v>
      </c>
    </row>
    <row r="210" spans="1:10" x14ac:dyDescent="0.35">
      <c r="A210" s="2" t="s">
        <v>601</v>
      </c>
      <c r="B210" t="s">
        <v>1522</v>
      </c>
      <c r="C210" t="str">
        <f t="shared" si="12"/>
        <v>BB611</v>
      </c>
      <c r="D210" t="s">
        <v>1522</v>
      </c>
      <c r="E210" t="s">
        <v>2027</v>
      </c>
      <c r="F210" s="9" t="s">
        <v>4656</v>
      </c>
      <c r="G210" t="s">
        <v>2404</v>
      </c>
      <c r="H210" s="9">
        <f t="shared" si="13"/>
        <v>5</v>
      </c>
      <c r="I210" s="9" t="str">
        <f t="shared" si="14"/>
        <v>05</v>
      </c>
      <c r="J210" t="str">
        <f t="shared" si="15"/>
        <v>module:LResult05_BB611 a schema:ListItem ; schema:name "Lernergebnis BB611 05" ; schema:position 5 ; schema:additionalType module:SubjectMatterCompetence ; schema:description "Sie verstehen die Motivation der Technologiepolitik (nationale Innovationssysteme), können deren vielfältigen Instrumente den Kategorien der Ordnungs- und diskretionären Politik zuordnen und sind für mögliche Zielkonflikte zwischen Wettbewerbs- und Technologiepolitik sensibilisiert."@de .</v>
      </c>
    </row>
    <row r="211" spans="1:10" x14ac:dyDescent="0.35">
      <c r="A211" s="2" t="s">
        <v>601</v>
      </c>
      <c r="B211" t="s">
        <v>1523</v>
      </c>
      <c r="C211" t="str">
        <f t="shared" si="12"/>
        <v>BB611</v>
      </c>
      <c r="D211" t="s">
        <v>1523</v>
      </c>
      <c r="E211" t="s">
        <v>2028</v>
      </c>
      <c r="F211" s="9" t="s">
        <v>4656</v>
      </c>
      <c r="G211" t="s">
        <v>2409</v>
      </c>
      <c r="H211" s="9">
        <f t="shared" si="13"/>
        <v>6</v>
      </c>
      <c r="I211" s="9" t="str">
        <f t="shared" si="14"/>
        <v>06</v>
      </c>
      <c r="J211" t="str">
        <f t="shared" si="15"/>
        <v>module:LResult06_BB611 a schema:ListItem ; schema:name "Lernergebnis BB611 06" ; schema:position 6 ; schema:additionalType module:BloomTax_Analyze ; schema:description "Sie können mögliche Herausforderungen für die Wirksamkeit von Staatshandeln benennen und als Spannungsfeld von 'Markt- versus Staatsversagen' kritisch diskutieren."@de .</v>
      </c>
    </row>
    <row r="212" spans="1:10" x14ac:dyDescent="0.35">
      <c r="A212" s="2" t="s">
        <v>601</v>
      </c>
      <c r="B212" t="s">
        <v>1523</v>
      </c>
      <c r="C212" t="str">
        <f t="shared" si="12"/>
        <v>BB611</v>
      </c>
      <c r="D212" t="s">
        <v>1523</v>
      </c>
      <c r="E212" t="s">
        <v>2028</v>
      </c>
      <c r="F212" s="9" t="s">
        <v>4656</v>
      </c>
      <c r="G212" t="s">
        <v>2404</v>
      </c>
      <c r="H212" s="9">
        <f t="shared" si="13"/>
        <v>6</v>
      </c>
      <c r="I212" s="9" t="str">
        <f t="shared" si="14"/>
        <v>06</v>
      </c>
      <c r="J212" t="str">
        <f t="shared" si="15"/>
        <v>module:LResult06_BB611 a schema:ListItem ; schema:name "Lernergebnis BB611 06" ; schema:position 6 ; schema:additionalType module:SubjectMatterCompetence ; schema:description "Sie können mögliche Herausforderungen für die Wirksamkeit von Staatshandeln benennen und als Spannungsfeld von 'Markt- versus Staatsversagen' kritisch diskutieren."@de .</v>
      </c>
    </row>
    <row r="213" spans="1:10" x14ac:dyDescent="0.35">
      <c r="A213" s="2" t="s">
        <v>601</v>
      </c>
      <c r="B213" t="s">
        <v>1524</v>
      </c>
      <c r="C213" t="str">
        <f t="shared" si="12"/>
        <v>BB612</v>
      </c>
      <c r="D213" t="s">
        <v>1524</v>
      </c>
      <c r="E213" t="s">
        <v>2029</v>
      </c>
      <c r="F213" s="9" t="s">
        <v>4656</v>
      </c>
      <c r="G213" t="s">
        <v>2403</v>
      </c>
      <c r="H213" s="9">
        <f t="shared" si="13"/>
        <v>1</v>
      </c>
      <c r="I213" s="9" t="str">
        <f t="shared" si="14"/>
        <v>01</v>
      </c>
      <c r="J213" t="str">
        <f t="shared" si="15"/>
        <v>module:LResult01_BB612 a schema:ListItem ; schema:name "Lernergebnis BB612 01" ; schema:position 1 ; schema:additionalType module:BloomTax_Understand ; schema:description "Nach erfolgreichem Abschluss dieses Moduls sind die Studierenden in der Lage, die Wechselbeziehung aus technologischem Fortschritt und (globalem) Wettbewerb zu verstehen, und haben eine erste kritische Diskursfähigkeit für den Kontext einer Transformationsgesellschaft entwickelt."@de .</v>
      </c>
    </row>
    <row r="214" spans="1:10" x14ac:dyDescent="0.35">
      <c r="A214" s="2" t="s">
        <v>601</v>
      </c>
      <c r="B214" t="s">
        <v>1524</v>
      </c>
      <c r="C214" t="str">
        <f t="shared" si="12"/>
        <v>BB612</v>
      </c>
      <c r="D214" t="s">
        <v>1524</v>
      </c>
      <c r="E214" t="s">
        <v>2029</v>
      </c>
      <c r="F214" s="9" t="s">
        <v>4656</v>
      </c>
      <c r="G214" t="s">
        <v>2404</v>
      </c>
      <c r="H214" s="9">
        <f t="shared" si="13"/>
        <v>1</v>
      </c>
      <c r="I214" s="9" t="str">
        <f t="shared" si="14"/>
        <v>01</v>
      </c>
      <c r="J214" t="str">
        <f t="shared" si="15"/>
        <v>module:LResult01_BB612 a schema:ListItem ; schema:name "Lernergebnis BB612 01" ; schema:position 1 ; schema:additionalType module:SubjectMatterCompetence ; schema:description "Nach erfolgreichem Abschluss dieses Moduls sind die Studierenden in der Lage, die Wechselbeziehung aus technologischem Fortschritt und (globalem) Wettbewerb zu verstehen, und haben eine erste kritische Diskursfähigkeit für den Kontext einer Transformationsgesellschaft entwickelt."@de .</v>
      </c>
    </row>
    <row r="215" spans="1:10" x14ac:dyDescent="0.35">
      <c r="A215" s="2" t="s">
        <v>601</v>
      </c>
      <c r="B215" t="s">
        <v>1525</v>
      </c>
      <c r="C215" t="str">
        <f t="shared" si="12"/>
        <v>BB612</v>
      </c>
      <c r="D215" t="s">
        <v>1525</v>
      </c>
      <c r="E215" t="s">
        <v>2030</v>
      </c>
      <c r="F215" s="9" t="s">
        <v>4656</v>
      </c>
      <c r="G215" t="s">
        <v>2403</v>
      </c>
      <c r="H215" s="9">
        <f t="shared" si="13"/>
        <v>2</v>
      </c>
      <c r="I215" s="9" t="str">
        <f t="shared" si="14"/>
        <v>02</v>
      </c>
      <c r="J215" t="str">
        <f t="shared" si="15"/>
        <v>module:LResult02_BB612 a schema:ListItem ; schema:name "Lernergebnis BB612 02" ; schema:position 2 ; schema:additionalType module:BloomTax_Understand ; schema:description "Die Studierenden verfügen über ein fachliches und methodisches Grundverständnis, welche volkswirtschaftliche Standortwirkung von Forschungs-, Entwicklungs-, Innovations- und Diffusionsaktivitäten ausgehen kann."@de .</v>
      </c>
    </row>
    <row r="216" spans="1:10" x14ac:dyDescent="0.35">
      <c r="A216" s="2" t="s">
        <v>601</v>
      </c>
      <c r="B216" t="s">
        <v>1525</v>
      </c>
      <c r="C216" t="str">
        <f t="shared" si="12"/>
        <v>BB612</v>
      </c>
      <c r="D216" t="s">
        <v>1525</v>
      </c>
      <c r="E216" t="s">
        <v>2030</v>
      </c>
      <c r="F216" s="9" t="s">
        <v>4656</v>
      </c>
      <c r="G216" t="s">
        <v>2404</v>
      </c>
      <c r="H216" s="9">
        <f t="shared" si="13"/>
        <v>2</v>
      </c>
      <c r="I216" s="9" t="str">
        <f t="shared" si="14"/>
        <v>02</v>
      </c>
      <c r="J216" t="str">
        <f t="shared" si="15"/>
        <v>module:LResult02_BB612 a schema:ListItem ; schema:name "Lernergebnis BB612 02" ; schema:position 2 ; schema:additionalType module:SubjectMatterCompetence ; schema:description "Die Studierenden verfügen über ein fachliches und methodisches Grundverständnis, welche volkswirtschaftliche Standortwirkung von Forschungs-, Entwicklungs-, Innovations- und Diffusionsaktivitäten ausgehen kann."@de .</v>
      </c>
    </row>
    <row r="217" spans="1:10" x14ac:dyDescent="0.35">
      <c r="A217" s="2" t="s">
        <v>601</v>
      </c>
      <c r="B217" t="s">
        <v>1526</v>
      </c>
      <c r="C217" t="str">
        <f t="shared" si="12"/>
        <v>BB612</v>
      </c>
      <c r="D217" t="s">
        <v>1526</v>
      </c>
      <c r="E217" t="s">
        <v>2031</v>
      </c>
      <c r="F217" s="9" t="s">
        <v>4656</v>
      </c>
      <c r="G217" t="s">
        <v>2405</v>
      </c>
      <c r="H217" s="9">
        <f t="shared" si="13"/>
        <v>3</v>
      </c>
      <c r="I217" s="9" t="str">
        <f t="shared" si="14"/>
        <v>03</v>
      </c>
      <c r="J217" t="str">
        <f t="shared" si="15"/>
        <v>module:LResult03_BB612 a schema:ListItem ; schema:name "Lernergebnis BB612 03" ; schema:position 3 ; schema:additionalType module:BloomTax_Apply ; schema:description "Sie haben erste Erfahrungen gesammelt, aktuelle Gesellschaftsvisionen zu identifizieren und deren Transformationspotenziale exemplarisch zu untersuchen (digitalisierte, dekarbonisierte, urbanisierte Gesellschaft)."@de .</v>
      </c>
    </row>
    <row r="218" spans="1:10" x14ac:dyDescent="0.35">
      <c r="A218" s="2" t="s">
        <v>601</v>
      </c>
      <c r="B218" t="s">
        <v>1526</v>
      </c>
      <c r="C218" t="str">
        <f t="shared" si="12"/>
        <v>BB612</v>
      </c>
      <c r="D218" t="s">
        <v>1526</v>
      </c>
      <c r="E218" t="s">
        <v>2031</v>
      </c>
      <c r="F218" s="9" t="s">
        <v>4656</v>
      </c>
      <c r="G218" t="s">
        <v>2404</v>
      </c>
      <c r="H218" s="9">
        <f t="shared" si="13"/>
        <v>3</v>
      </c>
      <c r="I218" s="9" t="str">
        <f t="shared" si="14"/>
        <v>03</v>
      </c>
      <c r="J218" t="str">
        <f t="shared" si="15"/>
        <v>module:LResult03_BB612 a schema:ListItem ; schema:name "Lernergebnis BB612 03" ; schema:position 3 ; schema:additionalType module:SubjectMatterCompetence ; schema:description "Sie haben erste Erfahrungen gesammelt, aktuelle Gesellschaftsvisionen zu identifizieren und deren Transformationspotenziale exemplarisch zu untersuchen (digitalisierte, dekarbonisierte, urbanisierte Gesellschaft)."@de .</v>
      </c>
    </row>
    <row r="219" spans="1:10" x14ac:dyDescent="0.35">
      <c r="A219" s="2" t="s">
        <v>601</v>
      </c>
      <c r="B219" t="s">
        <v>1527</v>
      </c>
      <c r="C219" t="str">
        <f t="shared" si="12"/>
        <v>BB612</v>
      </c>
      <c r="D219" t="s">
        <v>1527</v>
      </c>
      <c r="E219" t="s">
        <v>2032</v>
      </c>
      <c r="F219" s="9" t="s">
        <v>4656</v>
      </c>
      <c r="G219" t="s">
        <v>2403</v>
      </c>
      <c r="H219" s="9">
        <f t="shared" si="13"/>
        <v>4</v>
      </c>
      <c r="I219" s="9" t="str">
        <f t="shared" si="14"/>
        <v>04</v>
      </c>
      <c r="J219" t="str">
        <f t="shared" si="15"/>
        <v>module:LResult04_BB612 a schema:ListItem ; schema:name "Lernergebnis BB612 04" ; schema:position 4 ; schema:additionalType module:BloomTax_Understand ; schema:description "Sie sind sensibilisiert für tiefgreifende Änderungen von Infrastrukturen, Produktionsprozessen, Regulierungssystemen und Lebensstilen, für Fragen von Fairness und Gerechtigkeit sowie für die Bedeutung von Wirkungskräften, die gegenläufig sind (Pfadabhängigkeiten, Blockaden)."@de .</v>
      </c>
    </row>
    <row r="220" spans="1:10" x14ac:dyDescent="0.35">
      <c r="A220" s="2" t="s">
        <v>601</v>
      </c>
      <c r="B220" t="s">
        <v>1527</v>
      </c>
      <c r="C220" t="str">
        <f t="shared" si="12"/>
        <v>BB612</v>
      </c>
      <c r="D220" t="s">
        <v>1527</v>
      </c>
      <c r="E220" t="s">
        <v>2032</v>
      </c>
      <c r="F220" s="9" t="s">
        <v>4656</v>
      </c>
      <c r="G220" t="s">
        <v>2404</v>
      </c>
      <c r="H220" s="9">
        <f t="shared" si="13"/>
        <v>4</v>
      </c>
      <c r="I220" s="9" t="str">
        <f t="shared" si="14"/>
        <v>04</v>
      </c>
      <c r="J220" t="str">
        <f t="shared" si="15"/>
        <v>module:LResult04_BB612 a schema:ListItem ; schema:name "Lernergebnis BB612 04" ; schema:position 4 ; schema:additionalType module:SubjectMatterCompetence ; schema:description "Sie sind sensibilisiert für tiefgreifende Änderungen von Infrastrukturen, Produktionsprozessen, Regulierungssystemen und Lebensstilen, für Fragen von Fairness und Gerechtigkeit sowie für die Bedeutung von Wirkungskräften, die gegenläufig sind (Pfadabhängigkeiten, Blockaden)."@de .</v>
      </c>
    </row>
    <row r="221" spans="1:10" x14ac:dyDescent="0.35">
      <c r="A221" s="2" t="s">
        <v>601</v>
      </c>
      <c r="B221" t="s">
        <v>1528</v>
      </c>
      <c r="C221" t="str">
        <f t="shared" si="12"/>
        <v>BB612</v>
      </c>
      <c r="D221" t="s">
        <v>1528</v>
      </c>
      <c r="E221" t="s">
        <v>2033</v>
      </c>
      <c r="F221" s="9" t="s">
        <v>4656</v>
      </c>
      <c r="G221" t="s">
        <v>2403</v>
      </c>
      <c r="H221" s="9">
        <f t="shared" si="13"/>
        <v>5</v>
      </c>
      <c r="I221" s="9" t="str">
        <f t="shared" si="14"/>
        <v>05</v>
      </c>
      <c r="J221" t="str">
        <f t="shared" si="15"/>
        <v>module:LResult05_BB612 a schema:ListItem ; schema:name "Lernergebnis BB612 05" ; schema:position 5 ; schema:additionalType module:BloomTax_Understand ; schema:description "Sie haben ein Bewusstsein dafür entwickelt, was dies für die Schaffung eines neuen Grundkonsenses sowie für ein neues Zusammenspiel von Politik, Gesellschaft, Wissenschaft und Wirtschaft bedeuten kann, und können dies fallbezogen aufzeigen und diskursiv reflektieren."@de .</v>
      </c>
    </row>
    <row r="222" spans="1:10" x14ac:dyDescent="0.35">
      <c r="A222" s="2" t="s">
        <v>601</v>
      </c>
      <c r="B222" t="s">
        <v>1528</v>
      </c>
      <c r="C222" t="str">
        <f t="shared" si="12"/>
        <v>BB612</v>
      </c>
      <c r="D222" t="s">
        <v>1528</v>
      </c>
      <c r="E222" t="s">
        <v>2033</v>
      </c>
      <c r="F222" s="9" t="s">
        <v>4656</v>
      </c>
      <c r="G222" t="s">
        <v>2404</v>
      </c>
      <c r="H222" s="9">
        <f t="shared" si="13"/>
        <v>5</v>
      </c>
      <c r="I222" s="9" t="str">
        <f t="shared" si="14"/>
        <v>05</v>
      </c>
      <c r="J222" t="str">
        <f t="shared" si="15"/>
        <v>module:LResult05_BB612 a schema:ListItem ; schema:name "Lernergebnis BB612 05" ; schema:position 5 ; schema:additionalType module:SubjectMatterCompetence ; schema:description "Sie haben ein Bewusstsein dafür entwickelt, was dies für die Schaffung eines neuen Grundkonsenses sowie für ein neues Zusammenspiel von Politik, Gesellschaft, Wissenschaft und Wirtschaft bedeuten kann, und können dies fallbezogen aufzeigen und diskursiv reflektieren."@de .</v>
      </c>
    </row>
    <row r="223" spans="1:10" x14ac:dyDescent="0.35">
      <c r="A223" s="2" t="s">
        <v>601</v>
      </c>
      <c r="B223" t="s">
        <v>1529</v>
      </c>
      <c r="C223" t="str">
        <f t="shared" si="12"/>
        <v>BB621</v>
      </c>
      <c r="D223" t="s">
        <v>1529</v>
      </c>
      <c r="E223" t="s">
        <v>2034</v>
      </c>
      <c r="F223" s="9" t="s">
        <v>4656</v>
      </c>
      <c r="G223" t="s">
        <v>2409</v>
      </c>
      <c r="H223" s="9">
        <f t="shared" si="13"/>
        <v>1</v>
      </c>
      <c r="I223" s="9" t="str">
        <f t="shared" si="14"/>
        <v>01</v>
      </c>
      <c r="J223" t="str">
        <f t="shared" si="15"/>
        <v>module:LResult01_BB621 a schema:ListItem ; schema:name "Lernergebnis BB621 01" ; schema:position 1 ; schema:additionalType module:BloomTax_Analyze ; schema:description "Die Studierenden können ökonometrische Methoden zur Lösung ökonomischer Probleme analysieren und bewerten."@de .</v>
      </c>
    </row>
    <row r="224" spans="1:10" x14ac:dyDescent="0.35">
      <c r="A224" s="2" t="s">
        <v>601</v>
      </c>
      <c r="B224" t="s">
        <v>1529</v>
      </c>
      <c r="C224" t="str">
        <f t="shared" si="12"/>
        <v>BB621</v>
      </c>
      <c r="D224" t="s">
        <v>1529</v>
      </c>
      <c r="E224" t="s">
        <v>2034</v>
      </c>
      <c r="F224" s="9" t="s">
        <v>4656</v>
      </c>
      <c r="G224" t="s">
        <v>2404</v>
      </c>
      <c r="H224" s="9">
        <f t="shared" si="13"/>
        <v>1</v>
      </c>
      <c r="I224" s="9" t="str">
        <f t="shared" si="14"/>
        <v>01</v>
      </c>
      <c r="J224" t="str">
        <f t="shared" si="15"/>
        <v>module:LResult01_BB621 a schema:ListItem ; schema:name "Lernergebnis BB621 01" ; schema:position 1 ; schema:additionalType module:SubjectMatterCompetence ; schema:description "Die Studierenden können ökonometrische Methoden zur Lösung ökonomischer Probleme analysieren und bewerten."@de .</v>
      </c>
    </row>
    <row r="225" spans="1:10" x14ac:dyDescent="0.35">
      <c r="A225" s="2" t="s">
        <v>601</v>
      </c>
      <c r="B225" t="s">
        <v>1530</v>
      </c>
      <c r="C225" t="str">
        <f t="shared" si="12"/>
        <v>BB621</v>
      </c>
      <c r="D225" t="s">
        <v>1530</v>
      </c>
      <c r="E225" t="s">
        <v>2035</v>
      </c>
      <c r="F225" s="9" t="s">
        <v>4656</v>
      </c>
      <c r="G225" t="s">
        <v>2405</v>
      </c>
      <c r="H225" s="9">
        <f t="shared" si="13"/>
        <v>2</v>
      </c>
      <c r="I225" s="9" t="str">
        <f t="shared" si="14"/>
        <v>02</v>
      </c>
      <c r="J225" t="str">
        <f t="shared" si="15"/>
        <v>module:LResult02_BB621 a schema:ListItem ; schema:name "Lernergebnis BB621 02" ; schema:position 2 ; schema:additionalType module:BloomTax_Apply ; schema:description "Sie verfügen über Werkzeuge, um mit Daten adäquat umzugehen bzw. auf Daten sinnvoll zu reagieren und dadurch verbesserte Entscheidungen zu erwirken."@de .</v>
      </c>
    </row>
    <row r="226" spans="1:10" x14ac:dyDescent="0.35">
      <c r="A226" s="2" t="s">
        <v>601</v>
      </c>
      <c r="B226" t="s">
        <v>1530</v>
      </c>
      <c r="C226" t="str">
        <f t="shared" si="12"/>
        <v>BB621</v>
      </c>
      <c r="D226" t="s">
        <v>1530</v>
      </c>
      <c r="E226" t="s">
        <v>2035</v>
      </c>
      <c r="F226" s="9" t="s">
        <v>4656</v>
      </c>
      <c r="G226" t="s">
        <v>2404</v>
      </c>
      <c r="H226" s="9">
        <f t="shared" si="13"/>
        <v>2</v>
      </c>
      <c r="I226" s="9" t="str">
        <f t="shared" si="14"/>
        <v>02</v>
      </c>
      <c r="J226" t="str">
        <f t="shared" si="15"/>
        <v>module:LResult02_BB621 a schema:ListItem ; schema:name "Lernergebnis BB621 02" ; schema:position 2 ; schema:additionalType module:SubjectMatterCompetence ; schema:description "Sie verfügen über Werkzeuge, um mit Daten adäquat umzugehen bzw. auf Daten sinnvoll zu reagieren und dadurch verbesserte Entscheidungen zu erwirken."@de .</v>
      </c>
    </row>
    <row r="227" spans="1:10" x14ac:dyDescent="0.35">
      <c r="A227" s="2" t="s">
        <v>601</v>
      </c>
      <c r="B227" t="s">
        <v>1531</v>
      </c>
      <c r="C227" t="str">
        <f t="shared" si="12"/>
        <v>BB621</v>
      </c>
      <c r="D227" t="s">
        <v>1531</v>
      </c>
      <c r="E227" t="s">
        <v>2036</v>
      </c>
      <c r="F227" s="9" t="s">
        <v>4656</v>
      </c>
      <c r="G227" t="s">
        <v>2407</v>
      </c>
      <c r="H227" s="9">
        <f t="shared" si="13"/>
        <v>3</v>
      </c>
      <c r="I227" s="9" t="str">
        <f t="shared" si="14"/>
        <v>03</v>
      </c>
      <c r="J227" t="str">
        <f t="shared" si="15"/>
        <v>module:LResult03_BB621 a schema:ListItem ; schema:name "Lernergebnis BB621 03" ; schema:position 3 ; schema:additionalType module:BloomTax_Evaluate ; schema:description "Sie verfügen über das Grundwissen der linearen Regressionsanalyse und sind dadurch in der Lage, Theorien bzw. Hypothesen, die einen linearen Zusammenhang zwischen verschiedenen Variablen postulieren, empirisch auf ihre Gültigkeit zu testen und zu bewerten."@de .</v>
      </c>
    </row>
    <row r="228" spans="1:10" x14ac:dyDescent="0.35">
      <c r="A228" s="2" t="s">
        <v>601</v>
      </c>
      <c r="B228" t="s">
        <v>1531</v>
      </c>
      <c r="C228" t="str">
        <f t="shared" si="12"/>
        <v>BB621</v>
      </c>
      <c r="D228" t="s">
        <v>1531</v>
      </c>
      <c r="E228" t="s">
        <v>2036</v>
      </c>
      <c r="F228" s="9" t="s">
        <v>4656</v>
      </c>
      <c r="G228" t="s">
        <v>2404</v>
      </c>
      <c r="H228" s="9">
        <f t="shared" si="13"/>
        <v>3</v>
      </c>
      <c r="I228" s="9" t="str">
        <f t="shared" si="14"/>
        <v>03</v>
      </c>
      <c r="J228" t="str">
        <f t="shared" si="15"/>
        <v>module:LResult03_BB621 a schema:ListItem ; schema:name "Lernergebnis BB621 03" ; schema:position 3 ; schema:additionalType module:SubjectMatterCompetence ; schema:description "Sie verfügen über das Grundwissen der linearen Regressionsanalyse und sind dadurch in der Lage, Theorien bzw. Hypothesen, die einen linearen Zusammenhang zwischen verschiedenen Variablen postulieren, empirisch auf ihre Gültigkeit zu testen und zu bewerten."@de .</v>
      </c>
    </row>
    <row r="229" spans="1:10" x14ac:dyDescent="0.35">
      <c r="A229" s="2" t="s">
        <v>601</v>
      </c>
      <c r="B229" t="s">
        <v>1532</v>
      </c>
      <c r="C229" t="str">
        <f t="shared" si="12"/>
        <v>BB622</v>
      </c>
      <c r="D229" t="s">
        <v>1532</v>
      </c>
      <c r="E229" t="s">
        <v>2034</v>
      </c>
      <c r="F229" s="9" t="s">
        <v>4656</v>
      </c>
      <c r="G229" t="s">
        <v>2407</v>
      </c>
      <c r="H229" s="9">
        <f t="shared" si="13"/>
        <v>1</v>
      </c>
      <c r="I229" s="9" t="str">
        <f t="shared" si="14"/>
        <v>01</v>
      </c>
      <c r="J229" t="str">
        <f t="shared" si="15"/>
        <v>module:LResult01_BB622 a schema:ListItem ; schema:name "Lernergebnis BB622 01" ; schema:position 1 ; schema:additionalType module:BloomTax_Evaluate ; schema:description "Die Studierenden können ökonometrische Methoden zur Lösung ökonomischer Probleme analysieren und bewerten."@de .</v>
      </c>
    </row>
    <row r="230" spans="1:10" x14ac:dyDescent="0.35">
      <c r="A230" s="2" t="s">
        <v>601</v>
      </c>
      <c r="B230" t="s">
        <v>1532</v>
      </c>
      <c r="C230" t="str">
        <f t="shared" si="12"/>
        <v>BB622</v>
      </c>
      <c r="D230" t="s">
        <v>1532</v>
      </c>
      <c r="E230" t="s">
        <v>2034</v>
      </c>
      <c r="F230" s="9" t="s">
        <v>4656</v>
      </c>
      <c r="G230" t="s">
        <v>2404</v>
      </c>
      <c r="H230" s="9">
        <f t="shared" si="13"/>
        <v>1</v>
      </c>
      <c r="I230" s="9" t="str">
        <f t="shared" si="14"/>
        <v>01</v>
      </c>
      <c r="J230" t="str">
        <f t="shared" si="15"/>
        <v>module:LResult01_BB622 a schema:ListItem ; schema:name "Lernergebnis BB622 01" ; schema:position 1 ; schema:additionalType module:SubjectMatterCompetence ; schema:description "Die Studierenden können ökonometrische Methoden zur Lösung ökonomischer Probleme analysieren und bewerten."@de .</v>
      </c>
    </row>
    <row r="231" spans="1:10" x14ac:dyDescent="0.35">
      <c r="A231" s="2" t="s">
        <v>601</v>
      </c>
      <c r="B231" t="s">
        <v>1533</v>
      </c>
      <c r="C231" t="str">
        <f t="shared" si="12"/>
        <v>BB622</v>
      </c>
      <c r="D231" t="s">
        <v>1533</v>
      </c>
      <c r="E231" t="s">
        <v>2035</v>
      </c>
      <c r="F231" s="9" t="s">
        <v>4656</v>
      </c>
      <c r="G231" t="s">
        <v>2405</v>
      </c>
      <c r="H231" s="9">
        <f t="shared" si="13"/>
        <v>2</v>
      </c>
      <c r="I231" s="9" t="str">
        <f t="shared" si="14"/>
        <v>02</v>
      </c>
      <c r="J231" t="str">
        <f t="shared" si="15"/>
        <v>module:LResult02_BB622 a schema:ListItem ; schema:name "Lernergebnis BB622 02" ; schema:position 2 ; schema:additionalType module:BloomTax_Apply ; schema:description "Sie verfügen über Werkzeuge, um mit Daten adäquat umzugehen bzw. auf Daten sinnvoll zu reagieren und dadurch verbesserte Entscheidungen zu erwirken."@de .</v>
      </c>
    </row>
    <row r="232" spans="1:10" x14ac:dyDescent="0.35">
      <c r="A232" s="2" t="s">
        <v>601</v>
      </c>
      <c r="B232" t="s">
        <v>1533</v>
      </c>
      <c r="C232" t="str">
        <f t="shared" si="12"/>
        <v>BB622</v>
      </c>
      <c r="D232" t="s">
        <v>1533</v>
      </c>
      <c r="E232" t="s">
        <v>2035</v>
      </c>
      <c r="F232" s="9" t="s">
        <v>4656</v>
      </c>
      <c r="G232" t="s">
        <v>2404</v>
      </c>
      <c r="H232" s="9">
        <f t="shared" si="13"/>
        <v>2</v>
      </c>
      <c r="I232" s="9" t="str">
        <f t="shared" si="14"/>
        <v>02</v>
      </c>
      <c r="J232" t="str">
        <f t="shared" si="15"/>
        <v>module:LResult02_BB622 a schema:ListItem ; schema:name "Lernergebnis BB622 02" ; schema:position 2 ; schema:additionalType module:SubjectMatterCompetence ; schema:description "Sie verfügen über Werkzeuge, um mit Daten adäquat umzugehen bzw. auf Daten sinnvoll zu reagieren und dadurch verbesserte Entscheidungen zu erwirken."@de .</v>
      </c>
    </row>
    <row r="233" spans="1:10" x14ac:dyDescent="0.35">
      <c r="A233" s="2" t="s">
        <v>601</v>
      </c>
      <c r="B233" t="s">
        <v>1534</v>
      </c>
      <c r="C233" t="str">
        <f t="shared" si="12"/>
        <v>BB622</v>
      </c>
      <c r="D233" t="s">
        <v>1534</v>
      </c>
      <c r="E233" t="s">
        <v>2037</v>
      </c>
      <c r="F233" s="9" t="s">
        <v>4656</v>
      </c>
      <c r="G233" t="s">
        <v>2409</v>
      </c>
      <c r="H233" s="9">
        <f t="shared" si="13"/>
        <v>3</v>
      </c>
      <c r="I233" s="9" t="str">
        <f t="shared" si="14"/>
        <v>03</v>
      </c>
      <c r="J233" t="str">
        <f t="shared" si="15"/>
        <v>module:LResult03_BB622 a schema:ListItem ; schema:name "Lernergebnis BB622 03" ; schema:position 3 ; schema:additionalType module:BloomTax_Analyze ; schema:description "Sie verfügen über das Grundwissen der linearen Regressionsanalyse und ist dadurch in der Lage, Theorien bzw. Hypothesen, die einen linearen Zusammenhang zwischen verschiedenen Variablen postulieren, empirisch auf ihre Gültigkeit zu testen und zu bewerten."@de .</v>
      </c>
    </row>
    <row r="234" spans="1:10" x14ac:dyDescent="0.35">
      <c r="A234" s="2" t="s">
        <v>601</v>
      </c>
      <c r="B234" t="s">
        <v>1534</v>
      </c>
      <c r="C234" t="str">
        <f t="shared" si="12"/>
        <v>BB622</v>
      </c>
      <c r="D234" t="s">
        <v>1534</v>
      </c>
      <c r="E234" t="s">
        <v>2037</v>
      </c>
      <c r="F234" s="9" t="s">
        <v>4656</v>
      </c>
      <c r="G234" t="s">
        <v>2407</v>
      </c>
      <c r="H234" s="9">
        <f t="shared" si="13"/>
        <v>3</v>
      </c>
      <c r="I234" s="9" t="str">
        <f t="shared" si="14"/>
        <v>03</v>
      </c>
      <c r="J234" t="str">
        <f t="shared" si="15"/>
        <v>module:LResult03_BB622 a schema:ListItem ; schema:name "Lernergebnis BB622 03" ; schema:position 3 ; schema:additionalType module:BloomTax_Evaluate ; schema:description "Sie verfügen über das Grundwissen der linearen Regressionsanalyse und ist dadurch in der Lage, Theorien bzw. Hypothesen, die einen linearen Zusammenhang zwischen verschiedenen Variablen postulieren, empirisch auf ihre Gültigkeit zu testen und zu bewerten."@de .</v>
      </c>
    </row>
    <row r="235" spans="1:10" x14ac:dyDescent="0.35">
      <c r="A235" s="2" t="s">
        <v>601</v>
      </c>
      <c r="B235" t="s">
        <v>1534</v>
      </c>
      <c r="C235" t="str">
        <f t="shared" si="12"/>
        <v>BB622</v>
      </c>
      <c r="D235" t="s">
        <v>1534</v>
      </c>
      <c r="E235" t="s">
        <v>2037</v>
      </c>
      <c r="F235" s="9" t="s">
        <v>4656</v>
      </c>
      <c r="G235" t="s">
        <v>2404</v>
      </c>
      <c r="H235" s="9">
        <f t="shared" si="13"/>
        <v>3</v>
      </c>
      <c r="I235" s="9" t="str">
        <f t="shared" si="14"/>
        <v>03</v>
      </c>
      <c r="J235" t="str">
        <f t="shared" si="15"/>
        <v>module:LResult03_BB622 a schema:ListItem ; schema:name "Lernergebnis BB622 03" ; schema:position 3 ; schema:additionalType module:SubjectMatterCompetence ; schema:description "Sie verfügen über das Grundwissen der linearen Regressionsanalyse und ist dadurch in der Lage, Theorien bzw. Hypothesen, die einen linearen Zusammenhang zwischen verschiedenen Variablen postulieren, empirisch auf ihre Gültigkeit zu testen und zu bewerten."@de .</v>
      </c>
    </row>
    <row r="236" spans="1:10" x14ac:dyDescent="0.35">
      <c r="A236" s="2" t="s">
        <v>601</v>
      </c>
      <c r="B236" t="s">
        <v>1535</v>
      </c>
      <c r="C236" t="str">
        <f t="shared" si="12"/>
        <v>BB631</v>
      </c>
      <c r="D236" t="s">
        <v>1535</v>
      </c>
      <c r="E236" t="s">
        <v>2038</v>
      </c>
      <c r="F236" s="9" t="s">
        <v>4656</v>
      </c>
      <c r="G236" t="s">
        <v>2406</v>
      </c>
      <c r="H236" s="9">
        <f t="shared" si="13"/>
        <v>1</v>
      </c>
      <c r="I236" s="9" t="str">
        <f t="shared" si="14"/>
        <v>01</v>
      </c>
      <c r="J236" t="str">
        <f t="shared" si="15"/>
        <v>module:LResult01_BB631 a schema:ListItem ; schema:name "Lernergebnis BB631 01" ; schema:position 1 ; schema:additionalType module:BloomTax_Remember ; schema:description "Nach erfolgreichen Abschluss dieses Moduls, kennen die Studierenden die wesentlichen Unterschiede zwischen Individual-Software und betriebswirtschaftlicher Standardsoftware."@de .</v>
      </c>
    </row>
    <row r="237" spans="1:10" x14ac:dyDescent="0.35">
      <c r="A237" s="2" t="s">
        <v>601</v>
      </c>
      <c r="B237" t="s">
        <v>1535</v>
      </c>
      <c r="C237" t="str">
        <f t="shared" si="12"/>
        <v>BB631</v>
      </c>
      <c r="D237" t="s">
        <v>1535</v>
      </c>
      <c r="E237" t="s">
        <v>2038</v>
      </c>
      <c r="F237" s="9" t="s">
        <v>4656</v>
      </c>
      <c r="G237" t="s">
        <v>2404</v>
      </c>
      <c r="H237" s="9">
        <f t="shared" si="13"/>
        <v>1</v>
      </c>
      <c r="I237" s="9" t="str">
        <f t="shared" si="14"/>
        <v>01</v>
      </c>
      <c r="J237" t="str">
        <f t="shared" si="15"/>
        <v>module:LResult01_BB631 a schema:ListItem ; schema:name "Lernergebnis BB631 01" ; schema:position 1 ; schema:additionalType module:SubjectMatterCompetence ; schema:description "Nach erfolgreichen Abschluss dieses Moduls, kennen die Studierenden die wesentlichen Unterschiede zwischen Individual-Software und betriebswirtschaftlicher Standardsoftware."@de .</v>
      </c>
    </row>
    <row r="238" spans="1:10" x14ac:dyDescent="0.35">
      <c r="A238" s="2" t="s">
        <v>601</v>
      </c>
      <c r="B238" t="s">
        <v>1536</v>
      </c>
      <c r="C238" t="str">
        <f t="shared" si="12"/>
        <v>BB631</v>
      </c>
      <c r="D238" t="s">
        <v>1536</v>
      </c>
      <c r="E238" t="s">
        <v>2039</v>
      </c>
      <c r="F238" s="9" t="s">
        <v>4656</v>
      </c>
      <c r="G238" t="s">
        <v>2403</v>
      </c>
      <c r="H238" s="9">
        <f t="shared" si="13"/>
        <v>2</v>
      </c>
      <c r="I238" s="9" t="str">
        <f t="shared" si="14"/>
        <v>02</v>
      </c>
      <c r="J238" t="str">
        <f t="shared" si="15"/>
        <v>module:LResult02_BB631 a schema:ListItem ; schema:name "Lernergebnis BB631 02" ; schema:position 2 ; schema:additionalType module:BloomTax_Understand ; schema:description "Dabei verstehen sie die notwendige Komplexität solcher Anwendungssysteme und können einfache und typische Geschäftsprozesse von Unternehmen in einem ERP-System ausführen. "@de .</v>
      </c>
    </row>
    <row r="239" spans="1:10" x14ac:dyDescent="0.35">
      <c r="A239" s="2" t="s">
        <v>601</v>
      </c>
      <c r="B239" t="s">
        <v>1536</v>
      </c>
      <c r="C239" t="str">
        <f t="shared" si="12"/>
        <v>BB631</v>
      </c>
      <c r="D239" t="s">
        <v>1536</v>
      </c>
      <c r="E239" t="s">
        <v>2039</v>
      </c>
      <c r="F239" s="9" t="s">
        <v>4656</v>
      </c>
      <c r="G239" t="s">
        <v>2404</v>
      </c>
      <c r="H239" s="9">
        <f t="shared" si="13"/>
        <v>2</v>
      </c>
      <c r="I239" s="9" t="str">
        <f t="shared" si="14"/>
        <v>02</v>
      </c>
      <c r="J239" t="str">
        <f t="shared" si="15"/>
        <v>module:LResult02_BB631 a schema:ListItem ; schema:name "Lernergebnis BB631 02" ; schema:position 2 ; schema:additionalType module:SubjectMatterCompetence ; schema:description "Dabei verstehen sie die notwendige Komplexität solcher Anwendungssysteme und können einfache und typische Geschäftsprozesse von Unternehmen in einem ERP-System ausführen. "@de .</v>
      </c>
    </row>
    <row r="240" spans="1:10" x14ac:dyDescent="0.35">
      <c r="A240" s="2" t="s">
        <v>601</v>
      </c>
      <c r="B240" t="s">
        <v>1537</v>
      </c>
      <c r="C240" t="str">
        <f t="shared" si="12"/>
        <v>BB631</v>
      </c>
      <c r="D240" t="s">
        <v>1537</v>
      </c>
      <c r="E240" t="s">
        <v>2040</v>
      </c>
      <c r="F240" s="9" t="s">
        <v>4656</v>
      </c>
      <c r="G240" t="s">
        <v>2409</v>
      </c>
      <c r="H240" s="9">
        <f t="shared" si="13"/>
        <v>3</v>
      </c>
      <c r="I240" s="9" t="str">
        <f t="shared" si="14"/>
        <v>03</v>
      </c>
      <c r="J240" t="str">
        <f t="shared" si="15"/>
        <v>module:LResult03_BB631 a schema:ListItem ; schema:name "Lernergebnis BB631 03" ; schema:position 3 ; schema:additionalType module:BloomTax_Analyze ; schema:description "Sie analysieren die unterschiedlichen IT-Architekturen und implementieren Berechtigungskonzepte. Die erworbenen fachlichen und methodischen Kompetenzen zielen auf die Vorbereitung für das Berufsleben."@de .</v>
      </c>
    </row>
    <row r="241" spans="1:10" x14ac:dyDescent="0.35">
      <c r="A241" s="2" t="s">
        <v>601</v>
      </c>
      <c r="B241" t="s">
        <v>1537</v>
      </c>
      <c r="C241" t="str">
        <f t="shared" si="12"/>
        <v>BB631</v>
      </c>
      <c r="D241" t="s">
        <v>1537</v>
      </c>
      <c r="E241" t="s">
        <v>2040</v>
      </c>
      <c r="F241" s="9" t="s">
        <v>4656</v>
      </c>
      <c r="G241" t="s">
        <v>2404</v>
      </c>
      <c r="H241" s="9">
        <f t="shared" si="13"/>
        <v>3</v>
      </c>
      <c r="I241" s="9" t="str">
        <f t="shared" si="14"/>
        <v>03</v>
      </c>
      <c r="J241" t="str">
        <f t="shared" si="15"/>
        <v>module:LResult03_BB631 a schema:ListItem ; schema:name "Lernergebnis BB631 03" ; schema:position 3 ; schema:additionalType module:SubjectMatterCompetence ; schema:description "Sie analysieren die unterschiedlichen IT-Architekturen und implementieren Berechtigungskonzepte. Die erworbenen fachlichen und methodischen Kompetenzen zielen auf die Vorbereitung für das Berufsleben."@de .</v>
      </c>
    </row>
    <row r="242" spans="1:10" x14ac:dyDescent="0.35">
      <c r="A242" s="2" t="s">
        <v>601</v>
      </c>
      <c r="B242" t="s">
        <v>1538</v>
      </c>
      <c r="C242" t="str">
        <f t="shared" si="12"/>
        <v>BB632</v>
      </c>
      <c r="D242" t="s">
        <v>1538</v>
      </c>
      <c r="E242" t="s">
        <v>2041</v>
      </c>
      <c r="F242" s="9" t="s">
        <v>4656</v>
      </c>
      <c r="G242" t="s">
        <v>2409</v>
      </c>
      <c r="H242" s="9">
        <f t="shared" si="13"/>
        <v>1</v>
      </c>
      <c r="I242" s="9" t="str">
        <f t="shared" si="14"/>
        <v>01</v>
      </c>
      <c r="J242" t="str">
        <f t="shared" si="15"/>
        <v>module:LResult01_BB632 a schema:ListItem ; schema:name "Lernergebnis BB632 01" ; schema:position 1 ; schema:additionalType module:BloomTax_Analyze ; schema:description "Die Studierenden sind in der Lage Unternehmensprozesse zu analysieren und zu bewerten."@de .</v>
      </c>
    </row>
    <row r="243" spans="1:10" x14ac:dyDescent="0.35">
      <c r="A243" s="2" t="s">
        <v>601</v>
      </c>
      <c r="B243" t="s">
        <v>1538</v>
      </c>
      <c r="C243" t="str">
        <f t="shared" si="12"/>
        <v>BB632</v>
      </c>
      <c r="D243" t="s">
        <v>1538</v>
      </c>
      <c r="E243" t="s">
        <v>2041</v>
      </c>
      <c r="F243" s="9" t="s">
        <v>4656</v>
      </c>
      <c r="G243" t="s">
        <v>2404</v>
      </c>
      <c r="H243" s="9">
        <f t="shared" si="13"/>
        <v>1</v>
      </c>
      <c r="I243" s="9" t="str">
        <f t="shared" si="14"/>
        <v>01</v>
      </c>
      <c r="J243" t="str">
        <f t="shared" si="15"/>
        <v>module:LResult01_BB632 a schema:ListItem ; schema:name "Lernergebnis BB632 01" ; schema:position 1 ; schema:additionalType module:SubjectMatterCompetence ; schema:description "Die Studierenden sind in der Lage Unternehmensprozesse zu analysieren und zu bewerten."@de .</v>
      </c>
    </row>
    <row r="244" spans="1:10" x14ac:dyDescent="0.35">
      <c r="A244" s="2" t="s">
        <v>601</v>
      </c>
      <c r="B244" t="s">
        <v>1539</v>
      </c>
      <c r="C244" t="str">
        <f t="shared" si="12"/>
        <v>BB632</v>
      </c>
      <c r="D244" t="s">
        <v>1539</v>
      </c>
      <c r="E244" t="s">
        <v>2042</v>
      </c>
      <c r="F244" s="9" t="s">
        <v>4656</v>
      </c>
      <c r="G244" t="s">
        <v>2405</v>
      </c>
      <c r="H244" s="9">
        <f t="shared" si="13"/>
        <v>2</v>
      </c>
      <c r="I244" s="9" t="str">
        <f t="shared" si="14"/>
        <v>02</v>
      </c>
      <c r="J244" t="str">
        <f t="shared" si="15"/>
        <v>module:LResult02_BB632 a schema:ListItem ; schema:name "Lernergebnis BB632 02" ; schema:position 2 ; schema:additionalType module:BloomTax_Apply ; schema:description "Die Studierenden sind in der Lage, mit Hilfe spezieller Kenntnisse zu ERP-Systemen in zentralen Unternehmensbereichen (z. B. Logistik, Finanzwesen, Personalwesen) die Umsetzung von Prozessen zu realisieren."@de .</v>
      </c>
    </row>
    <row r="245" spans="1:10" x14ac:dyDescent="0.35">
      <c r="A245" s="2" t="s">
        <v>601</v>
      </c>
      <c r="B245" t="s">
        <v>1539</v>
      </c>
      <c r="C245" t="str">
        <f t="shared" si="12"/>
        <v>BB632</v>
      </c>
      <c r="D245" t="s">
        <v>1539</v>
      </c>
      <c r="E245" t="s">
        <v>2042</v>
      </c>
      <c r="F245" s="9" t="s">
        <v>4656</v>
      </c>
      <c r="G245" t="s">
        <v>2404</v>
      </c>
      <c r="H245" s="9">
        <f t="shared" si="13"/>
        <v>2</v>
      </c>
      <c r="I245" s="9" t="str">
        <f t="shared" si="14"/>
        <v>02</v>
      </c>
      <c r="J245" t="str">
        <f t="shared" si="15"/>
        <v>module:LResult02_BB632 a schema:ListItem ; schema:name "Lernergebnis BB632 02" ; schema:position 2 ; schema:additionalType module:SubjectMatterCompetence ; schema:description "Die Studierenden sind in der Lage, mit Hilfe spezieller Kenntnisse zu ERP-Systemen in zentralen Unternehmensbereichen (z. B. Logistik, Finanzwesen, Personalwesen) die Umsetzung von Prozessen zu realisieren."@de .</v>
      </c>
    </row>
    <row r="246" spans="1:10" x14ac:dyDescent="0.35">
      <c r="A246" s="2" t="s">
        <v>601</v>
      </c>
      <c r="B246" t="s">
        <v>1540</v>
      </c>
      <c r="C246" t="str">
        <f t="shared" si="12"/>
        <v>BB632</v>
      </c>
      <c r="D246" t="s">
        <v>1540</v>
      </c>
      <c r="E246" t="s">
        <v>2043</v>
      </c>
      <c r="F246" s="9" t="s">
        <v>4656</v>
      </c>
      <c r="G246" t="s">
        <v>2407</v>
      </c>
      <c r="H246" s="9">
        <f t="shared" si="13"/>
        <v>3</v>
      </c>
      <c r="I246" s="9" t="str">
        <f t="shared" si="14"/>
        <v>03</v>
      </c>
      <c r="J246" t="str">
        <f t="shared" si="15"/>
        <v>module:LResult03_BB632 a schema:ListItem ; schema:name "Lernergebnis BB632 03" ; schema:position 3 ; schema:additionalType module:BloomTax_Evaluate ; schema:description "Die Studierenden entwickeln durch Fallstudien eine ausgeprägte Problemlösungs- und Beurteilungskompetenz."@de .</v>
      </c>
    </row>
    <row r="247" spans="1:10" x14ac:dyDescent="0.35">
      <c r="A247" s="2" t="s">
        <v>601</v>
      </c>
      <c r="B247" t="s">
        <v>1540</v>
      </c>
      <c r="C247" t="str">
        <f t="shared" si="12"/>
        <v>BB632</v>
      </c>
      <c r="D247" t="s">
        <v>1540</v>
      </c>
      <c r="E247" t="s">
        <v>2043</v>
      </c>
      <c r="F247" s="9" t="s">
        <v>4656</v>
      </c>
      <c r="G247" t="s">
        <v>2404</v>
      </c>
      <c r="H247" s="9">
        <f t="shared" si="13"/>
        <v>3</v>
      </c>
      <c r="I247" s="9" t="str">
        <f t="shared" si="14"/>
        <v>03</v>
      </c>
      <c r="J247" t="str">
        <f t="shared" si="15"/>
        <v>module:LResult03_BB632 a schema:ListItem ; schema:name "Lernergebnis BB632 03" ; schema:position 3 ; schema:additionalType module:SubjectMatterCompetence ; schema:description "Die Studierenden entwickeln durch Fallstudien eine ausgeprägte Problemlösungs- und Beurteilungskompetenz."@de .</v>
      </c>
    </row>
    <row r="248" spans="1:10" x14ac:dyDescent="0.35">
      <c r="A248" s="2" t="s">
        <v>601</v>
      </c>
      <c r="B248" t="s">
        <v>1541</v>
      </c>
      <c r="C248" t="str">
        <f t="shared" si="12"/>
        <v>BB710</v>
      </c>
      <c r="D248" t="s">
        <v>1541</v>
      </c>
      <c r="E248" t="s">
        <v>2044</v>
      </c>
      <c r="F248" s="9" t="s">
        <v>4656</v>
      </c>
      <c r="G248" t="s">
        <v>2403</v>
      </c>
      <c r="H248" s="9">
        <f t="shared" si="13"/>
        <v>1</v>
      </c>
      <c r="I248" s="9" t="str">
        <f t="shared" si="14"/>
        <v>01</v>
      </c>
      <c r="J248" t="str">
        <f t="shared" si="15"/>
        <v>module:LResult01_BB710 a schema:ListItem ; schema:name "Lernergebnis BB710 01" ; schema:position 1 ; schema:additionalType module:BloomTax_Understand ; schema:description "Die Studierenden besitzen grundlegende Fähigkeiten der Finanzbuchhaltung (Financial Accounting)."@de .</v>
      </c>
    </row>
    <row r="249" spans="1:10" x14ac:dyDescent="0.35">
      <c r="A249" s="2" t="s">
        <v>601</v>
      </c>
      <c r="B249" t="s">
        <v>1541</v>
      </c>
      <c r="C249" t="str">
        <f t="shared" si="12"/>
        <v>BB710</v>
      </c>
      <c r="D249" t="s">
        <v>1541</v>
      </c>
      <c r="E249" t="s">
        <v>2044</v>
      </c>
      <c r="F249" s="9" t="s">
        <v>4656</v>
      </c>
      <c r="G249" t="s">
        <v>2404</v>
      </c>
      <c r="H249" s="9">
        <f t="shared" si="13"/>
        <v>1</v>
      </c>
      <c r="I249" s="9" t="str">
        <f t="shared" si="14"/>
        <v>01</v>
      </c>
      <c r="J249" t="str">
        <f t="shared" si="15"/>
        <v>module:LResult01_BB710 a schema:ListItem ; schema:name "Lernergebnis BB710 01" ; schema:position 1 ; schema:additionalType module:SubjectMatterCompetence ; schema:description "Die Studierenden besitzen grundlegende Fähigkeiten der Finanzbuchhaltung (Financial Accounting)."@de .</v>
      </c>
    </row>
    <row r="250" spans="1:10" x14ac:dyDescent="0.35">
      <c r="A250" s="2" t="s">
        <v>601</v>
      </c>
      <c r="B250" t="s">
        <v>1542</v>
      </c>
      <c r="C250" t="str">
        <f t="shared" si="12"/>
        <v>BB710</v>
      </c>
      <c r="D250" t="s">
        <v>1542</v>
      </c>
      <c r="E250" t="s">
        <v>2045</v>
      </c>
      <c r="F250" s="9" t="s">
        <v>4656</v>
      </c>
      <c r="G250" t="s">
        <v>2405</v>
      </c>
      <c r="H250" s="9">
        <f t="shared" si="13"/>
        <v>2</v>
      </c>
      <c r="I250" s="9" t="str">
        <f t="shared" si="14"/>
        <v>02</v>
      </c>
      <c r="J250" t="str">
        <f t="shared" si="15"/>
        <v>module:LResult02_BB710 a schema:ListItem ; schema:name "Lernergebnis BB710 02" ; schema:position 2 ; schema:additionalType module:BloomTax_Apply ; schema:description "Sie werden in der Lage sein, Geschäftsvorfälle einzuordnen und Buchungen selbständig durchzuführen, sowie aus der Buchhaltung einen Jahresabschluss zu entwickeln."@de .</v>
      </c>
    </row>
    <row r="251" spans="1:10" x14ac:dyDescent="0.35">
      <c r="A251" s="2" t="s">
        <v>601</v>
      </c>
      <c r="B251" t="s">
        <v>1542</v>
      </c>
      <c r="C251" t="str">
        <f t="shared" si="12"/>
        <v>BB710</v>
      </c>
      <c r="D251" t="s">
        <v>1542</v>
      </c>
      <c r="E251" t="s">
        <v>2045</v>
      </c>
      <c r="F251" s="9" t="s">
        <v>4656</v>
      </c>
      <c r="G251" t="s">
        <v>2404</v>
      </c>
      <c r="H251" s="9">
        <f t="shared" si="13"/>
        <v>2</v>
      </c>
      <c r="I251" s="9" t="str">
        <f t="shared" si="14"/>
        <v>02</v>
      </c>
      <c r="J251" t="str">
        <f t="shared" si="15"/>
        <v>module:LResult02_BB710 a schema:ListItem ; schema:name "Lernergebnis BB710 02" ; schema:position 2 ; schema:additionalType module:SubjectMatterCompetence ; schema:description "Sie werden in der Lage sein, Geschäftsvorfälle einzuordnen und Buchungen selbständig durchzuführen, sowie aus der Buchhaltung einen Jahresabschluss zu entwickeln."@de .</v>
      </c>
    </row>
    <row r="252" spans="1:10" x14ac:dyDescent="0.35">
      <c r="A252" s="2" t="s">
        <v>601</v>
      </c>
      <c r="B252" t="s">
        <v>1543</v>
      </c>
      <c r="C252" t="str">
        <f t="shared" si="12"/>
        <v>BB720</v>
      </c>
      <c r="D252" t="s">
        <v>1543</v>
      </c>
      <c r="E252" t="s">
        <v>2046</v>
      </c>
      <c r="F252" s="9" t="s">
        <v>4656</v>
      </c>
      <c r="G252" t="s">
        <v>2406</v>
      </c>
      <c r="H252" s="9">
        <f t="shared" si="13"/>
        <v>1</v>
      </c>
      <c r="I252" s="9" t="str">
        <f t="shared" si="14"/>
        <v>01</v>
      </c>
      <c r="J252" t="str">
        <f t="shared" si="15"/>
        <v>module:LResult01_BB720 a schema:ListItem ; schema:name "Lernergebnis BB720 01" ; schema:position 1 ; schema:additionalType module:BloomTax_Remember ; schema:description "Die Studierenden besitzen grundlegende Kenntnisse in der Bilanzierung und Bewertung nach Handelsrecht."@de .</v>
      </c>
    </row>
    <row r="253" spans="1:10" x14ac:dyDescent="0.35">
      <c r="A253" s="2" t="s">
        <v>601</v>
      </c>
      <c r="B253" t="s">
        <v>1543</v>
      </c>
      <c r="C253" t="str">
        <f t="shared" si="12"/>
        <v>BB720</v>
      </c>
      <c r="D253" t="s">
        <v>1543</v>
      </c>
      <c r="E253" t="s">
        <v>2046</v>
      </c>
      <c r="F253" s="9" t="s">
        <v>4656</v>
      </c>
      <c r="G253" t="s">
        <v>2404</v>
      </c>
      <c r="H253" s="9">
        <f t="shared" si="13"/>
        <v>1</v>
      </c>
      <c r="I253" s="9" t="str">
        <f t="shared" si="14"/>
        <v>01</v>
      </c>
      <c r="J253" t="str">
        <f t="shared" si="15"/>
        <v>module:LResult01_BB720 a schema:ListItem ; schema:name "Lernergebnis BB720 01" ; schema:position 1 ; schema:additionalType module:SubjectMatterCompetence ; schema:description "Die Studierenden besitzen grundlegende Kenntnisse in der Bilanzierung und Bewertung nach Handelsrecht."@de .</v>
      </c>
    </row>
    <row r="254" spans="1:10" x14ac:dyDescent="0.35">
      <c r="A254" s="2" t="s">
        <v>601</v>
      </c>
      <c r="B254" t="s">
        <v>1544</v>
      </c>
      <c r="C254" t="str">
        <f t="shared" si="12"/>
        <v>BB720</v>
      </c>
      <c r="D254" t="s">
        <v>1544</v>
      </c>
      <c r="E254" t="s">
        <v>2047</v>
      </c>
      <c r="F254" s="9" t="s">
        <v>4656</v>
      </c>
      <c r="G254" t="s">
        <v>2403</v>
      </c>
      <c r="H254" s="9">
        <f t="shared" si="13"/>
        <v>2</v>
      </c>
      <c r="I254" s="9" t="str">
        <f t="shared" si="14"/>
        <v>02</v>
      </c>
      <c r="J254" t="str">
        <f t="shared" si="15"/>
        <v>module:LResult02_BB720 a schema:ListItem ; schema:name "Lernergebnis BB720 02" ; schema:position 2 ; schema:additionalType module:BloomTax_Understand ; schema:description "Sie lernen Gestaltungsspielräume bei der Aufstellung des Jahresabschlusses zu erkennen."@de .</v>
      </c>
    </row>
    <row r="255" spans="1:10" x14ac:dyDescent="0.35">
      <c r="A255" s="2" t="s">
        <v>601</v>
      </c>
      <c r="B255" t="s">
        <v>1544</v>
      </c>
      <c r="C255" t="str">
        <f t="shared" si="12"/>
        <v>BB720</v>
      </c>
      <c r="D255" t="s">
        <v>1544</v>
      </c>
      <c r="E255" t="s">
        <v>2047</v>
      </c>
      <c r="F255" s="9" t="s">
        <v>4656</v>
      </c>
      <c r="G255" t="s">
        <v>2404</v>
      </c>
      <c r="H255" s="9">
        <f t="shared" si="13"/>
        <v>2</v>
      </c>
      <c r="I255" s="9" t="str">
        <f t="shared" si="14"/>
        <v>02</v>
      </c>
      <c r="J255" t="str">
        <f t="shared" si="15"/>
        <v>module:LResult02_BB720 a schema:ListItem ; schema:name "Lernergebnis BB720 02" ; schema:position 2 ; schema:additionalType module:SubjectMatterCompetence ; schema:description "Sie lernen Gestaltungsspielräume bei der Aufstellung des Jahresabschlusses zu erkennen."@de .</v>
      </c>
    </row>
    <row r="256" spans="1:10" x14ac:dyDescent="0.35">
      <c r="A256" s="2" t="s">
        <v>601</v>
      </c>
      <c r="B256" t="s">
        <v>1545</v>
      </c>
      <c r="C256" t="str">
        <f t="shared" si="12"/>
        <v>BB720</v>
      </c>
      <c r="D256" t="s">
        <v>1545</v>
      </c>
      <c r="E256" t="s">
        <v>2048</v>
      </c>
      <c r="F256" s="9" t="s">
        <v>4656</v>
      </c>
      <c r="G256" t="s">
        <v>2406</v>
      </c>
      <c r="H256" s="9">
        <f t="shared" si="13"/>
        <v>3</v>
      </c>
      <c r="I256" s="9" t="str">
        <f t="shared" si="14"/>
        <v>03</v>
      </c>
      <c r="J256" t="str">
        <f t="shared" si="15"/>
        <v>module:LResult03_BB720 a schema:ListItem ; schema:name "Lernergebnis BB720 03" ; schema:position 3 ; schema:additionalType module:BloomTax_Remember ; schema:description "Außerdem erwerben sie Grundkenntnisse der Rechnungslegungen nach HGB, Steuerrecht und IFRS."@de .</v>
      </c>
    </row>
    <row r="257" spans="1:10" x14ac:dyDescent="0.35">
      <c r="A257" s="2" t="s">
        <v>601</v>
      </c>
      <c r="B257" t="s">
        <v>1545</v>
      </c>
      <c r="C257" t="str">
        <f t="shared" si="12"/>
        <v>BB720</v>
      </c>
      <c r="D257" t="s">
        <v>1545</v>
      </c>
      <c r="E257" t="s">
        <v>2048</v>
      </c>
      <c r="F257" s="9" t="s">
        <v>4656</v>
      </c>
      <c r="G257" t="s">
        <v>2404</v>
      </c>
      <c r="H257" s="9">
        <f t="shared" si="13"/>
        <v>3</v>
      </c>
      <c r="I257" s="9" t="str">
        <f t="shared" si="14"/>
        <v>03</v>
      </c>
      <c r="J257" t="str">
        <f t="shared" si="15"/>
        <v>module:LResult03_BB720 a schema:ListItem ; schema:name "Lernergebnis BB720 03" ; schema:position 3 ; schema:additionalType module:SubjectMatterCompetence ; schema:description "Außerdem erwerben sie Grundkenntnisse der Rechnungslegungen nach HGB, Steuerrecht und IFRS."@de .</v>
      </c>
    </row>
    <row r="258" spans="1:10" x14ac:dyDescent="0.35">
      <c r="A258" s="2" t="s">
        <v>601</v>
      </c>
      <c r="B258" t="s">
        <v>1546</v>
      </c>
      <c r="C258" t="str">
        <f t="shared" si="12"/>
        <v>BB730</v>
      </c>
      <c r="D258" t="s">
        <v>1546</v>
      </c>
      <c r="E258" t="s">
        <v>2049</v>
      </c>
      <c r="F258" s="9" t="s">
        <v>4656</v>
      </c>
      <c r="G258" t="s">
        <v>2403</v>
      </c>
      <c r="H258" s="9">
        <f t="shared" si="13"/>
        <v>1</v>
      </c>
      <c r="I258" s="9" t="str">
        <f t="shared" si="14"/>
        <v>01</v>
      </c>
      <c r="J258" t="str">
        <f t="shared" si="15"/>
        <v>module:LResult01_BB730 a schema:ListItem ; schema:name "Lernergebnis BB730 01" ; schema:position 1 ; schema:additionalType module:BloomTax_Understand ; schema:description "Nach dem Modul sind die Studierenden mit den Grundlagen des betrieblichen Rechnungswesens vertraut."@de .</v>
      </c>
    </row>
    <row r="259" spans="1:10" x14ac:dyDescent="0.35">
      <c r="A259" s="2" t="s">
        <v>601</v>
      </c>
      <c r="B259" t="s">
        <v>1546</v>
      </c>
      <c r="C259" t="str">
        <f t="shared" ref="C259:C322" si="16">MID(B259,18,12)</f>
        <v>BB730</v>
      </c>
      <c r="D259" t="s">
        <v>1546</v>
      </c>
      <c r="E259" t="s">
        <v>2049</v>
      </c>
      <c r="F259" s="9" t="s">
        <v>4656</v>
      </c>
      <c r="G259" t="s">
        <v>2404</v>
      </c>
      <c r="H259" s="9">
        <f t="shared" ref="H259:H322" si="17">VALUE(MID(D259,15,2))</f>
        <v>1</v>
      </c>
      <c r="I259" s="9" t="str">
        <f t="shared" ref="I259:I322" si="18">MID(D259,15,2)</f>
        <v>01</v>
      </c>
      <c r="J259" t="str">
        <f t="shared" ref="J259:J322" si="19">_xlfn.CONCAT(B259," a schema:ListItem ; schema:name ",A259,"Lernergebnis ",C259," ",I259,A259," ; schema:position ",H259," ; schema:additionalType ",G259," ; schema:description ",A259,E259,A259,"@",F259," .")</f>
        <v>module:LResult01_BB730 a schema:ListItem ; schema:name "Lernergebnis BB730 01" ; schema:position 1 ; schema:additionalType module:SubjectMatterCompetence ; schema:description "Nach dem Modul sind die Studierenden mit den Grundlagen des betrieblichen Rechnungswesens vertraut."@de .</v>
      </c>
    </row>
    <row r="260" spans="1:10" x14ac:dyDescent="0.35">
      <c r="A260" s="2" t="s">
        <v>601</v>
      </c>
      <c r="B260" t="s">
        <v>1547</v>
      </c>
      <c r="C260" t="str">
        <f t="shared" si="16"/>
        <v>BB730</v>
      </c>
      <c r="D260" t="s">
        <v>1547</v>
      </c>
      <c r="E260" t="s">
        <v>2050</v>
      </c>
      <c r="F260" s="9" t="s">
        <v>4656</v>
      </c>
      <c r="G260" t="s">
        <v>2405</v>
      </c>
      <c r="H260" s="9">
        <f t="shared" si="17"/>
        <v>2</v>
      </c>
      <c r="I260" s="9" t="str">
        <f t="shared" si="18"/>
        <v>02</v>
      </c>
      <c r="J260" t="str">
        <f t="shared" si="19"/>
        <v>module:LResult02_BB730 a schema:ListItem ; schema:name "Lernergebnis BB730 02" ; schema:position 2 ; schema:additionalType module:BloomTax_Apply ; schema:description "Sie sind in der Lage, die Instrumente der Kostenrechnung anzuwenden und Ergebnisse für unternehmerische Entscheidungen aufzubereiten."@de .</v>
      </c>
    </row>
    <row r="261" spans="1:10" x14ac:dyDescent="0.35">
      <c r="A261" s="2" t="s">
        <v>601</v>
      </c>
      <c r="B261" t="s">
        <v>1547</v>
      </c>
      <c r="C261" t="str">
        <f t="shared" si="16"/>
        <v>BB730</v>
      </c>
      <c r="D261" t="s">
        <v>1547</v>
      </c>
      <c r="E261" t="s">
        <v>2050</v>
      </c>
      <c r="F261" s="9" t="s">
        <v>4656</v>
      </c>
      <c r="G261" t="s">
        <v>2404</v>
      </c>
      <c r="H261" s="9">
        <f t="shared" si="17"/>
        <v>2</v>
      </c>
      <c r="I261" s="9" t="str">
        <f t="shared" si="18"/>
        <v>02</v>
      </c>
      <c r="J261" t="str">
        <f t="shared" si="19"/>
        <v>module:LResult02_BB730 a schema:ListItem ; schema:name "Lernergebnis BB730 02" ; schema:position 2 ; schema:additionalType module:SubjectMatterCompetence ; schema:description "Sie sind in der Lage, die Instrumente der Kostenrechnung anzuwenden und Ergebnisse für unternehmerische Entscheidungen aufzubereiten."@de .</v>
      </c>
    </row>
    <row r="262" spans="1:10" x14ac:dyDescent="0.35">
      <c r="A262" s="2" t="s">
        <v>601</v>
      </c>
      <c r="B262" t="s">
        <v>1548</v>
      </c>
      <c r="C262" t="str">
        <f t="shared" si="16"/>
        <v>BB730</v>
      </c>
      <c r="D262" t="s">
        <v>1548</v>
      </c>
      <c r="E262" t="s">
        <v>2051</v>
      </c>
      <c r="F262" s="9" t="s">
        <v>4656</v>
      </c>
      <c r="G262" t="s">
        <v>2406</v>
      </c>
      <c r="H262" s="9">
        <f t="shared" si="17"/>
        <v>3</v>
      </c>
      <c r="I262" s="9" t="str">
        <f t="shared" si="18"/>
        <v>03</v>
      </c>
      <c r="J262" t="str">
        <f t="shared" si="19"/>
        <v>module:LResult03_BB730 a schema:ListItem ; schema:name "Lernergebnis BB730 03" ; schema:position 3 ; schema:additionalType module:BloomTax_Remember ; schema:description "Sie können Kalkulationen durchführen und verfügen über Grundlagenwissen für das Modul 'Controlling und Risikobewertung'."@de .</v>
      </c>
    </row>
    <row r="263" spans="1:10" x14ac:dyDescent="0.35">
      <c r="A263" s="2" t="s">
        <v>601</v>
      </c>
      <c r="B263" t="s">
        <v>1548</v>
      </c>
      <c r="C263" t="str">
        <f t="shared" si="16"/>
        <v>BB730</v>
      </c>
      <c r="D263" t="s">
        <v>1548</v>
      </c>
      <c r="E263" t="s">
        <v>2051</v>
      </c>
      <c r="F263" s="9" t="s">
        <v>4656</v>
      </c>
      <c r="G263" t="s">
        <v>2404</v>
      </c>
      <c r="H263" s="9">
        <f t="shared" si="17"/>
        <v>3</v>
      </c>
      <c r="I263" s="9" t="str">
        <f t="shared" si="18"/>
        <v>03</v>
      </c>
      <c r="J263" t="str">
        <f t="shared" si="19"/>
        <v>module:LResult03_BB730 a schema:ListItem ; schema:name "Lernergebnis BB730 03" ; schema:position 3 ; schema:additionalType module:SubjectMatterCompetence ; schema:description "Sie können Kalkulationen durchführen und verfügen über Grundlagenwissen für das Modul 'Controlling und Risikobewertung'."@de .</v>
      </c>
    </row>
    <row r="264" spans="1:10" x14ac:dyDescent="0.35">
      <c r="A264" s="2" t="s">
        <v>601</v>
      </c>
      <c r="B264" t="s">
        <v>1549</v>
      </c>
      <c r="C264" t="str">
        <f t="shared" si="16"/>
        <v>BB740</v>
      </c>
      <c r="D264" t="s">
        <v>1549</v>
      </c>
      <c r="E264" t="s">
        <v>2052</v>
      </c>
      <c r="F264" s="9" t="s">
        <v>4656</v>
      </c>
      <c r="G264" t="s">
        <v>2403</v>
      </c>
      <c r="H264" s="9">
        <f t="shared" si="17"/>
        <v>1</v>
      </c>
      <c r="I264" s="9" t="str">
        <f t="shared" si="18"/>
        <v>01</v>
      </c>
      <c r="J264" t="str">
        <f t="shared" si="19"/>
        <v>module:LResult01_BB740 a schema:ListItem ; schema:name "Lernergebnis BB740 01" ; schema:position 1 ; schema:additionalType module:BloomTax_Understand ; schema:description "Nach Abschluss dieses Moduls haben die Studierenden einen Einblick in Aufgaben und Funktionen des Controllings bekommen."@de .</v>
      </c>
    </row>
    <row r="265" spans="1:10" x14ac:dyDescent="0.35">
      <c r="A265" s="2" t="s">
        <v>601</v>
      </c>
      <c r="B265" t="s">
        <v>1549</v>
      </c>
      <c r="C265" t="str">
        <f t="shared" si="16"/>
        <v>BB740</v>
      </c>
      <c r="D265" t="s">
        <v>1549</v>
      </c>
      <c r="E265" t="s">
        <v>2052</v>
      </c>
      <c r="F265" s="9" t="s">
        <v>4656</v>
      </c>
      <c r="G265" t="s">
        <v>2404</v>
      </c>
      <c r="H265" s="9">
        <f t="shared" si="17"/>
        <v>1</v>
      </c>
      <c r="I265" s="9" t="str">
        <f t="shared" si="18"/>
        <v>01</v>
      </c>
      <c r="J265" t="str">
        <f t="shared" si="19"/>
        <v>module:LResult01_BB740 a schema:ListItem ; schema:name "Lernergebnis BB740 01" ; schema:position 1 ; schema:additionalType module:SubjectMatterCompetence ; schema:description "Nach Abschluss dieses Moduls haben die Studierenden einen Einblick in Aufgaben und Funktionen des Controllings bekommen."@de .</v>
      </c>
    </row>
    <row r="266" spans="1:10" x14ac:dyDescent="0.35">
      <c r="A266" s="2" t="s">
        <v>601</v>
      </c>
      <c r="B266" t="s">
        <v>1550</v>
      </c>
      <c r="C266" t="str">
        <f t="shared" si="16"/>
        <v>BB740</v>
      </c>
      <c r="D266" t="s">
        <v>1550</v>
      </c>
      <c r="E266" t="s">
        <v>2053</v>
      </c>
      <c r="F266" s="9" t="s">
        <v>4656</v>
      </c>
      <c r="G266" t="s">
        <v>2406</v>
      </c>
      <c r="H266" s="9">
        <f t="shared" si="17"/>
        <v>2</v>
      </c>
      <c r="I266" s="9" t="str">
        <f t="shared" si="18"/>
        <v>02</v>
      </c>
      <c r="J266" t="str">
        <f t="shared" si="19"/>
        <v>module:LResult02_BB740 a schema:ListItem ; schema:name "Lernergebnis BB740 02" ; schema:position 2 ; schema:additionalType module:BloomTax_Remember ; schema:description "Sie erwerben grundlegende Kenntnisse für weitergehende Angebote wie z. B. operatives und strategisches Controlling."@de .</v>
      </c>
    </row>
    <row r="267" spans="1:10" x14ac:dyDescent="0.35">
      <c r="A267" s="2" t="s">
        <v>601</v>
      </c>
      <c r="B267" t="s">
        <v>1550</v>
      </c>
      <c r="C267" t="str">
        <f t="shared" si="16"/>
        <v>BB740</v>
      </c>
      <c r="D267" t="s">
        <v>1550</v>
      </c>
      <c r="E267" t="s">
        <v>2053</v>
      </c>
      <c r="F267" s="9" t="s">
        <v>4656</v>
      </c>
      <c r="G267" t="s">
        <v>2404</v>
      </c>
      <c r="H267" s="9">
        <f t="shared" si="17"/>
        <v>2</v>
      </c>
      <c r="I267" s="9" t="str">
        <f t="shared" si="18"/>
        <v>02</v>
      </c>
      <c r="J267" t="str">
        <f t="shared" si="19"/>
        <v>module:LResult02_BB740 a schema:ListItem ; schema:name "Lernergebnis BB740 02" ; schema:position 2 ; schema:additionalType module:SubjectMatterCompetence ; schema:description "Sie erwerben grundlegende Kenntnisse für weitergehende Angebote wie z. B. operatives und strategisches Controlling."@de .</v>
      </c>
    </row>
    <row r="268" spans="1:10" x14ac:dyDescent="0.35">
      <c r="A268" s="2" t="s">
        <v>601</v>
      </c>
      <c r="B268" t="s">
        <v>1551</v>
      </c>
      <c r="C268" t="str">
        <f t="shared" si="16"/>
        <v>BB740</v>
      </c>
      <c r="D268" t="s">
        <v>1551</v>
      </c>
      <c r="E268" t="s">
        <v>2054</v>
      </c>
      <c r="F268" s="9" t="s">
        <v>4656</v>
      </c>
      <c r="G268" t="s">
        <v>2405</v>
      </c>
      <c r="H268" s="9">
        <f t="shared" si="17"/>
        <v>3</v>
      </c>
      <c r="I268" s="9" t="str">
        <f t="shared" si="18"/>
        <v>03</v>
      </c>
      <c r="J268" t="str">
        <f t="shared" si="19"/>
        <v>module:LResult03_BB740 a schema:ListItem ; schema:name "Lernergebnis BB740 03" ; schema:position 3 ; schema:additionalType module:BloomTax_Apply ; schema:description "Weiterhin erlernen sie die gesetzlichen Grundlagen des Risikomanagements und sind in der Lage, auf unternehmensgefährdende Entwicklungen hinzuweisen und Problemlösungen zu entwickeln."@de .</v>
      </c>
    </row>
    <row r="269" spans="1:10" x14ac:dyDescent="0.35">
      <c r="A269" s="2" t="s">
        <v>601</v>
      </c>
      <c r="B269" t="s">
        <v>1551</v>
      </c>
      <c r="C269" t="str">
        <f t="shared" si="16"/>
        <v>BB740</v>
      </c>
      <c r="D269" t="s">
        <v>1551</v>
      </c>
      <c r="E269" t="s">
        <v>2054</v>
      </c>
      <c r="F269" s="9" t="s">
        <v>4656</v>
      </c>
      <c r="G269" t="s">
        <v>2404</v>
      </c>
      <c r="H269" s="9">
        <f t="shared" si="17"/>
        <v>3</v>
      </c>
      <c r="I269" s="9" t="str">
        <f t="shared" si="18"/>
        <v>03</v>
      </c>
      <c r="J269" t="str">
        <f t="shared" si="19"/>
        <v>module:LResult03_BB740 a schema:ListItem ; schema:name "Lernergebnis BB740 03" ; schema:position 3 ; schema:additionalType module:SubjectMatterCompetence ; schema:description "Weiterhin erlernen sie die gesetzlichen Grundlagen des Risikomanagements und sind in der Lage, auf unternehmensgefährdende Entwicklungen hinzuweisen und Problemlösungen zu entwickeln."@de .</v>
      </c>
    </row>
    <row r="270" spans="1:10" x14ac:dyDescent="0.35">
      <c r="A270" s="2" t="s">
        <v>601</v>
      </c>
      <c r="B270" t="s">
        <v>1552</v>
      </c>
      <c r="C270" t="str">
        <f t="shared" si="16"/>
        <v>BB810</v>
      </c>
      <c r="D270" t="s">
        <v>1552</v>
      </c>
      <c r="E270" t="s">
        <v>2055</v>
      </c>
      <c r="F270" s="9" t="s">
        <v>4656</v>
      </c>
      <c r="G270" t="s">
        <v>2403</v>
      </c>
      <c r="H270" s="9">
        <f t="shared" si="17"/>
        <v>1</v>
      </c>
      <c r="I270" s="9" t="str">
        <f t="shared" si="18"/>
        <v>01</v>
      </c>
      <c r="J270" t="str">
        <f t="shared" si="19"/>
        <v>module:LResult01_BB810 a schema:ListItem ; schema:name "Lernergebnis BB810 01" ; schema:position 1 ; schema:additionalType module:BloomTax_Understand ; schema:description "Die Studierenden sind in der Lage, finanzmathematische Zusammenhänge zu verstehen und selbständig Kalkulationen durchzuführen."@de .</v>
      </c>
    </row>
    <row r="271" spans="1:10" x14ac:dyDescent="0.35">
      <c r="A271" s="2" t="s">
        <v>601</v>
      </c>
      <c r="B271" t="s">
        <v>1552</v>
      </c>
      <c r="C271" t="str">
        <f t="shared" si="16"/>
        <v>BB810</v>
      </c>
      <c r="D271" t="s">
        <v>1552</v>
      </c>
      <c r="E271" t="s">
        <v>2055</v>
      </c>
      <c r="F271" s="9" t="s">
        <v>4656</v>
      </c>
      <c r="G271" t="s">
        <v>2404</v>
      </c>
      <c r="H271" s="9">
        <f t="shared" si="17"/>
        <v>1</v>
      </c>
      <c r="I271" s="9" t="str">
        <f t="shared" si="18"/>
        <v>01</v>
      </c>
      <c r="J271" t="str">
        <f t="shared" si="19"/>
        <v>module:LResult01_BB810 a schema:ListItem ; schema:name "Lernergebnis BB810 01" ; schema:position 1 ; schema:additionalType module:SubjectMatterCompetence ; schema:description "Die Studierenden sind in der Lage, finanzmathematische Zusammenhänge zu verstehen und selbständig Kalkulationen durchzuführen."@de .</v>
      </c>
    </row>
    <row r="272" spans="1:10" x14ac:dyDescent="0.35">
      <c r="A272" s="2" t="s">
        <v>601</v>
      </c>
      <c r="B272" t="s">
        <v>1553</v>
      </c>
      <c r="C272" t="str">
        <f t="shared" si="16"/>
        <v>BB810</v>
      </c>
      <c r="D272" t="s">
        <v>1553</v>
      </c>
      <c r="E272" t="s">
        <v>2056</v>
      </c>
      <c r="F272" s="9" t="s">
        <v>4656</v>
      </c>
      <c r="G272" t="s">
        <v>2405</v>
      </c>
      <c r="H272" s="9">
        <f t="shared" si="17"/>
        <v>2</v>
      </c>
      <c r="I272" s="9" t="str">
        <f t="shared" si="18"/>
        <v>02</v>
      </c>
      <c r="J272" t="str">
        <f t="shared" si="19"/>
        <v>module:LResult02_BB810 a schema:ListItem ; schema:name "Lernergebnis BB810 02" ; schema:position 2 ; schema:additionalType module:BloomTax_Apply ; schema:description "Sie sind dabei in der Lage, Erwartungshaltungen an zu erreichende Resultate zu entwickeln und diese mit dem tatsächlichen Ergebnis zu verifizieren."@de .</v>
      </c>
    </row>
    <row r="273" spans="1:10" x14ac:dyDescent="0.35">
      <c r="A273" s="2" t="s">
        <v>601</v>
      </c>
      <c r="B273" t="s">
        <v>1553</v>
      </c>
      <c r="C273" t="str">
        <f t="shared" si="16"/>
        <v>BB810</v>
      </c>
      <c r="D273" t="s">
        <v>1553</v>
      </c>
      <c r="E273" t="s">
        <v>2056</v>
      </c>
      <c r="F273" s="9" t="s">
        <v>4656</v>
      </c>
      <c r="G273" t="s">
        <v>2404</v>
      </c>
      <c r="H273" s="9">
        <f t="shared" si="17"/>
        <v>2</v>
      </c>
      <c r="I273" s="9" t="str">
        <f t="shared" si="18"/>
        <v>02</v>
      </c>
      <c r="J273" t="str">
        <f t="shared" si="19"/>
        <v>module:LResult02_BB810 a schema:ListItem ; schema:name "Lernergebnis BB810 02" ; schema:position 2 ; schema:additionalType module:SubjectMatterCompetence ; schema:description "Sie sind dabei in der Lage, Erwartungshaltungen an zu erreichende Resultate zu entwickeln und diese mit dem tatsächlichen Ergebnis zu verifizieren."@de .</v>
      </c>
    </row>
    <row r="274" spans="1:10" x14ac:dyDescent="0.35">
      <c r="A274" s="2" t="s">
        <v>601</v>
      </c>
      <c r="B274" t="s">
        <v>1554</v>
      </c>
      <c r="C274" t="str">
        <f t="shared" si="16"/>
        <v>BB810</v>
      </c>
      <c r="D274" t="s">
        <v>1554</v>
      </c>
      <c r="E274" t="s">
        <v>2057</v>
      </c>
      <c r="F274" s="9" t="s">
        <v>4656</v>
      </c>
      <c r="G274" t="s">
        <v>2409</v>
      </c>
      <c r="H274" s="9">
        <f t="shared" si="17"/>
        <v>3</v>
      </c>
      <c r="I274" s="9" t="str">
        <f t="shared" si="18"/>
        <v>03</v>
      </c>
      <c r="J274" t="str">
        <f t="shared" si="19"/>
        <v>module:LResult03_BB810 a schema:ListItem ; schema:name "Lernergebnis BB810 03" ; schema:position 3 ; schema:additionalType module:BloomTax_Analyze ; schema:description "Die Studierenden sind weiterhin in der Lage, Auswertungen und Analysen zu größeren Datenmengen vorzunehmen und die Ergebnisse zu interpretieren."@de .</v>
      </c>
    </row>
    <row r="275" spans="1:10" x14ac:dyDescent="0.35">
      <c r="A275" s="2" t="s">
        <v>601</v>
      </c>
      <c r="B275" t="s">
        <v>1554</v>
      </c>
      <c r="C275" t="str">
        <f t="shared" si="16"/>
        <v>BB810</v>
      </c>
      <c r="D275" t="s">
        <v>1554</v>
      </c>
      <c r="E275" t="s">
        <v>2057</v>
      </c>
      <c r="F275" s="9" t="s">
        <v>4656</v>
      </c>
      <c r="G275" t="s">
        <v>2404</v>
      </c>
      <c r="H275" s="9">
        <f t="shared" si="17"/>
        <v>3</v>
      </c>
      <c r="I275" s="9" t="str">
        <f t="shared" si="18"/>
        <v>03</v>
      </c>
      <c r="J275" t="str">
        <f t="shared" si="19"/>
        <v>module:LResult03_BB810 a schema:ListItem ; schema:name "Lernergebnis BB810 03" ; schema:position 3 ; schema:additionalType module:SubjectMatterCompetence ; schema:description "Die Studierenden sind weiterhin in der Lage, Auswertungen und Analysen zu größeren Datenmengen vorzunehmen und die Ergebnisse zu interpretieren."@de .</v>
      </c>
    </row>
    <row r="276" spans="1:10" x14ac:dyDescent="0.35">
      <c r="A276" s="2" t="s">
        <v>601</v>
      </c>
      <c r="B276" t="s">
        <v>1555</v>
      </c>
      <c r="C276" t="str">
        <f t="shared" si="16"/>
        <v>BB810</v>
      </c>
      <c r="D276" t="s">
        <v>1555</v>
      </c>
      <c r="E276" t="s">
        <v>2058</v>
      </c>
      <c r="F276" s="9" t="s">
        <v>4656</v>
      </c>
      <c r="G276" t="s">
        <v>2405</v>
      </c>
      <c r="H276" s="9">
        <f t="shared" si="17"/>
        <v>4</v>
      </c>
      <c r="I276" s="9" t="str">
        <f t="shared" si="18"/>
        <v>04</v>
      </c>
      <c r="J276" t="str">
        <f t="shared" si="19"/>
        <v>module:LResult04_BB810 a schema:ListItem ; schema:name "Lernergebnis BB810 04" ; schema:position 4 ; schema:additionalType module:BloomTax_Apply ; schema:description "Sie kennen die grundlegenden statistischen Instrumente der beschreibenden Statistik, um diese in der praktischen Arbeit im Unternehmen selbständig anwenden zu können."@de .</v>
      </c>
    </row>
    <row r="277" spans="1:10" x14ac:dyDescent="0.35">
      <c r="A277" s="2" t="s">
        <v>601</v>
      </c>
      <c r="B277" t="s">
        <v>1555</v>
      </c>
      <c r="C277" t="str">
        <f t="shared" si="16"/>
        <v>BB810</v>
      </c>
      <c r="D277" t="s">
        <v>1555</v>
      </c>
      <c r="E277" t="s">
        <v>2058</v>
      </c>
      <c r="F277" s="9" t="s">
        <v>4656</v>
      </c>
      <c r="G277" t="s">
        <v>2404</v>
      </c>
      <c r="H277" s="9">
        <f t="shared" si="17"/>
        <v>4</v>
      </c>
      <c r="I277" s="9" t="str">
        <f t="shared" si="18"/>
        <v>04</v>
      </c>
      <c r="J277" t="str">
        <f t="shared" si="19"/>
        <v>module:LResult04_BB810 a schema:ListItem ; schema:name "Lernergebnis BB810 04" ; schema:position 4 ; schema:additionalType module:SubjectMatterCompetence ; schema:description "Sie kennen die grundlegenden statistischen Instrumente der beschreibenden Statistik, um diese in der praktischen Arbeit im Unternehmen selbständig anwenden zu können."@de .</v>
      </c>
    </row>
    <row r="278" spans="1:10" x14ac:dyDescent="0.35">
      <c r="A278" s="2" t="s">
        <v>601</v>
      </c>
      <c r="B278" t="s">
        <v>1556</v>
      </c>
      <c r="C278" t="str">
        <f t="shared" si="16"/>
        <v>BB820</v>
      </c>
      <c r="D278" t="s">
        <v>1556</v>
      </c>
      <c r="E278" t="s">
        <v>2059</v>
      </c>
      <c r="F278" s="9" t="s">
        <v>4656</v>
      </c>
      <c r="G278" t="s">
        <v>2407</v>
      </c>
      <c r="H278" s="9">
        <f t="shared" si="17"/>
        <v>1</v>
      </c>
      <c r="I278" s="9" t="str">
        <f t="shared" si="18"/>
        <v>01</v>
      </c>
      <c r="J278" t="str">
        <f t="shared" si="19"/>
        <v>module:LResult01_BB820 a schema:ListItem ; schema:name "Lernergebnis BB820 01" ; schema:position 1 ; schema:additionalType module:BloomTax_Evaluate ; schema:description "Die Studierenden können Daten und Statistik zur Lösung ökonomischer Probleme bewerten."@de .</v>
      </c>
    </row>
    <row r="279" spans="1:10" x14ac:dyDescent="0.35">
      <c r="A279" s="2" t="s">
        <v>601</v>
      </c>
      <c r="B279" t="s">
        <v>1556</v>
      </c>
      <c r="C279" t="str">
        <f t="shared" si="16"/>
        <v>BB820</v>
      </c>
      <c r="D279" t="s">
        <v>1556</v>
      </c>
      <c r="E279" t="s">
        <v>2059</v>
      </c>
      <c r="F279" s="9" t="s">
        <v>4656</v>
      </c>
      <c r="G279" t="s">
        <v>2404</v>
      </c>
      <c r="H279" s="9">
        <f t="shared" si="17"/>
        <v>1</v>
      </c>
      <c r="I279" s="9" t="str">
        <f t="shared" si="18"/>
        <v>01</v>
      </c>
      <c r="J279" t="str">
        <f t="shared" si="19"/>
        <v>module:LResult01_BB820 a schema:ListItem ; schema:name "Lernergebnis BB820 01" ; schema:position 1 ; schema:additionalType module:SubjectMatterCompetence ; schema:description "Die Studierenden können Daten und Statistik zur Lösung ökonomischer Probleme bewerten."@de .</v>
      </c>
    </row>
    <row r="280" spans="1:10" x14ac:dyDescent="0.35">
      <c r="A280" s="2" t="s">
        <v>601</v>
      </c>
      <c r="B280" t="s">
        <v>1557</v>
      </c>
      <c r="C280" t="str">
        <f t="shared" si="16"/>
        <v>BB820</v>
      </c>
      <c r="D280" t="s">
        <v>1557</v>
      </c>
      <c r="E280" t="s">
        <v>2060</v>
      </c>
      <c r="F280" s="9" t="s">
        <v>4656</v>
      </c>
      <c r="G280" t="s">
        <v>2405</v>
      </c>
      <c r="H280" s="9">
        <f t="shared" si="17"/>
        <v>2</v>
      </c>
      <c r="I280" s="9" t="str">
        <f t="shared" si="18"/>
        <v>02</v>
      </c>
      <c r="J280" t="str">
        <f t="shared" si="19"/>
        <v>module:LResult02_BB820 a schema:ListItem ; schema:name "Lernergebnis BB820 02" ; schema:position 2 ; schema:additionalType module:BloomTax_Apply ; schema:description "Zur wirkungsvollen Anwendung besitzen sie eine ausgeprägte Sensibilität für Unsicherheiten in Daten und deren Auswirkung auf unternehmerische Entscheidungen."@de .</v>
      </c>
    </row>
    <row r="281" spans="1:10" x14ac:dyDescent="0.35">
      <c r="A281" s="2" t="s">
        <v>601</v>
      </c>
      <c r="B281" t="s">
        <v>1557</v>
      </c>
      <c r="C281" t="str">
        <f t="shared" si="16"/>
        <v>BB820</v>
      </c>
      <c r="D281" t="s">
        <v>1557</v>
      </c>
      <c r="E281" t="s">
        <v>2060</v>
      </c>
      <c r="F281" s="9" t="s">
        <v>4656</v>
      </c>
      <c r="G281" t="s">
        <v>2404</v>
      </c>
      <c r="H281" s="9">
        <f t="shared" si="17"/>
        <v>2</v>
      </c>
      <c r="I281" s="9" t="str">
        <f t="shared" si="18"/>
        <v>02</v>
      </c>
      <c r="J281" t="str">
        <f t="shared" si="19"/>
        <v>module:LResult02_BB820 a schema:ListItem ; schema:name "Lernergebnis BB820 02" ; schema:position 2 ; schema:additionalType module:SubjectMatterCompetence ; schema:description "Zur wirkungsvollen Anwendung besitzen sie eine ausgeprägte Sensibilität für Unsicherheiten in Daten und deren Auswirkung auf unternehmerische Entscheidungen."@de .</v>
      </c>
    </row>
    <row r="282" spans="1:10" x14ac:dyDescent="0.35">
      <c r="A282" s="2" t="s">
        <v>601</v>
      </c>
      <c r="B282" t="s">
        <v>1558</v>
      </c>
      <c r="C282" t="str">
        <f t="shared" si="16"/>
        <v>BB910</v>
      </c>
      <c r="D282" t="s">
        <v>1558</v>
      </c>
      <c r="E282" t="s">
        <v>2061</v>
      </c>
      <c r="F282" s="9" t="s">
        <v>4656</v>
      </c>
      <c r="G282" t="s">
        <v>2406</v>
      </c>
      <c r="H282" s="9">
        <f t="shared" si="17"/>
        <v>1</v>
      </c>
      <c r="I282" s="9" t="str">
        <f t="shared" si="18"/>
        <v>01</v>
      </c>
      <c r="J282" t="str">
        <f t="shared" si="19"/>
        <v>module:LResult01_BB910 a schema:ListItem ; schema:name "Lernergebnis BB910 01" ; schema:position 1 ; schema:additionalType module:BloomTax_Remember ; schema:description "Die Studierenden verfügen über grundlegende Kenntnisse im allgemeinen und besonderen Wirtschaftsprivatrecht. Sie sind in der Lage, grundlegende, juristische Fragestellungen beim wirtschaftspraktischen Handeln schon im Vorfeld zu erkennen und anzugehen sowie im Wirtschaftsleben richtige, rechtlich überzeugende Entscheidungen zu treffen und umzusetzen."@de .</v>
      </c>
    </row>
    <row r="283" spans="1:10" x14ac:dyDescent="0.35">
      <c r="A283" s="2" t="s">
        <v>601</v>
      </c>
      <c r="B283" t="s">
        <v>1558</v>
      </c>
      <c r="C283" t="str">
        <f t="shared" si="16"/>
        <v>BB910</v>
      </c>
      <c r="D283" t="s">
        <v>1558</v>
      </c>
      <c r="E283" t="s">
        <v>2061</v>
      </c>
      <c r="F283" s="9" t="s">
        <v>4656</v>
      </c>
      <c r="G283" t="s">
        <v>2404</v>
      </c>
      <c r="H283" s="9">
        <f t="shared" si="17"/>
        <v>1</v>
      </c>
      <c r="I283" s="9" t="str">
        <f t="shared" si="18"/>
        <v>01</v>
      </c>
      <c r="J283" t="str">
        <f t="shared" si="19"/>
        <v>module:LResult01_BB910 a schema:ListItem ; schema:name "Lernergebnis BB910 01" ; schema:position 1 ; schema:additionalType module:SubjectMatterCompetence ; schema:description "Die Studierenden verfügen über grundlegende Kenntnisse im allgemeinen und besonderen Wirtschaftsprivatrecht. Sie sind in der Lage, grundlegende, juristische Fragestellungen beim wirtschaftspraktischen Handeln schon im Vorfeld zu erkennen und anzugehen sowie im Wirtschaftsleben richtige, rechtlich überzeugende Entscheidungen zu treffen und umzusetzen."@de .</v>
      </c>
    </row>
    <row r="284" spans="1:10" x14ac:dyDescent="0.35">
      <c r="A284" s="2" t="s">
        <v>601</v>
      </c>
      <c r="B284" t="s">
        <v>1559</v>
      </c>
      <c r="C284" t="str">
        <f t="shared" si="16"/>
        <v>BB910</v>
      </c>
      <c r="D284" t="s">
        <v>1559</v>
      </c>
      <c r="E284" t="s">
        <v>2062</v>
      </c>
      <c r="F284" s="9" t="s">
        <v>4656</v>
      </c>
      <c r="G284" t="s">
        <v>2406</v>
      </c>
      <c r="H284" s="9">
        <f t="shared" si="17"/>
        <v>2</v>
      </c>
      <c r="I284" s="9" t="str">
        <f t="shared" si="18"/>
        <v>02</v>
      </c>
      <c r="J284" t="str">
        <f t="shared" si="19"/>
        <v>module:LResult02_BB910 a schema:ListItem ; schema:name "Lernergebnis BB910 02" ; schema:position 2 ; schema:additionalType module:BloomTax_Remember ; schema:description "Die Studierenden kennen für das Wirtschaftsleben wichtigste Rechtsgrundsätze"@de .</v>
      </c>
    </row>
    <row r="285" spans="1:10" x14ac:dyDescent="0.35">
      <c r="A285" s="2" t="s">
        <v>601</v>
      </c>
      <c r="B285" t="s">
        <v>1559</v>
      </c>
      <c r="C285" t="str">
        <f t="shared" si="16"/>
        <v>BB910</v>
      </c>
      <c r="D285" t="s">
        <v>1559</v>
      </c>
      <c r="E285" t="s">
        <v>2062</v>
      </c>
      <c r="F285" s="9" t="s">
        <v>4656</v>
      </c>
      <c r="G285" t="s">
        <v>2404</v>
      </c>
      <c r="H285" s="9">
        <f t="shared" si="17"/>
        <v>2</v>
      </c>
      <c r="I285" s="9" t="str">
        <f t="shared" si="18"/>
        <v>02</v>
      </c>
      <c r="J285" t="str">
        <f t="shared" si="19"/>
        <v>module:LResult02_BB910 a schema:ListItem ; schema:name "Lernergebnis BB910 02" ; schema:position 2 ; schema:additionalType module:SubjectMatterCompetence ; schema:description "Die Studierenden kennen für das Wirtschaftsleben wichtigste Rechtsgrundsätze"@de .</v>
      </c>
    </row>
    <row r="286" spans="1:10" x14ac:dyDescent="0.35">
      <c r="A286" s="2" t="s">
        <v>601</v>
      </c>
      <c r="B286" t="s">
        <v>1560</v>
      </c>
      <c r="C286" t="str">
        <f t="shared" si="16"/>
        <v>BB910</v>
      </c>
      <c r="D286" t="s">
        <v>1560</v>
      </c>
      <c r="E286" t="s">
        <v>2063</v>
      </c>
      <c r="F286" s="9" t="s">
        <v>4656</v>
      </c>
      <c r="G286" t="s">
        <v>2403</v>
      </c>
      <c r="H286" s="9">
        <f t="shared" si="17"/>
        <v>3</v>
      </c>
      <c r="I286" s="9" t="str">
        <f t="shared" si="18"/>
        <v>03</v>
      </c>
      <c r="J286" t="str">
        <f t="shared" si="19"/>
        <v>module:LResult03_BB910 a schema:ListItem ; schema:name "Lernergebnis BB910 03" ; schema:position 3 ; schema:additionalType module:BloomTax_Understand ; schema:description "Die Studierenden haben ein Verständnis für die wichtigsten wirtschaftsrelevanten Rechtsgrundlagen und Rechtsregeln entwickelt und können diese auf den praktischen Fall anwenden"@de .</v>
      </c>
    </row>
    <row r="287" spans="1:10" x14ac:dyDescent="0.35">
      <c r="A287" s="2" t="s">
        <v>601</v>
      </c>
      <c r="B287" t="s">
        <v>1560</v>
      </c>
      <c r="C287" t="str">
        <f t="shared" si="16"/>
        <v>BB910</v>
      </c>
      <c r="D287" t="s">
        <v>1560</v>
      </c>
      <c r="E287" t="s">
        <v>2063</v>
      </c>
      <c r="F287" s="9" t="s">
        <v>4656</v>
      </c>
      <c r="G287" t="s">
        <v>2404</v>
      </c>
      <c r="H287" s="9">
        <f t="shared" si="17"/>
        <v>3</v>
      </c>
      <c r="I287" s="9" t="str">
        <f t="shared" si="18"/>
        <v>03</v>
      </c>
      <c r="J287" t="str">
        <f t="shared" si="19"/>
        <v>module:LResult03_BB910 a schema:ListItem ; schema:name "Lernergebnis BB910 03" ; schema:position 3 ; schema:additionalType module:SubjectMatterCompetence ; schema:description "Die Studierenden haben ein Verständnis für die wichtigsten wirtschaftsrelevanten Rechtsgrundlagen und Rechtsregeln entwickelt und können diese auf den praktischen Fall anwenden"@de .</v>
      </c>
    </row>
    <row r="288" spans="1:10" x14ac:dyDescent="0.35">
      <c r="A288" s="2" t="s">
        <v>601</v>
      </c>
      <c r="B288" t="s">
        <v>1561</v>
      </c>
      <c r="C288" t="str">
        <f t="shared" si="16"/>
        <v>BB910</v>
      </c>
      <c r="D288" t="s">
        <v>1561</v>
      </c>
      <c r="E288" t="s">
        <v>2064</v>
      </c>
      <c r="F288" s="9" t="s">
        <v>4656</v>
      </c>
      <c r="G288" t="s">
        <v>2406</v>
      </c>
      <c r="H288" s="9">
        <f t="shared" si="17"/>
        <v>4</v>
      </c>
      <c r="I288" s="9" t="str">
        <f t="shared" si="18"/>
        <v>04</v>
      </c>
      <c r="J288" t="str">
        <f t="shared" si="19"/>
        <v>module:LResult04_BB910 a schema:ListItem ; schema:name "Lernergebnis BB910 04" ; schema:position 4 ; schema:additionalType module:BloomTax_Remember ; schema:description "Die Studierenden kennen die rechtlichen Voraussetzungen und Wirkungen wirtschaftlicher Aktivitäten"@de .</v>
      </c>
    </row>
    <row r="289" spans="1:10" x14ac:dyDescent="0.35">
      <c r="A289" s="2" t="s">
        <v>601</v>
      </c>
      <c r="B289" t="s">
        <v>1561</v>
      </c>
      <c r="C289" t="str">
        <f t="shared" si="16"/>
        <v>BB910</v>
      </c>
      <c r="D289" t="s">
        <v>1561</v>
      </c>
      <c r="E289" t="s">
        <v>2064</v>
      </c>
      <c r="F289" s="9" t="s">
        <v>4656</v>
      </c>
      <c r="G289" t="s">
        <v>2404</v>
      </c>
      <c r="H289" s="9">
        <f t="shared" si="17"/>
        <v>4</v>
      </c>
      <c r="I289" s="9" t="str">
        <f t="shared" si="18"/>
        <v>04</v>
      </c>
      <c r="J289" t="str">
        <f t="shared" si="19"/>
        <v>module:LResult04_BB910 a schema:ListItem ; schema:name "Lernergebnis BB910 04" ; schema:position 4 ; schema:additionalType module:SubjectMatterCompetence ; schema:description "Die Studierenden kennen die rechtlichen Voraussetzungen und Wirkungen wirtschaftlicher Aktivitäten"@de .</v>
      </c>
    </row>
    <row r="290" spans="1:10" x14ac:dyDescent="0.35">
      <c r="A290" s="2" t="s">
        <v>601</v>
      </c>
      <c r="B290" t="s">
        <v>1562</v>
      </c>
      <c r="C290" t="str">
        <f t="shared" si="16"/>
        <v>BB910</v>
      </c>
      <c r="D290" t="s">
        <v>1562</v>
      </c>
      <c r="E290" t="s">
        <v>2065</v>
      </c>
      <c r="F290" s="9" t="s">
        <v>4656</v>
      </c>
      <c r="G290" t="s">
        <v>2403</v>
      </c>
      <c r="H290" s="9">
        <f t="shared" si="17"/>
        <v>5</v>
      </c>
      <c r="I290" s="9" t="str">
        <f t="shared" si="18"/>
        <v>05</v>
      </c>
      <c r="J290" t="str">
        <f t="shared" si="19"/>
        <v>module:LResult05_BB910 a schema:ListItem ; schema:name "Lernergebnis BB910 05" ; schema:position 5 ; schema:additionalType module:BloomTax_Understand ; schema:description "Die Studierenden verstehen übergreifende Zusammenhänge zur Unternehmensbesteuerung und zum Jahresabschluss"@de .</v>
      </c>
    </row>
    <row r="291" spans="1:10" x14ac:dyDescent="0.35">
      <c r="A291" s="2" t="s">
        <v>601</v>
      </c>
      <c r="B291" t="s">
        <v>1562</v>
      </c>
      <c r="C291" t="str">
        <f t="shared" si="16"/>
        <v>BB910</v>
      </c>
      <c r="D291" t="s">
        <v>1562</v>
      </c>
      <c r="E291" t="s">
        <v>2065</v>
      </c>
      <c r="F291" s="9" t="s">
        <v>4656</v>
      </c>
      <c r="G291" t="s">
        <v>2404</v>
      </c>
      <c r="H291" s="9">
        <f t="shared" si="17"/>
        <v>5</v>
      </c>
      <c r="I291" s="9" t="str">
        <f t="shared" si="18"/>
        <v>05</v>
      </c>
      <c r="J291" t="str">
        <f t="shared" si="19"/>
        <v>module:LResult05_BB910 a schema:ListItem ; schema:name "Lernergebnis BB910 05" ; schema:position 5 ; schema:additionalType module:SubjectMatterCompetence ; schema:description "Die Studierenden verstehen übergreifende Zusammenhänge zur Unternehmensbesteuerung und zum Jahresabschluss"@de .</v>
      </c>
    </row>
    <row r="292" spans="1:10" x14ac:dyDescent="0.35">
      <c r="A292" s="2" t="s">
        <v>601</v>
      </c>
      <c r="B292" t="s">
        <v>1563</v>
      </c>
      <c r="C292" t="str">
        <f t="shared" si="16"/>
        <v>BB910</v>
      </c>
      <c r="D292" t="s">
        <v>1563</v>
      </c>
      <c r="E292" t="s">
        <v>2066</v>
      </c>
      <c r="F292" s="9" t="s">
        <v>4656</v>
      </c>
      <c r="G292" t="s">
        <v>2406</v>
      </c>
      <c r="H292" s="9">
        <f t="shared" si="17"/>
        <v>6</v>
      </c>
      <c r="I292" s="9" t="str">
        <f t="shared" si="18"/>
        <v>06</v>
      </c>
      <c r="J292" t="str">
        <f t="shared" si="19"/>
        <v>module:LResult06_BB910 a schema:ListItem ; schema:name "Lernergebnis BB910 06" ; schema:position 6 ; schema:additionalType module:BloomTax_Remember ; schema:description "Die Studierenden kennen die juristische Methodenlehre, insbesondere zum Verständnis, der Auslegung und der Anwendung von Rechtsvorschriften"@de .</v>
      </c>
    </row>
    <row r="293" spans="1:10" x14ac:dyDescent="0.35">
      <c r="A293" s="2" t="s">
        <v>601</v>
      </c>
      <c r="B293" t="s">
        <v>1563</v>
      </c>
      <c r="C293" t="str">
        <f t="shared" si="16"/>
        <v>BB910</v>
      </c>
      <c r="D293" t="s">
        <v>1563</v>
      </c>
      <c r="E293" t="s">
        <v>2066</v>
      </c>
      <c r="F293" s="9" t="s">
        <v>4656</v>
      </c>
      <c r="G293" t="s">
        <v>2404</v>
      </c>
      <c r="H293" s="9">
        <f t="shared" si="17"/>
        <v>6</v>
      </c>
      <c r="I293" s="9" t="str">
        <f t="shared" si="18"/>
        <v>06</v>
      </c>
      <c r="J293" t="str">
        <f t="shared" si="19"/>
        <v>module:LResult06_BB910 a schema:ListItem ; schema:name "Lernergebnis BB910 06" ; schema:position 6 ; schema:additionalType module:SubjectMatterCompetence ; schema:description "Die Studierenden kennen die juristische Methodenlehre, insbesondere zum Verständnis, der Auslegung und der Anwendung von Rechtsvorschriften"@de .</v>
      </c>
    </row>
    <row r="294" spans="1:10" x14ac:dyDescent="0.35">
      <c r="A294" s="2" t="s">
        <v>601</v>
      </c>
      <c r="B294" t="s">
        <v>1564</v>
      </c>
      <c r="C294" t="str">
        <f t="shared" si="16"/>
        <v>BB910</v>
      </c>
      <c r="D294" t="s">
        <v>1564</v>
      </c>
      <c r="E294" t="s">
        <v>2067</v>
      </c>
      <c r="F294" s="9" t="s">
        <v>4656</v>
      </c>
      <c r="G294" t="s">
        <v>2405</v>
      </c>
      <c r="H294" s="9">
        <f t="shared" si="17"/>
        <v>7</v>
      </c>
      <c r="I294" s="9" t="str">
        <f t="shared" si="18"/>
        <v>07</v>
      </c>
      <c r="J294" t="str">
        <f t="shared" si="19"/>
        <v>module:LResult07_BB910 a schema:ListItem ; schema:name "Lernergebnis BB910 07" ; schema:position 7 ; schema:additionalType module:BloomTax_Apply ; schema:description "Die Studierenden sind in der Lage, die Methodik der Falllösung auf den praktischen Fall anzuwenden."@de .</v>
      </c>
    </row>
    <row r="295" spans="1:10" x14ac:dyDescent="0.35">
      <c r="A295" s="2" t="s">
        <v>601</v>
      </c>
      <c r="B295" t="s">
        <v>1564</v>
      </c>
      <c r="C295" t="str">
        <f t="shared" si="16"/>
        <v>BB910</v>
      </c>
      <c r="D295" t="s">
        <v>1564</v>
      </c>
      <c r="E295" t="s">
        <v>2067</v>
      </c>
      <c r="F295" s="9" t="s">
        <v>4656</v>
      </c>
      <c r="G295" t="s">
        <v>2404</v>
      </c>
      <c r="H295" s="9">
        <f t="shared" si="17"/>
        <v>7</v>
      </c>
      <c r="I295" s="9" t="str">
        <f t="shared" si="18"/>
        <v>07</v>
      </c>
      <c r="J295" t="str">
        <f t="shared" si="19"/>
        <v>module:LResult07_BB910 a schema:ListItem ; schema:name "Lernergebnis BB910 07" ; schema:position 7 ; schema:additionalType module:SubjectMatterCompetence ; schema:description "Die Studierenden sind in der Lage, die Methodik der Falllösung auf den praktischen Fall anzuwenden."@de .</v>
      </c>
    </row>
    <row r="296" spans="1:10" x14ac:dyDescent="0.35">
      <c r="A296" s="2" t="s">
        <v>601</v>
      </c>
      <c r="B296" t="s">
        <v>1565</v>
      </c>
      <c r="C296" t="str">
        <f t="shared" si="16"/>
        <v>BB920</v>
      </c>
      <c r="D296" t="s">
        <v>1565</v>
      </c>
      <c r="E296" t="s">
        <v>2068</v>
      </c>
      <c r="F296" s="4" t="s">
        <v>4657</v>
      </c>
      <c r="G296" t="s">
        <v>2406</v>
      </c>
      <c r="H296" s="9">
        <f t="shared" si="17"/>
        <v>1</v>
      </c>
      <c r="I296" s="9" t="str">
        <f t="shared" si="18"/>
        <v>01</v>
      </c>
      <c r="J296" t="str">
        <f t="shared" si="19"/>
        <v>module:LResult01_BB920 a schema:ListItem ; schema:name "Lernergebnis BB920 01" ; schema:position 1 ; schema:additionalType module:BloomTax_Remember ; schema:description "The students will acquire special lexical knowledge of the field of business as well as intercultural skills."@en .</v>
      </c>
    </row>
    <row r="297" spans="1:10" x14ac:dyDescent="0.35">
      <c r="A297" s="2" t="s">
        <v>601</v>
      </c>
      <c r="B297" t="s">
        <v>1565</v>
      </c>
      <c r="C297" t="str">
        <f t="shared" si="16"/>
        <v>BB920</v>
      </c>
      <c r="D297" t="s">
        <v>1565</v>
      </c>
      <c r="E297" t="s">
        <v>2068</v>
      </c>
      <c r="F297" s="4" t="s">
        <v>4657</v>
      </c>
      <c r="G297" t="s">
        <v>2404</v>
      </c>
      <c r="H297" s="9">
        <f t="shared" si="17"/>
        <v>1</v>
      </c>
      <c r="I297" s="9" t="str">
        <f t="shared" si="18"/>
        <v>01</v>
      </c>
      <c r="J297" t="str">
        <f t="shared" si="19"/>
        <v>module:LResult01_BB920 a schema:ListItem ; schema:name "Lernergebnis BB920 01" ; schema:position 1 ; schema:additionalType module:SubjectMatterCompetence ; schema:description "The students will acquire special lexical knowledge of the field of business as well as intercultural skills."@en .</v>
      </c>
    </row>
    <row r="298" spans="1:10" x14ac:dyDescent="0.35">
      <c r="A298" s="2" t="s">
        <v>601</v>
      </c>
      <c r="B298" t="s">
        <v>1566</v>
      </c>
      <c r="C298" t="str">
        <f t="shared" si="16"/>
        <v>BB920</v>
      </c>
      <c r="D298" t="s">
        <v>1566</v>
      </c>
      <c r="E298" t="s">
        <v>2069</v>
      </c>
      <c r="F298" s="4" t="s">
        <v>4657</v>
      </c>
      <c r="G298" t="s">
        <v>2405</v>
      </c>
      <c r="H298" s="9">
        <f t="shared" si="17"/>
        <v>2</v>
      </c>
      <c r="I298" s="9" t="str">
        <f t="shared" si="18"/>
        <v>02</v>
      </c>
      <c r="J298" t="str">
        <f t="shared" si="19"/>
        <v>module:LResult02_BB920 a schema:ListItem ; schema:name "Lernergebnis BB920 02" ; schema:position 2 ; schema:additionalType module:BloomTax_Apply ; schema:description "The students will develop study-related and professionally relevant skills and abilities in listening and speaking in order to successfully participate in subject-specific lectures and seminar discussions in the English language."@en .</v>
      </c>
    </row>
    <row r="299" spans="1:10" x14ac:dyDescent="0.35">
      <c r="A299" s="2" t="s">
        <v>601</v>
      </c>
      <c r="B299" t="s">
        <v>1566</v>
      </c>
      <c r="C299" t="str">
        <f t="shared" si="16"/>
        <v>BB920</v>
      </c>
      <c r="D299" t="s">
        <v>1566</v>
      </c>
      <c r="E299" t="s">
        <v>2069</v>
      </c>
      <c r="F299" s="4" t="s">
        <v>4657</v>
      </c>
      <c r="G299" t="s">
        <v>2404</v>
      </c>
      <c r="H299" s="9">
        <f t="shared" si="17"/>
        <v>2</v>
      </c>
      <c r="I299" s="9" t="str">
        <f t="shared" si="18"/>
        <v>02</v>
      </c>
      <c r="J299" t="str">
        <f t="shared" si="19"/>
        <v>module:LResult02_BB920 a schema:ListItem ; schema:name "Lernergebnis BB920 02" ; schema:position 2 ; schema:additionalType module:SubjectMatterCompetence ; schema:description "The students will develop study-related and professionally relevant skills and abilities in listening and speaking in order to successfully participate in subject-specific lectures and seminar discussions in the English language."@en .</v>
      </c>
    </row>
    <row r="300" spans="1:10" x14ac:dyDescent="0.35">
      <c r="A300" s="2" t="s">
        <v>601</v>
      </c>
      <c r="B300" t="s">
        <v>1567</v>
      </c>
      <c r="C300" t="str">
        <f t="shared" si="16"/>
        <v>BB920</v>
      </c>
      <c r="D300" t="s">
        <v>1567</v>
      </c>
      <c r="E300" t="s">
        <v>2070</v>
      </c>
      <c r="F300" s="4" t="s">
        <v>4657</v>
      </c>
      <c r="G300" t="s">
        <v>2405</v>
      </c>
      <c r="H300" s="9">
        <f t="shared" si="17"/>
        <v>3</v>
      </c>
      <c r="I300" s="9" t="str">
        <f t="shared" si="18"/>
        <v>03</v>
      </c>
      <c r="J300" t="str">
        <f t="shared" si="19"/>
        <v>module:LResult03_BB920 a schema:ListItem ; schema:name "Lernergebnis BB920 03" ; schema:position 3 ; schema:additionalType module:BloomTax_Apply ; schema:description "The students will also develop study-related and professionally relevant abilities in reading and writing business-related texts"@en .</v>
      </c>
    </row>
    <row r="301" spans="1:10" x14ac:dyDescent="0.35">
      <c r="A301" s="2" t="s">
        <v>601</v>
      </c>
      <c r="B301" t="s">
        <v>1567</v>
      </c>
      <c r="C301" t="str">
        <f t="shared" si="16"/>
        <v>BB920</v>
      </c>
      <c r="D301" t="s">
        <v>1567</v>
      </c>
      <c r="E301" t="s">
        <v>2070</v>
      </c>
      <c r="F301" s="4" t="s">
        <v>4657</v>
      </c>
      <c r="G301" t="s">
        <v>2404</v>
      </c>
      <c r="H301" s="9">
        <f t="shared" si="17"/>
        <v>3</v>
      </c>
      <c r="I301" s="9" t="str">
        <f t="shared" si="18"/>
        <v>03</v>
      </c>
      <c r="J301" t="str">
        <f t="shared" si="19"/>
        <v>module:LResult03_BB920 a schema:ListItem ; schema:name "Lernergebnis BB920 03" ; schema:position 3 ; schema:additionalType module:SubjectMatterCompetence ; schema:description "The students will also develop study-related and professionally relevant abilities in reading and writing business-related texts"@en .</v>
      </c>
    </row>
    <row r="302" spans="1:10" x14ac:dyDescent="0.35">
      <c r="A302" s="2" t="s">
        <v>601</v>
      </c>
      <c r="B302" t="s">
        <v>1568</v>
      </c>
      <c r="C302" t="str">
        <f t="shared" si="16"/>
        <v>BB920</v>
      </c>
      <c r="D302" t="s">
        <v>1568</v>
      </c>
      <c r="E302" t="s">
        <v>2071</v>
      </c>
      <c r="F302" s="4" t="s">
        <v>4657</v>
      </c>
      <c r="G302" t="s">
        <v>2407</v>
      </c>
      <c r="H302" s="9">
        <f t="shared" si="17"/>
        <v>4</v>
      </c>
      <c r="I302" s="9" t="str">
        <f t="shared" si="18"/>
        <v>04</v>
      </c>
      <c r="J302" t="str">
        <f t="shared" si="19"/>
        <v>module:LResult04_BB920 a schema:ListItem ; schema:name "Lernergebnis BB920 04" ; schema:position 4 ; schema:additionalType module:BloomTax_Evaluate ; schema:description "The students will be able to evaluate common business situations with regard to active communications."@en .</v>
      </c>
    </row>
    <row r="303" spans="1:10" x14ac:dyDescent="0.35">
      <c r="A303" s="2" t="s">
        <v>601</v>
      </c>
      <c r="B303" t="s">
        <v>1569</v>
      </c>
      <c r="C303" t="str">
        <f t="shared" si="16"/>
        <v>BB920</v>
      </c>
      <c r="D303" t="s">
        <v>1569</v>
      </c>
      <c r="E303" t="s">
        <v>2072</v>
      </c>
      <c r="F303" s="4" t="s">
        <v>4657</v>
      </c>
      <c r="G303" t="s">
        <v>2409</v>
      </c>
      <c r="H303" s="9">
        <f t="shared" si="17"/>
        <v>5</v>
      </c>
      <c r="I303" s="9" t="str">
        <f t="shared" si="18"/>
        <v>05</v>
      </c>
      <c r="J303" t="str">
        <f t="shared" si="19"/>
        <v>module:LResult05_BB920 a schema:ListItem ; schema:name "Lernergebnis BB920 05" ; schema:position 5 ; schema:additionalType module:BloomTax_Analyze ; schema:description "The students will be able to analyze common business communication and adapt their communication style according to the different cultures involved."@en .</v>
      </c>
    </row>
    <row r="304" spans="1:10" x14ac:dyDescent="0.35">
      <c r="A304" s="2" t="s">
        <v>601</v>
      </c>
      <c r="B304" t="s">
        <v>1570</v>
      </c>
      <c r="C304" t="str">
        <f t="shared" si="16"/>
        <v>BM110</v>
      </c>
      <c r="D304" t="s">
        <v>1570</v>
      </c>
      <c r="E304" t="s">
        <v>2073</v>
      </c>
      <c r="F304" s="9" t="s">
        <v>4656</v>
      </c>
      <c r="G304" t="s">
        <v>2403</v>
      </c>
      <c r="H304" s="9">
        <f t="shared" si="17"/>
        <v>1</v>
      </c>
      <c r="I304" s="9" t="str">
        <f t="shared" si="18"/>
        <v>01</v>
      </c>
      <c r="J304" t="str">
        <f t="shared" si="19"/>
        <v>module:LResult01_BM110 a schema:ListItem ; schema:name "Lernergebnis BM110 01" ; schema:position 1 ; schema:additionalType module:BloomTax_Understand ; schema:description "Die Studierenden sind in der Lage, die Eigenschaften strategischer Entscheidungen, sowie die Bedeutung unternehmerischer Strategien zu verstehen und diese vom operativen Management zu unterscheiden."@de .</v>
      </c>
    </row>
    <row r="305" spans="1:10" x14ac:dyDescent="0.35">
      <c r="A305" s="2" t="s">
        <v>601</v>
      </c>
      <c r="B305" t="s">
        <v>1570</v>
      </c>
      <c r="C305" t="str">
        <f t="shared" si="16"/>
        <v>BM110</v>
      </c>
      <c r="D305" t="s">
        <v>1570</v>
      </c>
      <c r="E305" t="s">
        <v>2073</v>
      </c>
      <c r="F305" s="9" t="s">
        <v>4656</v>
      </c>
      <c r="G305" t="s">
        <v>2404</v>
      </c>
      <c r="H305" s="9">
        <f t="shared" si="17"/>
        <v>1</v>
      </c>
      <c r="I305" s="9" t="str">
        <f t="shared" si="18"/>
        <v>01</v>
      </c>
      <c r="J305" t="str">
        <f t="shared" si="19"/>
        <v>module:LResult01_BM110 a schema:ListItem ; schema:name "Lernergebnis BM110 01" ; schema:position 1 ; schema:additionalType module:SubjectMatterCompetence ; schema:description "Die Studierenden sind in der Lage, die Eigenschaften strategischer Entscheidungen, sowie die Bedeutung unternehmerischer Strategien zu verstehen und diese vom operativen Management zu unterscheiden."@de .</v>
      </c>
    </row>
    <row r="306" spans="1:10" x14ac:dyDescent="0.35">
      <c r="A306" s="2" t="s">
        <v>601</v>
      </c>
      <c r="B306" t="s">
        <v>1571</v>
      </c>
      <c r="C306" t="str">
        <f t="shared" si="16"/>
        <v>BM110</v>
      </c>
      <c r="D306" t="s">
        <v>1571</v>
      </c>
      <c r="E306" t="s">
        <v>2074</v>
      </c>
      <c r="F306" s="9" t="s">
        <v>4656</v>
      </c>
      <c r="G306" t="s">
        <v>2409</v>
      </c>
      <c r="H306" s="9">
        <f t="shared" si="17"/>
        <v>2</v>
      </c>
      <c r="I306" s="9" t="str">
        <f t="shared" si="18"/>
        <v>02</v>
      </c>
      <c r="J306" t="str">
        <f t="shared" si="19"/>
        <v>module:LResult02_BM110 a schema:ListItem ; schema:name "Lernergebnis BM110 02" ; schema:position 2 ; schema:additionalType module:BloomTax_Analyze ; schema:description "Sie können unterschiedliche Methoden zur Analyse der strategischen Ausgangsposition differenzieren, einsetzen und beurteilen."@de .</v>
      </c>
    </row>
    <row r="307" spans="1:10" x14ac:dyDescent="0.35">
      <c r="A307" s="2" t="s">
        <v>601</v>
      </c>
      <c r="B307" t="s">
        <v>1571</v>
      </c>
      <c r="C307" t="str">
        <f t="shared" si="16"/>
        <v>BM110</v>
      </c>
      <c r="D307" t="s">
        <v>1571</v>
      </c>
      <c r="E307" t="s">
        <v>2074</v>
      </c>
      <c r="F307" s="9" t="s">
        <v>4656</v>
      </c>
      <c r="G307" t="s">
        <v>2404</v>
      </c>
      <c r="H307" s="9">
        <f t="shared" si="17"/>
        <v>2</v>
      </c>
      <c r="I307" s="9" t="str">
        <f t="shared" si="18"/>
        <v>02</v>
      </c>
      <c r="J307" t="str">
        <f t="shared" si="19"/>
        <v>module:LResult02_BM110 a schema:ListItem ; schema:name "Lernergebnis BM110 02" ; schema:position 2 ; schema:additionalType module:SubjectMatterCompetence ; schema:description "Sie können unterschiedliche Methoden zur Analyse der strategischen Ausgangsposition differenzieren, einsetzen und beurteilen."@de .</v>
      </c>
    </row>
    <row r="308" spans="1:10" x14ac:dyDescent="0.35">
      <c r="A308" s="2" t="s">
        <v>601</v>
      </c>
      <c r="B308" t="s">
        <v>1572</v>
      </c>
      <c r="C308" t="str">
        <f t="shared" si="16"/>
        <v>BM110</v>
      </c>
      <c r="D308" t="s">
        <v>1572</v>
      </c>
      <c r="E308" t="s">
        <v>2075</v>
      </c>
      <c r="F308" s="9" t="s">
        <v>4656</v>
      </c>
      <c r="G308" t="s">
        <v>2407</v>
      </c>
      <c r="H308" s="9">
        <f t="shared" si="17"/>
        <v>3</v>
      </c>
      <c r="I308" s="9" t="str">
        <f t="shared" si="18"/>
        <v>03</v>
      </c>
      <c r="J308" t="str">
        <f t="shared" si="19"/>
        <v>module:LResult03_BM110 a schema:ListItem ; schema:name "Lernergebnis BM110 03" ; schema:position 3 ; schema:additionalType module:BloomTax_Evaluate ; schema:description "Auf der Basis der Analyseergebnisse sind die Studierenden in der Lage, strategische Optionen kritisch zu bewerten, strategische Entscheidungen zu fällen und marktadäquat zu implementieren."@de .</v>
      </c>
    </row>
    <row r="309" spans="1:10" x14ac:dyDescent="0.35">
      <c r="A309" s="2" t="s">
        <v>601</v>
      </c>
      <c r="B309" t="s">
        <v>1572</v>
      </c>
      <c r="C309" t="str">
        <f t="shared" si="16"/>
        <v>BM110</v>
      </c>
      <c r="D309" t="s">
        <v>1572</v>
      </c>
      <c r="E309" t="s">
        <v>2075</v>
      </c>
      <c r="F309" s="9" t="s">
        <v>4656</v>
      </c>
      <c r="G309" t="s">
        <v>2404</v>
      </c>
      <c r="H309" s="9">
        <f t="shared" si="17"/>
        <v>3</v>
      </c>
      <c r="I309" s="9" t="str">
        <f t="shared" si="18"/>
        <v>03</v>
      </c>
      <c r="J309" t="str">
        <f t="shared" si="19"/>
        <v>module:LResult03_BM110 a schema:ListItem ; schema:name "Lernergebnis BM110 03" ; schema:position 3 ; schema:additionalType module:SubjectMatterCompetence ; schema:description "Auf der Basis der Analyseergebnisse sind die Studierenden in der Lage, strategische Optionen kritisch zu bewerten, strategische Entscheidungen zu fällen und marktadäquat zu implementieren."@de .</v>
      </c>
    </row>
    <row r="310" spans="1:10" x14ac:dyDescent="0.35">
      <c r="A310" s="2" t="s">
        <v>601</v>
      </c>
      <c r="B310" t="s">
        <v>1573</v>
      </c>
      <c r="C310" t="str">
        <f t="shared" si="16"/>
        <v>BM110</v>
      </c>
      <c r="D310" t="s">
        <v>1573</v>
      </c>
      <c r="E310" t="s">
        <v>2076</v>
      </c>
      <c r="F310" s="9" t="s">
        <v>4656</v>
      </c>
      <c r="G310" t="s">
        <v>2407</v>
      </c>
      <c r="H310" s="9">
        <f t="shared" si="17"/>
        <v>4</v>
      </c>
      <c r="I310" s="9" t="str">
        <f t="shared" si="18"/>
        <v>04</v>
      </c>
      <c r="J310" t="str">
        <f t="shared" si="19"/>
        <v>module:LResult04_BM110 a schema:ListItem ; schema:name "Lernergebnis BM110 04" ; schema:position 4 ; schema:additionalType module:BloomTax_Evaluate ; schema:description "Die implementierten Strategien können sie unter Anwendung von Evaluierungsmethoden bewerten."@de .</v>
      </c>
    </row>
    <row r="311" spans="1:10" x14ac:dyDescent="0.35">
      <c r="A311" s="2" t="s">
        <v>601</v>
      </c>
      <c r="B311" t="s">
        <v>1573</v>
      </c>
      <c r="C311" t="str">
        <f t="shared" si="16"/>
        <v>BM110</v>
      </c>
      <c r="D311" t="s">
        <v>1573</v>
      </c>
      <c r="E311" t="s">
        <v>2076</v>
      </c>
      <c r="F311" s="9" t="s">
        <v>4656</v>
      </c>
      <c r="G311" t="s">
        <v>2404</v>
      </c>
      <c r="H311" s="9">
        <f t="shared" si="17"/>
        <v>4</v>
      </c>
      <c r="I311" s="9" t="str">
        <f t="shared" si="18"/>
        <v>04</v>
      </c>
      <c r="J311" t="str">
        <f t="shared" si="19"/>
        <v>module:LResult04_BM110 a schema:ListItem ; schema:name "Lernergebnis BM110 04" ; schema:position 4 ; schema:additionalType module:SubjectMatterCompetence ; schema:description "Die implementierten Strategien können sie unter Anwendung von Evaluierungsmethoden bewerten."@de .</v>
      </c>
    </row>
    <row r="312" spans="1:10" x14ac:dyDescent="0.35">
      <c r="A312" s="2" t="s">
        <v>601</v>
      </c>
      <c r="B312" t="s">
        <v>1574</v>
      </c>
      <c r="C312" t="str">
        <f t="shared" si="16"/>
        <v>BM110</v>
      </c>
      <c r="D312" t="s">
        <v>1574</v>
      </c>
      <c r="E312" t="s">
        <v>2077</v>
      </c>
      <c r="F312" s="9" t="s">
        <v>4656</v>
      </c>
      <c r="G312" t="s">
        <v>2408</v>
      </c>
      <c r="H312" s="9">
        <f t="shared" si="17"/>
        <v>5</v>
      </c>
      <c r="I312" s="9" t="str">
        <f t="shared" si="18"/>
        <v>05</v>
      </c>
      <c r="J312" t="str">
        <f t="shared" si="19"/>
        <v>module:LResult05_BM110 a schema:ListItem ; schema:name "Lernergebnis BM110 05" ; schema:position 5 ; schema:additionalType module:BloomTax_Create ; schema:description "Zudem können sie strategische Ansätze im Rahmen des Managements von Stakeholder-Beziehungen, sowie des Managements von Veränderungen differenzieren und Empfehlungen für die Unternehmenspraxis vorbereiten."@de .</v>
      </c>
    </row>
    <row r="313" spans="1:10" x14ac:dyDescent="0.35">
      <c r="A313" s="2" t="s">
        <v>601</v>
      </c>
      <c r="B313" t="s">
        <v>1574</v>
      </c>
      <c r="C313" t="str">
        <f t="shared" si="16"/>
        <v>BM110</v>
      </c>
      <c r="D313" t="s">
        <v>1574</v>
      </c>
      <c r="E313" t="s">
        <v>2077</v>
      </c>
      <c r="F313" s="9" t="s">
        <v>4656</v>
      </c>
      <c r="G313" t="s">
        <v>2404</v>
      </c>
      <c r="H313" s="9">
        <f t="shared" si="17"/>
        <v>5</v>
      </c>
      <c r="I313" s="9" t="str">
        <f t="shared" si="18"/>
        <v>05</v>
      </c>
      <c r="J313" t="str">
        <f t="shared" si="19"/>
        <v>module:LResult05_BM110 a schema:ListItem ; schema:name "Lernergebnis BM110 05" ; schema:position 5 ; schema:additionalType module:SubjectMatterCompetence ; schema:description "Zudem können sie strategische Ansätze im Rahmen des Managements von Stakeholder-Beziehungen, sowie des Managements von Veränderungen differenzieren und Empfehlungen für die Unternehmenspraxis vorbereiten."@de .</v>
      </c>
    </row>
    <row r="314" spans="1:10" x14ac:dyDescent="0.35">
      <c r="A314" s="2" t="s">
        <v>601</v>
      </c>
      <c r="B314" t="s">
        <v>1575</v>
      </c>
      <c r="C314" t="str">
        <f t="shared" si="16"/>
        <v>BM210</v>
      </c>
      <c r="D314" t="s">
        <v>1575</v>
      </c>
      <c r="E314" t="s">
        <v>2078</v>
      </c>
      <c r="F314" s="9" t="s">
        <v>4656</v>
      </c>
      <c r="G314" t="s">
        <v>2403</v>
      </c>
      <c r="H314" s="9">
        <f t="shared" si="17"/>
        <v>1</v>
      </c>
      <c r="I314" s="9" t="str">
        <f t="shared" si="18"/>
        <v>01</v>
      </c>
      <c r="J314" t="str">
        <f t="shared" si="19"/>
        <v>module:LResult01_BM210 a schema:ListItem ; schema:name "Lernergebnis BM210 01" ; schema:position 1 ; schema:additionalType module:BloomTax_Understand ; schema:description "Die Studierenden verstehen und beherrschen, die in zentralen Standards niedergelegten Techniken und Methoden, sowohl zur eigenständigen Bilanzierung und Bewertung, als auch zur Beurteilung von vorgelegten Sachverhalten."@de .</v>
      </c>
    </row>
    <row r="315" spans="1:10" x14ac:dyDescent="0.35">
      <c r="A315" s="2" t="s">
        <v>601</v>
      </c>
      <c r="B315" t="s">
        <v>1575</v>
      </c>
      <c r="C315" t="str">
        <f t="shared" si="16"/>
        <v>BM210</v>
      </c>
      <c r="D315" t="s">
        <v>1575</v>
      </c>
      <c r="E315" t="s">
        <v>2078</v>
      </c>
      <c r="F315" s="9" t="s">
        <v>4656</v>
      </c>
      <c r="G315" t="s">
        <v>2404</v>
      </c>
      <c r="H315" s="9">
        <f t="shared" si="17"/>
        <v>1</v>
      </c>
      <c r="I315" s="9" t="str">
        <f t="shared" si="18"/>
        <v>01</v>
      </c>
      <c r="J315" t="str">
        <f t="shared" si="19"/>
        <v>module:LResult01_BM210 a schema:ListItem ; schema:name "Lernergebnis BM210 01" ; schema:position 1 ; schema:additionalType module:SubjectMatterCompetence ; schema:description "Die Studierenden verstehen und beherrschen, die in zentralen Standards niedergelegten Techniken und Methoden, sowohl zur eigenständigen Bilanzierung und Bewertung, als auch zur Beurteilung von vorgelegten Sachverhalten."@de .</v>
      </c>
    </row>
    <row r="316" spans="1:10" x14ac:dyDescent="0.35">
      <c r="A316" s="2" t="s">
        <v>601</v>
      </c>
      <c r="B316" t="s">
        <v>1576</v>
      </c>
      <c r="C316" t="str">
        <f t="shared" si="16"/>
        <v>BM210</v>
      </c>
      <c r="D316" t="s">
        <v>1576</v>
      </c>
      <c r="E316" t="s">
        <v>2079</v>
      </c>
      <c r="F316" s="9" t="s">
        <v>4656</v>
      </c>
      <c r="G316" t="s">
        <v>2406</v>
      </c>
      <c r="H316" s="9">
        <f t="shared" si="17"/>
        <v>2</v>
      </c>
      <c r="I316" s="9" t="str">
        <f t="shared" si="18"/>
        <v>02</v>
      </c>
      <c r="J316" t="str">
        <f t="shared" si="19"/>
        <v>module:LResult02_BM210 a schema:ListItem ; schema:name "Lernergebnis BM210 02" ; schema:position 2 ; schema:additionalType module:BloomTax_Remember ; schema:description "Nach erfolgreichem Abschluss dieses Moduls, besitzen die Studierenden Kenntnisse über den Inhalt, sowie die Entwicklung und Entstehung von International Financial Reporting Standards."@de .</v>
      </c>
    </row>
    <row r="317" spans="1:10" x14ac:dyDescent="0.35">
      <c r="A317" s="2" t="s">
        <v>601</v>
      </c>
      <c r="B317" t="s">
        <v>1576</v>
      </c>
      <c r="C317" t="str">
        <f t="shared" si="16"/>
        <v>BM210</v>
      </c>
      <c r="D317" t="s">
        <v>1576</v>
      </c>
      <c r="E317" t="s">
        <v>2079</v>
      </c>
      <c r="F317" s="9" t="s">
        <v>4656</v>
      </c>
      <c r="G317" t="s">
        <v>2404</v>
      </c>
      <c r="H317" s="9">
        <f t="shared" si="17"/>
        <v>2</v>
      </c>
      <c r="I317" s="9" t="str">
        <f t="shared" si="18"/>
        <v>02</v>
      </c>
      <c r="J317" t="str">
        <f t="shared" si="19"/>
        <v>module:LResult02_BM210 a schema:ListItem ; schema:name "Lernergebnis BM210 02" ; schema:position 2 ; schema:additionalType module:SubjectMatterCompetence ; schema:description "Nach erfolgreichem Abschluss dieses Moduls, besitzen die Studierenden Kenntnisse über den Inhalt, sowie die Entwicklung und Entstehung von International Financial Reporting Standards."@de .</v>
      </c>
    </row>
    <row r="318" spans="1:10" x14ac:dyDescent="0.35">
      <c r="A318" s="2" t="s">
        <v>601</v>
      </c>
      <c r="B318" t="s">
        <v>1577</v>
      </c>
      <c r="C318" t="str">
        <f t="shared" si="16"/>
        <v>BM210</v>
      </c>
      <c r="D318" t="s">
        <v>1577</v>
      </c>
      <c r="E318" t="s">
        <v>2008</v>
      </c>
      <c r="F318" s="9" t="s">
        <v>4656</v>
      </c>
      <c r="G318" t="s">
        <v>2403</v>
      </c>
      <c r="H318" s="9">
        <f t="shared" si="17"/>
        <v>3</v>
      </c>
      <c r="I318" s="9" t="str">
        <f t="shared" si="18"/>
        <v>03</v>
      </c>
      <c r="J318" t="str">
        <f t="shared" si="19"/>
        <v>module:LResult03_BM210 a schema:ListItem ; schema:name "Lernergebnis BM210 03" ; schema:position 3 ; schema:additionalType module:BloomTax_Understand ; schema:description "Sie beherrschen die theoretischen Grundlagen, um diese kognitiv, intuitiv und kreativ in der Studienarbeit umzusetzen."@de .</v>
      </c>
    </row>
    <row r="319" spans="1:10" x14ac:dyDescent="0.35">
      <c r="A319" s="2" t="s">
        <v>601</v>
      </c>
      <c r="B319" t="s">
        <v>1577</v>
      </c>
      <c r="C319" t="str">
        <f t="shared" si="16"/>
        <v>BM210</v>
      </c>
      <c r="D319" t="s">
        <v>1577</v>
      </c>
      <c r="E319" t="s">
        <v>2008</v>
      </c>
      <c r="F319" s="9" t="s">
        <v>4656</v>
      </c>
      <c r="G319" t="s">
        <v>2404</v>
      </c>
      <c r="H319" s="9">
        <f t="shared" si="17"/>
        <v>3</v>
      </c>
      <c r="I319" s="9" t="str">
        <f t="shared" si="18"/>
        <v>03</v>
      </c>
      <c r="J319" t="str">
        <f t="shared" si="19"/>
        <v>module:LResult03_BM210 a schema:ListItem ; schema:name "Lernergebnis BM210 03" ; schema:position 3 ; schema:additionalType module:SubjectMatterCompetence ; schema:description "Sie beherrschen die theoretischen Grundlagen, um diese kognitiv, intuitiv und kreativ in der Studienarbeit umzusetzen."@de .</v>
      </c>
    </row>
    <row r="320" spans="1:10" x14ac:dyDescent="0.35">
      <c r="A320" s="2" t="s">
        <v>601</v>
      </c>
      <c r="B320" t="s">
        <v>1578</v>
      </c>
      <c r="C320" t="str">
        <f t="shared" si="16"/>
        <v>BM210</v>
      </c>
      <c r="D320" t="s">
        <v>1578</v>
      </c>
      <c r="E320" t="s">
        <v>2009</v>
      </c>
      <c r="F320" s="9" t="s">
        <v>4656</v>
      </c>
      <c r="G320" t="s">
        <v>2411</v>
      </c>
      <c r="H320" s="9">
        <f t="shared" si="17"/>
        <v>4</v>
      </c>
      <c r="I320" s="9" t="str">
        <f t="shared" si="18"/>
        <v>04</v>
      </c>
      <c r="J320" t="str">
        <f t="shared" si="19"/>
        <v>module:LResult04_BM210 a schema:ListItem ; schema:name "Lernergebnis BM210 04" ; schema:position 4 ; schema:additionalType module:SelfCompetence ; schema:description "Die Studierenden trainieren durch die gestellten Aufgaben ihre Teamfähigkeit und ihr Selbstmanagement."@de .</v>
      </c>
    </row>
    <row r="321" spans="1:10" x14ac:dyDescent="0.35">
      <c r="A321" s="2" t="s">
        <v>601</v>
      </c>
      <c r="B321" t="s">
        <v>1578</v>
      </c>
      <c r="C321" t="str">
        <f t="shared" si="16"/>
        <v>BM210</v>
      </c>
      <c r="D321" t="s">
        <v>1578</v>
      </c>
      <c r="E321" t="s">
        <v>2009</v>
      </c>
      <c r="F321" s="9" t="s">
        <v>4656</v>
      </c>
      <c r="G321" t="s">
        <v>2410</v>
      </c>
      <c r="H321" s="9">
        <f t="shared" si="17"/>
        <v>4</v>
      </c>
      <c r="I321" s="9" t="str">
        <f t="shared" si="18"/>
        <v>04</v>
      </c>
      <c r="J321" t="str">
        <f t="shared" si="19"/>
        <v>module:LResult04_BM210 a schema:ListItem ; schema:name "Lernergebnis BM210 04" ; schema:position 4 ; schema:additionalType module:SocialCompetence ; schema:description "Die Studierenden trainieren durch die gestellten Aufgaben ihre Teamfähigkeit und ihr Selbstmanagement."@de .</v>
      </c>
    </row>
    <row r="322" spans="1:10" x14ac:dyDescent="0.35">
      <c r="A322" s="2" t="s">
        <v>601</v>
      </c>
      <c r="B322" t="s">
        <v>1579</v>
      </c>
      <c r="C322" t="str">
        <f t="shared" si="16"/>
        <v>BM210</v>
      </c>
      <c r="D322" t="s">
        <v>1579</v>
      </c>
      <c r="E322" t="s">
        <v>2010</v>
      </c>
      <c r="F322" s="9" t="s">
        <v>4656</v>
      </c>
      <c r="G322" t="s">
        <v>2405</v>
      </c>
      <c r="H322" s="9">
        <f t="shared" si="17"/>
        <v>5</v>
      </c>
      <c r="I322" s="9" t="str">
        <f t="shared" si="18"/>
        <v>05</v>
      </c>
      <c r="J322" t="str">
        <f t="shared" si="19"/>
        <v>module:LResult05_BM210 a schema:ListItem ; schema:name "Lernergebnis BM210 05" ; schema:position 5 ; schema:additionalType module:BloomTax_Apply ; schema:description "Die Studierenden entwickeln eine ausgeprägte Problemlösungs- und Beurteilungskompetenz."@de .</v>
      </c>
    </row>
    <row r="323" spans="1:10" x14ac:dyDescent="0.35">
      <c r="A323" s="2" t="s">
        <v>601</v>
      </c>
      <c r="B323" t="s">
        <v>1579</v>
      </c>
      <c r="C323" t="str">
        <f t="shared" ref="C323:C386" si="20">MID(B323,18,12)</f>
        <v>BM210</v>
      </c>
      <c r="D323" t="s">
        <v>1579</v>
      </c>
      <c r="E323" t="s">
        <v>2010</v>
      </c>
      <c r="F323" s="9" t="s">
        <v>4656</v>
      </c>
      <c r="G323" t="s">
        <v>2404</v>
      </c>
      <c r="H323" s="9">
        <f t="shared" ref="H323:H386" si="21">VALUE(MID(D323,15,2))</f>
        <v>5</v>
      </c>
      <c r="I323" s="9" t="str">
        <f t="shared" ref="I323:I386" si="22">MID(D323,15,2)</f>
        <v>05</v>
      </c>
      <c r="J323" t="str">
        <f t="shared" ref="J323:J386" si="23">_xlfn.CONCAT(B323," a schema:ListItem ; schema:name ",A323,"Lernergebnis ",C323," ",I323,A323," ; schema:position ",H323," ; schema:additionalType ",G323," ; schema:description ",A323,E323,A323,"@",F323," .")</f>
        <v>module:LResult05_BM210 a schema:ListItem ; schema:name "Lernergebnis BM210 05" ; schema:position 5 ; schema:additionalType module:SubjectMatterCompetence ; schema:description "Die Studierenden entwickeln eine ausgeprägte Problemlösungs- und Beurteilungskompetenz."@de .</v>
      </c>
    </row>
    <row r="324" spans="1:10" x14ac:dyDescent="0.35">
      <c r="A324" s="2" t="s">
        <v>601</v>
      </c>
      <c r="B324" t="s">
        <v>1580</v>
      </c>
      <c r="C324" t="str">
        <f t="shared" si="20"/>
        <v>BM210</v>
      </c>
      <c r="D324" t="s">
        <v>1580</v>
      </c>
      <c r="E324" t="s">
        <v>2080</v>
      </c>
      <c r="F324" s="9" t="s">
        <v>4656</v>
      </c>
      <c r="G324" t="s">
        <v>2409</v>
      </c>
      <c r="H324" s="9">
        <f t="shared" si="21"/>
        <v>6</v>
      </c>
      <c r="I324" s="9" t="str">
        <f t="shared" si="22"/>
        <v>06</v>
      </c>
      <c r="J324" t="str">
        <f t="shared" si="23"/>
        <v>module:LResult06_BM210 a schema:ListItem ; schema:name "Lernergebnis BM210 06" ; schema:position 6 ; schema:additionalType module:BloomTax_Analyze ; schema:description "Die Studierenden trainieren ihre Analysefähigkeit und die Fähigkeit zur zusammenfassenden Darstellung komplexer Sachverhalte. Sie generieren Lösungsansätze zu Praxisfragen der internationalen Rechnungslegung."@de .</v>
      </c>
    </row>
    <row r="325" spans="1:10" x14ac:dyDescent="0.35">
      <c r="A325" s="2" t="s">
        <v>601</v>
      </c>
      <c r="B325" t="s">
        <v>1580</v>
      </c>
      <c r="C325" t="str">
        <f t="shared" si="20"/>
        <v>BM210</v>
      </c>
      <c r="D325" t="s">
        <v>1580</v>
      </c>
      <c r="E325" t="s">
        <v>2080</v>
      </c>
      <c r="F325" s="9" t="s">
        <v>4656</v>
      </c>
      <c r="G325" t="s">
        <v>2404</v>
      </c>
      <c r="H325" s="9">
        <f t="shared" si="21"/>
        <v>6</v>
      </c>
      <c r="I325" s="9" t="str">
        <f t="shared" si="22"/>
        <v>06</v>
      </c>
      <c r="J325" t="str">
        <f t="shared" si="23"/>
        <v>module:LResult06_BM210 a schema:ListItem ; schema:name "Lernergebnis BM210 06" ; schema:position 6 ; schema:additionalType module:SubjectMatterCompetence ; schema:description "Die Studierenden trainieren ihre Analysefähigkeit und die Fähigkeit zur zusammenfassenden Darstellung komplexer Sachverhalte. Sie generieren Lösungsansätze zu Praxisfragen der internationalen Rechnungslegung."@de .</v>
      </c>
    </row>
    <row r="326" spans="1:10" x14ac:dyDescent="0.35">
      <c r="A326" s="2" t="s">
        <v>601</v>
      </c>
      <c r="B326" t="s">
        <v>1581</v>
      </c>
      <c r="C326" t="str">
        <f t="shared" si="20"/>
        <v>BM310</v>
      </c>
      <c r="D326" t="s">
        <v>1581</v>
      </c>
      <c r="E326" t="s">
        <v>2081</v>
      </c>
      <c r="F326" s="9" t="s">
        <v>4656</v>
      </c>
      <c r="G326" t="s">
        <v>2405</v>
      </c>
      <c r="H326" s="9">
        <f t="shared" si="21"/>
        <v>1</v>
      </c>
      <c r="I326" s="9" t="str">
        <f t="shared" si="22"/>
        <v>01</v>
      </c>
      <c r="J326" t="str">
        <f t="shared" si="23"/>
        <v>module:LResult01_BM310 a schema:ListItem ; schema:name "Lernergebnis BM310 01" ; schema:position 1 ; schema:additionalType module:BloomTax_Apply ; schema:description "Die Studierenden besitzen ein ausgeprägtes Verständnis für den strategischen Wert von Daten und Ökonometrie zur Lösung ökonomischer Probleme."@de .</v>
      </c>
    </row>
    <row r="327" spans="1:10" x14ac:dyDescent="0.35">
      <c r="A327" s="2" t="s">
        <v>601</v>
      </c>
      <c r="B327" t="s">
        <v>1581</v>
      </c>
      <c r="C327" t="str">
        <f t="shared" si="20"/>
        <v>BM310</v>
      </c>
      <c r="D327" t="s">
        <v>1581</v>
      </c>
      <c r="E327" t="s">
        <v>2081</v>
      </c>
      <c r="F327" s="9" t="s">
        <v>4656</v>
      </c>
      <c r="G327" t="s">
        <v>2404</v>
      </c>
      <c r="H327" s="9">
        <f t="shared" si="21"/>
        <v>1</v>
      </c>
      <c r="I327" s="9" t="str">
        <f t="shared" si="22"/>
        <v>01</v>
      </c>
      <c r="J327" t="str">
        <f t="shared" si="23"/>
        <v>module:LResult01_BM310 a schema:ListItem ; schema:name "Lernergebnis BM310 01" ; schema:position 1 ; schema:additionalType module:SubjectMatterCompetence ; schema:description "Die Studierenden besitzen ein ausgeprägtes Verständnis für den strategischen Wert von Daten und Ökonometrie zur Lösung ökonomischer Probleme."@de .</v>
      </c>
    </row>
    <row r="328" spans="1:10" x14ac:dyDescent="0.35">
      <c r="A328" s="2" t="s">
        <v>601</v>
      </c>
      <c r="B328" t="s">
        <v>1582</v>
      </c>
      <c r="C328" t="str">
        <f t="shared" si="20"/>
        <v>BM310</v>
      </c>
      <c r="D328" t="s">
        <v>1582</v>
      </c>
      <c r="E328" t="s">
        <v>2082</v>
      </c>
      <c r="F328" s="9" t="s">
        <v>4656</v>
      </c>
      <c r="G328" t="s">
        <v>2405</v>
      </c>
      <c r="H328" s="9">
        <f t="shared" si="21"/>
        <v>2</v>
      </c>
      <c r="I328" s="9" t="str">
        <f t="shared" si="22"/>
        <v>02</v>
      </c>
      <c r="J328" t="str">
        <f t="shared" si="23"/>
        <v>module:LResult02_BM310 a schema:ListItem ; schema:name "Lernergebnis BM310 02" ; schema:position 2 ; schema:additionalType module:BloomTax_Apply ; schema:description "Sie verfügen über geeignete Werkzeuge, um mit Daten adäquat umzugehen bzw. auf Daten sinnvoll zu reagieren, um verbesserte Entscheidungsgrundlagen zu schaffen."@de .</v>
      </c>
    </row>
    <row r="329" spans="1:10" x14ac:dyDescent="0.35">
      <c r="A329" s="2" t="s">
        <v>601</v>
      </c>
      <c r="B329" t="s">
        <v>1582</v>
      </c>
      <c r="C329" t="str">
        <f t="shared" si="20"/>
        <v>BM310</v>
      </c>
      <c r="D329" t="s">
        <v>1582</v>
      </c>
      <c r="E329" t="s">
        <v>2082</v>
      </c>
      <c r="F329" s="9" t="s">
        <v>4656</v>
      </c>
      <c r="G329" t="s">
        <v>2404</v>
      </c>
      <c r="H329" s="9">
        <f t="shared" si="21"/>
        <v>2</v>
      </c>
      <c r="I329" s="9" t="str">
        <f t="shared" si="22"/>
        <v>02</v>
      </c>
      <c r="J329" t="str">
        <f t="shared" si="23"/>
        <v>module:LResult02_BM310 a schema:ListItem ; schema:name "Lernergebnis BM310 02" ; schema:position 2 ; schema:additionalType module:SubjectMatterCompetence ; schema:description "Sie verfügen über geeignete Werkzeuge, um mit Daten adäquat umzugehen bzw. auf Daten sinnvoll zu reagieren, um verbesserte Entscheidungsgrundlagen zu schaffen."@de .</v>
      </c>
    </row>
    <row r="330" spans="1:10" x14ac:dyDescent="0.35">
      <c r="A330" s="2" t="s">
        <v>601</v>
      </c>
      <c r="B330" t="s">
        <v>1583</v>
      </c>
      <c r="C330" t="str">
        <f t="shared" si="20"/>
        <v>BM310</v>
      </c>
      <c r="D330" t="s">
        <v>1583</v>
      </c>
      <c r="E330" t="s">
        <v>2083</v>
      </c>
      <c r="F330" s="9" t="s">
        <v>4656</v>
      </c>
      <c r="G330" t="s">
        <v>2405</v>
      </c>
      <c r="H330" s="9">
        <f t="shared" si="21"/>
        <v>3</v>
      </c>
      <c r="I330" s="9" t="str">
        <f t="shared" si="22"/>
        <v>03</v>
      </c>
      <c r="J330" t="str">
        <f t="shared" si="23"/>
        <v>module:LResult03_BM310 a schema:ListItem ; schema:name "Lernergebnis BM310 03" ; schema:position 3 ; schema:additionalType module:BloomTax_Apply ; schema:description "Die Veranstaltung vermittelt ein Grundwissen über die logistische Regression, sowie über die Cox-Regression, sodass die Studierenden in die Lage versetzt werden, Theorien bzw. Hypothesen, die einen nicht-linearen Zusammenhang zwischen verschiedenen Variablen postulieren, empirisch auf ihre Gültigkeit zu testen und zu bewerten."@de .</v>
      </c>
    </row>
    <row r="331" spans="1:10" x14ac:dyDescent="0.35">
      <c r="A331" s="2" t="s">
        <v>601</v>
      </c>
      <c r="B331" t="s">
        <v>1583</v>
      </c>
      <c r="C331" t="str">
        <f t="shared" si="20"/>
        <v>BM310</v>
      </c>
      <c r="D331" t="s">
        <v>1583</v>
      </c>
      <c r="E331" t="s">
        <v>2083</v>
      </c>
      <c r="F331" s="9" t="s">
        <v>4656</v>
      </c>
      <c r="G331" t="s">
        <v>2404</v>
      </c>
      <c r="H331" s="9">
        <f t="shared" si="21"/>
        <v>3</v>
      </c>
      <c r="I331" s="9" t="str">
        <f t="shared" si="22"/>
        <v>03</v>
      </c>
      <c r="J331" t="str">
        <f t="shared" si="23"/>
        <v>module:LResult03_BM310 a schema:ListItem ; schema:name "Lernergebnis BM310 03" ; schema:position 3 ; schema:additionalType module:SubjectMatterCompetence ; schema:description "Die Veranstaltung vermittelt ein Grundwissen über die logistische Regression, sowie über die Cox-Regression, sodass die Studierenden in die Lage versetzt werden, Theorien bzw. Hypothesen, die einen nicht-linearen Zusammenhang zwischen verschiedenen Variablen postulieren, empirisch auf ihre Gültigkeit zu testen und zu bewerten."@de .</v>
      </c>
    </row>
    <row r="332" spans="1:10" x14ac:dyDescent="0.35">
      <c r="A332" s="2" t="s">
        <v>601</v>
      </c>
      <c r="B332" t="s">
        <v>1584</v>
      </c>
      <c r="C332" t="str">
        <f t="shared" si="20"/>
        <v>BM310</v>
      </c>
      <c r="D332" t="s">
        <v>1584</v>
      </c>
      <c r="E332" t="s">
        <v>2084</v>
      </c>
      <c r="F332" s="9" t="s">
        <v>4656</v>
      </c>
      <c r="G332" t="s">
        <v>2407</v>
      </c>
      <c r="H332" s="9">
        <f t="shared" si="21"/>
        <v>4</v>
      </c>
      <c r="I332" s="9" t="str">
        <f t="shared" si="22"/>
        <v>04</v>
      </c>
      <c r="J332" t="str">
        <f t="shared" si="23"/>
        <v>module:LResult04_BM310 a schema:ListItem ; schema:name "Lernergebnis BM310 04" ; schema:position 4 ; schema:additionalType module:BloomTax_Evaluate ; schema:description "Im Vordergrund der Bearbeitung stehen dabei das Aufzeigen eines adäquaten Einsatzes der entsprechenden ökonometrischen Methoden, sowie einer geeigneten Interpretation der daraus resultierenden Ergebnisse."@de .</v>
      </c>
    </row>
    <row r="333" spans="1:10" x14ac:dyDescent="0.35">
      <c r="A333" s="2" t="s">
        <v>601</v>
      </c>
      <c r="B333" t="s">
        <v>1584</v>
      </c>
      <c r="C333" t="str">
        <f t="shared" si="20"/>
        <v>BM310</v>
      </c>
      <c r="D333" t="s">
        <v>1584</v>
      </c>
      <c r="E333" t="s">
        <v>2084</v>
      </c>
      <c r="F333" s="9" t="s">
        <v>4656</v>
      </c>
      <c r="G333" t="s">
        <v>2404</v>
      </c>
      <c r="H333" s="9">
        <f t="shared" si="21"/>
        <v>4</v>
      </c>
      <c r="I333" s="9" t="str">
        <f t="shared" si="22"/>
        <v>04</v>
      </c>
      <c r="J333" t="str">
        <f t="shared" si="23"/>
        <v>module:LResult04_BM310 a schema:ListItem ; schema:name "Lernergebnis BM310 04" ; schema:position 4 ; schema:additionalType module:SubjectMatterCompetence ; schema:description "Im Vordergrund der Bearbeitung stehen dabei das Aufzeigen eines adäquaten Einsatzes der entsprechenden ökonometrischen Methoden, sowie einer geeigneten Interpretation der daraus resultierenden Ergebnisse."@de .</v>
      </c>
    </row>
    <row r="334" spans="1:10" x14ac:dyDescent="0.35">
      <c r="A334" s="2" t="s">
        <v>601</v>
      </c>
      <c r="B334" t="s">
        <v>1585</v>
      </c>
      <c r="C334" t="str">
        <f t="shared" si="20"/>
        <v>BM320</v>
      </c>
      <c r="D334" t="s">
        <v>1585</v>
      </c>
      <c r="E334" t="s">
        <v>2085</v>
      </c>
      <c r="F334" s="4" t="s">
        <v>4657</v>
      </c>
      <c r="G334" t="s">
        <v>2403</v>
      </c>
      <c r="H334" s="9">
        <f t="shared" si="21"/>
        <v>1</v>
      </c>
      <c r="I334" s="9" t="str">
        <f t="shared" si="22"/>
        <v>01</v>
      </c>
      <c r="J334" t="str">
        <f t="shared" si="23"/>
        <v>module:LResult01_BM320 a schema:ListItem ; schema:name "Lernergebnis BM320 01" ; schema:position 1 ; schema:additionalType module:BloomTax_Understand ; schema:description "After the successful completion of the module, students will be able to understand the global networking of corporations, nation states and international organisations in their causal complexity, and to logically link and critically discuss recent developments in the field of economic, ecological and social sustainability. "@en .</v>
      </c>
    </row>
    <row r="335" spans="1:10" x14ac:dyDescent="0.35">
      <c r="A335" s="2" t="s">
        <v>601</v>
      </c>
      <c r="B335" t="s">
        <v>1585</v>
      </c>
      <c r="C335" t="str">
        <f t="shared" si="20"/>
        <v>BM320</v>
      </c>
      <c r="D335" t="s">
        <v>1585</v>
      </c>
      <c r="E335" t="s">
        <v>2085</v>
      </c>
      <c r="F335" s="4" t="s">
        <v>4657</v>
      </c>
      <c r="G335" t="s">
        <v>2404</v>
      </c>
      <c r="H335" s="9">
        <f t="shared" si="21"/>
        <v>1</v>
      </c>
      <c r="I335" s="9" t="str">
        <f t="shared" si="22"/>
        <v>01</v>
      </c>
      <c r="J335" t="str">
        <f t="shared" si="23"/>
        <v>module:LResult01_BM320 a schema:ListItem ; schema:name "Lernergebnis BM320 01" ; schema:position 1 ; schema:additionalType module:SubjectMatterCompetence ; schema:description "After the successful completion of the module, students will be able to understand the global networking of corporations, nation states and international organisations in their causal complexity, and to logically link and critically discuss recent developments in the field of economic, ecological and social sustainability. "@en .</v>
      </c>
    </row>
    <row r="336" spans="1:10" x14ac:dyDescent="0.35">
      <c r="A336" s="2" t="s">
        <v>601</v>
      </c>
      <c r="B336" t="s">
        <v>1586</v>
      </c>
      <c r="C336" t="str">
        <f t="shared" si="20"/>
        <v>BM320</v>
      </c>
      <c r="D336" t="s">
        <v>1586</v>
      </c>
      <c r="E336" t="s">
        <v>2086</v>
      </c>
      <c r="F336" s="4" t="s">
        <v>4657</v>
      </c>
      <c r="G336" t="s">
        <v>2409</v>
      </c>
      <c r="H336" s="9">
        <f t="shared" si="21"/>
        <v>2</v>
      </c>
      <c r="I336" s="9" t="str">
        <f t="shared" si="22"/>
        <v>02</v>
      </c>
      <c r="J336" t="str">
        <f t="shared" si="23"/>
        <v>module:LResult02_BM320 a schema:ListItem ; schema:name "Lernergebnis BM320 02" ; schema:position 2 ; schema:additionalType module:BloomTax_Analyze ; schema:description "The students will be capable of categorising global economic networks. "@en .</v>
      </c>
    </row>
    <row r="337" spans="1:10" x14ac:dyDescent="0.35">
      <c r="A337" s="2" t="s">
        <v>601</v>
      </c>
      <c r="B337" t="s">
        <v>1586</v>
      </c>
      <c r="C337" t="str">
        <f t="shared" si="20"/>
        <v>BM320</v>
      </c>
      <c r="D337" t="s">
        <v>1586</v>
      </c>
      <c r="E337" t="s">
        <v>2086</v>
      </c>
      <c r="F337" s="4" t="s">
        <v>4657</v>
      </c>
      <c r="G337" t="s">
        <v>2404</v>
      </c>
      <c r="H337" s="9">
        <f t="shared" si="21"/>
        <v>2</v>
      </c>
      <c r="I337" s="9" t="str">
        <f t="shared" si="22"/>
        <v>02</v>
      </c>
      <c r="J337" t="str">
        <f t="shared" si="23"/>
        <v>module:LResult02_BM320 a schema:ListItem ; schema:name "Lernergebnis BM320 02" ; schema:position 2 ; schema:additionalType module:SubjectMatterCompetence ; schema:description "The students will be capable of categorising global economic networks. "@en .</v>
      </c>
    </row>
    <row r="338" spans="1:10" x14ac:dyDescent="0.35">
      <c r="A338" s="2" t="s">
        <v>601</v>
      </c>
      <c r="B338" t="s">
        <v>1587</v>
      </c>
      <c r="C338" t="str">
        <f t="shared" si="20"/>
        <v>BM320</v>
      </c>
      <c r="D338" t="s">
        <v>1587</v>
      </c>
      <c r="E338" t="s">
        <v>2087</v>
      </c>
      <c r="F338" s="4" t="s">
        <v>4657</v>
      </c>
      <c r="G338" t="s">
        <v>2403</v>
      </c>
      <c r="H338" s="9">
        <f t="shared" si="21"/>
        <v>3</v>
      </c>
      <c r="I338" s="9" t="str">
        <f t="shared" si="22"/>
        <v>03</v>
      </c>
      <c r="J338" t="str">
        <f t="shared" si="23"/>
        <v>module:LResult03_BM320 a schema:ListItem ; schema:name "Lernergebnis BM320 03" ; schema:position 3 ; schema:additionalType module:BloomTax_Understand ; schema:description "They will have the technical and methodical understanding to analyse and critically discuss the entrepreneurial strategy of global supply chains with its motives and consequences for globalisation activities for countries of origin and target countries. "@en .</v>
      </c>
    </row>
    <row r="339" spans="1:10" x14ac:dyDescent="0.35">
      <c r="A339" s="2" t="s">
        <v>601</v>
      </c>
      <c r="B339" t="s">
        <v>1587</v>
      </c>
      <c r="C339" t="str">
        <f t="shared" si="20"/>
        <v>BM320</v>
      </c>
      <c r="D339" t="s">
        <v>1587</v>
      </c>
      <c r="E339" t="s">
        <v>2087</v>
      </c>
      <c r="F339" s="4" t="s">
        <v>4657</v>
      </c>
      <c r="G339" t="s">
        <v>2404</v>
      </c>
      <c r="H339" s="9">
        <f t="shared" si="21"/>
        <v>3</v>
      </c>
      <c r="I339" s="9" t="str">
        <f t="shared" si="22"/>
        <v>03</v>
      </c>
      <c r="J339" t="str">
        <f t="shared" si="23"/>
        <v>module:LResult03_BM320 a schema:ListItem ; schema:name "Lernergebnis BM320 03" ; schema:position 3 ; schema:additionalType module:SubjectMatterCompetence ; schema:description "They will have the technical and methodical understanding to analyse and critically discuss the entrepreneurial strategy of global supply chains with its motives and consequences for globalisation activities for countries of origin and target countries. "@en .</v>
      </c>
    </row>
    <row r="340" spans="1:10" x14ac:dyDescent="0.35">
      <c r="A340" s="2" t="s">
        <v>601</v>
      </c>
      <c r="B340" t="s">
        <v>1588</v>
      </c>
      <c r="C340" t="str">
        <f t="shared" si="20"/>
        <v>BM320</v>
      </c>
      <c r="D340" t="s">
        <v>1588</v>
      </c>
      <c r="E340" t="s">
        <v>2088</v>
      </c>
      <c r="F340" s="4" t="s">
        <v>4657</v>
      </c>
      <c r="G340" t="s">
        <v>2403</v>
      </c>
      <c r="H340" s="9">
        <f t="shared" si="21"/>
        <v>4</v>
      </c>
      <c r="I340" s="9" t="str">
        <f t="shared" si="22"/>
        <v>04</v>
      </c>
      <c r="J340" t="str">
        <f t="shared" si="23"/>
        <v>module:LResult04_BM320 a schema:ListItem ; schema:name "Lernergebnis BM320 04" ; schema:position 4 ; schema:additionalType module:BloomTax_Understand ; schema:description "They will be able to describe state regionalisation strategies along with their motives and consequences, and to identify and understand potential problems for the capacity to act democratically. "@en .</v>
      </c>
    </row>
    <row r="341" spans="1:10" x14ac:dyDescent="0.35">
      <c r="A341" s="2" t="s">
        <v>601</v>
      </c>
      <c r="B341" t="s">
        <v>1588</v>
      </c>
      <c r="C341" t="str">
        <f t="shared" si="20"/>
        <v>BM320</v>
      </c>
      <c r="D341" t="s">
        <v>1588</v>
      </c>
      <c r="E341" t="s">
        <v>2088</v>
      </c>
      <c r="F341" s="4" t="s">
        <v>4657</v>
      </c>
      <c r="G341" t="s">
        <v>2404</v>
      </c>
      <c r="H341" s="9">
        <f t="shared" si="21"/>
        <v>4</v>
      </c>
      <c r="I341" s="9" t="str">
        <f t="shared" si="22"/>
        <v>04</v>
      </c>
      <c r="J341" t="str">
        <f t="shared" si="23"/>
        <v>module:LResult04_BM320 a schema:ListItem ; schema:name "Lernergebnis BM320 04" ; schema:position 4 ; schema:additionalType module:SubjectMatterCompetence ; schema:description "They will be able to describe state regionalisation strategies along with their motives and consequences, and to identify and understand potential problems for the capacity to act democratically. "@en .</v>
      </c>
    </row>
    <row r="342" spans="1:10" x14ac:dyDescent="0.35">
      <c r="A342" s="2" t="s">
        <v>601</v>
      </c>
      <c r="B342" t="s">
        <v>1589</v>
      </c>
      <c r="C342" t="str">
        <f t="shared" si="20"/>
        <v>BM320</v>
      </c>
      <c r="D342" t="s">
        <v>1589</v>
      </c>
      <c r="E342" t="s">
        <v>2089</v>
      </c>
      <c r="F342" s="4" t="s">
        <v>4657</v>
      </c>
      <c r="G342" t="s">
        <v>2409</v>
      </c>
      <c r="H342" s="9">
        <f t="shared" si="21"/>
        <v>5</v>
      </c>
      <c r="I342" s="9" t="str">
        <f t="shared" si="22"/>
        <v>05</v>
      </c>
      <c r="J342" t="str">
        <f t="shared" si="23"/>
        <v>module:LResult05_BM320 a schema:ListItem ; schema:name "Lernergebnis BM320 05" ; schema:position 5 ; schema:additionalType module:BloomTax_Analyze ; schema:description "They will be able to recognise and classify the influence of international organisations, and the influence of agreements that are significant for the international cooperation of states and for the global activities of companies. "@en .</v>
      </c>
    </row>
    <row r="343" spans="1:10" x14ac:dyDescent="0.35">
      <c r="A343" s="2" t="s">
        <v>601</v>
      </c>
      <c r="B343" t="s">
        <v>1589</v>
      </c>
      <c r="C343" t="str">
        <f t="shared" si="20"/>
        <v>BM320</v>
      </c>
      <c r="D343" t="s">
        <v>1589</v>
      </c>
      <c r="E343" t="s">
        <v>2089</v>
      </c>
      <c r="F343" s="4" t="s">
        <v>4657</v>
      </c>
      <c r="G343" t="s">
        <v>2404</v>
      </c>
      <c r="H343" s="9">
        <f t="shared" si="21"/>
        <v>5</v>
      </c>
      <c r="I343" s="9" t="str">
        <f t="shared" si="22"/>
        <v>05</v>
      </c>
      <c r="J343" t="str">
        <f t="shared" si="23"/>
        <v>module:LResult05_BM320 a schema:ListItem ; schema:name "Lernergebnis BM320 05" ; schema:position 5 ; schema:additionalType module:SubjectMatterCompetence ; schema:description "They will be able to recognise and classify the influence of international organisations, and the influence of agreements that are significant for the international cooperation of states and for the global activities of companies. "@en .</v>
      </c>
    </row>
    <row r="344" spans="1:10" x14ac:dyDescent="0.35">
      <c r="A344" s="2" t="s">
        <v>601</v>
      </c>
      <c r="B344" t="s">
        <v>1590</v>
      </c>
      <c r="C344" t="str">
        <f t="shared" si="20"/>
        <v>BM320</v>
      </c>
      <c r="D344" t="s">
        <v>1590</v>
      </c>
      <c r="E344" t="s">
        <v>2090</v>
      </c>
      <c r="F344" s="4" t="s">
        <v>4657</v>
      </c>
      <c r="G344" t="s">
        <v>2407</v>
      </c>
      <c r="H344" s="9">
        <f t="shared" si="21"/>
        <v>6</v>
      </c>
      <c r="I344" s="9" t="str">
        <f t="shared" si="22"/>
        <v>06</v>
      </c>
      <c r="J344" t="str">
        <f t="shared" si="23"/>
        <v>module:LResult06_BM320 a schema:ListItem ; schema:name "Lernergebnis BM320 06" ; schema:position 6 ; schema:additionalType module:BloomTax_Evaluate ; schema:description "They will be able to reflect on the importance of (inter)nationally recognised principles and guidelines for economic, ecological and social sustainability from the point of view of the various stakeholders and critically discuss their potential effectiveness."@en .</v>
      </c>
    </row>
    <row r="345" spans="1:10" x14ac:dyDescent="0.35">
      <c r="A345" s="2" t="s">
        <v>601</v>
      </c>
      <c r="B345" t="s">
        <v>1590</v>
      </c>
      <c r="C345" t="str">
        <f t="shared" si="20"/>
        <v>BM320</v>
      </c>
      <c r="D345" t="s">
        <v>1590</v>
      </c>
      <c r="E345" t="s">
        <v>2090</v>
      </c>
      <c r="F345" s="4" t="s">
        <v>4657</v>
      </c>
      <c r="G345" t="s">
        <v>2404</v>
      </c>
      <c r="H345" s="9">
        <f t="shared" si="21"/>
        <v>6</v>
      </c>
      <c r="I345" s="9" t="str">
        <f t="shared" si="22"/>
        <v>06</v>
      </c>
      <c r="J345" t="str">
        <f t="shared" si="23"/>
        <v>module:LResult06_BM320 a schema:ListItem ; schema:name "Lernergebnis BM320 06" ; schema:position 6 ; schema:additionalType module:SubjectMatterCompetence ; schema:description "They will be able to reflect on the importance of (inter)nationally recognised principles and guidelines for economic, ecological and social sustainability from the point of view of the various stakeholders and critically discuss their potential effectiveness."@en .</v>
      </c>
    </row>
    <row r="346" spans="1:10" x14ac:dyDescent="0.35">
      <c r="A346" s="2" t="s">
        <v>601</v>
      </c>
      <c r="B346" t="s">
        <v>1591</v>
      </c>
      <c r="C346" t="str">
        <f t="shared" si="20"/>
        <v>BM410</v>
      </c>
      <c r="D346" t="s">
        <v>1591</v>
      </c>
      <c r="E346" t="s">
        <v>2091</v>
      </c>
      <c r="F346" s="9" t="s">
        <v>4656</v>
      </c>
      <c r="G346" t="s">
        <v>2409</v>
      </c>
      <c r="H346" s="9">
        <f t="shared" si="21"/>
        <v>1</v>
      </c>
      <c r="I346" s="9" t="str">
        <f t="shared" si="22"/>
        <v>01</v>
      </c>
      <c r="J346" t="str">
        <f t="shared" si="23"/>
        <v>module:LResult01_BM410 a schema:ListItem ; schema:name "Lernergebnis BM410 01" ; schema:position 1 ; schema:additionalType module:BloomTax_Analyze ; schema:description "Die Studierenden sind in der Lage, komplexe Unternehmensstrukturen auf internationalen Märkten zu analysieren und zu bewerten."@de .</v>
      </c>
    </row>
    <row r="347" spans="1:10" x14ac:dyDescent="0.35">
      <c r="A347" s="2" t="s">
        <v>601</v>
      </c>
      <c r="B347" t="s">
        <v>1591</v>
      </c>
      <c r="C347" t="str">
        <f t="shared" si="20"/>
        <v>BM410</v>
      </c>
      <c r="D347" t="s">
        <v>1591</v>
      </c>
      <c r="E347" t="s">
        <v>2091</v>
      </c>
      <c r="F347" s="9" t="s">
        <v>4656</v>
      </c>
      <c r="G347" t="s">
        <v>2404</v>
      </c>
      <c r="H347" s="9">
        <f t="shared" si="21"/>
        <v>1</v>
      </c>
      <c r="I347" s="9" t="str">
        <f t="shared" si="22"/>
        <v>01</v>
      </c>
      <c r="J347" t="str">
        <f t="shared" si="23"/>
        <v>module:LResult01_BM410 a schema:ListItem ; schema:name "Lernergebnis BM410 01" ; schema:position 1 ; schema:additionalType module:SubjectMatterCompetence ; schema:description "Die Studierenden sind in der Lage, komplexe Unternehmensstrukturen auf internationalen Märkten zu analysieren und zu bewerten."@de .</v>
      </c>
    </row>
    <row r="348" spans="1:10" x14ac:dyDescent="0.35">
      <c r="A348" s="2" t="s">
        <v>601</v>
      </c>
      <c r="B348" t="s">
        <v>1592</v>
      </c>
      <c r="C348" t="str">
        <f t="shared" si="20"/>
        <v>BM410</v>
      </c>
      <c r="D348" t="s">
        <v>1592</v>
      </c>
      <c r="E348" t="s">
        <v>2092</v>
      </c>
      <c r="F348" s="9" t="s">
        <v>4656</v>
      </c>
      <c r="G348" t="s">
        <v>2407</v>
      </c>
      <c r="H348" s="9">
        <f t="shared" si="21"/>
        <v>2</v>
      </c>
      <c r="I348" s="9" t="str">
        <f t="shared" si="22"/>
        <v>02</v>
      </c>
      <c r="J348" t="str">
        <f t="shared" si="23"/>
        <v>module:LResult02_BM410 a schema:ListItem ; schema:name "Lernergebnis BM410 02" ; schema:position 2 ; schema:additionalType module:BloomTax_Evaluate ; schema:description "Sie sind in der Lage, einen Konzernabschluss aufzustellen und dabei die Bedeutung der IT-Unterstützung einzuschätzen."@de .</v>
      </c>
    </row>
    <row r="349" spans="1:10" x14ac:dyDescent="0.35">
      <c r="A349" s="2" t="s">
        <v>601</v>
      </c>
      <c r="B349" t="s">
        <v>1592</v>
      </c>
      <c r="C349" t="str">
        <f t="shared" si="20"/>
        <v>BM410</v>
      </c>
      <c r="D349" t="s">
        <v>1592</v>
      </c>
      <c r="E349" t="s">
        <v>2092</v>
      </c>
      <c r="F349" s="9" t="s">
        <v>4656</v>
      </c>
      <c r="G349" t="s">
        <v>2404</v>
      </c>
      <c r="H349" s="9">
        <f t="shared" si="21"/>
        <v>2</v>
      </c>
      <c r="I349" s="9" t="str">
        <f t="shared" si="22"/>
        <v>02</v>
      </c>
      <c r="J349" t="str">
        <f t="shared" si="23"/>
        <v>module:LResult02_BM410 a schema:ListItem ; schema:name "Lernergebnis BM410 02" ; schema:position 2 ; schema:additionalType module:SubjectMatterCompetence ; schema:description "Sie sind in der Lage, einen Konzernabschluss aufzustellen und dabei die Bedeutung der IT-Unterstützung einzuschätzen."@de .</v>
      </c>
    </row>
    <row r="350" spans="1:10" x14ac:dyDescent="0.35">
      <c r="A350" s="2" t="s">
        <v>601</v>
      </c>
      <c r="B350" t="s">
        <v>1593</v>
      </c>
      <c r="C350" t="str">
        <f t="shared" si="20"/>
        <v>BM420</v>
      </c>
      <c r="D350" t="s">
        <v>1593</v>
      </c>
      <c r="E350" t="s">
        <v>2093</v>
      </c>
      <c r="F350" s="9" t="s">
        <v>4656</v>
      </c>
      <c r="G350" t="s">
        <v>2403</v>
      </c>
      <c r="H350" s="9">
        <f t="shared" si="21"/>
        <v>1</v>
      </c>
      <c r="I350" s="9" t="str">
        <f t="shared" si="22"/>
        <v>01</v>
      </c>
      <c r="J350" t="str">
        <f t="shared" si="23"/>
        <v>module:LResult01_BM420 a schema:ListItem ; schema:name "Lernergebnis BM420 01" ; schema:position 1 ; schema:additionalType module:BloomTax_Understand ; schema:description "Nach Abschluss des Moduls sind die Studierenden in der Lage, ; 1) den strategischen Kontext von Unternehmen in Bezug auf HR Aspekte zu analysieren"@de .</v>
      </c>
    </row>
    <row r="351" spans="1:10" x14ac:dyDescent="0.35">
      <c r="A351" s="2" t="s">
        <v>601</v>
      </c>
      <c r="B351" t="s">
        <v>1593</v>
      </c>
      <c r="C351" t="str">
        <f t="shared" si="20"/>
        <v>BM420</v>
      </c>
      <c r="D351" t="s">
        <v>1593</v>
      </c>
      <c r="E351" t="s">
        <v>2093</v>
      </c>
      <c r="F351" s="9" t="s">
        <v>4656</v>
      </c>
      <c r="G351" t="s">
        <v>2404</v>
      </c>
      <c r="H351" s="9">
        <f t="shared" si="21"/>
        <v>1</v>
      </c>
      <c r="I351" s="9" t="str">
        <f t="shared" si="22"/>
        <v>01</v>
      </c>
      <c r="J351" t="str">
        <f t="shared" si="23"/>
        <v>module:LResult01_BM420 a schema:ListItem ; schema:name "Lernergebnis BM420 01" ; schema:position 1 ; schema:additionalType module:SubjectMatterCompetence ; schema:description "Nach Abschluss des Moduls sind die Studierenden in der Lage, ; 1) den strategischen Kontext von Unternehmen in Bezug auf HR Aspekte zu analysieren"@de .</v>
      </c>
    </row>
    <row r="352" spans="1:10" x14ac:dyDescent="0.35">
      <c r="A352" s="2" t="s">
        <v>601</v>
      </c>
      <c r="B352" t="s">
        <v>1594</v>
      </c>
      <c r="C352" t="str">
        <f t="shared" si="20"/>
        <v>BM420</v>
      </c>
      <c r="D352" t="s">
        <v>1594</v>
      </c>
      <c r="E352" t="s">
        <v>4920</v>
      </c>
      <c r="F352" s="9" t="s">
        <v>4656</v>
      </c>
      <c r="G352" t="s">
        <v>2403</v>
      </c>
      <c r="H352" s="9">
        <f t="shared" si="21"/>
        <v>2</v>
      </c>
      <c r="I352" s="9" t="str">
        <f t="shared" si="22"/>
        <v>02</v>
      </c>
      <c r="J352" t="str">
        <f t="shared" si="23"/>
        <v>module:LResult02_BM420 a schema:ListItem ; schema:name "Lernergebnis BM420 02" ; schema:position 2 ; schema:additionalType module:BloomTax_Understand ; schema:description "HR-Strategien zu entwerfen, die den Unternehmenserfolg befördern"@de .</v>
      </c>
    </row>
    <row r="353" spans="1:10" x14ac:dyDescent="0.35">
      <c r="A353" s="2" t="s">
        <v>601</v>
      </c>
      <c r="B353" t="s">
        <v>1594</v>
      </c>
      <c r="C353" t="str">
        <f t="shared" si="20"/>
        <v>BM420</v>
      </c>
      <c r="D353" t="s">
        <v>1594</v>
      </c>
      <c r="E353" t="s">
        <v>4920</v>
      </c>
      <c r="F353" s="9" t="s">
        <v>4656</v>
      </c>
      <c r="G353" t="s">
        <v>2404</v>
      </c>
      <c r="H353" s="9">
        <f t="shared" si="21"/>
        <v>2</v>
      </c>
      <c r="I353" s="9" t="str">
        <f t="shared" si="22"/>
        <v>02</v>
      </c>
      <c r="J353" t="str">
        <f t="shared" si="23"/>
        <v>module:LResult02_BM420 a schema:ListItem ; schema:name "Lernergebnis BM420 02" ; schema:position 2 ; schema:additionalType module:SubjectMatterCompetence ; schema:description "HR-Strategien zu entwerfen, die den Unternehmenserfolg befördern"@de .</v>
      </c>
    </row>
    <row r="354" spans="1:10" x14ac:dyDescent="0.35">
      <c r="A354" s="2" t="s">
        <v>601</v>
      </c>
      <c r="B354" t="s">
        <v>1595</v>
      </c>
      <c r="C354" t="str">
        <f t="shared" si="20"/>
        <v>BM420</v>
      </c>
      <c r="D354" t="s">
        <v>1595</v>
      </c>
      <c r="E354" t="s">
        <v>4921</v>
      </c>
      <c r="F354" s="9" t="s">
        <v>4656</v>
      </c>
      <c r="G354" t="s">
        <v>2403</v>
      </c>
      <c r="H354" s="9">
        <f t="shared" si="21"/>
        <v>3</v>
      </c>
      <c r="I354" s="9" t="str">
        <f t="shared" si="22"/>
        <v>03</v>
      </c>
      <c r="J354" t="str">
        <f t="shared" si="23"/>
        <v>module:LResult03_BM420 a schema:ListItem ; schema:name "Lernergebnis BM420 03" ; schema:position 3 ; schema:additionalType module:BloomTax_Understand ; schema:description "Erkenntnisse aus den Bereichen Organisational Behavior (z. B. Motivation, Führung) detailliert anzuwenden"@de .</v>
      </c>
    </row>
    <row r="355" spans="1:10" x14ac:dyDescent="0.35">
      <c r="A355" s="2" t="s">
        <v>601</v>
      </c>
      <c r="B355" t="s">
        <v>1595</v>
      </c>
      <c r="C355" t="str">
        <f t="shared" si="20"/>
        <v>BM420</v>
      </c>
      <c r="D355" t="s">
        <v>1595</v>
      </c>
      <c r="E355" t="s">
        <v>4921</v>
      </c>
      <c r="F355" s="9" t="s">
        <v>4656</v>
      </c>
      <c r="G355" t="s">
        <v>2404</v>
      </c>
      <c r="H355" s="9">
        <f t="shared" si="21"/>
        <v>3</v>
      </c>
      <c r="I355" s="9" t="str">
        <f t="shared" si="22"/>
        <v>03</v>
      </c>
      <c r="J355" t="str">
        <f t="shared" si="23"/>
        <v>module:LResult03_BM420 a schema:ListItem ; schema:name "Lernergebnis BM420 03" ; schema:position 3 ; schema:additionalType module:SubjectMatterCompetence ; schema:description "Erkenntnisse aus den Bereichen Organisational Behavior (z. B. Motivation, Führung) detailliert anzuwenden"@de .</v>
      </c>
    </row>
    <row r="356" spans="1:10" x14ac:dyDescent="0.35">
      <c r="A356" s="2" t="s">
        <v>601</v>
      </c>
      <c r="B356" t="s">
        <v>1596</v>
      </c>
      <c r="C356" t="str">
        <f t="shared" si="20"/>
        <v>BM420</v>
      </c>
      <c r="D356" t="s">
        <v>1596</v>
      </c>
      <c r="E356" t="s">
        <v>4922</v>
      </c>
      <c r="F356" s="9" t="s">
        <v>4656</v>
      </c>
      <c r="G356" t="s">
        <v>2403</v>
      </c>
      <c r="H356" s="9">
        <f t="shared" si="21"/>
        <v>4</v>
      </c>
      <c r="I356" s="9" t="str">
        <f t="shared" si="22"/>
        <v>04</v>
      </c>
      <c r="J356" t="str">
        <f t="shared" si="23"/>
        <v>module:LResult04_BM420 a schema:ListItem ; schema:name "Lernergebnis BM420 04" ; schema:position 4 ; schema:additionalType module:BloomTax_Understand ; schema:description "die Funktionsweise ausgewählter HR-Instrumente (z. B. Personalplanung &amp; Talentmanagement, Personalbeschaffung, Personalentwicklung, Mitarbeiterführung, Anreiz- und Entgeltsysteme) zu erfassen und praktisch einzuüben"@de .</v>
      </c>
    </row>
    <row r="357" spans="1:10" x14ac:dyDescent="0.35">
      <c r="A357" s="2" t="s">
        <v>601</v>
      </c>
      <c r="B357" t="s">
        <v>1596</v>
      </c>
      <c r="C357" t="str">
        <f t="shared" si="20"/>
        <v>BM420</v>
      </c>
      <c r="D357" t="s">
        <v>1596</v>
      </c>
      <c r="E357" t="s">
        <v>4922</v>
      </c>
      <c r="F357" s="9" t="s">
        <v>4656</v>
      </c>
      <c r="G357" t="s">
        <v>2404</v>
      </c>
      <c r="H357" s="9">
        <f t="shared" si="21"/>
        <v>4</v>
      </c>
      <c r="I357" s="9" t="str">
        <f t="shared" si="22"/>
        <v>04</v>
      </c>
      <c r="J357" t="str">
        <f t="shared" si="23"/>
        <v>module:LResult04_BM420 a schema:ListItem ; schema:name "Lernergebnis BM420 04" ; schema:position 4 ; schema:additionalType module:SubjectMatterCompetence ; schema:description "die Funktionsweise ausgewählter HR-Instrumente (z. B. Personalplanung &amp; Talentmanagement, Personalbeschaffung, Personalentwicklung, Mitarbeiterführung, Anreiz- und Entgeltsysteme) zu erfassen und praktisch einzuüben"@de .</v>
      </c>
    </row>
    <row r="358" spans="1:10" x14ac:dyDescent="0.35">
      <c r="A358" s="2" t="s">
        <v>601</v>
      </c>
      <c r="B358" t="s">
        <v>1597</v>
      </c>
      <c r="C358" t="str">
        <f t="shared" si="20"/>
        <v>BM420</v>
      </c>
      <c r="D358" t="s">
        <v>1597</v>
      </c>
      <c r="E358" t="s">
        <v>4923</v>
      </c>
      <c r="F358" s="9" t="s">
        <v>4656</v>
      </c>
      <c r="G358" t="s">
        <v>2403</v>
      </c>
      <c r="H358" s="9">
        <f t="shared" si="21"/>
        <v>5</v>
      </c>
      <c r="I358" s="9" t="str">
        <f t="shared" si="22"/>
        <v>05</v>
      </c>
      <c r="J358" t="str">
        <f t="shared" si="23"/>
        <v>module:LResult05_BM420 a schema:ListItem ; schema:name "Lernergebnis BM420 05" ; schema:position 5 ; schema:additionalType module:BloomTax_Understand ; schema:description "gängige Strategien und Instrumente in den genannten Bereichen kritisch auf ihre Anwendbarkeit in spezifischen Praxiskontexten zu prüfen (insbesondere: innovative und wissensintensive Berufsfelder)"@de .</v>
      </c>
    </row>
    <row r="359" spans="1:10" x14ac:dyDescent="0.35">
      <c r="A359" s="2" t="s">
        <v>601</v>
      </c>
      <c r="B359" t="s">
        <v>1597</v>
      </c>
      <c r="C359" t="str">
        <f t="shared" si="20"/>
        <v>BM420</v>
      </c>
      <c r="D359" t="s">
        <v>1597</v>
      </c>
      <c r="E359" t="s">
        <v>4923</v>
      </c>
      <c r="F359" s="9" t="s">
        <v>4656</v>
      </c>
      <c r="G359" t="s">
        <v>2404</v>
      </c>
      <c r="H359" s="9">
        <f t="shared" si="21"/>
        <v>5</v>
      </c>
      <c r="I359" s="9" t="str">
        <f t="shared" si="22"/>
        <v>05</v>
      </c>
      <c r="J359" t="str">
        <f t="shared" si="23"/>
        <v>module:LResult05_BM420 a schema:ListItem ; schema:name "Lernergebnis BM420 05" ; schema:position 5 ; schema:additionalType module:SubjectMatterCompetence ; schema:description "gängige Strategien und Instrumente in den genannten Bereichen kritisch auf ihre Anwendbarkeit in spezifischen Praxiskontexten zu prüfen (insbesondere: innovative und wissensintensive Berufsfelder)"@de .</v>
      </c>
    </row>
    <row r="360" spans="1:10" x14ac:dyDescent="0.35">
      <c r="A360" s="2" t="s">
        <v>601</v>
      </c>
      <c r="B360" t="s">
        <v>1598</v>
      </c>
      <c r="C360" t="str">
        <f t="shared" si="20"/>
        <v>BM420</v>
      </c>
      <c r="D360" t="s">
        <v>1598</v>
      </c>
      <c r="E360" t="s">
        <v>4924</v>
      </c>
      <c r="F360" s="9" t="s">
        <v>4656</v>
      </c>
      <c r="G360" t="s">
        <v>2403</v>
      </c>
      <c r="H360" s="9">
        <f t="shared" si="21"/>
        <v>6</v>
      </c>
      <c r="I360" s="9" t="str">
        <f t="shared" si="22"/>
        <v>06</v>
      </c>
      <c r="J360" t="str">
        <f t="shared" si="23"/>
        <v>module:LResult06_BM420 a schema:ListItem ; schema:name "Lernergebnis BM420 06" ; schema:position 6 ; schema:additionalType module:BloomTax_Understand ; schema:description "eigenständig notwendige Anpassungen der Instrumente für diese spezifischen Praxiskontexte zu entwickeln."@de .</v>
      </c>
    </row>
    <row r="361" spans="1:10" x14ac:dyDescent="0.35">
      <c r="A361" s="2" t="s">
        <v>601</v>
      </c>
      <c r="B361" t="s">
        <v>1598</v>
      </c>
      <c r="C361" t="str">
        <f t="shared" si="20"/>
        <v>BM420</v>
      </c>
      <c r="D361" t="s">
        <v>1598</v>
      </c>
      <c r="E361" t="s">
        <v>4924</v>
      </c>
      <c r="F361" s="9" t="s">
        <v>4656</v>
      </c>
      <c r="G361" t="s">
        <v>2404</v>
      </c>
      <c r="H361" s="9">
        <f t="shared" si="21"/>
        <v>6</v>
      </c>
      <c r="I361" s="9" t="str">
        <f t="shared" si="22"/>
        <v>06</v>
      </c>
      <c r="J361" t="str">
        <f t="shared" si="23"/>
        <v>module:LResult06_BM420 a schema:ListItem ; schema:name "Lernergebnis BM420 06" ; schema:position 6 ; schema:additionalType module:SubjectMatterCompetence ; schema:description "eigenständig notwendige Anpassungen der Instrumente für diese spezifischen Praxiskontexte zu entwickeln."@de .</v>
      </c>
    </row>
    <row r="362" spans="1:10" x14ac:dyDescent="0.35">
      <c r="A362" s="2" t="s">
        <v>601</v>
      </c>
      <c r="B362" t="s">
        <v>1599</v>
      </c>
      <c r="C362" t="str">
        <f t="shared" si="20"/>
        <v>BM430</v>
      </c>
      <c r="D362" t="s">
        <v>1599</v>
      </c>
      <c r="E362" t="s">
        <v>2094</v>
      </c>
      <c r="F362" s="9" t="s">
        <v>4656</v>
      </c>
      <c r="G362" t="s">
        <v>2403</v>
      </c>
      <c r="H362" s="9">
        <f t="shared" si="21"/>
        <v>1</v>
      </c>
      <c r="I362" s="9" t="str">
        <f t="shared" si="22"/>
        <v>01</v>
      </c>
      <c r="J362" t="str">
        <f t="shared" si="23"/>
        <v>module:LResult01_BM430 a schema:ListItem ; schema:name "Lernergebnis BM430 01" ; schema:position 1 ; schema:additionalType module:BloomTax_Understand ; schema:description "Nach erfolgreichem Abschluss des Moduls sind die Studierenden in der Lage, den integrativen Ansatz und Querschnittscharakter des Supply Chain Managements zu erkennen"@de .</v>
      </c>
    </row>
    <row r="363" spans="1:10" x14ac:dyDescent="0.35">
      <c r="A363" s="2" t="s">
        <v>601</v>
      </c>
      <c r="B363" t="s">
        <v>1599</v>
      </c>
      <c r="C363" t="str">
        <f t="shared" si="20"/>
        <v>BM430</v>
      </c>
      <c r="D363" t="s">
        <v>1599</v>
      </c>
      <c r="E363" t="s">
        <v>2094</v>
      </c>
      <c r="F363" s="9" t="s">
        <v>4656</v>
      </c>
      <c r="G363" t="s">
        <v>2404</v>
      </c>
      <c r="H363" s="9">
        <f t="shared" si="21"/>
        <v>1</v>
      </c>
      <c r="I363" s="9" t="str">
        <f t="shared" si="22"/>
        <v>01</v>
      </c>
      <c r="J363" t="str">
        <f t="shared" si="23"/>
        <v>module:LResult01_BM430 a schema:ListItem ; schema:name "Lernergebnis BM430 01" ; schema:position 1 ; schema:additionalType module:SubjectMatterCompetence ; schema:description "Nach erfolgreichem Abschluss des Moduls sind die Studierenden in der Lage, den integrativen Ansatz und Querschnittscharakter des Supply Chain Managements zu erkennen"@de .</v>
      </c>
    </row>
    <row r="364" spans="1:10" x14ac:dyDescent="0.35">
      <c r="A364" s="2" t="s">
        <v>601</v>
      </c>
      <c r="B364" t="s">
        <v>1600</v>
      </c>
      <c r="C364" t="str">
        <f t="shared" si="20"/>
        <v>BM430</v>
      </c>
      <c r="D364" t="s">
        <v>1600</v>
      </c>
      <c r="E364" t="s">
        <v>2095</v>
      </c>
      <c r="F364" s="9" t="s">
        <v>4656</v>
      </c>
      <c r="G364" t="s">
        <v>2406</v>
      </c>
      <c r="H364" s="9">
        <f t="shared" si="21"/>
        <v>2</v>
      </c>
      <c r="I364" s="9" t="str">
        <f t="shared" si="22"/>
        <v>02</v>
      </c>
      <c r="J364" t="str">
        <f t="shared" si="23"/>
        <v>module:LResult02_BM430 a schema:ListItem ; schema:name "Lernergebnis BM430 02" ; schema:position 2 ; schema:additionalType module:BloomTax_Remember ; schema:description "Die Studierenden können wesentliche Neuerungen gegenüber traditionellen Management-Ansätzen benennen."@de .</v>
      </c>
    </row>
    <row r="365" spans="1:10" x14ac:dyDescent="0.35">
      <c r="A365" s="2" t="s">
        <v>601</v>
      </c>
      <c r="B365" t="s">
        <v>1600</v>
      </c>
      <c r="C365" t="str">
        <f t="shared" si="20"/>
        <v>BM430</v>
      </c>
      <c r="D365" t="s">
        <v>1600</v>
      </c>
      <c r="E365" t="s">
        <v>2095</v>
      </c>
      <c r="F365" s="9" t="s">
        <v>4656</v>
      </c>
      <c r="G365" t="s">
        <v>2404</v>
      </c>
      <c r="H365" s="9">
        <f t="shared" si="21"/>
        <v>2</v>
      </c>
      <c r="I365" s="9" t="str">
        <f t="shared" si="22"/>
        <v>02</v>
      </c>
      <c r="J365" t="str">
        <f t="shared" si="23"/>
        <v>module:LResult02_BM430 a schema:ListItem ; schema:name "Lernergebnis BM430 02" ; schema:position 2 ; schema:additionalType module:SubjectMatterCompetence ; schema:description "Die Studierenden können wesentliche Neuerungen gegenüber traditionellen Management-Ansätzen benennen."@de .</v>
      </c>
    </row>
    <row r="366" spans="1:10" x14ac:dyDescent="0.35">
      <c r="A366" s="2" t="s">
        <v>601</v>
      </c>
      <c r="B366" t="s">
        <v>1601</v>
      </c>
      <c r="C366" t="str">
        <f t="shared" si="20"/>
        <v>BM430</v>
      </c>
      <c r="D366" t="s">
        <v>1601</v>
      </c>
      <c r="E366" t="s">
        <v>2096</v>
      </c>
      <c r="F366" s="9" t="s">
        <v>4656</v>
      </c>
      <c r="G366" t="s">
        <v>2409</v>
      </c>
      <c r="H366" s="9">
        <f t="shared" si="21"/>
        <v>3</v>
      </c>
      <c r="I366" s="9" t="str">
        <f t="shared" si="22"/>
        <v>03</v>
      </c>
      <c r="J366" t="str">
        <f t="shared" si="23"/>
        <v>module:LResult03_BM430 a schema:ListItem ; schema:name "Lernergebnis BM430 03" ; schema:position 3 ; schema:additionalType module:BloomTax_Analyze ; schema:description "Die Studierenden diskutieren den Nutzen neoinstitutionalistischer Theorien im Bereich des Supply Chain Managements."@de .</v>
      </c>
    </row>
    <row r="367" spans="1:10" x14ac:dyDescent="0.35">
      <c r="A367" s="2" t="s">
        <v>601</v>
      </c>
      <c r="B367" t="s">
        <v>1601</v>
      </c>
      <c r="C367" t="str">
        <f t="shared" si="20"/>
        <v>BM430</v>
      </c>
      <c r="D367" t="s">
        <v>1601</v>
      </c>
      <c r="E367" t="s">
        <v>2096</v>
      </c>
      <c r="F367" s="9" t="s">
        <v>4656</v>
      </c>
      <c r="G367" t="s">
        <v>2404</v>
      </c>
      <c r="H367" s="9">
        <f t="shared" si="21"/>
        <v>3</v>
      </c>
      <c r="I367" s="9" t="str">
        <f t="shared" si="22"/>
        <v>03</v>
      </c>
      <c r="J367" t="str">
        <f t="shared" si="23"/>
        <v>module:LResult03_BM430 a schema:ListItem ; schema:name "Lernergebnis BM430 03" ; schema:position 3 ; schema:additionalType module:SubjectMatterCompetence ; schema:description "Die Studierenden diskutieren den Nutzen neoinstitutionalistischer Theorien im Bereich des Supply Chain Managements."@de .</v>
      </c>
    </row>
    <row r="368" spans="1:10" x14ac:dyDescent="0.35">
      <c r="A368" s="2" t="s">
        <v>601</v>
      </c>
      <c r="B368" t="s">
        <v>1602</v>
      </c>
      <c r="C368" t="str">
        <f t="shared" si="20"/>
        <v>BM430</v>
      </c>
      <c r="D368" t="s">
        <v>1602</v>
      </c>
      <c r="E368" t="s">
        <v>2097</v>
      </c>
      <c r="F368" s="9" t="s">
        <v>4656</v>
      </c>
      <c r="G368" t="s">
        <v>2403</v>
      </c>
      <c r="H368" s="9">
        <f t="shared" si="21"/>
        <v>4</v>
      </c>
      <c r="I368" s="9" t="str">
        <f t="shared" si="22"/>
        <v>04</v>
      </c>
      <c r="J368" t="str">
        <f t="shared" si="23"/>
        <v>module:LResult04_BM430 a schema:ListItem ; schema:name "Lernergebnis BM430 04" ; schema:position 4 ; schema:additionalType module:BloomTax_Understand ; schema:description "Nach erfolgreichem Abschluss des Moduls sind die Studierenden in der Lage, Methoden zur SC-Optimierung auszuwählen"@de .</v>
      </c>
    </row>
    <row r="369" spans="1:10" x14ac:dyDescent="0.35">
      <c r="A369" s="2" t="s">
        <v>601</v>
      </c>
      <c r="B369" t="s">
        <v>1602</v>
      </c>
      <c r="C369" t="str">
        <f t="shared" si="20"/>
        <v>BM430</v>
      </c>
      <c r="D369" t="s">
        <v>1602</v>
      </c>
      <c r="E369" t="s">
        <v>2097</v>
      </c>
      <c r="F369" s="9" t="s">
        <v>4656</v>
      </c>
      <c r="G369" t="s">
        <v>2404</v>
      </c>
      <c r="H369" s="9">
        <f t="shared" si="21"/>
        <v>4</v>
      </c>
      <c r="I369" s="9" t="str">
        <f t="shared" si="22"/>
        <v>04</v>
      </c>
      <c r="J369" t="str">
        <f t="shared" si="23"/>
        <v>module:LResult04_BM430 a schema:ListItem ; schema:name "Lernergebnis BM430 04" ; schema:position 4 ; schema:additionalType module:SubjectMatterCompetence ; schema:description "Nach erfolgreichem Abschluss des Moduls sind die Studierenden in der Lage, Methoden zur SC-Optimierung auszuwählen"@de .</v>
      </c>
    </row>
    <row r="370" spans="1:10" x14ac:dyDescent="0.35">
      <c r="A370" s="2" t="s">
        <v>601</v>
      </c>
      <c r="B370" t="s">
        <v>1603</v>
      </c>
      <c r="C370" t="str">
        <f t="shared" si="20"/>
        <v>BM430</v>
      </c>
      <c r="D370" t="s">
        <v>1603</v>
      </c>
      <c r="E370" t="s">
        <v>2098</v>
      </c>
      <c r="F370" s="9" t="s">
        <v>4656</v>
      </c>
      <c r="G370" t="s">
        <v>2405</v>
      </c>
      <c r="H370" s="9">
        <f t="shared" si="21"/>
        <v>5</v>
      </c>
      <c r="I370" s="9" t="str">
        <f t="shared" si="22"/>
        <v>05</v>
      </c>
      <c r="J370" t="str">
        <f t="shared" si="23"/>
        <v>module:LResult05_BM430 a schema:ListItem ; schema:name "Lernergebnis BM430 05" ; schema:position 5 ; schema:additionalType module:BloomTax_Apply ; schema:description "Die Studierenden sind in der Lage, typische Probleme in Supply Chains (wie etwa den Bullwhip-Effekt) zu lösen sowie Lebenszyklusphasen von Lieferketten herzuleiten."@de .</v>
      </c>
    </row>
    <row r="371" spans="1:10" x14ac:dyDescent="0.35">
      <c r="A371" s="2" t="s">
        <v>601</v>
      </c>
      <c r="B371" t="s">
        <v>1603</v>
      </c>
      <c r="C371" t="str">
        <f t="shared" si="20"/>
        <v>BM430</v>
      </c>
      <c r="D371" t="s">
        <v>1603</v>
      </c>
      <c r="E371" t="s">
        <v>2098</v>
      </c>
      <c r="F371" s="9" t="s">
        <v>4656</v>
      </c>
      <c r="G371" t="s">
        <v>2404</v>
      </c>
      <c r="H371" s="9">
        <f t="shared" si="21"/>
        <v>5</v>
      </c>
      <c r="I371" s="9" t="str">
        <f t="shared" si="22"/>
        <v>05</v>
      </c>
      <c r="J371" t="str">
        <f t="shared" si="23"/>
        <v>module:LResult05_BM430 a schema:ListItem ; schema:name "Lernergebnis BM430 05" ; schema:position 5 ; schema:additionalType module:SubjectMatterCompetence ; schema:description "Die Studierenden sind in der Lage, typische Probleme in Supply Chains (wie etwa den Bullwhip-Effekt) zu lösen sowie Lebenszyklusphasen von Lieferketten herzuleiten."@de .</v>
      </c>
    </row>
    <row r="372" spans="1:10" x14ac:dyDescent="0.35">
      <c r="A372" s="2" t="s">
        <v>601</v>
      </c>
      <c r="B372" t="s">
        <v>1604</v>
      </c>
      <c r="C372" t="str">
        <f t="shared" si="20"/>
        <v>BM440</v>
      </c>
      <c r="D372" t="s">
        <v>1604</v>
      </c>
      <c r="E372" t="s">
        <v>2099</v>
      </c>
      <c r="F372" s="9" t="s">
        <v>4656</v>
      </c>
      <c r="G372" t="s">
        <v>2403</v>
      </c>
      <c r="H372" s="9">
        <f t="shared" si="21"/>
        <v>1</v>
      </c>
      <c r="I372" s="9" t="str">
        <f t="shared" si="22"/>
        <v>01</v>
      </c>
      <c r="J372" t="str">
        <f t="shared" si="23"/>
        <v>module:LResult01_BM440 a schema:ListItem ; schema:name "Lernergebnis BM440 01" ; schema:position 1 ; schema:additionalType module:BloomTax_Understand ; schema:description "Nach dem erfolgreichen Abschluss des Moduls, können die Studierenden Kenntnisse aus der Konzernrechnungslegung und der Beteiligungsbewertung durch die Bearbeitung eines gewählten Themas (z. B. Währungsumrechnung, internationale Verrechnungspreise, Steuerlatenzen) vertiefen."@de .</v>
      </c>
    </row>
    <row r="373" spans="1:10" x14ac:dyDescent="0.35">
      <c r="A373" s="2" t="s">
        <v>601</v>
      </c>
      <c r="B373" t="s">
        <v>1604</v>
      </c>
      <c r="C373" t="str">
        <f t="shared" si="20"/>
        <v>BM440</v>
      </c>
      <c r="D373" t="s">
        <v>1604</v>
      </c>
      <c r="E373" t="s">
        <v>2099</v>
      </c>
      <c r="F373" s="9" t="s">
        <v>4656</v>
      </c>
      <c r="G373" t="s">
        <v>2404</v>
      </c>
      <c r="H373" s="9">
        <f t="shared" si="21"/>
        <v>1</v>
      </c>
      <c r="I373" s="9" t="str">
        <f t="shared" si="22"/>
        <v>01</v>
      </c>
      <c r="J373" t="str">
        <f t="shared" si="23"/>
        <v>module:LResult01_BM440 a schema:ListItem ; schema:name "Lernergebnis BM440 01" ; schema:position 1 ; schema:additionalType module:SubjectMatterCompetence ; schema:description "Nach dem erfolgreichen Abschluss des Moduls, können die Studierenden Kenntnisse aus der Konzernrechnungslegung und der Beteiligungsbewertung durch die Bearbeitung eines gewählten Themas (z. B. Währungsumrechnung, internationale Verrechnungspreise, Steuerlatenzen) vertiefen."@de .</v>
      </c>
    </row>
    <row r="374" spans="1:10" x14ac:dyDescent="0.35">
      <c r="A374" s="2" t="s">
        <v>601</v>
      </c>
      <c r="B374" t="s">
        <v>1605</v>
      </c>
      <c r="C374" t="str">
        <f t="shared" si="20"/>
        <v>BM440</v>
      </c>
      <c r="D374" t="s">
        <v>1605</v>
      </c>
      <c r="E374" t="s">
        <v>2100</v>
      </c>
      <c r="F374" s="9" t="s">
        <v>4656</v>
      </c>
      <c r="G374" t="s">
        <v>2407</v>
      </c>
      <c r="H374" s="9">
        <f t="shared" si="21"/>
        <v>2</v>
      </c>
      <c r="I374" s="9" t="str">
        <f t="shared" si="22"/>
        <v>02</v>
      </c>
      <c r="J374" t="str">
        <f t="shared" si="23"/>
        <v>module:LResult02_BM440 a schema:ListItem ; schema:name "Lernergebnis BM440 02" ; schema:position 2 ; schema:additionalType module:BloomTax_Evaluate ; schema:description "Darüber hinaus lernen die Studierenden, ein internationales Beteiligungsportfolio unter strategischen Aspekten zu beurteilen."@de .</v>
      </c>
    </row>
    <row r="375" spans="1:10" x14ac:dyDescent="0.35">
      <c r="A375" s="2" t="s">
        <v>601</v>
      </c>
      <c r="B375" t="s">
        <v>1605</v>
      </c>
      <c r="C375" t="str">
        <f t="shared" si="20"/>
        <v>BM440</v>
      </c>
      <c r="D375" t="s">
        <v>1605</v>
      </c>
      <c r="E375" t="s">
        <v>2100</v>
      </c>
      <c r="F375" s="9" t="s">
        <v>4656</v>
      </c>
      <c r="G375" t="s">
        <v>2404</v>
      </c>
      <c r="H375" s="9">
        <f t="shared" si="21"/>
        <v>2</v>
      </c>
      <c r="I375" s="9" t="str">
        <f t="shared" si="22"/>
        <v>02</v>
      </c>
      <c r="J375" t="str">
        <f t="shared" si="23"/>
        <v>module:LResult02_BM440 a schema:ListItem ; schema:name "Lernergebnis BM440 02" ; schema:position 2 ; schema:additionalType module:SubjectMatterCompetence ; schema:description "Darüber hinaus lernen die Studierenden, ein internationales Beteiligungsportfolio unter strategischen Aspekten zu beurteilen."@de .</v>
      </c>
    </row>
    <row r="376" spans="1:10" x14ac:dyDescent="0.35">
      <c r="A376" s="2" t="s">
        <v>601</v>
      </c>
      <c r="B376" t="s">
        <v>1606</v>
      </c>
      <c r="C376" t="str">
        <f t="shared" si="20"/>
        <v>BM450</v>
      </c>
      <c r="D376" t="s">
        <v>1606</v>
      </c>
      <c r="E376" t="s">
        <v>2101</v>
      </c>
      <c r="F376" s="9" t="s">
        <v>4656</v>
      </c>
      <c r="G376" t="s">
        <v>2403</v>
      </c>
      <c r="H376" s="9">
        <f t="shared" si="21"/>
        <v>1</v>
      </c>
      <c r="I376" s="9" t="str">
        <f t="shared" si="22"/>
        <v>01</v>
      </c>
      <c r="J376" t="str">
        <f t="shared" si="23"/>
        <v>module:LResult01_BM450 a schema:ListItem ; schema:name "Lernergebnis BM450 01" ; schema:position 1 ; schema:additionalType module:BloomTax_Understand ; schema:description "Nach Abschluss des Moduls sind die Studierenden in der Lage, 1) aktuelle Diskussionen in HR Forschung und Praxis fundiert zu verfolgen."@de .</v>
      </c>
    </row>
    <row r="377" spans="1:10" x14ac:dyDescent="0.35">
      <c r="A377" s="2" t="s">
        <v>601</v>
      </c>
      <c r="B377" t="s">
        <v>1606</v>
      </c>
      <c r="C377" t="str">
        <f t="shared" si="20"/>
        <v>BM450</v>
      </c>
      <c r="D377" t="s">
        <v>1606</v>
      </c>
      <c r="E377" t="s">
        <v>2101</v>
      </c>
      <c r="F377" s="9" t="s">
        <v>4656</v>
      </c>
      <c r="G377" t="s">
        <v>2404</v>
      </c>
      <c r="H377" s="9">
        <f t="shared" si="21"/>
        <v>1</v>
      </c>
      <c r="I377" s="9" t="str">
        <f t="shared" si="22"/>
        <v>01</v>
      </c>
      <c r="J377" t="str">
        <f t="shared" si="23"/>
        <v>module:LResult01_BM450 a schema:ListItem ; schema:name "Lernergebnis BM450 01" ; schema:position 1 ; schema:additionalType module:SubjectMatterCompetence ; schema:description "Nach Abschluss des Moduls sind die Studierenden in der Lage, 1) aktuelle Diskussionen in HR Forschung und Praxis fundiert zu verfolgen."@de .</v>
      </c>
    </row>
    <row r="378" spans="1:10" x14ac:dyDescent="0.35">
      <c r="A378" s="2" t="s">
        <v>601</v>
      </c>
      <c r="B378" t="s">
        <v>1607</v>
      </c>
      <c r="C378" t="str">
        <f t="shared" si="20"/>
        <v>BM450</v>
      </c>
      <c r="D378" t="s">
        <v>1607</v>
      </c>
      <c r="E378" t="s">
        <v>2102</v>
      </c>
      <c r="F378" s="9" t="s">
        <v>4656</v>
      </c>
      <c r="G378" t="s">
        <v>2407</v>
      </c>
      <c r="H378" s="9">
        <f t="shared" si="21"/>
        <v>2</v>
      </c>
      <c r="I378" s="9" t="str">
        <f t="shared" si="22"/>
        <v>02</v>
      </c>
      <c r="J378" t="str">
        <f t="shared" si="23"/>
        <v>module:LResult02_BM450 a schema:ListItem ; schema:name "Lernergebnis BM450 02" ; schema:position 2 ; schema:additionalType module:BloomTax_Evaluate ; schema:description "Nach Abschluss des Moduls sind die Studierenden in der Lage, 2) quantitative und qualitative Aussagen im zu HR Themen kritisch zu hinterfragen."@de .</v>
      </c>
    </row>
    <row r="379" spans="1:10" x14ac:dyDescent="0.35">
      <c r="A379" s="2" t="s">
        <v>601</v>
      </c>
      <c r="B379" t="s">
        <v>1607</v>
      </c>
      <c r="C379" t="str">
        <f t="shared" si="20"/>
        <v>BM450</v>
      </c>
      <c r="D379" t="s">
        <v>1607</v>
      </c>
      <c r="E379" t="s">
        <v>2102</v>
      </c>
      <c r="F379" s="9" t="s">
        <v>4656</v>
      </c>
      <c r="G379" t="s">
        <v>2404</v>
      </c>
      <c r="H379" s="9">
        <f t="shared" si="21"/>
        <v>2</v>
      </c>
      <c r="I379" s="9" t="str">
        <f t="shared" si="22"/>
        <v>02</v>
      </c>
      <c r="J379" t="str">
        <f t="shared" si="23"/>
        <v>module:LResult02_BM450 a schema:ListItem ; schema:name "Lernergebnis BM450 02" ; schema:position 2 ; schema:additionalType module:SubjectMatterCompetence ; schema:description "Nach Abschluss des Moduls sind die Studierenden in der Lage, 2) quantitative und qualitative Aussagen im zu HR Themen kritisch zu hinterfragen."@de .</v>
      </c>
    </row>
    <row r="380" spans="1:10" x14ac:dyDescent="0.35">
      <c r="A380" s="2" t="s">
        <v>601</v>
      </c>
      <c r="B380" t="s">
        <v>1608</v>
      </c>
      <c r="C380" t="str">
        <f t="shared" si="20"/>
        <v>BM450</v>
      </c>
      <c r="D380" t="s">
        <v>1608</v>
      </c>
      <c r="E380" t="s">
        <v>2103</v>
      </c>
      <c r="F380" s="9" t="s">
        <v>4656</v>
      </c>
      <c r="G380" t="s">
        <v>2405</v>
      </c>
      <c r="H380" s="9">
        <f t="shared" si="21"/>
        <v>3</v>
      </c>
      <c r="I380" s="9" t="str">
        <f t="shared" si="22"/>
        <v>03</v>
      </c>
      <c r="J380" t="str">
        <f t="shared" si="23"/>
        <v>module:LResult03_BM450 a schema:ListItem ; schema:name "Lernergebnis BM450 03" ; schema:position 3 ; schema:additionalType module:BloomTax_Apply ; schema:description "Nach Abschluss des Moduls sind die Studierenden in der Lage, 3) Kennzahlen und Indikatoren aus dem Bereich HR Analytics versiert zu berechnen und zu interpretieren."@de .</v>
      </c>
    </row>
    <row r="381" spans="1:10" x14ac:dyDescent="0.35">
      <c r="A381" s="2" t="s">
        <v>601</v>
      </c>
      <c r="B381" t="s">
        <v>1608</v>
      </c>
      <c r="C381" t="str">
        <f t="shared" si="20"/>
        <v>BM450</v>
      </c>
      <c r="D381" t="s">
        <v>1608</v>
      </c>
      <c r="E381" t="s">
        <v>2103</v>
      </c>
      <c r="F381" s="9" t="s">
        <v>4656</v>
      </c>
      <c r="G381" t="s">
        <v>2404</v>
      </c>
      <c r="H381" s="9">
        <f t="shared" si="21"/>
        <v>3</v>
      </c>
      <c r="I381" s="9" t="str">
        <f t="shared" si="22"/>
        <v>03</v>
      </c>
      <c r="J381" t="str">
        <f t="shared" si="23"/>
        <v>module:LResult03_BM450 a schema:ListItem ; schema:name "Lernergebnis BM450 03" ; schema:position 3 ; schema:additionalType module:SubjectMatterCompetence ; schema:description "Nach Abschluss des Moduls sind die Studierenden in der Lage, 3) Kennzahlen und Indikatoren aus dem Bereich HR Analytics versiert zu berechnen und zu interpretieren."@de .</v>
      </c>
    </row>
    <row r="382" spans="1:10" x14ac:dyDescent="0.35">
      <c r="A382" s="2" t="s">
        <v>601</v>
      </c>
      <c r="B382" t="s">
        <v>1609</v>
      </c>
      <c r="C382" t="str">
        <f t="shared" si="20"/>
        <v>BM450</v>
      </c>
      <c r="D382" t="s">
        <v>1609</v>
      </c>
      <c r="E382" t="s">
        <v>2104</v>
      </c>
      <c r="F382" s="9" t="s">
        <v>4656</v>
      </c>
      <c r="G382" t="s">
        <v>2408</v>
      </c>
      <c r="H382" s="9">
        <f t="shared" si="21"/>
        <v>4</v>
      </c>
      <c r="I382" s="9" t="str">
        <f t="shared" si="22"/>
        <v>04</v>
      </c>
      <c r="J382" t="str">
        <f t="shared" si="23"/>
        <v>module:LResult04_BM450 a schema:ListItem ; schema:name "Lernergebnis BM450 04" ; schema:position 4 ; schema:additionalType module:BloomTax_Create ; schema:description "Nach Abschluss des Moduls sind die Studierenden in der Lage, 4) im Sinne des Forschenden Lernens praxisrelevante Forschungsfragestellungen für aktuelle HR Themenfelder zu generieren."@de .</v>
      </c>
    </row>
    <row r="383" spans="1:10" x14ac:dyDescent="0.35">
      <c r="A383" s="2" t="s">
        <v>601</v>
      </c>
      <c r="B383" t="s">
        <v>1609</v>
      </c>
      <c r="C383" t="str">
        <f t="shared" si="20"/>
        <v>BM450</v>
      </c>
      <c r="D383" t="s">
        <v>1609</v>
      </c>
      <c r="E383" t="s">
        <v>2104</v>
      </c>
      <c r="F383" s="9" t="s">
        <v>4656</v>
      </c>
      <c r="G383" t="s">
        <v>2404</v>
      </c>
      <c r="H383" s="9">
        <f t="shared" si="21"/>
        <v>4</v>
      </c>
      <c r="I383" s="9" t="str">
        <f t="shared" si="22"/>
        <v>04</v>
      </c>
      <c r="J383" t="str">
        <f t="shared" si="23"/>
        <v>module:LResult04_BM450 a schema:ListItem ; schema:name "Lernergebnis BM450 04" ; schema:position 4 ; schema:additionalType module:SubjectMatterCompetence ; schema:description "Nach Abschluss des Moduls sind die Studierenden in der Lage, 4) im Sinne des Forschenden Lernens praxisrelevante Forschungsfragestellungen für aktuelle HR Themenfelder zu generieren."@de .</v>
      </c>
    </row>
    <row r="384" spans="1:10" x14ac:dyDescent="0.35">
      <c r="A384" s="2" t="s">
        <v>601</v>
      </c>
      <c r="B384" t="s">
        <v>1610</v>
      </c>
      <c r="C384" t="str">
        <f t="shared" si="20"/>
        <v>BM450</v>
      </c>
      <c r="D384" t="s">
        <v>1610</v>
      </c>
      <c r="E384" t="s">
        <v>2105</v>
      </c>
      <c r="F384" s="9" t="s">
        <v>4656</v>
      </c>
      <c r="G384" t="s">
        <v>2405</v>
      </c>
      <c r="H384" s="9">
        <f t="shared" si="21"/>
        <v>5</v>
      </c>
      <c r="I384" s="9" t="str">
        <f t="shared" si="22"/>
        <v>05</v>
      </c>
      <c r="J384" t="str">
        <f t="shared" si="23"/>
        <v>module:LResult05_BM450 a schema:ListItem ; schema:name "Lernergebnis BM450 05" ; schema:position 5 ; schema:additionalType module:BloomTax_Apply ; schema:description "Nach Abschluss des Moduls sind die Studierenden in der Lage, 5) Forschungsfragestellungen aus dem Bereich HR Management systematisch und wissenschaftlich fundiert zu beantworten."@de .</v>
      </c>
    </row>
    <row r="385" spans="1:10" x14ac:dyDescent="0.35">
      <c r="A385" s="2" t="s">
        <v>601</v>
      </c>
      <c r="B385" t="s">
        <v>1610</v>
      </c>
      <c r="C385" t="str">
        <f t="shared" si="20"/>
        <v>BM450</v>
      </c>
      <c r="D385" t="s">
        <v>1610</v>
      </c>
      <c r="E385" t="s">
        <v>2105</v>
      </c>
      <c r="F385" s="9" t="s">
        <v>4656</v>
      </c>
      <c r="G385" t="s">
        <v>2404</v>
      </c>
      <c r="H385" s="9">
        <f t="shared" si="21"/>
        <v>5</v>
      </c>
      <c r="I385" s="9" t="str">
        <f t="shared" si="22"/>
        <v>05</v>
      </c>
      <c r="J385" t="str">
        <f t="shared" si="23"/>
        <v>module:LResult05_BM450 a schema:ListItem ; schema:name "Lernergebnis BM450 05" ; schema:position 5 ; schema:additionalType module:SubjectMatterCompetence ; schema:description "Nach Abschluss des Moduls sind die Studierenden in der Lage, 5) Forschungsfragestellungen aus dem Bereich HR Management systematisch und wissenschaftlich fundiert zu beantworten."@de .</v>
      </c>
    </row>
    <row r="386" spans="1:10" x14ac:dyDescent="0.35">
      <c r="A386" s="2" t="s">
        <v>601</v>
      </c>
      <c r="B386" t="s">
        <v>1611</v>
      </c>
      <c r="C386" t="str">
        <f t="shared" si="20"/>
        <v>BM460</v>
      </c>
      <c r="D386" t="s">
        <v>1611</v>
      </c>
      <c r="E386" t="s">
        <v>2106</v>
      </c>
      <c r="F386" s="9" t="s">
        <v>4656</v>
      </c>
      <c r="G386" t="s">
        <v>2406</v>
      </c>
      <c r="H386" s="9">
        <f t="shared" si="21"/>
        <v>1</v>
      </c>
      <c r="I386" s="9" t="str">
        <f t="shared" si="22"/>
        <v>01</v>
      </c>
      <c r="J386" t="str">
        <f t="shared" si="23"/>
        <v>module:LResult01_BM460 a schema:ListItem ; schema:name "Lernergebnis BM460 01" ; schema:position 1 ; schema:additionalType module:BloomTax_Remember ; schema:description "Nach erfolgreichem Abschluss des Moduls sind Studierende in der Lage: die einzelnen Fabrikplanungsphasen zu definieren und Standortfaktoren zu klassifizieren."@de .</v>
      </c>
    </row>
    <row r="387" spans="1:10" x14ac:dyDescent="0.35">
      <c r="A387" s="2" t="s">
        <v>601</v>
      </c>
      <c r="B387" t="s">
        <v>1611</v>
      </c>
      <c r="C387" t="str">
        <f t="shared" ref="C387:C450" si="24">MID(B387,18,12)</f>
        <v>BM460</v>
      </c>
      <c r="D387" t="s">
        <v>1611</v>
      </c>
      <c r="E387" t="s">
        <v>2106</v>
      </c>
      <c r="F387" s="9" t="s">
        <v>4656</v>
      </c>
      <c r="G387" t="s">
        <v>2404</v>
      </c>
      <c r="H387" s="9">
        <f t="shared" ref="H387:H418" si="25">VALUE(MID(D387,15,2))</f>
        <v>1</v>
      </c>
      <c r="I387" s="9" t="str">
        <f t="shared" ref="I387:I418" si="26">MID(D387,15,2)</f>
        <v>01</v>
      </c>
      <c r="J387" t="str">
        <f t="shared" ref="J387:J450" si="27">_xlfn.CONCAT(B387," a schema:ListItem ; schema:name ",A387,"Lernergebnis ",C387," ",I387,A387," ; schema:position ",H387," ; schema:additionalType ",G387," ; schema:description ",A387,E387,A387,"@",F387," .")</f>
        <v>module:LResult01_BM460 a schema:ListItem ; schema:name "Lernergebnis BM460 01" ; schema:position 1 ; schema:additionalType module:SubjectMatterCompetence ; schema:description "Nach erfolgreichem Abschluss des Moduls sind Studierende in der Lage: die einzelnen Fabrikplanungsphasen zu definieren und Standortfaktoren zu klassifizieren."@de .</v>
      </c>
    </row>
    <row r="388" spans="1:10" x14ac:dyDescent="0.35">
      <c r="A388" s="2" t="s">
        <v>601</v>
      </c>
      <c r="B388" t="s">
        <v>1612</v>
      </c>
      <c r="C388" t="str">
        <f t="shared" si="24"/>
        <v>BM460</v>
      </c>
      <c r="D388" t="s">
        <v>1612</v>
      </c>
      <c r="E388" t="s">
        <v>2107</v>
      </c>
      <c r="F388" s="9" t="s">
        <v>4656</v>
      </c>
      <c r="G388" t="s">
        <v>2406</v>
      </c>
      <c r="H388" s="9">
        <f t="shared" si="25"/>
        <v>2</v>
      </c>
      <c r="I388" s="9" t="str">
        <f t="shared" si="26"/>
        <v>02</v>
      </c>
      <c r="J388" t="str">
        <f t="shared" si="27"/>
        <v>module:LResult02_BM460 a schema:ListItem ; schema:name "Lernergebnis BM460 02" ; schema:position 2 ; schema:additionalType module:BloomTax_Remember ; schema:description "Nach erfolgreichem Abschluss des Moduls sind Studierende in der Lage: Makro- und Mikroplanung durchzuführen und Planungsgrundsätze zu erläutern."@de .</v>
      </c>
    </row>
    <row r="389" spans="1:10" x14ac:dyDescent="0.35">
      <c r="A389" s="2" t="s">
        <v>601</v>
      </c>
      <c r="B389" t="s">
        <v>1612</v>
      </c>
      <c r="C389" t="str">
        <f t="shared" si="24"/>
        <v>BM460</v>
      </c>
      <c r="D389" t="s">
        <v>1612</v>
      </c>
      <c r="E389" t="s">
        <v>2107</v>
      </c>
      <c r="F389" s="9" t="s">
        <v>4656</v>
      </c>
      <c r="G389" t="s">
        <v>2404</v>
      </c>
      <c r="H389" s="9">
        <f t="shared" si="25"/>
        <v>2</v>
      </c>
      <c r="I389" s="9" t="str">
        <f t="shared" si="26"/>
        <v>02</v>
      </c>
      <c r="J389" t="str">
        <f t="shared" si="27"/>
        <v>module:LResult02_BM460 a schema:ListItem ; schema:name "Lernergebnis BM460 02" ; schema:position 2 ; schema:additionalType module:SubjectMatterCompetence ; schema:description "Nach erfolgreichem Abschluss des Moduls sind Studierende in der Lage: Makro- und Mikroplanung durchzuführen und Planungsgrundsätze zu erläutern."@de .</v>
      </c>
    </row>
    <row r="390" spans="1:10" x14ac:dyDescent="0.35">
      <c r="A390" s="2" t="s">
        <v>601</v>
      </c>
      <c r="B390" t="s">
        <v>1613</v>
      </c>
      <c r="C390" t="str">
        <f t="shared" si="24"/>
        <v>BM460</v>
      </c>
      <c r="D390" t="s">
        <v>1613</v>
      </c>
      <c r="E390" t="s">
        <v>2108</v>
      </c>
      <c r="F390" s="9" t="s">
        <v>4656</v>
      </c>
      <c r="G390" t="s">
        <v>2406</v>
      </c>
      <c r="H390" s="9">
        <f t="shared" si="25"/>
        <v>3</v>
      </c>
      <c r="I390" s="9" t="str">
        <f t="shared" si="26"/>
        <v>03</v>
      </c>
      <c r="J390" t="str">
        <f t="shared" si="27"/>
        <v>module:LResult03_BM460 a schema:ListItem ; schema:name "Lernergebnis BM460 03" ; schema:position 3 ; schema:additionalType module:BloomTax_Remember ; schema:description "Nach erfolgreichem Abschluss des Moduls sind Studierende in der Lage: produktionstechnologische Alternativen, Hallentypen, Materialflusssysteme gegenüberzustellen und zu sortieren."@de .</v>
      </c>
    </row>
    <row r="391" spans="1:10" x14ac:dyDescent="0.35">
      <c r="A391" s="2" t="s">
        <v>601</v>
      </c>
      <c r="B391" t="s">
        <v>1613</v>
      </c>
      <c r="C391" t="str">
        <f t="shared" si="24"/>
        <v>BM460</v>
      </c>
      <c r="D391" t="s">
        <v>1613</v>
      </c>
      <c r="E391" t="s">
        <v>2108</v>
      </c>
      <c r="F391" s="9" t="s">
        <v>4656</v>
      </c>
      <c r="G391" t="s">
        <v>2404</v>
      </c>
      <c r="H391" s="9">
        <f t="shared" si="25"/>
        <v>3</v>
      </c>
      <c r="I391" s="9" t="str">
        <f t="shared" si="26"/>
        <v>03</v>
      </c>
      <c r="J391" t="str">
        <f t="shared" si="27"/>
        <v>module:LResult03_BM460 a schema:ListItem ; schema:name "Lernergebnis BM460 03" ; schema:position 3 ; schema:additionalType module:SubjectMatterCompetence ; schema:description "Nach erfolgreichem Abschluss des Moduls sind Studierende in der Lage: produktionstechnologische Alternativen, Hallentypen, Materialflusssysteme gegenüberzustellen und zu sortieren."@de .</v>
      </c>
    </row>
    <row r="392" spans="1:10" x14ac:dyDescent="0.35">
      <c r="A392" s="2" t="s">
        <v>601</v>
      </c>
      <c r="B392" t="s">
        <v>1614</v>
      </c>
      <c r="C392" t="str">
        <f t="shared" si="24"/>
        <v>BM460</v>
      </c>
      <c r="D392" t="s">
        <v>1614</v>
      </c>
      <c r="E392" t="s">
        <v>2109</v>
      </c>
      <c r="F392" s="9" t="s">
        <v>4656</v>
      </c>
      <c r="G392" t="s">
        <v>2406</v>
      </c>
      <c r="H392" s="9">
        <f t="shared" si="25"/>
        <v>4</v>
      </c>
      <c r="I392" s="9" t="str">
        <f t="shared" si="26"/>
        <v>04</v>
      </c>
      <c r="J392" t="str">
        <f t="shared" si="27"/>
        <v>module:LResult04_BM460 a schema:ListItem ; schema:name "Lernergebnis BM460 04" ; schema:position 4 ; schema:additionalType module:BloomTax_Remember ; schema:description "Nach erfolgreichem Abschluss des Moduls sind Studierende in der Lage: Layoutformen zu beurteilen und auszuwählen."@de .</v>
      </c>
    </row>
    <row r="393" spans="1:10" x14ac:dyDescent="0.35">
      <c r="A393" s="2" t="s">
        <v>601</v>
      </c>
      <c r="B393" t="s">
        <v>1614</v>
      </c>
      <c r="C393" t="str">
        <f t="shared" si="24"/>
        <v>BM460</v>
      </c>
      <c r="D393" t="s">
        <v>1614</v>
      </c>
      <c r="E393" t="s">
        <v>2109</v>
      </c>
      <c r="F393" s="9" t="s">
        <v>4656</v>
      </c>
      <c r="G393" t="s">
        <v>2404</v>
      </c>
      <c r="H393" s="9">
        <f t="shared" si="25"/>
        <v>4</v>
      </c>
      <c r="I393" s="9" t="str">
        <f t="shared" si="26"/>
        <v>04</v>
      </c>
      <c r="J393" t="str">
        <f t="shared" si="27"/>
        <v>module:LResult04_BM460 a schema:ListItem ; schema:name "Lernergebnis BM460 04" ; schema:position 4 ; schema:additionalType module:SubjectMatterCompetence ; schema:description "Nach erfolgreichem Abschluss des Moduls sind Studierende in der Lage: Layoutformen zu beurteilen und auszuwählen."@de .</v>
      </c>
    </row>
    <row r="394" spans="1:10" x14ac:dyDescent="0.35">
      <c r="A394" s="2" t="s">
        <v>601</v>
      </c>
      <c r="B394" t="s">
        <v>1615</v>
      </c>
      <c r="C394" t="str">
        <f t="shared" si="24"/>
        <v>BM460</v>
      </c>
      <c r="D394" t="s">
        <v>1615</v>
      </c>
      <c r="E394" t="s">
        <v>2110</v>
      </c>
      <c r="F394" s="9" t="s">
        <v>4656</v>
      </c>
      <c r="G394" t="s">
        <v>2406</v>
      </c>
      <c r="H394" s="9">
        <f t="shared" si="25"/>
        <v>5</v>
      </c>
      <c r="I394" s="9" t="str">
        <f t="shared" si="26"/>
        <v>05</v>
      </c>
      <c r="J394" t="str">
        <f t="shared" si="27"/>
        <v>module:LResult05_BM460 a schema:ListItem ; schema:name "Lernergebnis BM460 05" ; schema:position 5 ; schema:additionalType module:BloomTax_Remember ; schema:description "Nach erfolgreichem Abschluss des Moduls sind Studierende in der Lage: Betriebsanalysen durchzuführen sowie an Bebauungsplanungen und Montageplanungen mitzuwirken."@de .</v>
      </c>
    </row>
    <row r="395" spans="1:10" x14ac:dyDescent="0.35">
      <c r="A395" s="2" t="s">
        <v>601</v>
      </c>
      <c r="B395" t="s">
        <v>1615</v>
      </c>
      <c r="C395" t="str">
        <f t="shared" si="24"/>
        <v>BM460</v>
      </c>
      <c r="D395" t="s">
        <v>1615</v>
      </c>
      <c r="E395" t="s">
        <v>2110</v>
      </c>
      <c r="F395" s="9" t="s">
        <v>4656</v>
      </c>
      <c r="G395" t="s">
        <v>2404</v>
      </c>
      <c r="H395" s="9">
        <f t="shared" si="25"/>
        <v>5</v>
      </c>
      <c r="I395" s="9" t="str">
        <f t="shared" si="26"/>
        <v>05</v>
      </c>
      <c r="J395" t="str">
        <f t="shared" si="27"/>
        <v>module:LResult05_BM460 a schema:ListItem ; schema:name "Lernergebnis BM460 05" ; schema:position 5 ; schema:additionalType module:SubjectMatterCompetence ; schema:description "Nach erfolgreichem Abschluss des Moduls sind Studierende in der Lage: Betriebsanalysen durchzuführen sowie an Bebauungsplanungen und Montageplanungen mitzuwirken."@de .</v>
      </c>
    </row>
    <row r="396" spans="1:10" x14ac:dyDescent="0.35">
      <c r="A396" s="2" t="s">
        <v>601</v>
      </c>
      <c r="B396" t="s">
        <v>1616</v>
      </c>
      <c r="C396" t="str">
        <f t="shared" si="24"/>
        <v>BM510</v>
      </c>
      <c r="D396" t="s">
        <v>1616</v>
      </c>
      <c r="E396" t="s">
        <v>2111</v>
      </c>
      <c r="F396" s="9" t="s">
        <v>4656</v>
      </c>
      <c r="G396" t="s">
        <v>2407</v>
      </c>
      <c r="H396" s="9">
        <f t="shared" si="25"/>
        <v>1</v>
      </c>
      <c r="I396" s="9" t="str">
        <f t="shared" si="26"/>
        <v>01</v>
      </c>
      <c r="J396" t="str">
        <f t="shared" si="27"/>
        <v>module:LResult01_BM510 a schema:ListItem ; schema:name "Lernergebnis BM510 01" ; schema:position 1 ; schema:additionalType module:BloomTax_Evaluate ; schema:description "Nach Abschluss des Moduls sind die Studierenden in der Lage, Ansätze der Unternehmensführung bzw. des strategischen Management in KMU, verhaltenswissenschaftliche Grundlagen der marktorientierten Unternehmensführung zu bewerten."@de .</v>
      </c>
    </row>
    <row r="397" spans="1:10" x14ac:dyDescent="0.35">
      <c r="A397" s="2" t="s">
        <v>601</v>
      </c>
      <c r="B397" t="s">
        <v>1616</v>
      </c>
      <c r="C397" t="str">
        <f t="shared" si="24"/>
        <v>BM510</v>
      </c>
      <c r="D397" t="s">
        <v>1616</v>
      </c>
      <c r="E397" t="s">
        <v>2111</v>
      </c>
      <c r="F397" s="9" t="s">
        <v>4656</v>
      </c>
      <c r="G397" t="s">
        <v>2404</v>
      </c>
      <c r="H397" s="9">
        <f t="shared" si="25"/>
        <v>1</v>
      </c>
      <c r="I397" s="9" t="str">
        <f t="shared" si="26"/>
        <v>01</v>
      </c>
      <c r="J397" t="str">
        <f t="shared" si="27"/>
        <v>module:LResult01_BM510 a schema:ListItem ; schema:name "Lernergebnis BM510 01" ; schema:position 1 ; schema:additionalType module:SubjectMatterCompetence ; schema:description "Nach Abschluss des Moduls sind die Studierenden in der Lage, Ansätze der Unternehmensführung bzw. des strategischen Management in KMU, verhaltenswissenschaftliche Grundlagen der marktorientierten Unternehmensführung zu bewerten."@de .</v>
      </c>
    </row>
    <row r="398" spans="1:10" x14ac:dyDescent="0.35">
      <c r="A398" s="2" t="s">
        <v>601</v>
      </c>
      <c r="B398" t="s">
        <v>1617</v>
      </c>
      <c r="C398" t="str">
        <f t="shared" si="24"/>
        <v>BM510</v>
      </c>
      <c r="D398" t="s">
        <v>1617</v>
      </c>
      <c r="E398" t="s">
        <v>2112</v>
      </c>
      <c r="F398" s="9" t="s">
        <v>4656</v>
      </c>
      <c r="G398" t="s">
        <v>2405</v>
      </c>
      <c r="H398" s="9">
        <f t="shared" si="25"/>
        <v>2</v>
      </c>
      <c r="I398" s="9" t="str">
        <f t="shared" si="26"/>
        <v>02</v>
      </c>
      <c r="J398" t="str">
        <f t="shared" si="27"/>
        <v>module:LResult02_BM510 a schema:ListItem ; schema:name "Lernergebnis BM510 02" ; schema:position 2 ; schema:additionalType module:BloomTax_Apply ; schema:description "Nach Abschluss des Moduls sind die Studierenden in der Lage, Ansätze der Unternehmensführung bzw. des strategischen Management in KMU, verhaltenswissenschaftliche Grundlagen der marktorientierten Unternehmensführung unter Berücksichtigung wissenschaftlicher Methodenkenntnisse anzuwenden."@de .</v>
      </c>
    </row>
    <row r="399" spans="1:10" x14ac:dyDescent="0.35">
      <c r="A399" s="2" t="s">
        <v>601</v>
      </c>
      <c r="B399" t="s">
        <v>1617</v>
      </c>
      <c r="C399" t="str">
        <f t="shared" si="24"/>
        <v>BM510</v>
      </c>
      <c r="D399" t="s">
        <v>1617</v>
      </c>
      <c r="E399" t="s">
        <v>2112</v>
      </c>
      <c r="F399" s="9" t="s">
        <v>4656</v>
      </c>
      <c r="G399" t="s">
        <v>2404</v>
      </c>
      <c r="H399" s="9">
        <f t="shared" si="25"/>
        <v>2</v>
      </c>
      <c r="I399" s="9" t="str">
        <f t="shared" si="26"/>
        <v>02</v>
      </c>
      <c r="J399" t="str">
        <f t="shared" si="27"/>
        <v>module:LResult02_BM510 a schema:ListItem ; schema:name "Lernergebnis BM510 02" ; schema:position 2 ; schema:additionalType module:SubjectMatterCompetence ; schema:description "Nach Abschluss des Moduls sind die Studierenden in der Lage, Ansätze der Unternehmensführung bzw. des strategischen Management in KMU, verhaltenswissenschaftliche Grundlagen der marktorientierten Unternehmensführung unter Berücksichtigung wissenschaftlicher Methodenkenntnisse anzuwenden."@de .</v>
      </c>
    </row>
    <row r="400" spans="1:10" x14ac:dyDescent="0.35">
      <c r="A400" s="2" t="s">
        <v>601</v>
      </c>
      <c r="B400" t="s">
        <v>1618</v>
      </c>
      <c r="C400" t="str">
        <f t="shared" si="24"/>
        <v>BM510</v>
      </c>
      <c r="D400" t="s">
        <v>1618</v>
      </c>
      <c r="E400" t="s">
        <v>2113</v>
      </c>
      <c r="F400" s="9" t="s">
        <v>4656</v>
      </c>
      <c r="G400" t="s">
        <v>2408</v>
      </c>
      <c r="H400" s="9">
        <f t="shared" si="25"/>
        <v>3</v>
      </c>
      <c r="I400" s="9" t="str">
        <f t="shared" si="26"/>
        <v>03</v>
      </c>
      <c r="J400" t="str">
        <f t="shared" si="27"/>
        <v>module:LResult03_BM510 a schema:ListItem ; schema:name "Lernergebnis BM510 03" ; schema:position 3 ; schema:additionalType module:BloomTax_Create ; schema:description "Nach Abschluss des Moduls sind die Studierenden in der Lage, Lösungsentwürfe zu einschlägigen praktischen Problemstellungen der marktorientierten Unternehmensführung zu entwickeln."@de .</v>
      </c>
    </row>
    <row r="401" spans="1:10" x14ac:dyDescent="0.35">
      <c r="A401" s="2" t="s">
        <v>601</v>
      </c>
      <c r="B401" t="s">
        <v>1618</v>
      </c>
      <c r="C401" t="str">
        <f t="shared" si="24"/>
        <v>BM510</v>
      </c>
      <c r="D401" t="s">
        <v>1618</v>
      </c>
      <c r="E401" t="s">
        <v>2113</v>
      </c>
      <c r="F401" s="9" t="s">
        <v>4656</v>
      </c>
      <c r="G401" t="s">
        <v>2404</v>
      </c>
      <c r="H401" s="9">
        <f t="shared" si="25"/>
        <v>3</v>
      </c>
      <c r="I401" s="9" t="str">
        <f t="shared" si="26"/>
        <v>03</v>
      </c>
      <c r="J401" t="str">
        <f t="shared" si="27"/>
        <v>module:LResult03_BM510 a schema:ListItem ; schema:name "Lernergebnis BM510 03" ; schema:position 3 ; schema:additionalType module:SubjectMatterCompetence ; schema:description "Nach Abschluss des Moduls sind die Studierenden in der Lage, Lösungsentwürfe zu einschlägigen praktischen Problemstellungen der marktorientierten Unternehmensführung zu entwickeln."@de .</v>
      </c>
    </row>
    <row r="402" spans="1:10" x14ac:dyDescent="0.35">
      <c r="A402" s="2" t="s">
        <v>601</v>
      </c>
      <c r="B402" t="s">
        <v>1619</v>
      </c>
      <c r="C402" t="str">
        <f t="shared" si="24"/>
        <v>BM520</v>
      </c>
      <c r="D402" t="s">
        <v>1619</v>
      </c>
      <c r="E402" t="s">
        <v>2114</v>
      </c>
      <c r="F402" s="4" t="s">
        <v>4657</v>
      </c>
      <c r="G402" t="s">
        <v>2405</v>
      </c>
      <c r="H402" s="9">
        <f t="shared" si="25"/>
        <v>1</v>
      </c>
      <c r="I402" s="9" t="str">
        <f t="shared" si="26"/>
        <v>01</v>
      </c>
      <c r="J402" t="str">
        <f t="shared" si="27"/>
        <v>module:LResult01_BM520 a schema:ListItem ; schema:name "Lernergebnis BM520 01" ; schema:position 1 ; schema:additionalType module:BloomTax_Apply ; schema:description "The students will be expected to familiarise themselves with the fundamentals, theories and tools of B-to-B marketing and apply them. "@en .</v>
      </c>
    </row>
    <row r="403" spans="1:10" x14ac:dyDescent="0.35">
      <c r="A403" s="2" t="s">
        <v>601</v>
      </c>
      <c r="B403" t="s">
        <v>1619</v>
      </c>
      <c r="C403" t="str">
        <f t="shared" si="24"/>
        <v>BM520</v>
      </c>
      <c r="D403" t="s">
        <v>1619</v>
      </c>
      <c r="E403" t="s">
        <v>2114</v>
      </c>
      <c r="F403" s="4" t="s">
        <v>4657</v>
      </c>
      <c r="G403" t="s">
        <v>2404</v>
      </c>
      <c r="H403" s="9">
        <f t="shared" si="25"/>
        <v>1</v>
      </c>
      <c r="I403" s="9" t="str">
        <f t="shared" si="26"/>
        <v>01</v>
      </c>
      <c r="J403" t="str">
        <f t="shared" si="27"/>
        <v>module:LResult01_BM520 a schema:ListItem ; schema:name "Lernergebnis BM520 01" ; schema:position 1 ; schema:additionalType module:SubjectMatterCompetence ; schema:description "The students will be expected to familiarise themselves with the fundamentals, theories and tools of B-to-B marketing and apply them. "@en .</v>
      </c>
    </row>
    <row r="404" spans="1:10" x14ac:dyDescent="0.35">
      <c r="A404" s="2" t="s">
        <v>601</v>
      </c>
      <c r="B404" t="s">
        <v>1620</v>
      </c>
      <c r="C404" t="str">
        <f t="shared" si="24"/>
        <v>BM520</v>
      </c>
      <c r="D404" t="s">
        <v>1620</v>
      </c>
      <c r="E404" t="s">
        <v>2115</v>
      </c>
      <c r="F404" s="4" t="s">
        <v>4657</v>
      </c>
      <c r="G404" t="s">
        <v>2403</v>
      </c>
      <c r="H404" s="9">
        <f t="shared" si="25"/>
        <v>2</v>
      </c>
      <c r="I404" s="9" t="str">
        <f t="shared" si="26"/>
        <v>02</v>
      </c>
      <c r="J404" t="str">
        <f t="shared" si="27"/>
        <v>module:LResult02_BM520 a schema:ListItem ; schema:name "Lernergebnis BM520 02" ; schema:position 2 ; schema:additionalType module:BloomTax_Understand ; schema:description "Basic understanding of industrial and international markets and the relevant marketing instruments is a prerequisite for successful international market processing."@en .</v>
      </c>
    </row>
    <row r="405" spans="1:10" x14ac:dyDescent="0.35">
      <c r="A405" s="2" t="s">
        <v>601</v>
      </c>
      <c r="B405" t="s">
        <v>1620</v>
      </c>
      <c r="C405" t="str">
        <f t="shared" si="24"/>
        <v>BM520</v>
      </c>
      <c r="D405" t="s">
        <v>1620</v>
      </c>
      <c r="E405" t="s">
        <v>2115</v>
      </c>
      <c r="F405" s="4" t="s">
        <v>4657</v>
      </c>
      <c r="G405" t="s">
        <v>2404</v>
      </c>
      <c r="H405" s="9">
        <f t="shared" si="25"/>
        <v>2</v>
      </c>
      <c r="I405" s="9" t="str">
        <f t="shared" si="26"/>
        <v>02</v>
      </c>
      <c r="J405" t="str">
        <f t="shared" si="27"/>
        <v>module:LResult02_BM520 a schema:ListItem ; schema:name "Lernergebnis BM520 02" ; schema:position 2 ; schema:additionalType module:SubjectMatterCompetence ; schema:description "Basic understanding of industrial and international markets and the relevant marketing instruments is a prerequisite for successful international market processing."@en .</v>
      </c>
    </row>
    <row r="406" spans="1:10" x14ac:dyDescent="0.35">
      <c r="A406" s="2" t="s">
        <v>601</v>
      </c>
      <c r="B406" t="s">
        <v>1621</v>
      </c>
      <c r="C406" t="str">
        <f t="shared" si="24"/>
        <v>BM530</v>
      </c>
      <c r="D406" t="s">
        <v>1621</v>
      </c>
      <c r="E406" t="s">
        <v>2116</v>
      </c>
      <c r="F406" s="4" t="s">
        <v>4657</v>
      </c>
      <c r="G406" t="s">
        <v>2403</v>
      </c>
      <c r="H406" s="9">
        <f t="shared" si="25"/>
        <v>1</v>
      </c>
      <c r="I406" s="9" t="str">
        <f t="shared" si="26"/>
        <v>01</v>
      </c>
      <c r="J406" t="str">
        <f t="shared" si="27"/>
        <v>module:LResult01_BM530 a schema:ListItem ; schema:name "Lernergebnis BM530 01" ; schema:position 1 ; schema:additionalType module:BloomTax_Understand ; schema:description "The students will understand the strategic dimension of finance."@en .</v>
      </c>
    </row>
    <row r="407" spans="1:10" x14ac:dyDescent="0.35">
      <c r="A407" s="2" t="s">
        <v>601</v>
      </c>
      <c r="B407" t="s">
        <v>1621</v>
      </c>
      <c r="C407" t="str">
        <f t="shared" si="24"/>
        <v>BM530</v>
      </c>
      <c r="D407" t="s">
        <v>1621</v>
      </c>
      <c r="E407" t="s">
        <v>2116</v>
      </c>
      <c r="F407" s="4" t="s">
        <v>4657</v>
      </c>
      <c r="G407" t="s">
        <v>2404</v>
      </c>
      <c r="H407" s="9">
        <f t="shared" si="25"/>
        <v>1</v>
      </c>
      <c r="I407" s="9" t="str">
        <f t="shared" si="26"/>
        <v>01</v>
      </c>
      <c r="J407" t="str">
        <f t="shared" si="27"/>
        <v>module:LResult01_BM530 a schema:ListItem ; schema:name "Lernergebnis BM530 01" ; schema:position 1 ; schema:additionalType module:SubjectMatterCompetence ; schema:description "The students will understand the strategic dimension of finance."@en .</v>
      </c>
    </row>
    <row r="408" spans="1:10" x14ac:dyDescent="0.35">
      <c r="A408" s="2" t="s">
        <v>601</v>
      </c>
      <c r="B408" t="s">
        <v>1622</v>
      </c>
      <c r="C408" t="str">
        <f t="shared" si="24"/>
        <v>BM530</v>
      </c>
      <c r="D408" t="s">
        <v>1622</v>
      </c>
      <c r="E408" t="s">
        <v>2117</v>
      </c>
      <c r="F408" s="4" t="s">
        <v>4657</v>
      </c>
      <c r="G408" t="s">
        <v>2405</v>
      </c>
      <c r="H408" s="9">
        <f t="shared" si="25"/>
        <v>2</v>
      </c>
      <c r="I408" s="9" t="str">
        <f t="shared" si="26"/>
        <v>02</v>
      </c>
      <c r="J408" t="str">
        <f t="shared" si="27"/>
        <v>module:LResult02_BM530 a schema:ListItem ; schema:name "Lernergebnis BM530 02" ; schema:position 2 ; schema:additionalType module:BloomTax_Apply ; schema:description "They will develop the ability to calculate cash flows on their own."@en .</v>
      </c>
    </row>
    <row r="409" spans="1:10" x14ac:dyDescent="0.35">
      <c r="A409" s="2" t="s">
        <v>601</v>
      </c>
      <c r="B409" t="s">
        <v>1622</v>
      </c>
      <c r="C409" t="str">
        <f t="shared" si="24"/>
        <v>BM530</v>
      </c>
      <c r="D409" t="s">
        <v>1622</v>
      </c>
      <c r="E409" t="s">
        <v>2117</v>
      </c>
      <c r="F409" s="4" t="s">
        <v>4657</v>
      </c>
      <c r="G409" t="s">
        <v>2404</v>
      </c>
      <c r="H409" s="9">
        <f t="shared" si="25"/>
        <v>2</v>
      </c>
      <c r="I409" s="9" t="str">
        <f t="shared" si="26"/>
        <v>02</v>
      </c>
      <c r="J409" t="str">
        <f t="shared" si="27"/>
        <v>module:LResult02_BM530 a schema:ListItem ; schema:name "Lernergebnis BM530 02" ; schema:position 2 ; schema:additionalType module:SubjectMatterCompetence ; schema:description "They will develop the ability to calculate cash flows on their own."@en .</v>
      </c>
    </row>
    <row r="410" spans="1:10" x14ac:dyDescent="0.35">
      <c r="A410" s="2" t="s">
        <v>601</v>
      </c>
      <c r="B410" t="s">
        <v>1623</v>
      </c>
      <c r="C410" t="str">
        <f t="shared" si="24"/>
        <v>BM530</v>
      </c>
      <c r="D410" t="s">
        <v>1623</v>
      </c>
      <c r="E410" t="s">
        <v>2118</v>
      </c>
      <c r="F410" s="4" t="s">
        <v>4657</v>
      </c>
      <c r="G410" t="s">
        <v>2403</v>
      </c>
      <c r="H410" s="9">
        <f t="shared" si="25"/>
        <v>3</v>
      </c>
      <c r="I410" s="9" t="str">
        <f t="shared" si="26"/>
        <v>03</v>
      </c>
      <c r="J410" t="str">
        <f t="shared" si="27"/>
        <v>module:LResult03_BM530 a schema:ListItem ; schema:name "Lernergebnis BM530 03" ; schema:position 3 ; schema:additionalType module:BloomTax_Understand ; schema:description "They will understand the relation between risk and return and be able to use their knowledge for evaluating decisions, especially in the area of capital budgeting."@en .</v>
      </c>
    </row>
    <row r="411" spans="1:10" x14ac:dyDescent="0.35">
      <c r="A411" s="2" t="s">
        <v>601</v>
      </c>
      <c r="B411" t="s">
        <v>1623</v>
      </c>
      <c r="C411" t="str">
        <f t="shared" si="24"/>
        <v>BM530</v>
      </c>
      <c r="D411" t="s">
        <v>1623</v>
      </c>
      <c r="E411" t="s">
        <v>2118</v>
      </c>
      <c r="F411" s="4" t="s">
        <v>4657</v>
      </c>
      <c r="G411" t="s">
        <v>2404</v>
      </c>
      <c r="H411" s="9">
        <f t="shared" si="25"/>
        <v>3</v>
      </c>
      <c r="I411" s="9" t="str">
        <f t="shared" si="26"/>
        <v>03</v>
      </c>
      <c r="J411" t="str">
        <f t="shared" si="27"/>
        <v>module:LResult03_BM530 a schema:ListItem ; schema:name "Lernergebnis BM530 03" ; schema:position 3 ; schema:additionalType module:SubjectMatterCompetence ; schema:description "They will understand the relation between risk and return and be able to use their knowledge for evaluating decisions, especially in the area of capital budgeting."@en .</v>
      </c>
    </row>
    <row r="412" spans="1:10" x14ac:dyDescent="0.35">
      <c r="A412" s="2" t="s">
        <v>601</v>
      </c>
      <c r="B412" t="s">
        <v>1624</v>
      </c>
      <c r="C412" t="str">
        <f t="shared" si="24"/>
        <v>BM530</v>
      </c>
      <c r="D412" t="s">
        <v>1624</v>
      </c>
      <c r="E412" t="s">
        <v>2119</v>
      </c>
      <c r="F412" s="4" t="s">
        <v>4657</v>
      </c>
      <c r="G412" t="s">
        <v>2407</v>
      </c>
      <c r="H412" s="9">
        <f t="shared" si="25"/>
        <v>4</v>
      </c>
      <c r="I412" s="9" t="str">
        <f t="shared" si="26"/>
        <v>04</v>
      </c>
      <c r="J412" t="str">
        <f t="shared" si="27"/>
        <v>module:LResult04_BM530 a schema:ListItem ; schema:name "Lernergebnis BM530 04" ; schema:position 4 ; schema:additionalType module:BloomTax_Evaluate ; schema:description "They will be able to analyse the characteristics of equity and debt financing; based on this, they will be able to evaluate finance situations and take financing decisions."@en .</v>
      </c>
    </row>
    <row r="413" spans="1:10" x14ac:dyDescent="0.35">
      <c r="A413" s="2" t="s">
        <v>601</v>
      </c>
      <c r="B413" t="s">
        <v>1624</v>
      </c>
      <c r="C413" t="str">
        <f t="shared" si="24"/>
        <v>BM530</v>
      </c>
      <c r="D413" t="s">
        <v>1624</v>
      </c>
      <c r="E413" t="s">
        <v>2119</v>
      </c>
      <c r="F413" s="4" t="s">
        <v>4657</v>
      </c>
      <c r="G413" t="s">
        <v>2404</v>
      </c>
      <c r="H413" s="9">
        <f t="shared" si="25"/>
        <v>4</v>
      </c>
      <c r="I413" s="9" t="str">
        <f t="shared" si="26"/>
        <v>04</v>
      </c>
      <c r="J413" t="str">
        <f t="shared" si="27"/>
        <v>module:LResult04_BM530 a schema:ListItem ; schema:name "Lernergebnis BM530 04" ; schema:position 4 ; schema:additionalType module:SubjectMatterCompetence ; schema:description "They will be able to analyse the characteristics of equity and debt financing; based on this, they will be able to evaluate finance situations and take financing decisions."@en .</v>
      </c>
    </row>
    <row r="414" spans="1:10" x14ac:dyDescent="0.35">
      <c r="A414" s="2" t="s">
        <v>601</v>
      </c>
      <c r="B414" t="s">
        <v>1625</v>
      </c>
      <c r="C414" t="str">
        <f t="shared" si="24"/>
        <v>BM540</v>
      </c>
      <c r="D414" t="s">
        <v>1625</v>
      </c>
      <c r="E414" t="s">
        <v>2120</v>
      </c>
      <c r="F414" s="9" t="s">
        <v>4656</v>
      </c>
      <c r="G414" t="s">
        <v>2407</v>
      </c>
      <c r="H414" s="9">
        <f t="shared" si="25"/>
        <v>1</v>
      </c>
      <c r="I414" s="9" t="str">
        <f t="shared" si="26"/>
        <v>01</v>
      </c>
      <c r="J414" t="str">
        <f t="shared" si="27"/>
        <v>module:LResult01_BM540 a schema:ListItem ; schema:name "Lernergebnis BM540 01" ; schema:position 1 ; schema:additionalType module:BloomTax_Evaluate ; schema:description "Nach Abschluss des Moduls sind die Studierenden in der Lage, die Zusammenhänge des Aufbaus und der Pflege interner und externer Ressourcen im Mittelstand zu verstehen und zu bewerten."@de .</v>
      </c>
    </row>
    <row r="415" spans="1:10" x14ac:dyDescent="0.35">
      <c r="A415" s="2" t="s">
        <v>601</v>
      </c>
      <c r="B415" t="s">
        <v>1625</v>
      </c>
      <c r="C415" t="str">
        <f t="shared" si="24"/>
        <v>BM540</v>
      </c>
      <c r="D415" t="s">
        <v>1625</v>
      </c>
      <c r="E415" t="s">
        <v>2120</v>
      </c>
      <c r="F415" s="9" t="s">
        <v>4656</v>
      </c>
      <c r="G415" t="s">
        <v>2404</v>
      </c>
      <c r="H415" s="9">
        <f t="shared" si="25"/>
        <v>1</v>
      </c>
      <c r="I415" s="9" t="str">
        <f t="shared" si="26"/>
        <v>01</v>
      </c>
      <c r="J415" t="str">
        <f t="shared" si="27"/>
        <v>module:LResult01_BM540 a schema:ListItem ; schema:name "Lernergebnis BM540 01" ; schema:position 1 ; schema:additionalType module:SubjectMatterCompetence ; schema:description "Nach Abschluss des Moduls sind die Studierenden in der Lage, die Zusammenhänge des Aufbaus und der Pflege interner und externer Ressourcen im Mittelstand zu verstehen und zu bewerten."@de .</v>
      </c>
    </row>
    <row r="416" spans="1:10" x14ac:dyDescent="0.35">
      <c r="A416" s="2" t="s">
        <v>601</v>
      </c>
      <c r="B416" t="s">
        <v>1626</v>
      </c>
      <c r="C416" t="str">
        <f t="shared" si="24"/>
        <v>BM540</v>
      </c>
      <c r="D416" t="s">
        <v>1626</v>
      </c>
      <c r="E416" t="s">
        <v>2121</v>
      </c>
      <c r="F416" s="9" t="s">
        <v>4656</v>
      </c>
      <c r="G416" t="s">
        <v>2408</v>
      </c>
      <c r="H416" s="9">
        <f t="shared" si="25"/>
        <v>2</v>
      </c>
      <c r="I416" s="9" t="str">
        <f t="shared" si="26"/>
        <v>02</v>
      </c>
      <c r="J416" t="str">
        <f t="shared" si="27"/>
        <v>module:LResult02_BM540 a schema:ListItem ; schema:name "Lernergebnis BM540 02" ; schema:position 2 ; schema:additionalType module:BloomTax_Create ; schema:description "Nach Abschluss des Moduls sind die Studierenden in der Lage, unter Anwendung wissenschaftlicher Kompetenzen Lösungen für praxisbezogene Gestaltungsprobleme zu entwickeln."@de .</v>
      </c>
    </row>
    <row r="417" spans="1:10" x14ac:dyDescent="0.35">
      <c r="A417" s="2" t="s">
        <v>601</v>
      </c>
      <c r="B417" t="s">
        <v>1626</v>
      </c>
      <c r="C417" t="str">
        <f t="shared" si="24"/>
        <v>BM540</v>
      </c>
      <c r="D417" t="s">
        <v>1626</v>
      </c>
      <c r="E417" t="s">
        <v>2121</v>
      </c>
      <c r="F417" s="9" t="s">
        <v>4656</v>
      </c>
      <c r="G417" t="s">
        <v>2404</v>
      </c>
      <c r="H417" s="9">
        <f t="shared" si="25"/>
        <v>2</v>
      </c>
      <c r="I417" s="9" t="str">
        <f t="shared" si="26"/>
        <v>02</v>
      </c>
      <c r="J417" t="str">
        <f t="shared" si="27"/>
        <v>module:LResult02_BM540 a schema:ListItem ; schema:name "Lernergebnis BM540 02" ; schema:position 2 ; schema:additionalType module:SubjectMatterCompetence ; schema:description "Nach Abschluss des Moduls sind die Studierenden in der Lage, unter Anwendung wissenschaftlicher Kompetenzen Lösungen für praxisbezogene Gestaltungsprobleme zu entwickeln."@de .</v>
      </c>
    </row>
    <row r="418" spans="1:10" x14ac:dyDescent="0.35">
      <c r="A418" s="2" t="s">
        <v>601</v>
      </c>
      <c r="B418" t="s">
        <v>1627</v>
      </c>
      <c r="C418" t="str">
        <f t="shared" si="24"/>
        <v>BM550</v>
      </c>
      <c r="D418" t="s">
        <v>1627</v>
      </c>
      <c r="E418" t="s">
        <v>2122</v>
      </c>
      <c r="F418" s="4" t="s">
        <v>4657</v>
      </c>
      <c r="G418" t="s">
        <v>2403</v>
      </c>
      <c r="H418" s="9">
        <f t="shared" si="25"/>
        <v>1</v>
      </c>
      <c r="I418" s="9" t="str">
        <f t="shared" si="26"/>
        <v>01</v>
      </c>
      <c r="J418" t="str">
        <f t="shared" si="27"/>
        <v>module:LResult01_BM550 a schema:ListItem ; schema:name "Lernergebnis BM550 01" ; schema:position 1 ; schema:additionalType module:BloomTax_Understand ; schema:description "The students will learn about tools that are necessary for the management of a company's financial sphere. "@en .</v>
      </c>
    </row>
    <row r="419" spans="1:10" x14ac:dyDescent="0.35">
      <c r="A419" s="2" t="s">
        <v>601</v>
      </c>
      <c r="B419" t="s">
        <v>1627</v>
      </c>
      <c r="C419" t="str">
        <f t="shared" si="24"/>
        <v>BM550</v>
      </c>
      <c r="D419" t="s">
        <v>1627</v>
      </c>
      <c r="E419" t="s">
        <v>2122</v>
      </c>
      <c r="F419" s="4" t="s">
        <v>4657</v>
      </c>
      <c r="G419" t="s">
        <v>2404</v>
      </c>
      <c r="H419" s="9">
        <f t="shared" ref="H419:H450" si="28">VALUE(MID(D419,15,2))</f>
        <v>1</v>
      </c>
      <c r="I419" s="9" t="str">
        <f t="shared" ref="I419:I450" si="29">MID(D419,15,2)</f>
        <v>01</v>
      </c>
      <c r="J419" t="str">
        <f t="shared" si="27"/>
        <v>module:LResult01_BM550 a schema:ListItem ; schema:name "Lernergebnis BM550 01" ; schema:position 1 ; schema:additionalType module:SubjectMatterCompetence ; schema:description "The students will learn about tools that are necessary for the management of a company's financial sphere. "@en .</v>
      </c>
    </row>
    <row r="420" spans="1:10" x14ac:dyDescent="0.35">
      <c r="A420" s="2" t="s">
        <v>601</v>
      </c>
      <c r="B420" t="s">
        <v>1628</v>
      </c>
      <c r="C420" t="str">
        <f t="shared" si="24"/>
        <v>BM550</v>
      </c>
      <c r="D420" t="s">
        <v>1628</v>
      </c>
      <c r="E420" t="s">
        <v>2123</v>
      </c>
      <c r="F420" s="4" t="s">
        <v>4657</v>
      </c>
      <c r="G420" t="s">
        <v>2408</v>
      </c>
      <c r="H420" s="9">
        <f t="shared" si="28"/>
        <v>2</v>
      </c>
      <c r="I420" s="9" t="str">
        <f t="shared" si="29"/>
        <v>02</v>
      </c>
      <c r="J420" t="str">
        <f t="shared" si="27"/>
        <v>module:LResult02_BM550 a schema:ListItem ; schema:name "Lernergebnis BM550 02" ; schema:position 2 ; schema:additionalType module:BloomTax_Create ; schema:description "They will develop the skills to create financial models on their own: they will be able to calculate business cases, prepare a financial plan and manage liquidity. "@en .</v>
      </c>
    </row>
    <row r="421" spans="1:10" x14ac:dyDescent="0.35">
      <c r="A421" s="2" t="s">
        <v>601</v>
      </c>
      <c r="B421" t="s">
        <v>1628</v>
      </c>
      <c r="C421" t="str">
        <f t="shared" si="24"/>
        <v>BM550</v>
      </c>
      <c r="D421" t="s">
        <v>1628</v>
      </c>
      <c r="E421" t="s">
        <v>2123</v>
      </c>
      <c r="F421" s="4" t="s">
        <v>4657</v>
      </c>
      <c r="G421" t="s">
        <v>2404</v>
      </c>
      <c r="H421" s="9">
        <f t="shared" si="28"/>
        <v>2</v>
      </c>
      <c r="I421" s="9" t="str">
        <f t="shared" si="29"/>
        <v>02</v>
      </c>
      <c r="J421" t="str">
        <f t="shared" si="27"/>
        <v>module:LResult02_BM550 a schema:ListItem ; schema:name "Lernergebnis BM550 02" ; schema:position 2 ; schema:additionalType module:SubjectMatterCompetence ; schema:description "They will develop the skills to create financial models on their own: they will be able to calculate business cases, prepare a financial plan and manage liquidity. "@en .</v>
      </c>
    </row>
    <row r="422" spans="1:10" x14ac:dyDescent="0.35">
      <c r="A422" s="2" t="s">
        <v>601</v>
      </c>
      <c r="B422" t="s">
        <v>1629</v>
      </c>
      <c r="C422" t="str">
        <f t="shared" si="24"/>
        <v>BM550</v>
      </c>
      <c r="D422" t="s">
        <v>1629</v>
      </c>
      <c r="E422" t="s">
        <v>2124</v>
      </c>
      <c r="F422" s="4" t="s">
        <v>4657</v>
      </c>
      <c r="G422" t="s">
        <v>2407</v>
      </c>
      <c r="H422" s="9">
        <f t="shared" si="28"/>
        <v>3</v>
      </c>
      <c r="I422" s="9" t="str">
        <f t="shared" si="29"/>
        <v>03</v>
      </c>
      <c r="J422" t="str">
        <f t="shared" si="27"/>
        <v>module:LResult03_BM550 a schema:ListItem ; schema:name "Lernergebnis BM550 03" ; schema:position 3 ; schema:additionalType module:BloomTax_Evaluate ; schema:description "They will be able to perform company valuations on their own and analyse and evaluate company valuations performed by others. "@en .</v>
      </c>
    </row>
    <row r="423" spans="1:10" x14ac:dyDescent="0.35">
      <c r="A423" s="2" t="s">
        <v>601</v>
      </c>
      <c r="B423" t="s">
        <v>1629</v>
      </c>
      <c r="C423" t="str">
        <f t="shared" si="24"/>
        <v>BM550</v>
      </c>
      <c r="D423" t="s">
        <v>1629</v>
      </c>
      <c r="E423" t="s">
        <v>2124</v>
      </c>
      <c r="F423" s="4" t="s">
        <v>4657</v>
      </c>
      <c r="G423" t="s">
        <v>2404</v>
      </c>
      <c r="H423" s="9">
        <f t="shared" si="28"/>
        <v>3</v>
      </c>
      <c r="I423" s="9" t="str">
        <f t="shared" si="29"/>
        <v>03</v>
      </c>
      <c r="J423" t="str">
        <f t="shared" si="27"/>
        <v>module:LResult03_BM550 a schema:ListItem ; schema:name "Lernergebnis BM550 03" ; schema:position 3 ; schema:additionalType module:SubjectMatterCompetence ; schema:description "They will be able to perform company valuations on their own and analyse and evaluate company valuations performed by others. "@en .</v>
      </c>
    </row>
    <row r="424" spans="1:10" x14ac:dyDescent="0.35">
      <c r="A424" s="2" t="s">
        <v>601</v>
      </c>
      <c r="B424" t="s">
        <v>1630</v>
      </c>
      <c r="C424" t="str">
        <f t="shared" si="24"/>
        <v>BM550</v>
      </c>
      <c r="D424" t="s">
        <v>1630</v>
      </c>
      <c r="E424" t="s">
        <v>2125</v>
      </c>
      <c r="F424" s="4" t="s">
        <v>4657</v>
      </c>
      <c r="G424" t="s">
        <v>2405</v>
      </c>
      <c r="H424" s="9">
        <f t="shared" si="28"/>
        <v>4</v>
      </c>
      <c r="I424" s="9" t="str">
        <f t="shared" si="29"/>
        <v>04</v>
      </c>
      <c r="J424" t="str">
        <f t="shared" si="27"/>
        <v>module:LResult04_BM550 a schema:ListItem ; schema:name "Lernergebnis BM550 04" ; schema:position 4 ; schema:additionalType module:BloomTax_Apply ; schema:description "They will be able to apply the different value levers of “private equity” and support “M&amp;A transactions” both in the preparation and integration phase. "@en .</v>
      </c>
    </row>
    <row r="425" spans="1:10" x14ac:dyDescent="0.35">
      <c r="A425" s="2" t="s">
        <v>601</v>
      </c>
      <c r="B425" t="s">
        <v>1630</v>
      </c>
      <c r="C425" t="str">
        <f t="shared" si="24"/>
        <v>BM550</v>
      </c>
      <c r="D425" t="s">
        <v>1630</v>
      </c>
      <c r="E425" t="s">
        <v>2125</v>
      </c>
      <c r="F425" s="4" t="s">
        <v>4657</v>
      </c>
      <c r="G425" t="s">
        <v>2404</v>
      </c>
      <c r="H425" s="9">
        <f t="shared" si="28"/>
        <v>4</v>
      </c>
      <c r="I425" s="9" t="str">
        <f t="shared" si="29"/>
        <v>04</v>
      </c>
      <c r="J425" t="str">
        <f t="shared" si="27"/>
        <v>module:LResult04_BM550 a schema:ListItem ; schema:name "Lernergebnis BM550 04" ; schema:position 4 ; schema:additionalType module:SubjectMatterCompetence ; schema:description "They will be able to apply the different value levers of “private equity” and support “M&amp;A transactions” both in the preparation and integration phase. "@en .</v>
      </c>
    </row>
    <row r="426" spans="1:10" x14ac:dyDescent="0.35">
      <c r="A426" s="2" t="s">
        <v>601</v>
      </c>
      <c r="B426" t="s">
        <v>1631</v>
      </c>
      <c r="C426" t="str">
        <f t="shared" si="24"/>
        <v>BM560</v>
      </c>
      <c r="D426" t="s">
        <v>1631</v>
      </c>
      <c r="E426" t="s">
        <v>2126</v>
      </c>
      <c r="F426" s="9" t="s">
        <v>4656</v>
      </c>
      <c r="G426" t="s">
        <v>2403</v>
      </c>
      <c r="H426" s="9">
        <f t="shared" si="28"/>
        <v>1</v>
      </c>
      <c r="I426" s="9" t="str">
        <f t="shared" si="29"/>
        <v>01</v>
      </c>
      <c r="J426" t="str">
        <f t="shared" si="27"/>
        <v>module:LResult01_BM560 a schema:ListItem ; schema:name "Lernergebnis BM560 01" ; schema:position 1 ; schema:additionalType module:BloomTax_Understand ; schema:description "Nach erfolgreichem Abschluss dieses Moduls sind die Studierendem mit speziellen Themen der Logistik und innovativen Logistikprozessen und -technologien vertraut."@de .</v>
      </c>
    </row>
    <row r="427" spans="1:10" x14ac:dyDescent="0.35">
      <c r="A427" s="2" t="s">
        <v>601</v>
      </c>
      <c r="B427" t="s">
        <v>1631</v>
      </c>
      <c r="C427" t="str">
        <f t="shared" si="24"/>
        <v>BM560</v>
      </c>
      <c r="D427" t="s">
        <v>1631</v>
      </c>
      <c r="E427" t="s">
        <v>2126</v>
      </c>
      <c r="F427" s="9" t="s">
        <v>4656</v>
      </c>
      <c r="G427" t="s">
        <v>2404</v>
      </c>
      <c r="H427" s="9">
        <f t="shared" si="28"/>
        <v>1</v>
      </c>
      <c r="I427" s="9" t="str">
        <f t="shared" si="29"/>
        <v>01</v>
      </c>
      <c r="J427" t="str">
        <f t="shared" si="27"/>
        <v>module:LResult01_BM560 a schema:ListItem ; schema:name "Lernergebnis BM560 01" ; schema:position 1 ; schema:additionalType module:SubjectMatterCompetence ; schema:description "Nach erfolgreichem Abschluss dieses Moduls sind die Studierendem mit speziellen Themen der Logistik und innovativen Logistikprozessen und -technologien vertraut."@de .</v>
      </c>
    </row>
    <row r="428" spans="1:10" x14ac:dyDescent="0.35">
      <c r="A428" s="2" t="s">
        <v>601</v>
      </c>
      <c r="B428" t="s">
        <v>1632</v>
      </c>
      <c r="C428" t="str">
        <f t="shared" si="24"/>
        <v>BM560</v>
      </c>
      <c r="D428" t="s">
        <v>1632</v>
      </c>
      <c r="E428" t="s">
        <v>2127</v>
      </c>
      <c r="F428" s="9" t="s">
        <v>4656</v>
      </c>
      <c r="G428" t="s">
        <v>2407</v>
      </c>
      <c r="H428" s="9">
        <f t="shared" si="28"/>
        <v>2</v>
      </c>
      <c r="I428" s="9" t="str">
        <f t="shared" si="29"/>
        <v>02</v>
      </c>
      <c r="J428" t="str">
        <f t="shared" si="27"/>
        <v>module:LResult02_BM560 a schema:ListItem ; schema:name "Lernergebnis BM560 02" ; schema:position 2 ; schema:additionalType module:BloomTax_Evaluate ; schema:description "Die Studierenden entwickeln für logistische Systeme in der Praxis eine ausgeprägte Problemlösungs- und Beurteilungskompetenz."@de .</v>
      </c>
    </row>
    <row r="429" spans="1:10" x14ac:dyDescent="0.35">
      <c r="A429" s="2" t="s">
        <v>601</v>
      </c>
      <c r="B429" t="s">
        <v>1632</v>
      </c>
      <c r="C429" t="str">
        <f t="shared" si="24"/>
        <v>BM560</v>
      </c>
      <c r="D429" t="s">
        <v>1632</v>
      </c>
      <c r="E429" t="s">
        <v>2127</v>
      </c>
      <c r="F429" s="9" t="s">
        <v>4656</v>
      </c>
      <c r="G429" t="s">
        <v>2404</v>
      </c>
      <c r="H429" s="9">
        <f t="shared" si="28"/>
        <v>2</v>
      </c>
      <c r="I429" s="9" t="str">
        <f t="shared" si="29"/>
        <v>02</v>
      </c>
      <c r="J429" t="str">
        <f t="shared" si="27"/>
        <v>module:LResult02_BM560 a schema:ListItem ; schema:name "Lernergebnis BM560 02" ; schema:position 2 ; schema:additionalType module:SubjectMatterCompetence ; schema:description "Die Studierenden entwickeln für logistische Systeme in der Praxis eine ausgeprägte Problemlösungs- und Beurteilungskompetenz."@de .</v>
      </c>
    </row>
    <row r="430" spans="1:10" x14ac:dyDescent="0.35">
      <c r="A430" s="2" t="s">
        <v>601</v>
      </c>
      <c r="B430" t="s">
        <v>1633</v>
      </c>
      <c r="C430" t="str">
        <f t="shared" si="24"/>
        <v>BM560</v>
      </c>
      <c r="D430" t="s">
        <v>1633</v>
      </c>
      <c r="E430" t="s">
        <v>2128</v>
      </c>
      <c r="F430" s="9" t="s">
        <v>4656</v>
      </c>
      <c r="G430" t="s">
        <v>2408</v>
      </c>
      <c r="H430" s="9">
        <f t="shared" si="28"/>
        <v>3</v>
      </c>
      <c r="I430" s="9" t="str">
        <f t="shared" si="29"/>
        <v>03</v>
      </c>
      <c r="J430" t="str">
        <f t="shared" si="27"/>
        <v>module:LResult03_BM560 a schema:ListItem ; schema:name "Lernergebnis BM560 03" ; schema:position 3 ; schema:additionalType module:BloomTax_Create ; schema:description "Sie sind darüber hinaus in der Lage, das logistische Wissen gezielt einzusetzen und in abhängig definierter Randbedingungen logistische Systemlösungen zu entwerfen, die einerseits effektiv und effizient sind und andererseits die resultierenden Wechselwirkungen mit der Gesellschaft/dem sozialen (Unternehmens-) System berücksichtigen."@de .</v>
      </c>
    </row>
    <row r="431" spans="1:10" x14ac:dyDescent="0.35">
      <c r="A431" s="2" t="s">
        <v>601</v>
      </c>
      <c r="B431" t="s">
        <v>1633</v>
      </c>
      <c r="C431" t="str">
        <f t="shared" si="24"/>
        <v>BM560</v>
      </c>
      <c r="D431" t="s">
        <v>1633</v>
      </c>
      <c r="E431" t="s">
        <v>2128</v>
      </c>
      <c r="F431" s="9" t="s">
        <v>4656</v>
      </c>
      <c r="G431" t="s">
        <v>2404</v>
      </c>
      <c r="H431" s="9">
        <f t="shared" si="28"/>
        <v>3</v>
      </c>
      <c r="I431" s="9" t="str">
        <f t="shared" si="29"/>
        <v>03</v>
      </c>
      <c r="J431" t="str">
        <f t="shared" si="27"/>
        <v>module:LResult03_BM560 a schema:ListItem ; schema:name "Lernergebnis BM560 03" ; schema:position 3 ; schema:additionalType module:SubjectMatterCompetence ; schema:description "Sie sind darüber hinaus in der Lage, das logistische Wissen gezielt einzusetzen und in abhängig definierter Randbedingungen logistische Systemlösungen zu entwerfen, die einerseits effektiv und effizient sind und andererseits die resultierenden Wechselwirkungen mit der Gesellschaft/dem sozialen (Unternehmens-) System berücksichtigen."@de .</v>
      </c>
    </row>
    <row r="432" spans="1:10" x14ac:dyDescent="0.35">
      <c r="A432" s="2" t="s">
        <v>601</v>
      </c>
      <c r="B432" t="s">
        <v>1634</v>
      </c>
      <c r="C432" t="str">
        <f t="shared" si="24"/>
        <v>BM560</v>
      </c>
      <c r="D432" t="s">
        <v>1634</v>
      </c>
      <c r="E432" t="s">
        <v>2129</v>
      </c>
      <c r="F432" s="9" t="s">
        <v>4656</v>
      </c>
      <c r="G432" t="s">
        <v>2407</v>
      </c>
      <c r="H432" s="9">
        <f t="shared" si="28"/>
        <v>4</v>
      </c>
      <c r="I432" s="9" t="str">
        <f t="shared" si="29"/>
        <v>04</v>
      </c>
      <c r="J432" t="str">
        <f t="shared" si="27"/>
        <v>module:LResult04_BM560 a schema:ListItem ; schema:name "Lernergebnis BM560 04" ; schema:position 4 ; schema:additionalType module:BloomTax_Evaluate ; schema:description "Darüber hinaus können die Studierenden differenziert den aktuellen Stand der Logistikwissenschaft bewerten und weitergehende Forschungsfragen entwickeln."@de .</v>
      </c>
    </row>
    <row r="433" spans="1:10" x14ac:dyDescent="0.35">
      <c r="A433" s="2" t="s">
        <v>601</v>
      </c>
      <c r="B433" t="s">
        <v>1634</v>
      </c>
      <c r="C433" t="str">
        <f t="shared" si="24"/>
        <v>BM560</v>
      </c>
      <c r="D433" t="s">
        <v>1634</v>
      </c>
      <c r="E433" t="s">
        <v>2129</v>
      </c>
      <c r="F433" s="9" t="s">
        <v>4656</v>
      </c>
      <c r="G433" t="s">
        <v>2404</v>
      </c>
      <c r="H433" s="9">
        <f t="shared" si="28"/>
        <v>4</v>
      </c>
      <c r="I433" s="9" t="str">
        <f t="shared" si="29"/>
        <v>04</v>
      </c>
      <c r="J433" t="str">
        <f t="shared" si="27"/>
        <v>module:LResult04_BM560 a schema:ListItem ; schema:name "Lernergebnis BM560 04" ; schema:position 4 ; schema:additionalType module:SubjectMatterCompetence ; schema:description "Darüber hinaus können die Studierenden differenziert den aktuellen Stand der Logistikwissenschaft bewerten und weitergehende Forschungsfragen entwickeln."@de .</v>
      </c>
    </row>
    <row r="434" spans="1:10" x14ac:dyDescent="0.35">
      <c r="A434" s="2" t="s">
        <v>601</v>
      </c>
      <c r="B434" t="s">
        <v>1635</v>
      </c>
      <c r="C434" t="str">
        <f t="shared" si="24"/>
        <v>BM610</v>
      </c>
      <c r="D434" t="s">
        <v>1635</v>
      </c>
      <c r="E434" t="s">
        <v>2130</v>
      </c>
      <c r="F434" s="9" t="s">
        <v>4656</v>
      </c>
      <c r="G434" t="s">
        <v>2406</v>
      </c>
      <c r="H434" s="9">
        <f t="shared" si="28"/>
        <v>1</v>
      </c>
      <c r="I434" s="9" t="str">
        <f t="shared" si="29"/>
        <v>01</v>
      </c>
      <c r="J434" t="str">
        <f t="shared" si="27"/>
        <v>module:LResult01_BM610 a schema:ListItem ; schema:name "Lernergebnis BM610 01" ; schema:position 1 ; schema:additionalType module:BloomTax_Remember ; schema:description "Die Studierenden werden nach Abschluss des Moduls, in der Lage sein, die besondere Stellung des Technologie- und Innovationsmanagements innerhalb der betrieblichen Funktionsbereiche darzustellen."@de .</v>
      </c>
    </row>
    <row r="435" spans="1:10" x14ac:dyDescent="0.35">
      <c r="A435" s="2" t="s">
        <v>601</v>
      </c>
      <c r="B435" t="s">
        <v>1635</v>
      </c>
      <c r="C435" t="str">
        <f t="shared" si="24"/>
        <v>BM610</v>
      </c>
      <c r="D435" t="s">
        <v>1635</v>
      </c>
      <c r="E435" t="s">
        <v>2130</v>
      </c>
      <c r="F435" s="9" t="s">
        <v>4656</v>
      </c>
      <c r="G435" t="s">
        <v>2404</v>
      </c>
      <c r="H435" s="9">
        <f t="shared" si="28"/>
        <v>1</v>
      </c>
      <c r="I435" s="9" t="str">
        <f t="shared" si="29"/>
        <v>01</v>
      </c>
      <c r="J435" t="str">
        <f t="shared" si="27"/>
        <v>module:LResult01_BM610 a schema:ListItem ; schema:name "Lernergebnis BM610 01" ; schema:position 1 ; schema:additionalType module:SubjectMatterCompetence ; schema:description "Die Studierenden werden nach Abschluss des Moduls, in der Lage sein, die besondere Stellung des Technologie- und Innovationsmanagements innerhalb der betrieblichen Funktionsbereiche darzustellen."@de .</v>
      </c>
    </row>
    <row r="436" spans="1:10" x14ac:dyDescent="0.35">
      <c r="A436" s="2" t="s">
        <v>601</v>
      </c>
      <c r="B436" t="s">
        <v>1636</v>
      </c>
      <c r="C436" t="str">
        <f t="shared" si="24"/>
        <v>BM610</v>
      </c>
      <c r="D436" t="s">
        <v>1636</v>
      </c>
      <c r="E436" t="s">
        <v>2131</v>
      </c>
      <c r="F436" s="9" t="s">
        <v>4656</v>
      </c>
      <c r="G436" t="s">
        <v>2407</v>
      </c>
      <c r="H436" s="9">
        <f t="shared" si="28"/>
        <v>2</v>
      </c>
      <c r="I436" s="9" t="str">
        <f t="shared" si="29"/>
        <v>02</v>
      </c>
      <c r="J436" t="str">
        <f t="shared" si="27"/>
        <v>module:LResult02_BM610 a schema:ListItem ; schema:name "Lernergebnis BM610 02" ; schema:position 2 ; schema:additionalType module:BloomTax_Evaluate ; schema:description "Die Studierenden werden nach Abschluss des Moduls, in der Lage sein, technologische Zukunftstrends zu erkennen und zu beurteilen."@de .</v>
      </c>
    </row>
    <row r="437" spans="1:10" x14ac:dyDescent="0.35">
      <c r="A437" s="2" t="s">
        <v>601</v>
      </c>
      <c r="B437" t="s">
        <v>1636</v>
      </c>
      <c r="C437" t="str">
        <f t="shared" si="24"/>
        <v>BM610</v>
      </c>
      <c r="D437" t="s">
        <v>1636</v>
      </c>
      <c r="E437" t="s">
        <v>2131</v>
      </c>
      <c r="F437" s="9" t="s">
        <v>4656</v>
      </c>
      <c r="G437" t="s">
        <v>2404</v>
      </c>
      <c r="H437" s="9">
        <f t="shared" si="28"/>
        <v>2</v>
      </c>
      <c r="I437" s="9" t="str">
        <f t="shared" si="29"/>
        <v>02</v>
      </c>
      <c r="J437" t="str">
        <f t="shared" si="27"/>
        <v>module:LResult02_BM610 a schema:ListItem ; schema:name "Lernergebnis BM610 02" ; schema:position 2 ; schema:additionalType module:SubjectMatterCompetence ; schema:description "Die Studierenden werden nach Abschluss des Moduls, in der Lage sein, technologische Zukunftstrends zu erkennen und zu beurteilen."@de .</v>
      </c>
    </row>
    <row r="438" spans="1:10" x14ac:dyDescent="0.35">
      <c r="A438" s="2" t="s">
        <v>601</v>
      </c>
      <c r="B438" t="s">
        <v>1637</v>
      </c>
      <c r="C438" t="str">
        <f t="shared" si="24"/>
        <v>BM610</v>
      </c>
      <c r="D438" t="s">
        <v>1637</v>
      </c>
      <c r="E438" t="s">
        <v>2132</v>
      </c>
      <c r="F438" s="9" t="s">
        <v>4656</v>
      </c>
      <c r="G438" t="s">
        <v>2405</v>
      </c>
      <c r="H438" s="9">
        <f t="shared" si="28"/>
        <v>3</v>
      </c>
      <c r="I438" s="9" t="str">
        <f t="shared" si="29"/>
        <v>03</v>
      </c>
      <c r="J438" t="str">
        <f t="shared" si="27"/>
        <v>module:LResult03_BM610 a schema:ListItem ; schema:name "Lernergebnis BM610 03" ; schema:position 3 ; schema:additionalType module:BloomTax_Apply ; schema:description "Die Studierenden werden nach Abschluss des Moduls, in der Lage sein, Technologievorausschau-Vorhaben durchzuführen."@de .</v>
      </c>
    </row>
    <row r="439" spans="1:10" x14ac:dyDescent="0.35">
      <c r="A439" s="2" t="s">
        <v>601</v>
      </c>
      <c r="B439" t="s">
        <v>1637</v>
      </c>
      <c r="C439" t="str">
        <f t="shared" si="24"/>
        <v>BM610</v>
      </c>
      <c r="D439" t="s">
        <v>1637</v>
      </c>
      <c r="E439" t="s">
        <v>2132</v>
      </c>
      <c r="F439" s="9" t="s">
        <v>4656</v>
      </c>
      <c r="G439" t="s">
        <v>2404</v>
      </c>
      <c r="H439" s="9">
        <f t="shared" si="28"/>
        <v>3</v>
      </c>
      <c r="I439" s="9" t="str">
        <f t="shared" si="29"/>
        <v>03</v>
      </c>
      <c r="J439" t="str">
        <f t="shared" si="27"/>
        <v>module:LResult03_BM610 a schema:ListItem ; schema:name "Lernergebnis BM610 03" ; schema:position 3 ; schema:additionalType module:SubjectMatterCompetence ; schema:description "Die Studierenden werden nach Abschluss des Moduls, in der Lage sein, Technologievorausschau-Vorhaben durchzuführen."@de .</v>
      </c>
    </row>
    <row r="440" spans="1:10" x14ac:dyDescent="0.35">
      <c r="A440" s="2" t="s">
        <v>601</v>
      </c>
      <c r="B440" t="s">
        <v>1638</v>
      </c>
      <c r="C440" t="str">
        <f t="shared" si="24"/>
        <v>BM610</v>
      </c>
      <c r="D440" t="s">
        <v>1638</v>
      </c>
      <c r="E440" t="s">
        <v>2133</v>
      </c>
      <c r="F440" s="9" t="s">
        <v>4656</v>
      </c>
      <c r="G440" t="s">
        <v>2405</v>
      </c>
      <c r="H440" s="9">
        <f t="shared" si="28"/>
        <v>4</v>
      </c>
      <c r="I440" s="9" t="str">
        <f t="shared" si="29"/>
        <v>04</v>
      </c>
      <c r="J440" t="str">
        <f t="shared" si="27"/>
        <v>module:LResult04_BM610 a schema:ListItem ; schema:name "Lernergebnis BM610 04" ; schema:position 4 ; schema:additionalType module:BloomTax_Apply ; schema:description "Die Studierenden werden nach Abschluss des Moduls, in der Lage sein, Technologieplanungen zu erstellen."@de .</v>
      </c>
    </row>
    <row r="441" spans="1:10" x14ac:dyDescent="0.35">
      <c r="A441" s="2" t="s">
        <v>601</v>
      </c>
      <c r="B441" t="s">
        <v>1638</v>
      </c>
      <c r="C441" t="str">
        <f t="shared" si="24"/>
        <v>BM610</v>
      </c>
      <c r="D441" t="s">
        <v>1638</v>
      </c>
      <c r="E441" t="s">
        <v>2133</v>
      </c>
      <c r="F441" s="9" t="s">
        <v>4656</v>
      </c>
      <c r="G441" t="s">
        <v>2404</v>
      </c>
      <c r="H441" s="9">
        <f t="shared" si="28"/>
        <v>4</v>
      </c>
      <c r="I441" s="9" t="str">
        <f t="shared" si="29"/>
        <v>04</v>
      </c>
      <c r="J441" t="str">
        <f t="shared" si="27"/>
        <v>module:LResult04_BM610 a schema:ListItem ; schema:name "Lernergebnis BM610 04" ; schema:position 4 ; schema:additionalType module:SubjectMatterCompetence ; schema:description "Die Studierenden werden nach Abschluss des Moduls, in der Lage sein, Technologieplanungen zu erstellen."@de .</v>
      </c>
    </row>
    <row r="442" spans="1:10" x14ac:dyDescent="0.35">
      <c r="A442" s="2" t="s">
        <v>601</v>
      </c>
      <c r="B442" t="s">
        <v>1639</v>
      </c>
      <c r="C442" t="str">
        <f t="shared" si="24"/>
        <v>BM610</v>
      </c>
      <c r="D442" t="s">
        <v>1639</v>
      </c>
      <c r="E442" t="s">
        <v>2134</v>
      </c>
      <c r="F442" s="9" t="s">
        <v>4656</v>
      </c>
      <c r="G442" t="s">
        <v>2409</v>
      </c>
      <c r="H442" s="9">
        <f t="shared" si="28"/>
        <v>5</v>
      </c>
      <c r="I442" s="9" t="str">
        <f t="shared" si="29"/>
        <v>05</v>
      </c>
      <c r="J442" t="str">
        <f t="shared" si="27"/>
        <v>module:LResult05_BM610 a schema:ListItem ; schema:name "Lernergebnis BM610 05" ; schema:position 5 ; schema:additionalType module:BloomTax_Analyze ; schema:description "Die Studierenden werden nach Abschluss des Moduls, in der Lage sein, unternehmensspezifische Technologie- und Innovationsmanagement-Organisationsformen zu bestimmen."@de .</v>
      </c>
    </row>
    <row r="443" spans="1:10" x14ac:dyDescent="0.35">
      <c r="A443" s="2" t="s">
        <v>601</v>
      </c>
      <c r="B443" t="s">
        <v>1639</v>
      </c>
      <c r="C443" t="str">
        <f t="shared" si="24"/>
        <v>BM610</v>
      </c>
      <c r="D443" t="s">
        <v>1639</v>
      </c>
      <c r="E443" t="s">
        <v>2134</v>
      </c>
      <c r="F443" s="9" t="s">
        <v>4656</v>
      </c>
      <c r="G443" t="s">
        <v>2404</v>
      </c>
      <c r="H443" s="9">
        <f t="shared" si="28"/>
        <v>5</v>
      </c>
      <c r="I443" s="9" t="str">
        <f t="shared" si="29"/>
        <v>05</v>
      </c>
      <c r="J443" t="str">
        <f t="shared" si="27"/>
        <v>module:LResult05_BM610 a schema:ListItem ; schema:name "Lernergebnis BM610 05" ; schema:position 5 ; schema:additionalType module:SubjectMatterCompetence ; schema:description "Die Studierenden werden nach Abschluss des Moduls, in der Lage sein, unternehmensspezifische Technologie- und Innovationsmanagement-Organisationsformen zu bestimmen."@de .</v>
      </c>
    </row>
    <row r="444" spans="1:10" x14ac:dyDescent="0.35">
      <c r="A444" s="2" t="s">
        <v>601</v>
      </c>
      <c r="B444" t="s">
        <v>1640</v>
      </c>
      <c r="C444" t="str">
        <f t="shared" si="24"/>
        <v>BM610</v>
      </c>
      <c r="D444" t="s">
        <v>1640</v>
      </c>
      <c r="E444" t="s">
        <v>2135</v>
      </c>
      <c r="F444" s="9" t="s">
        <v>4656</v>
      </c>
      <c r="G444" t="s">
        <v>2407</v>
      </c>
      <c r="H444" s="9">
        <f t="shared" si="28"/>
        <v>6</v>
      </c>
      <c r="I444" s="9" t="str">
        <f t="shared" si="29"/>
        <v>06</v>
      </c>
      <c r="J444" t="str">
        <f t="shared" si="27"/>
        <v>module:LResult06_BM610 a schema:ListItem ; schema:name "Lernergebnis BM610 06" ; schema:position 6 ; schema:additionalType module:BloomTax_Evaluate ; schema:description "Die Studierenden werden nach Abschluss des Moduls, in der Lage sein, Erfolgspotenziale verschiedener Innovationsarten abzuschätzen."@de .</v>
      </c>
    </row>
    <row r="445" spans="1:10" x14ac:dyDescent="0.35">
      <c r="A445" s="2" t="s">
        <v>601</v>
      </c>
      <c r="B445" t="s">
        <v>1640</v>
      </c>
      <c r="C445" t="str">
        <f t="shared" si="24"/>
        <v>BM610</v>
      </c>
      <c r="D445" t="s">
        <v>1640</v>
      </c>
      <c r="E445" s="10" t="s">
        <v>2135</v>
      </c>
      <c r="F445" s="9" t="s">
        <v>4656</v>
      </c>
      <c r="G445" t="s">
        <v>2404</v>
      </c>
      <c r="H445" s="9">
        <f t="shared" si="28"/>
        <v>6</v>
      </c>
      <c r="I445" s="9" t="str">
        <f t="shared" si="29"/>
        <v>06</v>
      </c>
      <c r="J445" t="str">
        <f t="shared" si="27"/>
        <v>module:LResult06_BM610 a schema:ListItem ; schema:name "Lernergebnis BM610 06" ; schema:position 6 ; schema:additionalType module:SubjectMatterCompetence ; schema:description "Die Studierenden werden nach Abschluss des Moduls, in der Lage sein, Erfolgspotenziale verschiedener Innovationsarten abzuschätzen."@de .</v>
      </c>
    </row>
    <row r="446" spans="1:10" x14ac:dyDescent="0.35">
      <c r="A446" s="2" t="s">
        <v>601</v>
      </c>
      <c r="B446" t="s">
        <v>1641</v>
      </c>
      <c r="C446" t="str">
        <f t="shared" si="24"/>
        <v>BM610</v>
      </c>
      <c r="D446" t="s">
        <v>1641</v>
      </c>
      <c r="E446" s="10" t="s">
        <v>2136</v>
      </c>
      <c r="F446" s="9" t="s">
        <v>4656</v>
      </c>
      <c r="G446" t="s">
        <v>2408</v>
      </c>
      <c r="H446" s="9">
        <f t="shared" si="28"/>
        <v>7</v>
      </c>
      <c r="I446" s="9" t="str">
        <f t="shared" si="29"/>
        <v>07</v>
      </c>
      <c r="J446" t="str">
        <f t="shared" si="27"/>
        <v>module:LResult07_BM610 a schema:ListItem ; schema:name "Lernergebnis BM610 07" ; schema:position 7 ; schema:additionalType module:BloomTax_Create ; schema:description "Die Studierenden werden nach Abschluss des Moduls, in der Lage sein, Innovationsprozesse zu strukturieren und durchzuführen."@de .</v>
      </c>
    </row>
    <row r="447" spans="1:10" x14ac:dyDescent="0.35">
      <c r="A447" s="2" t="s">
        <v>601</v>
      </c>
      <c r="B447" t="s">
        <v>1641</v>
      </c>
      <c r="C447" t="str">
        <f t="shared" si="24"/>
        <v>BM610</v>
      </c>
      <c r="D447" t="s">
        <v>1641</v>
      </c>
      <c r="E447" s="10" t="s">
        <v>2136</v>
      </c>
      <c r="F447" s="9" t="s">
        <v>4656</v>
      </c>
      <c r="G447" t="s">
        <v>2404</v>
      </c>
      <c r="H447" s="9">
        <f t="shared" si="28"/>
        <v>7</v>
      </c>
      <c r="I447" s="9" t="str">
        <f t="shared" si="29"/>
        <v>07</v>
      </c>
      <c r="J447" t="str">
        <f t="shared" si="27"/>
        <v>module:LResult07_BM610 a schema:ListItem ; schema:name "Lernergebnis BM610 07" ; schema:position 7 ; schema:additionalType module:SubjectMatterCompetence ; schema:description "Die Studierenden werden nach Abschluss des Moduls, in der Lage sein, Innovationsprozesse zu strukturieren und durchzuführen."@de .</v>
      </c>
    </row>
    <row r="448" spans="1:10" x14ac:dyDescent="0.35">
      <c r="A448" s="2" t="s">
        <v>601</v>
      </c>
      <c r="B448" t="s">
        <v>1642</v>
      </c>
      <c r="C448" t="str">
        <f t="shared" si="24"/>
        <v>BM620</v>
      </c>
      <c r="D448" t="s">
        <v>1642</v>
      </c>
      <c r="E448" t="s">
        <v>2137</v>
      </c>
      <c r="F448" s="9" t="s">
        <v>4656</v>
      </c>
      <c r="G448" t="s">
        <v>2406</v>
      </c>
      <c r="H448" s="9">
        <f t="shared" si="28"/>
        <v>1</v>
      </c>
      <c r="I448" s="9" t="str">
        <f t="shared" si="29"/>
        <v>01</v>
      </c>
      <c r="J448" t="str">
        <f t="shared" si="27"/>
        <v>module:LResult01_BM620 a schema:ListItem ; schema:name "Lernergebnis BM620 01" ; schema:position 1 ; schema:additionalType module:BloomTax_Remember ; schema:description "Nach erfolgreichem Abschluss dieses Moduls besitzen die Studierenden Kenntnisse über den Inhalt, sowie die Rechtsgrundlagen und Umsetzungsansätze einer guten Corporate Governance."@de .</v>
      </c>
    </row>
    <row r="449" spans="1:10" x14ac:dyDescent="0.35">
      <c r="A449" s="2" t="s">
        <v>601</v>
      </c>
      <c r="B449" t="s">
        <v>1642</v>
      </c>
      <c r="C449" t="str">
        <f t="shared" si="24"/>
        <v>BM620</v>
      </c>
      <c r="D449" t="s">
        <v>1642</v>
      </c>
      <c r="E449" t="s">
        <v>2137</v>
      </c>
      <c r="F449" s="9" t="s">
        <v>4656</v>
      </c>
      <c r="G449" t="s">
        <v>2404</v>
      </c>
      <c r="H449" s="9">
        <f t="shared" si="28"/>
        <v>1</v>
      </c>
      <c r="I449" s="9" t="str">
        <f t="shared" si="29"/>
        <v>01</v>
      </c>
      <c r="J449" t="str">
        <f t="shared" si="27"/>
        <v>module:LResult01_BM620 a schema:ListItem ; schema:name "Lernergebnis BM620 01" ; schema:position 1 ; schema:additionalType module:SubjectMatterCompetence ; schema:description "Nach erfolgreichem Abschluss dieses Moduls besitzen die Studierenden Kenntnisse über den Inhalt, sowie die Rechtsgrundlagen und Umsetzungsansätze einer guten Corporate Governance."@de .</v>
      </c>
    </row>
    <row r="450" spans="1:10" x14ac:dyDescent="0.35">
      <c r="A450" s="2" t="s">
        <v>601</v>
      </c>
      <c r="B450" t="s">
        <v>1643</v>
      </c>
      <c r="C450" t="str">
        <f t="shared" si="24"/>
        <v>BM620</v>
      </c>
      <c r="D450" t="s">
        <v>1643</v>
      </c>
      <c r="E450" t="s">
        <v>2138</v>
      </c>
      <c r="F450" s="9" t="s">
        <v>4656</v>
      </c>
      <c r="G450" t="s">
        <v>2403</v>
      </c>
      <c r="H450" s="9">
        <f t="shared" si="28"/>
        <v>2</v>
      </c>
      <c r="I450" s="9" t="str">
        <f t="shared" si="29"/>
        <v>02</v>
      </c>
      <c r="J450" t="str">
        <f t="shared" si="27"/>
        <v>module:LResult02_BM620 a schema:ListItem ; schema:name "Lernergebnis BM620 02" ; schema:position 2 ; schema:additionalType module:BloomTax_Understand ; schema:description "Die Studierenden sind mit den Grundlagen der Theorie und Praxis dieses Systems in Deutschland vertraut."@de .</v>
      </c>
    </row>
    <row r="451" spans="1:10" x14ac:dyDescent="0.35">
      <c r="A451" s="2" t="s">
        <v>601</v>
      </c>
      <c r="B451" t="s">
        <v>1643</v>
      </c>
      <c r="C451" t="str">
        <f t="shared" ref="C451:C514" si="30">MID(B451,18,12)</f>
        <v>BM620</v>
      </c>
      <c r="D451" t="s">
        <v>1643</v>
      </c>
      <c r="E451" t="s">
        <v>2138</v>
      </c>
      <c r="F451" s="9" t="s">
        <v>4656</v>
      </c>
      <c r="G451" t="s">
        <v>2404</v>
      </c>
      <c r="H451" s="9">
        <f t="shared" ref="H451:H509" si="31">VALUE(MID(D451,15,2))</f>
        <v>2</v>
      </c>
      <c r="I451" s="9" t="str">
        <f t="shared" ref="I451:I509" si="32">MID(D451,15,2)</f>
        <v>02</v>
      </c>
      <c r="J451" t="str">
        <f t="shared" ref="J451:J514" si="33">_xlfn.CONCAT(B451," a schema:ListItem ; schema:name ",A451,"Lernergebnis ",C451," ",I451,A451," ; schema:position ",H451," ; schema:additionalType ",G451," ; schema:description ",A451,E451,A451,"@",F451," .")</f>
        <v>module:LResult02_BM620 a schema:ListItem ; schema:name "Lernergebnis BM620 02" ; schema:position 2 ; schema:additionalType module:SubjectMatterCompetence ; schema:description "Die Studierenden sind mit den Grundlagen der Theorie und Praxis dieses Systems in Deutschland vertraut."@de .</v>
      </c>
    </row>
    <row r="452" spans="1:10" x14ac:dyDescent="0.35">
      <c r="A452" s="2" t="s">
        <v>601</v>
      </c>
      <c r="B452" t="s">
        <v>1644</v>
      </c>
      <c r="C452" t="str">
        <f t="shared" si="30"/>
        <v>BM620</v>
      </c>
      <c r="D452" t="s">
        <v>1644</v>
      </c>
      <c r="E452" t="s">
        <v>2008</v>
      </c>
      <c r="F452" s="9" t="s">
        <v>4656</v>
      </c>
      <c r="G452" t="s">
        <v>2405</v>
      </c>
      <c r="H452" s="9">
        <f t="shared" si="31"/>
        <v>3</v>
      </c>
      <c r="I452" s="9" t="str">
        <f t="shared" si="32"/>
        <v>03</v>
      </c>
      <c r="J452" t="str">
        <f t="shared" si="33"/>
        <v>module:LResult03_BM620 a schema:ListItem ; schema:name "Lernergebnis BM620 03" ; schema:position 3 ; schema:additionalType module:BloomTax_Apply ; schema:description "Sie beherrschen die theoretischen Grundlagen, um diese kognitiv, intuitiv und kreativ in der Studienarbeit umzusetzen."@de .</v>
      </c>
    </row>
    <row r="453" spans="1:10" x14ac:dyDescent="0.35">
      <c r="A453" s="2" t="s">
        <v>601</v>
      </c>
      <c r="B453" t="s">
        <v>1644</v>
      </c>
      <c r="C453" t="str">
        <f t="shared" si="30"/>
        <v>BM620</v>
      </c>
      <c r="D453" t="s">
        <v>1644</v>
      </c>
      <c r="E453" t="s">
        <v>2008</v>
      </c>
      <c r="F453" s="9" t="s">
        <v>4656</v>
      </c>
      <c r="G453" t="s">
        <v>2404</v>
      </c>
      <c r="H453" s="9">
        <f t="shared" si="31"/>
        <v>3</v>
      </c>
      <c r="I453" s="9" t="str">
        <f t="shared" si="32"/>
        <v>03</v>
      </c>
      <c r="J453" t="str">
        <f t="shared" si="33"/>
        <v>module:LResult03_BM620 a schema:ListItem ; schema:name "Lernergebnis BM620 03" ; schema:position 3 ; schema:additionalType module:SubjectMatterCompetence ; schema:description "Sie beherrschen die theoretischen Grundlagen, um diese kognitiv, intuitiv und kreativ in der Studienarbeit umzusetzen."@de .</v>
      </c>
    </row>
    <row r="454" spans="1:10" x14ac:dyDescent="0.35">
      <c r="A454" s="2" t="s">
        <v>601</v>
      </c>
      <c r="B454" t="s">
        <v>1645</v>
      </c>
      <c r="C454" t="str">
        <f t="shared" si="30"/>
        <v>BM620</v>
      </c>
      <c r="D454" t="s">
        <v>1645</v>
      </c>
      <c r="E454" t="s">
        <v>2009</v>
      </c>
      <c r="F454" s="9" t="s">
        <v>4656</v>
      </c>
      <c r="G454" t="s">
        <v>2411</v>
      </c>
      <c r="H454" s="9">
        <f t="shared" si="31"/>
        <v>4</v>
      </c>
      <c r="I454" s="9" t="str">
        <f t="shared" si="32"/>
        <v>04</v>
      </c>
      <c r="J454" t="str">
        <f t="shared" si="33"/>
        <v>module:LResult04_BM620 a schema:ListItem ; schema:name "Lernergebnis BM620 04" ; schema:position 4 ; schema:additionalType module:SelfCompetence ; schema:description "Die Studierenden trainieren durch die gestellten Aufgaben ihre Teamfähigkeit und ihr Selbstmanagement."@de .</v>
      </c>
    </row>
    <row r="455" spans="1:10" x14ac:dyDescent="0.35">
      <c r="A455" s="2" t="s">
        <v>601</v>
      </c>
      <c r="B455" t="s">
        <v>1645</v>
      </c>
      <c r="C455" t="str">
        <f t="shared" si="30"/>
        <v>BM620</v>
      </c>
      <c r="D455" t="s">
        <v>1645</v>
      </c>
      <c r="E455" t="s">
        <v>2009</v>
      </c>
      <c r="F455" s="9" t="s">
        <v>4656</v>
      </c>
      <c r="G455" t="s">
        <v>2410</v>
      </c>
      <c r="H455" s="9">
        <f t="shared" si="31"/>
        <v>4</v>
      </c>
      <c r="I455" s="9" t="str">
        <f t="shared" si="32"/>
        <v>04</v>
      </c>
      <c r="J455" t="str">
        <f t="shared" si="33"/>
        <v>module:LResult04_BM620 a schema:ListItem ; schema:name "Lernergebnis BM620 04" ; schema:position 4 ; schema:additionalType module:SocialCompetence ; schema:description "Die Studierenden trainieren durch die gestellten Aufgaben ihre Teamfähigkeit und ihr Selbstmanagement."@de .</v>
      </c>
    </row>
    <row r="456" spans="1:10" x14ac:dyDescent="0.35">
      <c r="A456" s="2" t="s">
        <v>601</v>
      </c>
      <c r="B456" t="s">
        <v>1646</v>
      </c>
      <c r="C456" t="str">
        <f t="shared" si="30"/>
        <v>BM620</v>
      </c>
      <c r="D456" t="s">
        <v>1646</v>
      </c>
      <c r="E456" t="s">
        <v>2010</v>
      </c>
      <c r="F456" s="9" t="s">
        <v>4656</v>
      </c>
      <c r="G456" t="s">
        <v>2411</v>
      </c>
      <c r="H456" s="9">
        <f t="shared" si="31"/>
        <v>5</v>
      </c>
      <c r="I456" s="9" t="str">
        <f t="shared" si="32"/>
        <v>05</v>
      </c>
      <c r="J456" t="str">
        <f t="shared" si="33"/>
        <v>module:LResult05_BM620 a schema:ListItem ; schema:name "Lernergebnis BM620 05" ; schema:position 5 ; schema:additionalType module:SelfCompetence ; schema:description "Die Studierenden entwickeln eine ausgeprägte Problemlösungs- und Beurteilungskompetenz."@de .</v>
      </c>
    </row>
    <row r="457" spans="1:10" x14ac:dyDescent="0.35">
      <c r="A457" s="2" t="s">
        <v>601</v>
      </c>
      <c r="B457" t="s">
        <v>1647</v>
      </c>
      <c r="C457" t="str">
        <f t="shared" si="30"/>
        <v>BM620</v>
      </c>
      <c r="D457" t="s">
        <v>1647</v>
      </c>
      <c r="E457" t="s">
        <v>2011</v>
      </c>
      <c r="F457" s="9" t="s">
        <v>4656</v>
      </c>
      <c r="G457" t="s">
        <v>2409</v>
      </c>
      <c r="H457" s="9">
        <f t="shared" si="31"/>
        <v>6</v>
      </c>
      <c r="I457" s="9" t="str">
        <f t="shared" si="32"/>
        <v>06</v>
      </c>
      <c r="J457" t="str">
        <f t="shared" si="33"/>
        <v>module:LResult06_BM620 a schema:ListItem ; schema:name "Lernergebnis BM620 06" ; schema:position 6 ; schema:additionalType module:BloomTax_Analyze ; schema:description "Die Studierenden trainieren ihre Analysefähigkeit und die Fähigkeit zur zusammenfassenden Darstellung komplexer Sachverhalte."@de .</v>
      </c>
    </row>
    <row r="458" spans="1:10" x14ac:dyDescent="0.35">
      <c r="A458" s="2" t="s">
        <v>601</v>
      </c>
      <c r="B458" t="s">
        <v>1647</v>
      </c>
      <c r="C458" t="str">
        <f t="shared" si="30"/>
        <v>BM620</v>
      </c>
      <c r="D458" t="s">
        <v>1647</v>
      </c>
      <c r="E458" t="s">
        <v>2011</v>
      </c>
      <c r="F458" s="9" t="s">
        <v>4656</v>
      </c>
      <c r="G458" t="s">
        <v>2404</v>
      </c>
      <c r="H458" s="9">
        <f t="shared" si="31"/>
        <v>6</v>
      </c>
      <c r="I458" s="9" t="str">
        <f t="shared" si="32"/>
        <v>06</v>
      </c>
      <c r="J458" t="str">
        <f t="shared" si="33"/>
        <v>module:LResult06_BM620 a schema:ListItem ; schema:name "Lernergebnis BM620 06" ; schema:position 6 ; schema:additionalType module:SubjectMatterCompetence ; schema:description "Die Studierenden trainieren ihre Analysefähigkeit und die Fähigkeit zur zusammenfassenden Darstellung komplexer Sachverhalte."@de .</v>
      </c>
    </row>
    <row r="459" spans="1:10" x14ac:dyDescent="0.35">
      <c r="A459" s="2" t="s">
        <v>601</v>
      </c>
      <c r="B459" t="s">
        <v>1648</v>
      </c>
      <c r="C459" t="str">
        <f t="shared" si="30"/>
        <v>BM620</v>
      </c>
      <c r="D459" t="s">
        <v>1648</v>
      </c>
      <c r="E459" t="s">
        <v>2139</v>
      </c>
      <c r="F459" s="9" t="s">
        <v>4656</v>
      </c>
      <c r="G459" t="s">
        <v>2408</v>
      </c>
      <c r="H459" s="9">
        <f t="shared" si="31"/>
        <v>7</v>
      </c>
      <c r="I459" s="9" t="str">
        <f t="shared" si="32"/>
        <v>07</v>
      </c>
      <c r="J459" t="str">
        <f t="shared" si="33"/>
        <v>module:LResult07_BM620 a schema:ListItem ; schema:name "Lernergebnis BM620 07" ; schema:position 7 ; schema:additionalType module:BloomTax_Create ; schema:description "Sie generieren Lösungsansätze zu Praxisfragen der Gestaltung, Prüfung und Revision von Fragen der Corporate Governance."@de .</v>
      </c>
    </row>
    <row r="460" spans="1:10" x14ac:dyDescent="0.35">
      <c r="A460" s="2" t="s">
        <v>601</v>
      </c>
      <c r="B460" t="s">
        <v>1648</v>
      </c>
      <c r="C460" t="str">
        <f t="shared" si="30"/>
        <v>BM620</v>
      </c>
      <c r="D460" t="s">
        <v>1648</v>
      </c>
      <c r="E460" t="s">
        <v>2139</v>
      </c>
      <c r="F460" s="9" t="s">
        <v>4656</v>
      </c>
      <c r="G460" t="s">
        <v>2404</v>
      </c>
      <c r="H460" s="9">
        <f t="shared" si="31"/>
        <v>7</v>
      </c>
      <c r="I460" s="9" t="str">
        <f t="shared" si="32"/>
        <v>07</v>
      </c>
      <c r="J460" t="str">
        <f t="shared" si="33"/>
        <v>module:LResult07_BM620 a schema:ListItem ; schema:name "Lernergebnis BM620 07" ; schema:position 7 ; schema:additionalType module:SubjectMatterCompetence ; schema:description "Sie generieren Lösungsansätze zu Praxisfragen der Gestaltung, Prüfung und Revision von Fragen der Corporate Governance."@de .</v>
      </c>
    </row>
    <row r="461" spans="1:10" x14ac:dyDescent="0.35">
      <c r="A461" s="2" t="s">
        <v>601</v>
      </c>
      <c r="B461" t="s">
        <v>1649</v>
      </c>
      <c r="C461" t="str">
        <f t="shared" si="30"/>
        <v>BM630</v>
      </c>
      <c r="D461" t="s">
        <v>1649</v>
      </c>
      <c r="E461" t="s">
        <v>2140</v>
      </c>
      <c r="F461" s="4" t="s">
        <v>4657</v>
      </c>
      <c r="G461" t="s">
        <v>2408</v>
      </c>
      <c r="H461" s="9">
        <f t="shared" si="31"/>
        <v>1</v>
      </c>
      <c r="I461" s="9" t="str">
        <f t="shared" si="32"/>
        <v>01</v>
      </c>
      <c r="J461" t="str">
        <f t="shared" si="33"/>
        <v>module:LResult01_BM630 a schema:ListItem ; schema:name "Lernergebnis BM630 01" ; schema:position 1 ; schema:additionalType module:BloomTax_Create ; schema:description "After the successful completion of the module, students will be capable of transferring findings and methodological approaches of decision, network and motivation theory to a context-specific case, and to use discursive skills to review and validate this."@en .</v>
      </c>
    </row>
    <row r="462" spans="1:10" x14ac:dyDescent="0.35">
      <c r="A462" s="2" t="s">
        <v>601</v>
      </c>
      <c r="B462" t="s">
        <v>1649</v>
      </c>
      <c r="C462" t="str">
        <f t="shared" si="30"/>
        <v>BM630</v>
      </c>
      <c r="D462" t="s">
        <v>1649</v>
      </c>
      <c r="E462" t="s">
        <v>2140</v>
      </c>
      <c r="F462" s="4" t="s">
        <v>4657</v>
      </c>
      <c r="G462" t="s">
        <v>2404</v>
      </c>
      <c r="H462" s="9">
        <f t="shared" si="31"/>
        <v>1</v>
      </c>
      <c r="I462" s="9" t="str">
        <f t="shared" si="32"/>
        <v>01</v>
      </c>
      <c r="J462" t="str">
        <f t="shared" si="33"/>
        <v>module:LResult01_BM630 a schema:ListItem ; schema:name "Lernergebnis BM630 01" ; schema:position 1 ; schema:additionalType module:SubjectMatterCompetence ; schema:description "After the successful completion of the module, students will be capable of transferring findings and methodological approaches of decision, network and motivation theory to a context-specific case, and to use discursive skills to review and validate this."@en .</v>
      </c>
    </row>
    <row r="463" spans="1:10" x14ac:dyDescent="0.35">
      <c r="A463" s="2" t="s">
        <v>601</v>
      </c>
      <c r="B463" t="s">
        <v>1650</v>
      </c>
      <c r="C463" t="str">
        <f t="shared" si="30"/>
        <v>BM630</v>
      </c>
      <c r="D463" t="s">
        <v>1650</v>
      </c>
      <c r="E463" t="s">
        <v>2141</v>
      </c>
      <c r="F463" s="4" t="s">
        <v>4657</v>
      </c>
      <c r="G463" t="s">
        <v>2405</v>
      </c>
      <c r="H463" s="9">
        <f t="shared" si="31"/>
        <v>2</v>
      </c>
      <c r="I463" s="9" t="str">
        <f t="shared" si="32"/>
        <v>02</v>
      </c>
      <c r="J463" t="str">
        <f t="shared" si="33"/>
        <v>module:LResult02_BM630 a schema:ListItem ; schema:name "Lernergebnis BM630 02" ; schema:position 2 ; schema:additionalType module:BloomTax_Apply ; schema:description "The students will understand the scientific derivation and meaning of the ideas of man and their connection with more quantitatively or qualitatively oriented behavioural models."@en .</v>
      </c>
    </row>
    <row r="464" spans="1:10" x14ac:dyDescent="0.35">
      <c r="A464" s="2" t="s">
        <v>601</v>
      </c>
      <c r="B464" t="s">
        <v>1650</v>
      </c>
      <c r="C464" t="str">
        <f t="shared" si="30"/>
        <v>BM630</v>
      </c>
      <c r="D464" t="s">
        <v>1650</v>
      </c>
      <c r="E464" t="s">
        <v>2141</v>
      </c>
      <c r="F464" s="4" t="s">
        <v>4657</v>
      </c>
      <c r="G464" t="s">
        <v>2404</v>
      </c>
      <c r="H464" s="9">
        <f t="shared" si="31"/>
        <v>2</v>
      </c>
      <c r="I464" s="9" t="str">
        <f t="shared" si="32"/>
        <v>02</v>
      </c>
      <c r="J464" t="str">
        <f t="shared" si="33"/>
        <v>module:LResult02_BM630 a schema:ListItem ; schema:name "Lernergebnis BM630 02" ; schema:position 2 ; schema:additionalType module:SubjectMatterCompetence ; schema:description "The students will understand the scientific derivation and meaning of the ideas of man and their connection with more quantitatively or qualitatively oriented behavioural models."@en .</v>
      </c>
    </row>
    <row r="465" spans="1:10" x14ac:dyDescent="0.35">
      <c r="A465" s="2" t="s">
        <v>601</v>
      </c>
      <c r="B465" t="s">
        <v>1651</v>
      </c>
      <c r="C465" t="str">
        <f t="shared" si="30"/>
        <v>BM630</v>
      </c>
      <c r="D465" t="s">
        <v>1651</v>
      </c>
      <c r="E465" t="s">
        <v>2142</v>
      </c>
      <c r="F465" s="4" t="s">
        <v>4657</v>
      </c>
      <c r="G465" t="s">
        <v>2407</v>
      </c>
      <c r="H465" s="9">
        <f t="shared" si="31"/>
        <v>3</v>
      </c>
      <c r="I465" s="9" t="str">
        <f t="shared" si="32"/>
        <v>03</v>
      </c>
      <c r="J465" t="str">
        <f t="shared" si="33"/>
        <v>module:LResult03_BM630 a schema:ListItem ; schema:name "Lernergebnis BM630 03" ; schema:position 3 ; schema:additionalType module:BloomTax_Evaluate ; schema:description "They will be able to identify the essential motives for action and optimisation strategies of a (limited) rational person and reflect critically on them (Level 1)."@en .</v>
      </c>
    </row>
    <row r="466" spans="1:10" x14ac:dyDescent="0.35">
      <c r="A466" s="2" t="s">
        <v>601</v>
      </c>
      <c r="B466" t="s">
        <v>1651</v>
      </c>
      <c r="C466" t="str">
        <f t="shared" si="30"/>
        <v>BM630</v>
      </c>
      <c r="D466" t="s">
        <v>1651</v>
      </c>
      <c r="E466" t="s">
        <v>2142</v>
      </c>
      <c r="F466" s="4" t="s">
        <v>4657</v>
      </c>
      <c r="G466" t="s">
        <v>2404</v>
      </c>
      <c r="H466" s="9">
        <f t="shared" si="31"/>
        <v>3</v>
      </c>
      <c r="I466" s="9" t="str">
        <f t="shared" si="32"/>
        <v>03</v>
      </c>
      <c r="J466" t="str">
        <f t="shared" si="33"/>
        <v>module:LResult03_BM630 a schema:ListItem ; schema:name "Lernergebnis BM630 03" ; schema:position 3 ; schema:additionalType module:SubjectMatterCompetence ; schema:description "They will be able to identify the essential motives for action and optimisation strategies of a (limited) rational person and reflect critically on them (Level 1)."@en .</v>
      </c>
    </row>
    <row r="467" spans="1:10" x14ac:dyDescent="0.35">
      <c r="A467" s="2" t="s">
        <v>601</v>
      </c>
      <c r="B467" t="s">
        <v>1652</v>
      </c>
      <c r="C467" t="str">
        <f t="shared" si="30"/>
        <v>BM630</v>
      </c>
      <c r="D467" t="s">
        <v>1652</v>
      </c>
      <c r="E467" t="s">
        <v>2143</v>
      </c>
      <c r="F467" s="4" t="s">
        <v>4657</v>
      </c>
      <c r="G467" t="s">
        <v>2409</v>
      </c>
      <c r="H467" s="9">
        <f t="shared" si="31"/>
        <v>4</v>
      </c>
      <c r="I467" s="9" t="str">
        <f t="shared" si="32"/>
        <v>04</v>
      </c>
      <c r="J467" t="str">
        <f t="shared" si="33"/>
        <v>module:LResult04_BM630 a schema:ListItem ; schema:name "Lernergebnis BM630 04" ; schema:position 4 ; schema:additionalType module:BloomTax_Analyze ; schema:description "They will be able to recognise how different network roles, structures and relationships affect human behaviour and discursively represent different perspectives (Level 2)."@en .</v>
      </c>
    </row>
    <row r="468" spans="1:10" x14ac:dyDescent="0.35">
      <c r="A468" s="2" t="s">
        <v>601</v>
      </c>
      <c r="B468" t="s">
        <v>1652</v>
      </c>
      <c r="C468" t="str">
        <f t="shared" si="30"/>
        <v>BM630</v>
      </c>
      <c r="D468" t="s">
        <v>1652</v>
      </c>
      <c r="E468" t="s">
        <v>2143</v>
      </c>
      <c r="F468" s="4" t="s">
        <v>4657</v>
      </c>
      <c r="G468" t="s">
        <v>2404</v>
      </c>
      <c r="H468" s="9">
        <f t="shared" si="31"/>
        <v>4</v>
      </c>
      <c r="I468" s="9" t="str">
        <f t="shared" si="32"/>
        <v>04</v>
      </c>
      <c r="J468" t="str">
        <f t="shared" si="33"/>
        <v>module:LResult04_BM630 a schema:ListItem ; schema:name "Lernergebnis BM630 04" ; schema:position 4 ; schema:additionalType module:SubjectMatterCompetence ; schema:description "They will be able to recognise how different network roles, structures and relationships affect human behaviour and discursively represent different perspectives (Level 2)."@en .</v>
      </c>
    </row>
    <row r="469" spans="1:10" x14ac:dyDescent="0.35">
      <c r="A469" s="2" t="s">
        <v>601</v>
      </c>
      <c r="B469" t="s">
        <v>1653</v>
      </c>
      <c r="C469" t="str">
        <f t="shared" si="30"/>
        <v>BM630</v>
      </c>
      <c r="D469" t="s">
        <v>1653</v>
      </c>
      <c r="E469" t="s">
        <v>2144</v>
      </c>
      <c r="F469" s="4" t="s">
        <v>4657</v>
      </c>
      <c r="G469" t="s">
        <v>2407</v>
      </c>
      <c r="H469" s="9">
        <f t="shared" si="31"/>
        <v>5</v>
      </c>
      <c r="I469" s="9" t="str">
        <f t="shared" si="32"/>
        <v>05</v>
      </c>
      <c r="J469" t="str">
        <f t="shared" si="33"/>
        <v>module:LResult05_BM630 a schema:ListItem ; schema:name "Lernergebnis BM630 05" ; schema:position 5 ; schema:additionalType module:BloomTax_Evaluate ; schema:description "They will be aware of the interaction of motivation and cognition, and to the consequences this can have for human optimisation behaviour (Level 3)."@en .</v>
      </c>
    </row>
    <row r="470" spans="1:10" x14ac:dyDescent="0.35">
      <c r="A470" s="2" t="s">
        <v>601</v>
      </c>
      <c r="B470" t="s">
        <v>1653</v>
      </c>
      <c r="C470" t="str">
        <f t="shared" si="30"/>
        <v>BM630</v>
      </c>
      <c r="D470" t="s">
        <v>1653</v>
      </c>
      <c r="E470" t="s">
        <v>2144</v>
      </c>
      <c r="F470" s="4" t="s">
        <v>4657</v>
      </c>
      <c r="G470" t="s">
        <v>2404</v>
      </c>
      <c r="H470" s="9">
        <f t="shared" si="31"/>
        <v>5</v>
      </c>
      <c r="I470" s="9" t="str">
        <f t="shared" si="32"/>
        <v>05</v>
      </c>
      <c r="J470" t="str">
        <f t="shared" si="33"/>
        <v>module:LResult05_BM630 a schema:ListItem ; schema:name "Lernergebnis BM630 05" ; schema:position 5 ; schema:additionalType module:SubjectMatterCompetence ; schema:description "They will be aware of the interaction of motivation and cognition, and to the consequences this can have for human optimisation behaviour (Level 3)."@en .</v>
      </c>
    </row>
    <row r="471" spans="1:10" x14ac:dyDescent="0.35">
      <c r="A471" s="2" t="s">
        <v>601</v>
      </c>
      <c r="B471" t="s">
        <v>1654</v>
      </c>
      <c r="C471" t="str">
        <f t="shared" si="30"/>
        <v>BM630</v>
      </c>
      <c r="D471" t="s">
        <v>1654</v>
      </c>
      <c r="E471" t="s">
        <v>2145</v>
      </c>
      <c r="F471" s="4" t="s">
        <v>4657</v>
      </c>
      <c r="G471" t="s">
        <v>2405</v>
      </c>
      <c r="H471" s="9">
        <f t="shared" si="31"/>
        <v>6</v>
      </c>
      <c r="I471" s="9" t="str">
        <f t="shared" si="32"/>
        <v>06</v>
      </c>
      <c r="J471" t="str">
        <f t="shared" si="33"/>
        <v>module:LResult06_BM630 a schema:ListItem ; schema:name "Lernergebnis BM630 06" ; schema:position 6 ; schema:additionalType module:BloomTax_Apply ; schema:description "They will be capable of applying the knowledge gained in the three levels to a self-developed case, and to further develop the case with increasing complexity of context factors."@en .</v>
      </c>
    </row>
    <row r="472" spans="1:10" x14ac:dyDescent="0.35">
      <c r="A472" s="2" t="s">
        <v>601</v>
      </c>
      <c r="B472" t="s">
        <v>1654</v>
      </c>
      <c r="C472" t="str">
        <f t="shared" si="30"/>
        <v>BM630</v>
      </c>
      <c r="D472" t="s">
        <v>1654</v>
      </c>
      <c r="E472" t="s">
        <v>2145</v>
      </c>
      <c r="F472" s="4" t="s">
        <v>4657</v>
      </c>
      <c r="G472" t="s">
        <v>2404</v>
      </c>
      <c r="H472" s="9">
        <f t="shared" si="31"/>
        <v>6</v>
      </c>
      <c r="I472" s="9" t="str">
        <f t="shared" si="32"/>
        <v>06</v>
      </c>
      <c r="J472" t="str">
        <f t="shared" si="33"/>
        <v>module:LResult06_BM630 a schema:ListItem ; schema:name "Lernergebnis BM630 06" ; schema:position 6 ; schema:additionalType module:SubjectMatterCompetence ; schema:description "They will be capable of applying the knowledge gained in the three levels to a self-developed case, and to further develop the case with increasing complexity of context factors."@en .</v>
      </c>
    </row>
    <row r="473" spans="1:10" x14ac:dyDescent="0.35">
      <c r="A473" s="2" t="s">
        <v>601</v>
      </c>
      <c r="B473" t="s">
        <v>1655</v>
      </c>
      <c r="C473" t="str">
        <f t="shared" si="30"/>
        <v>BM630</v>
      </c>
      <c r="D473" t="s">
        <v>1655</v>
      </c>
      <c r="E473" t="s">
        <v>2146</v>
      </c>
      <c r="F473" s="4" t="s">
        <v>4657</v>
      </c>
      <c r="G473" t="s">
        <v>2410</v>
      </c>
      <c r="H473" s="9">
        <f t="shared" si="31"/>
        <v>7</v>
      </c>
      <c r="I473" s="9" t="str">
        <f t="shared" si="32"/>
        <v>07</v>
      </c>
      <c r="J473" t="str">
        <f t="shared" si="33"/>
        <v>module:LResult07_BM630 a schema:ListItem ; schema:name "Lernergebnis BM630 07" ; schema:position 7 ; schema:additionalType module:SocialCompetence ; schema:description "They will have been taught to communicate and reflect on the individual findings of a tandem partner and within the group, and to face a critical discourse (e.g. in the context of a role play)."@en .</v>
      </c>
    </row>
    <row r="474" spans="1:10" x14ac:dyDescent="0.35">
      <c r="A474" s="2" t="s">
        <v>601</v>
      </c>
      <c r="B474" t="s">
        <v>1656</v>
      </c>
      <c r="C474" t="str">
        <f t="shared" si="30"/>
        <v>BM640</v>
      </c>
      <c r="D474" t="s">
        <v>1656</v>
      </c>
      <c r="E474" t="s">
        <v>2147</v>
      </c>
      <c r="F474" s="9" t="s">
        <v>4656</v>
      </c>
      <c r="G474" t="s">
        <v>2405</v>
      </c>
      <c r="H474" s="9">
        <f t="shared" si="31"/>
        <v>1</v>
      </c>
      <c r="I474" s="9" t="str">
        <f t="shared" si="32"/>
        <v>01</v>
      </c>
      <c r="J474" t="str">
        <f t="shared" si="33"/>
        <v>module:LResult01_BM640 a schema:ListItem ; schema:name "Lernergebnis BM640 01" ; schema:position 1 ; schema:additionalType module:BloomTax_Apply ; schema:description "Nach Abschluss des Moduls sind die Studierenden befähigt, geeignete Methoden auszuwählen, zu evaluieren und zur Lösung komplexer Problemstellungen im Innovationsmanagement anzuwenden. "@de .</v>
      </c>
    </row>
    <row r="475" spans="1:10" x14ac:dyDescent="0.35">
      <c r="A475" s="2" t="s">
        <v>601</v>
      </c>
      <c r="B475" t="s">
        <v>1656</v>
      </c>
      <c r="C475" t="str">
        <f t="shared" si="30"/>
        <v>BM640</v>
      </c>
      <c r="D475" t="s">
        <v>1656</v>
      </c>
      <c r="E475" t="s">
        <v>2147</v>
      </c>
      <c r="F475" s="9" t="s">
        <v>4656</v>
      </c>
      <c r="G475" t="s">
        <v>2404</v>
      </c>
      <c r="H475" s="9">
        <f t="shared" si="31"/>
        <v>1</v>
      </c>
      <c r="I475" s="9" t="str">
        <f t="shared" si="32"/>
        <v>01</v>
      </c>
      <c r="J475" t="str">
        <f t="shared" si="33"/>
        <v>module:LResult01_BM640 a schema:ListItem ; schema:name "Lernergebnis BM640 01" ; schema:position 1 ; schema:additionalType module:SubjectMatterCompetence ; schema:description "Nach Abschluss des Moduls sind die Studierenden befähigt, geeignete Methoden auszuwählen, zu evaluieren und zur Lösung komplexer Problemstellungen im Innovationsmanagement anzuwenden. "@de .</v>
      </c>
    </row>
    <row r="476" spans="1:10" x14ac:dyDescent="0.35">
      <c r="A476" s="2" t="s">
        <v>601</v>
      </c>
      <c r="B476" t="s">
        <v>1657</v>
      </c>
      <c r="C476" t="str">
        <f t="shared" si="30"/>
        <v>BM640</v>
      </c>
      <c r="D476" t="s">
        <v>1657</v>
      </c>
      <c r="E476" t="s">
        <v>2148</v>
      </c>
      <c r="F476" s="9" t="s">
        <v>4656</v>
      </c>
      <c r="G476" t="s">
        <v>2406</v>
      </c>
      <c r="H476" s="9">
        <f t="shared" si="31"/>
        <v>2</v>
      </c>
      <c r="I476" s="9" t="str">
        <f t="shared" si="32"/>
        <v>02</v>
      </c>
      <c r="J476" t="str">
        <f t="shared" si="33"/>
        <v>module:LResult02_BM640 a schema:ListItem ; schema:name "Lernergebnis BM640 02" ; schema:position 2 ; schema:additionalType module:BloomTax_Remember ; schema:description "Die Studierenden kennen die wichtigsten Definitionen, Instrumente und Methoden des modernen Innovationsmanagements. "@de .</v>
      </c>
    </row>
    <row r="477" spans="1:10" x14ac:dyDescent="0.35">
      <c r="A477" s="2" t="s">
        <v>601</v>
      </c>
      <c r="B477" t="s">
        <v>1657</v>
      </c>
      <c r="C477" t="str">
        <f t="shared" si="30"/>
        <v>BM640</v>
      </c>
      <c r="D477" t="s">
        <v>1657</v>
      </c>
      <c r="E477" t="s">
        <v>2148</v>
      </c>
      <c r="F477" s="9" t="s">
        <v>4656</v>
      </c>
      <c r="G477" t="s">
        <v>2404</v>
      </c>
      <c r="H477" s="9">
        <f t="shared" si="31"/>
        <v>2</v>
      </c>
      <c r="I477" s="9" t="str">
        <f t="shared" si="32"/>
        <v>02</v>
      </c>
      <c r="J477" t="str">
        <f t="shared" si="33"/>
        <v>module:LResult02_BM640 a schema:ListItem ; schema:name "Lernergebnis BM640 02" ; schema:position 2 ; schema:additionalType module:SubjectMatterCompetence ; schema:description "Die Studierenden kennen die wichtigsten Definitionen, Instrumente und Methoden des modernen Innovationsmanagements. "@de .</v>
      </c>
    </row>
    <row r="478" spans="1:10" x14ac:dyDescent="0.35">
      <c r="A478" s="2" t="s">
        <v>601</v>
      </c>
      <c r="B478" t="s">
        <v>1658</v>
      </c>
      <c r="C478" t="str">
        <f t="shared" si="30"/>
        <v>BM640</v>
      </c>
      <c r="D478" t="s">
        <v>1658</v>
      </c>
      <c r="E478" t="s">
        <v>2149</v>
      </c>
      <c r="F478" s="9" t="s">
        <v>4656</v>
      </c>
      <c r="G478" t="s">
        <v>2406</v>
      </c>
      <c r="H478" s="9">
        <f t="shared" si="31"/>
        <v>3</v>
      </c>
      <c r="I478" s="9" t="str">
        <f t="shared" si="32"/>
        <v>03</v>
      </c>
      <c r="J478" t="str">
        <f t="shared" si="33"/>
        <v>module:LResult03_BM640 a schema:ListItem ; schema:name "Lernergebnis BM640 03" ; schema:position 3 ; schema:additionalType module:BloomTax_Remember ; schema:description "Die Studierenden kennen quantitative und qualitative Methoden zur Ideengenerierung, -bewertung und -auswahl. "@de .</v>
      </c>
    </row>
    <row r="479" spans="1:10" x14ac:dyDescent="0.35">
      <c r="A479" s="2" t="s">
        <v>601</v>
      </c>
      <c r="B479" t="s">
        <v>1658</v>
      </c>
      <c r="C479" t="str">
        <f t="shared" si="30"/>
        <v>BM640</v>
      </c>
      <c r="D479" t="s">
        <v>1658</v>
      </c>
      <c r="E479" t="s">
        <v>2149</v>
      </c>
      <c r="F479" s="9" t="s">
        <v>4656</v>
      </c>
      <c r="G479" t="s">
        <v>2404</v>
      </c>
      <c r="H479" s="9">
        <f t="shared" si="31"/>
        <v>3</v>
      </c>
      <c r="I479" s="9" t="str">
        <f t="shared" si="32"/>
        <v>03</v>
      </c>
      <c r="J479" t="str">
        <f t="shared" si="33"/>
        <v>module:LResult03_BM640 a schema:ListItem ; schema:name "Lernergebnis BM640 03" ; schema:position 3 ; schema:additionalType module:SubjectMatterCompetence ; schema:description "Die Studierenden kennen quantitative und qualitative Methoden zur Ideengenerierung, -bewertung und -auswahl. "@de .</v>
      </c>
    </row>
    <row r="480" spans="1:10" x14ac:dyDescent="0.35">
      <c r="A480" s="2" t="s">
        <v>601</v>
      </c>
      <c r="B480" t="s">
        <v>1659</v>
      </c>
      <c r="C480" t="str">
        <f t="shared" si="30"/>
        <v>BM640</v>
      </c>
      <c r="D480" t="s">
        <v>1659</v>
      </c>
      <c r="E480" t="s">
        <v>2150</v>
      </c>
      <c r="F480" s="9" t="s">
        <v>4656</v>
      </c>
      <c r="G480" t="s">
        <v>2408</v>
      </c>
      <c r="H480" s="9">
        <f t="shared" si="31"/>
        <v>4</v>
      </c>
      <c r="I480" s="9" t="str">
        <f t="shared" si="32"/>
        <v>04</v>
      </c>
      <c r="J480" t="str">
        <f t="shared" si="33"/>
        <v>module:LResult04_BM640 a schema:ListItem ; schema:name "Lernergebnis BM640 04" ; schema:position 4 ; schema:additionalType module:BloomTax_Create ; schema:description "Die Studierenden können die einzelnen Phasen des Innovationsprozesses definieren, werden die Studierenden befähigt, eigenständig Business Cases zu entwickeln. "@de .</v>
      </c>
    </row>
    <row r="481" spans="1:10" x14ac:dyDescent="0.35">
      <c r="A481" s="2" t="s">
        <v>601</v>
      </c>
      <c r="B481" t="s">
        <v>1659</v>
      </c>
      <c r="C481" t="str">
        <f t="shared" si="30"/>
        <v>BM640</v>
      </c>
      <c r="D481" t="s">
        <v>1659</v>
      </c>
      <c r="E481" t="s">
        <v>2150</v>
      </c>
      <c r="F481" s="9" t="s">
        <v>4656</v>
      </c>
      <c r="G481" t="s">
        <v>2404</v>
      </c>
      <c r="H481" s="9">
        <f t="shared" si="31"/>
        <v>4</v>
      </c>
      <c r="I481" s="9" t="str">
        <f t="shared" si="32"/>
        <v>04</v>
      </c>
      <c r="J481" t="str">
        <f t="shared" si="33"/>
        <v>module:LResult04_BM640 a schema:ListItem ; schema:name "Lernergebnis BM640 04" ; schema:position 4 ; schema:additionalType module:SubjectMatterCompetence ; schema:description "Die Studierenden können die einzelnen Phasen des Innovationsprozesses definieren, werden die Studierenden befähigt, eigenständig Business Cases zu entwickeln. "@de .</v>
      </c>
    </row>
    <row r="482" spans="1:10" x14ac:dyDescent="0.35">
      <c r="A482" s="2" t="s">
        <v>601</v>
      </c>
      <c r="B482" t="s">
        <v>1660</v>
      </c>
      <c r="C482" t="str">
        <f t="shared" si="30"/>
        <v>BM640</v>
      </c>
      <c r="D482" t="s">
        <v>1660</v>
      </c>
      <c r="E482" t="s">
        <v>2151</v>
      </c>
      <c r="F482" s="9" t="s">
        <v>4656</v>
      </c>
      <c r="G482" t="s">
        <v>2409</v>
      </c>
      <c r="H482" s="9">
        <f t="shared" si="31"/>
        <v>5</v>
      </c>
      <c r="I482" s="9" t="str">
        <f t="shared" si="32"/>
        <v>05</v>
      </c>
      <c r="J482" t="str">
        <f t="shared" si="33"/>
        <v>module:LResult05_BM640 a schema:ListItem ; schema:name "Lernergebnis BM640 05" ; schema:position 5 ; schema:additionalType module:BloomTax_Analyze ; schema:description "Die Studierenden sind in der Lage, die vorgestellten Methoden mit den einzelnen Phasen des Innovationsprozesses zu verknüpfen. "@de .</v>
      </c>
    </row>
    <row r="483" spans="1:10" x14ac:dyDescent="0.35">
      <c r="A483" s="2" t="s">
        <v>601</v>
      </c>
      <c r="B483" t="s">
        <v>1660</v>
      </c>
      <c r="C483" t="str">
        <f t="shared" si="30"/>
        <v>BM640</v>
      </c>
      <c r="D483" t="s">
        <v>1660</v>
      </c>
      <c r="E483" t="s">
        <v>2151</v>
      </c>
      <c r="F483" s="9" t="s">
        <v>4656</v>
      </c>
      <c r="G483" t="s">
        <v>2404</v>
      </c>
      <c r="H483" s="9">
        <f t="shared" si="31"/>
        <v>5</v>
      </c>
      <c r="I483" s="9" t="str">
        <f t="shared" si="32"/>
        <v>05</v>
      </c>
      <c r="J483" t="str">
        <f t="shared" si="33"/>
        <v>module:LResult05_BM640 a schema:ListItem ; schema:name "Lernergebnis BM640 05" ; schema:position 5 ; schema:additionalType module:SubjectMatterCompetence ; schema:description "Die Studierenden sind in der Lage, die vorgestellten Methoden mit den einzelnen Phasen des Innovationsprozesses zu verknüpfen. "@de .</v>
      </c>
    </row>
    <row r="484" spans="1:10" x14ac:dyDescent="0.35">
      <c r="A484" s="2" t="s">
        <v>601</v>
      </c>
      <c r="B484" t="s">
        <v>1661</v>
      </c>
      <c r="C484" t="str">
        <f t="shared" si="30"/>
        <v>BM640</v>
      </c>
      <c r="D484" t="s">
        <v>1661</v>
      </c>
      <c r="E484" t="s">
        <v>2152</v>
      </c>
      <c r="F484" s="9" t="s">
        <v>4656</v>
      </c>
      <c r="G484" t="s">
        <v>2403</v>
      </c>
      <c r="H484" s="9">
        <f t="shared" si="31"/>
        <v>6</v>
      </c>
      <c r="I484" s="9" t="str">
        <f t="shared" si="32"/>
        <v>06</v>
      </c>
      <c r="J484" t="str">
        <f t="shared" si="33"/>
        <v>module:LResult06_BM640 a schema:ListItem ; schema:name "Lernergebnis BM640 06" ; schema:position 6 ; schema:additionalType module:BloomTax_Understand ; schema:description "Die Studierenden wissen um die Bedeutung des Innovationsmanagement als Querschnittsdisziplin in den Wirtschaftswissenschaften und Querschnittsfunktion in der betriebswirtschaftlichen Praxis. "@de .</v>
      </c>
    </row>
    <row r="485" spans="1:10" x14ac:dyDescent="0.35">
      <c r="A485" s="2" t="s">
        <v>601</v>
      </c>
      <c r="B485" t="s">
        <v>1661</v>
      </c>
      <c r="C485" t="str">
        <f t="shared" si="30"/>
        <v>BM640</v>
      </c>
      <c r="D485" t="s">
        <v>1661</v>
      </c>
      <c r="E485" t="s">
        <v>2152</v>
      </c>
      <c r="F485" s="9" t="s">
        <v>4656</v>
      </c>
      <c r="G485" t="s">
        <v>2404</v>
      </c>
      <c r="H485" s="9">
        <f t="shared" si="31"/>
        <v>6</v>
      </c>
      <c r="I485" s="9" t="str">
        <f t="shared" si="32"/>
        <v>06</v>
      </c>
      <c r="J485" t="str">
        <f t="shared" si="33"/>
        <v>module:LResult06_BM640 a schema:ListItem ; schema:name "Lernergebnis BM640 06" ; schema:position 6 ; schema:additionalType module:SubjectMatterCompetence ; schema:description "Die Studierenden wissen um die Bedeutung des Innovationsmanagement als Querschnittsdisziplin in den Wirtschaftswissenschaften und Querschnittsfunktion in der betriebswirtschaftlichen Praxis. "@de .</v>
      </c>
    </row>
    <row r="486" spans="1:10" x14ac:dyDescent="0.35">
      <c r="A486" s="2" t="s">
        <v>601</v>
      </c>
      <c r="B486" t="s">
        <v>1662</v>
      </c>
      <c r="C486" t="str">
        <f t="shared" si="30"/>
        <v>BM650</v>
      </c>
      <c r="D486" t="s">
        <v>1662</v>
      </c>
      <c r="E486" t="s">
        <v>2153</v>
      </c>
      <c r="F486" s="9" t="s">
        <v>4656</v>
      </c>
      <c r="G486" t="s">
        <v>2405</v>
      </c>
      <c r="H486" s="9">
        <f t="shared" si="31"/>
        <v>1</v>
      </c>
      <c r="I486" s="9" t="str">
        <f t="shared" si="32"/>
        <v>01</v>
      </c>
      <c r="J486" t="str">
        <f t="shared" si="33"/>
        <v>module:LResult01_BM650 a schema:ListItem ; schema:name "Lernergebnis BM650 01" ; schema:position 1 ; schema:additionalType module:BloomTax_Apply ; schema:description "Die Studierenden sind mit der aktuellen nationalen und internationalen Diskussion entsprechender Fragen vertraut. Sie beherrschen die theoretischen Grundlagen, um diese kognitiv, intuitiv und kreativ in der Studienarbeit umzusetzen."@de .</v>
      </c>
    </row>
    <row r="487" spans="1:10" x14ac:dyDescent="0.35">
      <c r="A487" s="2" t="s">
        <v>601</v>
      </c>
      <c r="B487" t="s">
        <v>1662</v>
      </c>
      <c r="C487" t="str">
        <f t="shared" si="30"/>
        <v>BM650</v>
      </c>
      <c r="D487" t="s">
        <v>1662</v>
      </c>
      <c r="E487" t="s">
        <v>2153</v>
      </c>
      <c r="F487" s="9" t="s">
        <v>4656</v>
      </c>
      <c r="G487" t="s">
        <v>2404</v>
      </c>
      <c r="H487" s="9">
        <f t="shared" si="31"/>
        <v>1</v>
      </c>
      <c r="I487" s="9" t="str">
        <f t="shared" si="32"/>
        <v>01</v>
      </c>
      <c r="J487" t="str">
        <f t="shared" si="33"/>
        <v>module:LResult01_BM650 a schema:ListItem ; schema:name "Lernergebnis BM650 01" ; schema:position 1 ; schema:additionalType module:SubjectMatterCompetence ; schema:description "Die Studierenden sind mit der aktuellen nationalen und internationalen Diskussion entsprechender Fragen vertraut. Sie beherrschen die theoretischen Grundlagen, um diese kognitiv, intuitiv und kreativ in der Studienarbeit umzusetzen."@de .</v>
      </c>
    </row>
    <row r="488" spans="1:10" x14ac:dyDescent="0.35">
      <c r="A488" s="2" t="s">
        <v>601</v>
      </c>
      <c r="B488" t="s">
        <v>1663</v>
      </c>
      <c r="C488" t="str">
        <f t="shared" si="30"/>
        <v>BM650</v>
      </c>
      <c r="D488" t="s">
        <v>1663</v>
      </c>
      <c r="E488" t="s">
        <v>2009</v>
      </c>
      <c r="F488" s="9" t="s">
        <v>4656</v>
      </c>
      <c r="G488" t="s">
        <v>2411</v>
      </c>
      <c r="H488" s="9">
        <f t="shared" si="31"/>
        <v>2</v>
      </c>
      <c r="I488" s="9" t="str">
        <f t="shared" si="32"/>
        <v>02</v>
      </c>
      <c r="J488" t="str">
        <f t="shared" si="33"/>
        <v>module:LResult02_BM650 a schema:ListItem ; schema:name "Lernergebnis BM650 02" ; schema:position 2 ; schema:additionalType module:SelfCompetence ; schema:description "Die Studierenden trainieren durch die gestellten Aufgaben ihre Teamfähigkeit und ihr Selbstmanagement."@de .</v>
      </c>
    </row>
    <row r="489" spans="1:10" x14ac:dyDescent="0.35">
      <c r="A489" s="2" t="s">
        <v>601</v>
      </c>
      <c r="B489" t="s">
        <v>1663</v>
      </c>
      <c r="C489" t="str">
        <f t="shared" si="30"/>
        <v>BM650</v>
      </c>
      <c r="D489" t="s">
        <v>1663</v>
      </c>
      <c r="E489" t="s">
        <v>2009</v>
      </c>
      <c r="F489" s="9" t="s">
        <v>4656</v>
      </c>
      <c r="G489" t="s">
        <v>2410</v>
      </c>
      <c r="H489" s="9">
        <f t="shared" si="31"/>
        <v>2</v>
      </c>
      <c r="I489" s="9" t="str">
        <f t="shared" si="32"/>
        <v>02</v>
      </c>
      <c r="J489" t="str">
        <f t="shared" si="33"/>
        <v>module:LResult02_BM650 a schema:ListItem ; schema:name "Lernergebnis BM650 02" ; schema:position 2 ; schema:additionalType module:SocialCompetence ; schema:description "Die Studierenden trainieren durch die gestellten Aufgaben ihre Teamfähigkeit und ihr Selbstmanagement."@de .</v>
      </c>
    </row>
    <row r="490" spans="1:10" x14ac:dyDescent="0.35">
      <c r="A490" s="2" t="s">
        <v>601</v>
      </c>
      <c r="B490" t="s">
        <v>1664</v>
      </c>
      <c r="C490" t="str">
        <f t="shared" si="30"/>
        <v>BM650</v>
      </c>
      <c r="D490" t="s">
        <v>1664</v>
      </c>
      <c r="E490" t="s">
        <v>2010</v>
      </c>
      <c r="F490" s="9" t="s">
        <v>4656</v>
      </c>
      <c r="G490" t="s">
        <v>2407</v>
      </c>
      <c r="H490" s="9">
        <f t="shared" si="31"/>
        <v>3</v>
      </c>
      <c r="I490" s="9" t="str">
        <f t="shared" si="32"/>
        <v>03</v>
      </c>
      <c r="J490" t="str">
        <f t="shared" si="33"/>
        <v>module:LResult03_BM650 a schema:ListItem ; schema:name "Lernergebnis BM650 03" ; schema:position 3 ; schema:additionalType module:BloomTax_Evaluate ; schema:description "Die Studierenden entwickeln eine ausgeprägte Problemlösungs- und Beurteilungskompetenz."@de .</v>
      </c>
    </row>
    <row r="491" spans="1:10" x14ac:dyDescent="0.35">
      <c r="A491" s="2" t="s">
        <v>601</v>
      </c>
      <c r="B491" t="s">
        <v>1664</v>
      </c>
      <c r="C491" t="str">
        <f t="shared" si="30"/>
        <v>BM650</v>
      </c>
      <c r="D491" t="s">
        <v>1664</v>
      </c>
      <c r="E491" t="s">
        <v>2010</v>
      </c>
      <c r="F491" s="9" t="s">
        <v>4656</v>
      </c>
      <c r="G491" t="s">
        <v>2404</v>
      </c>
      <c r="H491" s="9">
        <f t="shared" si="31"/>
        <v>3</v>
      </c>
      <c r="I491" s="9" t="str">
        <f t="shared" si="32"/>
        <v>03</v>
      </c>
      <c r="J491" t="str">
        <f t="shared" si="33"/>
        <v>module:LResult03_BM650 a schema:ListItem ; schema:name "Lernergebnis BM650 03" ; schema:position 3 ; schema:additionalType module:SubjectMatterCompetence ; schema:description "Die Studierenden entwickeln eine ausgeprägte Problemlösungs- und Beurteilungskompetenz."@de .</v>
      </c>
    </row>
    <row r="492" spans="1:10" x14ac:dyDescent="0.35">
      <c r="A492" s="2" t="s">
        <v>601</v>
      </c>
      <c r="B492" t="s">
        <v>1665</v>
      </c>
      <c r="C492" t="str">
        <f t="shared" si="30"/>
        <v>BM650</v>
      </c>
      <c r="D492" t="s">
        <v>1665</v>
      </c>
      <c r="E492" t="s">
        <v>2011</v>
      </c>
      <c r="F492" s="9" t="s">
        <v>4656</v>
      </c>
      <c r="G492" t="s">
        <v>2409</v>
      </c>
      <c r="H492" s="9">
        <f t="shared" si="31"/>
        <v>4</v>
      </c>
      <c r="I492" s="9" t="str">
        <f t="shared" si="32"/>
        <v>04</v>
      </c>
      <c r="J492" t="str">
        <f t="shared" si="33"/>
        <v>module:LResult04_BM650 a schema:ListItem ; schema:name "Lernergebnis BM650 04" ; schema:position 4 ; schema:additionalType module:BloomTax_Analyze ; schema:description "Die Studierenden trainieren ihre Analysefähigkeit und die Fähigkeit zur zusammenfassenden Darstellung komplexer Sachverhalte."@de .</v>
      </c>
    </row>
    <row r="493" spans="1:10" x14ac:dyDescent="0.35">
      <c r="A493" s="2" t="s">
        <v>601</v>
      </c>
      <c r="B493" t="s">
        <v>1665</v>
      </c>
      <c r="C493" t="str">
        <f t="shared" si="30"/>
        <v>BM650</v>
      </c>
      <c r="D493" t="s">
        <v>1665</v>
      </c>
      <c r="E493" t="s">
        <v>2011</v>
      </c>
      <c r="F493" s="9" t="s">
        <v>4656</v>
      </c>
      <c r="G493" t="s">
        <v>2404</v>
      </c>
      <c r="H493" s="9">
        <f t="shared" si="31"/>
        <v>4</v>
      </c>
      <c r="I493" s="9" t="str">
        <f t="shared" si="32"/>
        <v>04</v>
      </c>
      <c r="J493" t="str">
        <f t="shared" si="33"/>
        <v>module:LResult04_BM650 a schema:ListItem ; schema:name "Lernergebnis BM650 04" ; schema:position 4 ; schema:additionalType module:SubjectMatterCompetence ; schema:description "Die Studierenden trainieren ihre Analysefähigkeit und die Fähigkeit zur zusammenfassenden Darstellung komplexer Sachverhalte."@de .</v>
      </c>
    </row>
    <row r="494" spans="1:10" x14ac:dyDescent="0.35">
      <c r="A494" s="2" t="s">
        <v>601</v>
      </c>
      <c r="B494" t="s">
        <v>1666</v>
      </c>
      <c r="C494" t="str">
        <f t="shared" si="30"/>
        <v>BM650</v>
      </c>
      <c r="D494" t="s">
        <v>1666</v>
      </c>
      <c r="E494" t="s">
        <v>2154</v>
      </c>
      <c r="F494" s="9" t="s">
        <v>4656</v>
      </c>
      <c r="G494" t="s">
        <v>2408</v>
      </c>
      <c r="H494" s="9">
        <f t="shared" si="31"/>
        <v>5</v>
      </c>
      <c r="I494" s="9" t="str">
        <f t="shared" si="32"/>
        <v>05</v>
      </c>
      <c r="J494" t="str">
        <f t="shared" si="33"/>
        <v>module:LResult05_BM650 a schema:ListItem ; schema:name "Lernergebnis BM650 05" ; schema:position 5 ; schema:additionalType module:BloomTax_Create ; schema:description "Sie generieren Lösungsansätze zu Praxisfragen der Gestaltung des Wertemanagements im Rahmen guter Unternehmensführung."@de .</v>
      </c>
    </row>
    <row r="495" spans="1:10" x14ac:dyDescent="0.35">
      <c r="A495" s="2" t="s">
        <v>601</v>
      </c>
      <c r="B495" t="s">
        <v>1666</v>
      </c>
      <c r="C495" t="str">
        <f t="shared" si="30"/>
        <v>BM650</v>
      </c>
      <c r="D495" t="s">
        <v>1666</v>
      </c>
      <c r="E495" t="s">
        <v>2154</v>
      </c>
      <c r="F495" s="9" t="s">
        <v>4656</v>
      </c>
      <c r="G495" t="s">
        <v>2404</v>
      </c>
      <c r="H495" s="9">
        <f t="shared" si="31"/>
        <v>5</v>
      </c>
      <c r="I495" s="9" t="str">
        <f t="shared" si="32"/>
        <v>05</v>
      </c>
      <c r="J495" t="str">
        <f t="shared" si="33"/>
        <v>module:LResult05_BM650 a schema:ListItem ; schema:name "Lernergebnis BM650 05" ; schema:position 5 ; schema:additionalType module:SubjectMatterCompetence ; schema:description "Sie generieren Lösungsansätze zu Praxisfragen der Gestaltung des Wertemanagements im Rahmen guter Unternehmensführung."@de .</v>
      </c>
    </row>
    <row r="496" spans="1:10" x14ac:dyDescent="0.35">
      <c r="A496" s="2" t="s">
        <v>601</v>
      </c>
      <c r="B496" t="s">
        <v>1667</v>
      </c>
      <c r="C496" t="str">
        <f t="shared" si="30"/>
        <v>BM660</v>
      </c>
      <c r="D496" t="s">
        <v>1667</v>
      </c>
      <c r="E496" t="s">
        <v>2155</v>
      </c>
      <c r="F496" s="9" t="s">
        <v>4656</v>
      </c>
      <c r="G496" t="s">
        <v>2403</v>
      </c>
      <c r="H496" s="9">
        <f t="shared" si="31"/>
        <v>1</v>
      </c>
      <c r="I496" s="9" t="str">
        <f t="shared" si="32"/>
        <v>01</v>
      </c>
      <c r="J496" t="str">
        <f t="shared" si="33"/>
        <v>module:LResult01_BM660 a schema:ListItem ; schema:name "Lernergebnis BM660 01" ; schema:position 1 ; schema:additionalType module:BloomTax_Understand ; schema:description "Die Studierenden besitzen ein ausgeprägtes Verständnis für den strategischen Wert von Daten und des Business Forecasting zur Reduktion von unternehmerischer Unsicherheit."@de .</v>
      </c>
    </row>
    <row r="497" spans="1:10" x14ac:dyDescent="0.35">
      <c r="A497" s="2" t="s">
        <v>601</v>
      </c>
      <c r="B497" t="s">
        <v>1667</v>
      </c>
      <c r="C497" t="str">
        <f t="shared" si="30"/>
        <v>BM660</v>
      </c>
      <c r="D497" t="s">
        <v>1667</v>
      </c>
      <c r="E497" t="s">
        <v>2155</v>
      </c>
      <c r="F497" s="9" t="s">
        <v>4656</v>
      </c>
      <c r="G497" t="s">
        <v>2404</v>
      </c>
      <c r="H497" s="9">
        <f t="shared" si="31"/>
        <v>1</v>
      </c>
      <c r="I497" s="9" t="str">
        <f t="shared" si="32"/>
        <v>01</v>
      </c>
      <c r="J497" t="str">
        <f t="shared" si="33"/>
        <v>module:LResult01_BM660 a schema:ListItem ; schema:name "Lernergebnis BM660 01" ; schema:position 1 ; schema:additionalType module:SubjectMatterCompetence ; schema:description "Die Studierenden besitzen ein ausgeprägtes Verständnis für den strategischen Wert von Daten und des Business Forecasting zur Reduktion von unternehmerischer Unsicherheit."@de .</v>
      </c>
    </row>
    <row r="498" spans="1:10" x14ac:dyDescent="0.35">
      <c r="A498" s="2" t="s">
        <v>601</v>
      </c>
      <c r="B498" t="s">
        <v>1668</v>
      </c>
      <c r="C498" t="str">
        <f t="shared" si="30"/>
        <v>BM660</v>
      </c>
      <c r="D498" t="s">
        <v>1668</v>
      </c>
      <c r="E498" t="s">
        <v>2156</v>
      </c>
      <c r="F498" s="9" t="s">
        <v>4656</v>
      </c>
      <c r="G498" t="s">
        <v>2409</v>
      </c>
      <c r="H498" s="9">
        <f t="shared" si="31"/>
        <v>2</v>
      </c>
      <c r="I498" s="9" t="str">
        <f t="shared" si="32"/>
        <v>02</v>
      </c>
      <c r="J498" t="str">
        <f t="shared" si="33"/>
        <v>module:LResult02_BM660 a schema:ListItem ; schema:name "Lernergebnis BM660 02" ; schema:position 2 ; schema:additionalType module:BloomTax_Analyze ; schema:description "Sie verfügen über geeignete Werkzeuge, um Daten zu analysieren und zu bewerten bzw. auf Daten sinnvoll zu reagieren um verbesserte Entscheidungsgrundlagen zu schaffen."@de .</v>
      </c>
    </row>
    <row r="499" spans="1:10" x14ac:dyDescent="0.35">
      <c r="A499" s="2" t="s">
        <v>601</v>
      </c>
      <c r="B499" t="s">
        <v>1668</v>
      </c>
      <c r="C499" t="str">
        <f t="shared" si="30"/>
        <v>BM660</v>
      </c>
      <c r="D499" t="s">
        <v>1668</v>
      </c>
      <c r="E499" t="s">
        <v>2156</v>
      </c>
      <c r="F499" s="9" t="s">
        <v>4656</v>
      </c>
      <c r="G499" t="s">
        <v>2404</v>
      </c>
      <c r="H499" s="9">
        <f t="shared" si="31"/>
        <v>2</v>
      </c>
      <c r="I499" s="9" t="str">
        <f t="shared" si="32"/>
        <v>02</v>
      </c>
      <c r="J499" t="str">
        <f t="shared" si="33"/>
        <v>module:LResult02_BM660 a schema:ListItem ; schema:name "Lernergebnis BM660 02" ; schema:position 2 ; schema:additionalType module:SubjectMatterCompetence ; schema:description "Sie verfügen über geeignete Werkzeuge, um Daten zu analysieren und zu bewerten bzw. auf Daten sinnvoll zu reagieren um verbesserte Entscheidungsgrundlagen zu schaffen."@de .</v>
      </c>
    </row>
    <row r="500" spans="1:10" x14ac:dyDescent="0.35">
      <c r="A500" s="2" t="s">
        <v>601</v>
      </c>
      <c r="B500" t="s">
        <v>1669</v>
      </c>
      <c r="C500" t="str">
        <f t="shared" si="30"/>
        <v>BM660</v>
      </c>
      <c r="D500" t="s">
        <v>1669</v>
      </c>
      <c r="E500" t="s">
        <v>2157</v>
      </c>
      <c r="F500" s="9" t="s">
        <v>4656</v>
      </c>
      <c r="G500" t="s">
        <v>2407</v>
      </c>
      <c r="H500" s="9">
        <f t="shared" si="31"/>
        <v>3</v>
      </c>
      <c r="I500" s="9" t="str">
        <f t="shared" si="32"/>
        <v>03</v>
      </c>
      <c r="J500" t="str">
        <f t="shared" si="33"/>
        <v>module:LResult03_BM660 a schema:ListItem ; schema:name "Lernergebnis BM660 03" ; schema:position 3 ; schema:additionalType module:BloomTax_Evaluate ; schema:description "Sie sind in der Lage, Prognoseverfahren zu bewerten."@de .</v>
      </c>
    </row>
    <row r="501" spans="1:10" x14ac:dyDescent="0.35">
      <c r="A501" s="2" t="s">
        <v>601</v>
      </c>
      <c r="B501" t="s">
        <v>1669</v>
      </c>
      <c r="C501" t="str">
        <f t="shared" si="30"/>
        <v>BM660</v>
      </c>
      <c r="D501" t="s">
        <v>1669</v>
      </c>
      <c r="E501" t="s">
        <v>2157</v>
      </c>
      <c r="F501" s="9" t="s">
        <v>4656</v>
      </c>
      <c r="G501" t="s">
        <v>2404</v>
      </c>
      <c r="H501" s="9">
        <f t="shared" si="31"/>
        <v>3</v>
      </c>
      <c r="I501" s="9" t="str">
        <f t="shared" si="32"/>
        <v>03</v>
      </c>
      <c r="J501" t="str">
        <f t="shared" si="33"/>
        <v>module:LResult03_BM660 a schema:ListItem ; schema:name "Lernergebnis BM660 03" ; schema:position 3 ; schema:additionalType module:SubjectMatterCompetence ; schema:description "Sie sind in der Lage, Prognoseverfahren zu bewerten."@de .</v>
      </c>
    </row>
    <row r="502" spans="1:10" x14ac:dyDescent="0.35">
      <c r="A502" s="2" t="s">
        <v>601</v>
      </c>
      <c r="B502" t="s">
        <v>1670</v>
      </c>
      <c r="C502" t="str">
        <f t="shared" si="30"/>
        <v>BPWB</v>
      </c>
      <c r="D502" t="s">
        <v>1670</v>
      </c>
      <c r="E502" t="s">
        <v>2158</v>
      </c>
      <c r="F502" s="9" t="s">
        <v>4656</v>
      </c>
      <c r="G502" t="s">
        <v>2406</v>
      </c>
      <c r="H502" s="9">
        <f t="shared" si="31"/>
        <v>1</v>
      </c>
      <c r="I502" s="9" t="str">
        <f t="shared" si="32"/>
        <v>01</v>
      </c>
      <c r="J502" t="str">
        <f t="shared" si="33"/>
        <v>module:LResult01_BPWB a schema:ListItem ; schema:name "Lernergebnis BPWB 01" ; schema:position 1 ; schema:additionalType module:BloomTax_Remember ; schema:description "Kennen die unterschiedlichen Problembereiche (und Ansätze zu deren Lösung) im Kontext der verschiedenen Formen der Existenzgründung"@de .</v>
      </c>
    </row>
    <row r="503" spans="1:10" x14ac:dyDescent="0.35">
      <c r="A503" s="2" t="s">
        <v>601</v>
      </c>
      <c r="B503" t="s">
        <v>1670</v>
      </c>
      <c r="C503" t="str">
        <f t="shared" si="30"/>
        <v>BPWB</v>
      </c>
      <c r="D503" t="s">
        <v>1670</v>
      </c>
      <c r="E503" t="s">
        <v>2158</v>
      </c>
      <c r="F503" s="9" t="s">
        <v>4656</v>
      </c>
      <c r="G503" t="s">
        <v>2404</v>
      </c>
      <c r="H503" s="9">
        <f t="shared" si="31"/>
        <v>1</v>
      </c>
      <c r="I503" s="9" t="str">
        <f t="shared" si="32"/>
        <v>01</v>
      </c>
      <c r="J503" t="str">
        <f t="shared" si="33"/>
        <v>module:LResult01_BPWB a schema:ListItem ; schema:name "Lernergebnis BPWB 01" ; schema:position 1 ; schema:additionalType module:SubjectMatterCompetence ; schema:description "Kennen die unterschiedlichen Problembereiche (und Ansätze zu deren Lösung) im Kontext der verschiedenen Formen der Existenzgründung"@de .</v>
      </c>
    </row>
    <row r="504" spans="1:10" x14ac:dyDescent="0.35">
      <c r="A504" s="2" t="s">
        <v>601</v>
      </c>
      <c r="B504" t="s">
        <v>1671</v>
      </c>
      <c r="C504" t="str">
        <f t="shared" si="30"/>
        <v>BPWB</v>
      </c>
      <c r="D504" t="s">
        <v>1671</v>
      </c>
      <c r="E504" t="s">
        <v>2159</v>
      </c>
      <c r="F504" s="9" t="s">
        <v>4656</v>
      </c>
      <c r="G504" t="s">
        <v>2405</v>
      </c>
      <c r="H504" s="9">
        <f t="shared" si="31"/>
        <v>2</v>
      </c>
      <c r="I504" s="9" t="str">
        <f t="shared" si="32"/>
        <v>02</v>
      </c>
      <c r="J504" t="str">
        <f t="shared" si="33"/>
        <v>module:LResult02_BPWB a schema:ListItem ; schema:name "Lernergebnis BPWB 02" ; schema:position 2 ; schema:additionalType module:BloomTax_Apply ; schema:description "Kennen alle erforderlichen persönlichen Fähigkeiten (sowie Maßnahmen zu deren Erwerb) zur Etablierung einer selbstständigen Tätigkeit und können diese fallbezogen anwenden"@de .</v>
      </c>
    </row>
    <row r="505" spans="1:10" x14ac:dyDescent="0.35">
      <c r="A505" s="2" t="s">
        <v>601</v>
      </c>
      <c r="B505" t="s">
        <v>1671</v>
      </c>
      <c r="C505" t="str">
        <f t="shared" si="30"/>
        <v>BPWB</v>
      </c>
      <c r="D505" t="s">
        <v>1671</v>
      </c>
      <c r="E505" t="s">
        <v>2159</v>
      </c>
      <c r="F505" s="9" t="s">
        <v>4656</v>
      </c>
      <c r="G505" t="s">
        <v>2404</v>
      </c>
      <c r="H505" s="9">
        <f t="shared" si="31"/>
        <v>2</v>
      </c>
      <c r="I505" s="9" t="str">
        <f t="shared" si="32"/>
        <v>02</v>
      </c>
      <c r="J505" t="str">
        <f t="shared" si="33"/>
        <v>module:LResult02_BPWB a schema:ListItem ; schema:name "Lernergebnis BPWB 02" ; schema:position 2 ; schema:additionalType module:SubjectMatterCompetence ; schema:description "Kennen alle erforderlichen persönlichen Fähigkeiten (sowie Maßnahmen zu deren Erwerb) zur Etablierung einer selbstständigen Tätigkeit und können diese fallbezogen anwenden"@de .</v>
      </c>
    </row>
    <row r="506" spans="1:10" x14ac:dyDescent="0.35">
      <c r="A506" s="2" t="s">
        <v>601</v>
      </c>
      <c r="B506" t="s">
        <v>1672</v>
      </c>
      <c r="C506" t="str">
        <f t="shared" si="30"/>
        <v>BPWB</v>
      </c>
      <c r="D506" t="s">
        <v>1672</v>
      </c>
      <c r="E506" t="s">
        <v>2160</v>
      </c>
      <c r="F506" s="9" t="s">
        <v>4656</v>
      </c>
      <c r="G506" t="s">
        <v>2405</v>
      </c>
      <c r="H506" s="9">
        <f t="shared" si="31"/>
        <v>3</v>
      </c>
      <c r="I506" s="9" t="str">
        <f t="shared" si="32"/>
        <v>03</v>
      </c>
      <c r="J506" t="str">
        <f t="shared" si="33"/>
        <v>module:LResult03_BPWB a schema:ListItem ; schema:name "Lernergebnis BPWB 03" ; schema:position 3 ; schema:additionalType module:BloomTax_Apply ; schema:description "Kennen alle relevanten betriebswirtschaftlichen Zusammenhänge (Controlling, Personalführung etc.) einer Existenzgründung und können diese fallbezogen anwenden"@de .</v>
      </c>
    </row>
    <row r="507" spans="1:10" x14ac:dyDescent="0.35">
      <c r="A507" s="2" t="s">
        <v>601</v>
      </c>
      <c r="B507" t="s">
        <v>1672</v>
      </c>
      <c r="C507" t="str">
        <f t="shared" si="30"/>
        <v>BPWB</v>
      </c>
      <c r="D507" t="s">
        <v>1672</v>
      </c>
      <c r="E507" t="s">
        <v>2160</v>
      </c>
      <c r="F507" s="9" t="s">
        <v>4656</v>
      </c>
      <c r="G507" t="s">
        <v>2404</v>
      </c>
      <c r="H507" s="9">
        <f t="shared" si="31"/>
        <v>3</v>
      </c>
      <c r="I507" s="9" t="str">
        <f t="shared" si="32"/>
        <v>03</v>
      </c>
      <c r="J507" t="str">
        <f t="shared" si="33"/>
        <v>module:LResult03_BPWB a schema:ListItem ; schema:name "Lernergebnis BPWB 03" ; schema:position 3 ; schema:additionalType module:SubjectMatterCompetence ; schema:description "Kennen alle relevanten betriebswirtschaftlichen Zusammenhänge (Controlling, Personalführung etc.) einer Existenzgründung und können diese fallbezogen anwenden"@de .</v>
      </c>
    </row>
    <row r="508" spans="1:10" x14ac:dyDescent="0.35">
      <c r="A508" s="2" t="s">
        <v>601</v>
      </c>
      <c r="B508" t="s">
        <v>1673</v>
      </c>
      <c r="C508" t="str">
        <f t="shared" si="30"/>
        <v>BPWB</v>
      </c>
      <c r="D508" t="s">
        <v>1673</v>
      </c>
      <c r="E508" t="s">
        <v>2161</v>
      </c>
      <c r="F508" s="9" t="s">
        <v>4656</v>
      </c>
      <c r="G508" t="s">
        <v>2403</v>
      </c>
      <c r="H508" s="9">
        <f t="shared" si="31"/>
        <v>4</v>
      </c>
      <c r="I508" s="9" t="str">
        <f t="shared" si="32"/>
        <v>04</v>
      </c>
      <c r="J508" t="str">
        <f t="shared" si="33"/>
        <v>module:LResult04_BPWB a schema:ListItem ; schema:name "Lernergebnis BPWB 04" ; schema:position 4 ; schema:additionalType module:BloomTax_Understand ; schema:description "können Handlungsstrategien für ein Gründungsvorhaben und das Entwickeln von Netzwerkstrukturen ableiten"@de .</v>
      </c>
    </row>
    <row r="509" spans="1:10" x14ac:dyDescent="0.35">
      <c r="A509" s="2" t="s">
        <v>601</v>
      </c>
      <c r="B509" t="s">
        <v>1673</v>
      </c>
      <c r="C509" t="str">
        <f t="shared" si="30"/>
        <v>BPWB</v>
      </c>
      <c r="D509" t="s">
        <v>1673</v>
      </c>
      <c r="E509" t="s">
        <v>2161</v>
      </c>
      <c r="F509" s="9" t="s">
        <v>4656</v>
      </c>
      <c r="G509" t="s">
        <v>2404</v>
      </c>
      <c r="H509" s="9">
        <f t="shared" si="31"/>
        <v>4</v>
      </c>
      <c r="I509" s="9" t="str">
        <f t="shared" si="32"/>
        <v>04</v>
      </c>
      <c r="J509" t="str">
        <f t="shared" si="33"/>
        <v>module:LResult04_BPWB a schema:ListItem ; schema:name "Lernergebnis BPWB 04" ; schema:position 4 ; schema:additionalType module:SubjectMatterCompetence ; schema:description "können Handlungsstrategien für ein Gründungsvorhaben und das Entwickeln von Netzwerkstrukturen ableiten"@de .</v>
      </c>
    </row>
    <row r="510" spans="1:10" x14ac:dyDescent="0.35">
      <c r="A510" s="2" t="s">
        <v>601</v>
      </c>
      <c r="B510" t="s">
        <v>1674</v>
      </c>
      <c r="C510" t="str">
        <f t="shared" si="30"/>
        <v>BPWB</v>
      </c>
      <c r="D510" t="s">
        <v>1674</v>
      </c>
      <c r="E510" t="s">
        <v>2162</v>
      </c>
      <c r="F510" s="9" t="s">
        <v>4656</v>
      </c>
      <c r="G510" t="s">
        <v>2405</v>
      </c>
      <c r="H510" s="9">
        <f t="shared" ref="H510:H573" si="34">VALUE(MID(D510,15,2))</f>
        <v>5</v>
      </c>
      <c r="I510" s="9" t="str">
        <f t="shared" ref="I510:I573" si="35">MID(D510,15,2)</f>
        <v>05</v>
      </c>
      <c r="J510" t="str">
        <f t="shared" si="33"/>
        <v>module:LResult05_BPWB a schema:ListItem ; schema:name "Lernergebnis BPWB 05" ; schema:position 5 ; schema:additionalType module:BloomTax_Apply ; schema:description "beherrschen quantitative Bewertungsverfahren, um ein kompetenter Gesprächspartner bei der Akquisition von Kapital zu werden"@de .</v>
      </c>
    </row>
    <row r="511" spans="1:10" x14ac:dyDescent="0.35">
      <c r="A511" s="2" t="s">
        <v>601</v>
      </c>
      <c r="B511" t="s">
        <v>1674</v>
      </c>
      <c r="C511" t="str">
        <f t="shared" si="30"/>
        <v>BPWB</v>
      </c>
      <c r="D511" t="s">
        <v>1674</v>
      </c>
      <c r="E511" t="s">
        <v>2162</v>
      </c>
      <c r="F511" s="9" t="s">
        <v>4656</v>
      </c>
      <c r="G511" t="s">
        <v>2404</v>
      </c>
      <c r="H511" s="9">
        <f t="shared" si="34"/>
        <v>5</v>
      </c>
      <c r="I511" s="9" t="str">
        <f t="shared" si="35"/>
        <v>05</v>
      </c>
      <c r="J511" t="str">
        <f t="shared" si="33"/>
        <v>module:LResult05_BPWB a schema:ListItem ; schema:name "Lernergebnis BPWB 05" ; schema:position 5 ; schema:additionalType module:SubjectMatterCompetence ; schema:description "beherrschen quantitative Bewertungsverfahren, um ein kompetenter Gesprächspartner bei der Akquisition von Kapital zu werden"@de .</v>
      </c>
    </row>
    <row r="512" spans="1:10" x14ac:dyDescent="0.35">
      <c r="A512" s="2" t="s">
        <v>601</v>
      </c>
      <c r="B512" t="s">
        <v>1675</v>
      </c>
      <c r="C512" t="str">
        <f t="shared" si="30"/>
        <v>BPWB</v>
      </c>
      <c r="D512" t="s">
        <v>1675</v>
      </c>
      <c r="E512" t="s">
        <v>2163</v>
      </c>
      <c r="F512" s="9" t="s">
        <v>4656</v>
      </c>
      <c r="G512" t="s">
        <v>2408</v>
      </c>
      <c r="H512" s="9">
        <f t="shared" si="34"/>
        <v>6</v>
      </c>
      <c r="I512" s="9" t="str">
        <f t="shared" si="35"/>
        <v>06</v>
      </c>
      <c r="J512" t="str">
        <f t="shared" si="33"/>
        <v>module:LResult06_BPWB a schema:ListItem ; schema:name "Lernergebnis BPWB 06" ; schema:position 6 ; schema:additionalType module:BloomTax_Create ; schema:description "verfügen zusammengefasst über die fachliche und methodische Kompetenz zur praxisgerechten Erstellung eines Geschäftsplans im Team unter Berücksichtigung aller betriebswirtschaftlichen Planungsbereiche"@de .</v>
      </c>
    </row>
    <row r="513" spans="1:10" x14ac:dyDescent="0.35">
      <c r="A513" s="2" t="s">
        <v>601</v>
      </c>
      <c r="B513" t="s">
        <v>1675</v>
      </c>
      <c r="C513" t="str">
        <f t="shared" si="30"/>
        <v>BPWB</v>
      </c>
      <c r="D513" t="s">
        <v>1675</v>
      </c>
      <c r="E513" t="s">
        <v>2163</v>
      </c>
      <c r="F513" s="9" t="s">
        <v>4656</v>
      </c>
      <c r="G513" t="s">
        <v>2404</v>
      </c>
      <c r="H513" s="9">
        <f t="shared" si="34"/>
        <v>6</v>
      </c>
      <c r="I513" s="9" t="str">
        <f t="shared" si="35"/>
        <v>06</v>
      </c>
      <c r="J513" t="str">
        <f t="shared" si="33"/>
        <v>module:LResult06_BPWB a schema:ListItem ; schema:name "Lernergebnis BPWB 06" ; schema:position 6 ; schema:additionalType module:SubjectMatterCompetence ; schema:description "verfügen zusammengefasst über die fachliche und methodische Kompetenz zur praxisgerechten Erstellung eines Geschäftsplans im Team unter Berücksichtigung aller betriebswirtschaftlichen Planungsbereiche"@de .</v>
      </c>
    </row>
    <row r="514" spans="1:10" x14ac:dyDescent="0.35">
      <c r="A514" s="2" t="s">
        <v>601</v>
      </c>
      <c r="B514" t="s">
        <v>1676</v>
      </c>
      <c r="C514" t="str">
        <f t="shared" si="30"/>
        <v>BSNW</v>
      </c>
      <c r="D514" t="s">
        <v>1676</v>
      </c>
      <c r="E514" t="s">
        <v>2164</v>
      </c>
      <c r="F514" s="9" t="s">
        <v>4656</v>
      </c>
      <c r="G514" t="s">
        <v>2406</v>
      </c>
      <c r="H514" s="9">
        <f t="shared" si="34"/>
        <v>1</v>
      </c>
      <c r="I514" s="9" t="str">
        <f t="shared" si="35"/>
        <v>01</v>
      </c>
      <c r="J514" t="str">
        <f t="shared" si="33"/>
        <v>module:LResult01_BSNW a schema:ListItem ; schema:name "Lernergebnis BSNW 01" ; schema:position 1 ; schema:additionalType module:BloomTax_Remember ; schema:description "Die Teilnehmer kennen die Grundlagen von Betriebssystemen und der Kommunikation über IT-Netzwerke."@de .</v>
      </c>
    </row>
    <row r="515" spans="1:10" x14ac:dyDescent="0.35">
      <c r="A515" s="2" t="s">
        <v>601</v>
      </c>
      <c r="B515" t="s">
        <v>1676</v>
      </c>
      <c r="C515" t="str">
        <f t="shared" ref="C515:C578" si="36">MID(B515,18,12)</f>
        <v>BSNW</v>
      </c>
      <c r="D515" t="s">
        <v>1676</v>
      </c>
      <c r="E515" t="s">
        <v>2164</v>
      </c>
      <c r="F515" s="9" t="s">
        <v>4656</v>
      </c>
      <c r="G515" t="s">
        <v>2404</v>
      </c>
      <c r="H515" s="9">
        <f t="shared" si="34"/>
        <v>1</v>
      </c>
      <c r="I515" s="9" t="str">
        <f t="shared" si="35"/>
        <v>01</v>
      </c>
      <c r="J515" t="str">
        <f t="shared" ref="J515:J578" si="37">_xlfn.CONCAT(B515," a schema:ListItem ; schema:name ",A515,"Lernergebnis ",C515," ",I515,A515," ; schema:position ",H515," ; schema:additionalType ",G515," ; schema:description ",A515,E515,A515,"@",F515," .")</f>
        <v>module:LResult01_BSNW a schema:ListItem ; schema:name "Lernergebnis BSNW 01" ; schema:position 1 ; schema:additionalType module:SubjectMatterCompetence ; schema:description "Die Teilnehmer kennen die Grundlagen von Betriebssystemen und der Kommunikation über IT-Netzwerke."@de .</v>
      </c>
    </row>
    <row r="516" spans="1:10" x14ac:dyDescent="0.35">
      <c r="A516" s="2" t="s">
        <v>601</v>
      </c>
      <c r="B516" t="s">
        <v>1677</v>
      </c>
      <c r="C516" t="str">
        <f t="shared" si="36"/>
        <v>BSNW</v>
      </c>
      <c r="D516" t="s">
        <v>1677</v>
      </c>
      <c r="E516" t="s">
        <v>2165</v>
      </c>
      <c r="F516" s="9" t="s">
        <v>4656</v>
      </c>
      <c r="G516" t="s">
        <v>2403</v>
      </c>
      <c r="H516" s="9">
        <f t="shared" si="34"/>
        <v>2</v>
      </c>
      <c r="I516" s="9" t="str">
        <f t="shared" si="35"/>
        <v>02</v>
      </c>
      <c r="J516" t="str">
        <f t="shared" si="37"/>
        <v>module:LResult02_BSNW a schema:ListItem ; schema:name "Lernergebnis BSNW 02" ; schema:position 2 ; schema:additionalType module:BloomTax_Understand ; schema:description "Sie verstehen die Notwendigkeit der Existenz verschiedener Betriebssystemarten und wenden anhand konkreter Fallbeispiele an realen Systemen diese Kenntnisse an."@de .</v>
      </c>
    </row>
    <row r="517" spans="1:10" x14ac:dyDescent="0.35">
      <c r="A517" s="2" t="s">
        <v>601</v>
      </c>
      <c r="B517" t="s">
        <v>1677</v>
      </c>
      <c r="C517" t="str">
        <f t="shared" si="36"/>
        <v>BSNW</v>
      </c>
      <c r="D517" t="s">
        <v>1677</v>
      </c>
      <c r="E517" t="s">
        <v>2165</v>
      </c>
      <c r="F517" s="9" t="s">
        <v>4656</v>
      </c>
      <c r="G517" t="s">
        <v>2404</v>
      </c>
      <c r="H517" s="9">
        <f t="shared" si="34"/>
        <v>2</v>
      </c>
      <c r="I517" s="9" t="str">
        <f t="shared" si="35"/>
        <v>02</v>
      </c>
      <c r="J517" t="str">
        <f t="shared" si="37"/>
        <v>module:LResult02_BSNW a schema:ListItem ; schema:name "Lernergebnis BSNW 02" ; schema:position 2 ; schema:additionalType module:SubjectMatterCompetence ; schema:description "Sie verstehen die Notwendigkeit der Existenz verschiedener Betriebssystemarten und wenden anhand konkreter Fallbeispiele an realen Systemen diese Kenntnisse an."@de .</v>
      </c>
    </row>
    <row r="518" spans="1:10" x14ac:dyDescent="0.35">
      <c r="A518" s="2" t="s">
        <v>601</v>
      </c>
      <c r="B518" t="s">
        <v>1678</v>
      </c>
      <c r="C518" t="str">
        <f t="shared" si="36"/>
        <v>BSNW</v>
      </c>
      <c r="D518" t="s">
        <v>1678</v>
      </c>
      <c r="E518" t="s">
        <v>2166</v>
      </c>
      <c r="F518" s="9" t="s">
        <v>4656</v>
      </c>
      <c r="G518" t="s">
        <v>2409</v>
      </c>
      <c r="H518" s="9">
        <f t="shared" si="34"/>
        <v>3</v>
      </c>
      <c r="I518" s="9" t="str">
        <f t="shared" si="35"/>
        <v>03</v>
      </c>
      <c r="J518" t="str">
        <f t="shared" si="37"/>
        <v>module:LResult03_BSNW a schema:ListItem ; schema:name "Lernergebnis BSNW 03" ; schema:position 3 ; schema:additionalType module:BloomTax_Analyze ; schema:description "Dabei analysieren sie verschiedene Rechnerarchitekturen und Konzepte in den Bereichen Speicher- und Prozessormanagement sowie beim Aufsetzen von Netzwerken für die Unternehmens-IT."@de .</v>
      </c>
    </row>
    <row r="519" spans="1:10" x14ac:dyDescent="0.35">
      <c r="A519" s="2" t="s">
        <v>601</v>
      </c>
      <c r="B519" t="s">
        <v>1678</v>
      </c>
      <c r="C519" t="str">
        <f t="shared" si="36"/>
        <v>BSNW</v>
      </c>
      <c r="D519" t="s">
        <v>1678</v>
      </c>
      <c r="E519" t="s">
        <v>2166</v>
      </c>
      <c r="F519" s="9" t="s">
        <v>4656</v>
      </c>
      <c r="G519" t="s">
        <v>2404</v>
      </c>
      <c r="H519" s="9">
        <f t="shared" si="34"/>
        <v>3</v>
      </c>
      <c r="I519" s="9" t="str">
        <f t="shared" si="35"/>
        <v>03</v>
      </c>
      <c r="J519" t="str">
        <f t="shared" si="37"/>
        <v>module:LResult03_BSNW a schema:ListItem ; schema:name "Lernergebnis BSNW 03" ; schema:position 3 ; schema:additionalType module:SubjectMatterCompetence ; schema:description "Dabei analysieren sie verschiedene Rechnerarchitekturen und Konzepte in den Bereichen Speicher- und Prozessormanagement sowie beim Aufsetzen von Netzwerken für die Unternehmens-IT."@de .</v>
      </c>
    </row>
    <row r="520" spans="1:10" x14ac:dyDescent="0.35">
      <c r="A520" s="2" t="s">
        <v>601</v>
      </c>
      <c r="B520" t="s">
        <v>1679</v>
      </c>
      <c r="C520" t="str">
        <f t="shared" si="36"/>
        <v>BWL</v>
      </c>
      <c r="D520" t="s">
        <v>1679</v>
      </c>
      <c r="E520" t="s">
        <v>2167</v>
      </c>
      <c r="F520" s="9" t="s">
        <v>4656</v>
      </c>
      <c r="G520" t="s">
        <v>2406</v>
      </c>
      <c r="H520" s="9">
        <f t="shared" si="34"/>
        <v>1</v>
      </c>
      <c r="I520" s="9" t="str">
        <f t="shared" si="35"/>
        <v>01</v>
      </c>
      <c r="J520" t="str">
        <f t="shared" si="37"/>
        <v>module:LResult01_BWL a schema:ListItem ; schema:name "Lernergebnis BWL 01" ; schema:position 1 ; schema:additionalType module:BloomTax_Remember ; schema:description "Die Studierenden kennen neben den grundlegenden betriebswirtschaftlichen Begriffen und Funktionsbereichen die wesentlichen Prozesse von Unternehmen und deren beschaffungs- und absatzseitige Integration in das wirtschaftliche Umfeld des Unternehmens."@de .</v>
      </c>
    </row>
    <row r="521" spans="1:10" x14ac:dyDescent="0.35">
      <c r="A521" s="2" t="s">
        <v>601</v>
      </c>
      <c r="B521" t="s">
        <v>1679</v>
      </c>
      <c r="C521" t="str">
        <f t="shared" si="36"/>
        <v>BWL</v>
      </c>
      <c r="D521" t="s">
        <v>1679</v>
      </c>
      <c r="E521" t="s">
        <v>2167</v>
      </c>
      <c r="F521" s="9" t="s">
        <v>4656</v>
      </c>
      <c r="G521" t="s">
        <v>2404</v>
      </c>
      <c r="H521" s="9">
        <f t="shared" si="34"/>
        <v>1</v>
      </c>
      <c r="I521" s="9" t="str">
        <f t="shared" si="35"/>
        <v>01</v>
      </c>
      <c r="J521" t="str">
        <f t="shared" si="37"/>
        <v>module:LResult01_BWL a schema:ListItem ; schema:name "Lernergebnis BWL 01" ; schema:position 1 ; schema:additionalType module:SubjectMatterCompetence ; schema:description "Die Studierenden kennen neben den grundlegenden betriebswirtschaftlichen Begriffen und Funktionsbereichen die wesentlichen Prozesse von Unternehmen und deren beschaffungs- und absatzseitige Integration in das wirtschaftliche Umfeld des Unternehmens."@de .</v>
      </c>
    </row>
    <row r="522" spans="1:10" x14ac:dyDescent="0.35">
      <c r="A522" s="2" t="s">
        <v>601</v>
      </c>
      <c r="B522" t="s">
        <v>1680</v>
      </c>
      <c r="C522" t="str">
        <f t="shared" si="36"/>
        <v>BWL</v>
      </c>
      <c r="D522" t="s">
        <v>1680</v>
      </c>
      <c r="E522" t="s">
        <v>2168</v>
      </c>
      <c r="F522" s="9" t="s">
        <v>4656</v>
      </c>
      <c r="G522" t="s">
        <v>2403</v>
      </c>
      <c r="H522" s="9">
        <f t="shared" si="34"/>
        <v>2</v>
      </c>
      <c r="I522" s="9" t="str">
        <f t="shared" si="35"/>
        <v>02</v>
      </c>
      <c r="J522" t="str">
        <f t="shared" si="37"/>
        <v>module:LResult02_BWL a schema:ListItem ; schema:name "Lernergebnis BWL 02" ; schema:position 2 ; schema:additionalType module:BloomTax_Understand ; schema:description "Im Weiteren werden auch die volkwirtschaftlichen Gesamtzusammenhänge und Steuerungsmechanismen der Politik aufgezeigt."@de .</v>
      </c>
    </row>
    <row r="523" spans="1:10" x14ac:dyDescent="0.35">
      <c r="A523" s="2" t="s">
        <v>601</v>
      </c>
      <c r="B523" t="s">
        <v>1680</v>
      </c>
      <c r="C523" t="str">
        <f t="shared" si="36"/>
        <v>BWL</v>
      </c>
      <c r="D523" t="s">
        <v>1680</v>
      </c>
      <c r="E523" t="s">
        <v>2168</v>
      </c>
      <c r="F523" s="9" t="s">
        <v>4656</v>
      </c>
      <c r="G523" t="s">
        <v>2404</v>
      </c>
      <c r="H523" s="9">
        <f t="shared" si="34"/>
        <v>2</v>
      </c>
      <c r="I523" s="9" t="str">
        <f t="shared" si="35"/>
        <v>02</v>
      </c>
      <c r="J523" t="str">
        <f t="shared" si="37"/>
        <v>module:LResult02_BWL a schema:ListItem ; schema:name "Lernergebnis BWL 02" ; schema:position 2 ; schema:additionalType module:SubjectMatterCompetence ; schema:description "Im Weiteren werden auch die volkwirtschaftlichen Gesamtzusammenhänge und Steuerungsmechanismen der Politik aufgezeigt."@de .</v>
      </c>
    </row>
    <row r="524" spans="1:10" x14ac:dyDescent="0.35">
      <c r="A524" s="2" t="s">
        <v>601</v>
      </c>
      <c r="B524" t="s">
        <v>1681</v>
      </c>
      <c r="C524" t="str">
        <f t="shared" si="36"/>
        <v>BWL</v>
      </c>
      <c r="D524" t="s">
        <v>1681</v>
      </c>
      <c r="E524" t="s">
        <v>2169</v>
      </c>
      <c r="F524" s="9" t="s">
        <v>4656</v>
      </c>
      <c r="G524" t="s">
        <v>2405</v>
      </c>
      <c r="H524" s="9">
        <f t="shared" si="34"/>
        <v>3</v>
      </c>
      <c r="I524" s="9" t="str">
        <f t="shared" si="35"/>
        <v>03</v>
      </c>
      <c r="J524" t="str">
        <f t="shared" si="37"/>
        <v>module:LResult03_BWL a schema:ListItem ; schema:name "Lernergebnis BWL 03" ; schema:position 3 ; schema:additionalType module:BloomTax_Apply ; schema:description "Die Studierenden besitzen Fähigkeiten zur Erschließung grundlegender Bereiche der WiWi"@de .</v>
      </c>
    </row>
    <row r="525" spans="1:10" x14ac:dyDescent="0.35">
      <c r="A525" s="2" t="s">
        <v>601</v>
      </c>
      <c r="B525" t="s">
        <v>1682</v>
      </c>
      <c r="C525" t="str">
        <f t="shared" si="36"/>
        <v>CDDO</v>
      </c>
      <c r="D525" t="s">
        <v>1682</v>
      </c>
      <c r="E525" t="s">
        <v>2170</v>
      </c>
      <c r="F525" s="9" t="s">
        <v>4656</v>
      </c>
      <c r="G525" t="s">
        <v>2406</v>
      </c>
      <c r="H525" s="9">
        <f t="shared" si="34"/>
        <v>1</v>
      </c>
      <c r="I525" s="9" t="str">
        <f t="shared" si="35"/>
        <v>01</v>
      </c>
      <c r="J525" t="str">
        <f t="shared" si="37"/>
        <v>module:LResult01_CDDO a schema:ListItem ; schema:name "Lernergebnis CDDO 01" ; schema:position 1 ; schema:additionalType module:BloomTax_Remember ; schema:description "Studierende erlernen Prinzipien, Konzepte und Werkzeuge des kontinuierlichen Auslieferungsprozesses im Rahmen von Softwareentwicklung in DevOps-Teams kennen."@de .</v>
      </c>
    </row>
    <row r="526" spans="1:10" x14ac:dyDescent="0.35">
      <c r="A526" s="2" t="s">
        <v>601</v>
      </c>
      <c r="B526" t="s">
        <v>1682</v>
      </c>
      <c r="C526" t="str">
        <f t="shared" si="36"/>
        <v>CDDO</v>
      </c>
      <c r="D526" t="s">
        <v>1682</v>
      </c>
      <c r="E526" t="s">
        <v>2170</v>
      </c>
      <c r="F526" s="9" t="s">
        <v>4656</v>
      </c>
      <c r="G526" t="s">
        <v>2404</v>
      </c>
      <c r="H526" s="9">
        <f t="shared" si="34"/>
        <v>1</v>
      </c>
      <c r="I526" s="9" t="str">
        <f t="shared" si="35"/>
        <v>01</v>
      </c>
      <c r="J526" t="str">
        <f t="shared" si="37"/>
        <v>module:LResult01_CDDO a schema:ListItem ; schema:name "Lernergebnis CDDO 01" ; schema:position 1 ; schema:additionalType module:SubjectMatterCompetence ; schema:description "Studierende erlernen Prinzipien, Konzepte und Werkzeuge des kontinuierlichen Auslieferungsprozesses im Rahmen von Softwareentwicklung in DevOps-Teams kennen."@de .</v>
      </c>
    </row>
    <row r="527" spans="1:10" x14ac:dyDescent="0.35">
      <c r="A527" s="2" t="s">
        <v>601</v>
      </c>
      <c r="B527" t="s">
        <v>1683</v>
      </c>
      <c r="C527" t="str">
        <f t="shared" si="36"/>
        <v>CDDO</v>
      </c>
      <c r="D527" t="s">
        <v>1683</v>
      </c>
      <c r="E527" t="s">
        <v>2171</v>
      </c>
      <c r="F527" s="9" t="s">
        <v>4656</v>
      </c>
      <c r="G527" t="s">
        <v>2403</v>
      </c>
      <c r="H527" s="9">
        <f t="shared" si="34"/>
        <v>2</v>
      </c>
      <c r="I527" s="9" t="str">
        <f t="shared" si="35"/>
        <v>02</v>
      </c>
      <c r="J527" t="str">
        <f t="shared" si="37"/>
        <v>module:LResult02_CDDO a schema:ListItem ; schema:name "Lernergebnis CDDO 02" ; schema:position 2 ; schema:additionalType module:BloomTax_Understand ; schema:description "Die Studierenden verstehen die Notwendigkeit für die zügige, regelmäßige und qualitativ hochwertige Auslieferung von Software und besitzen grundlegende Kenntnisse über den Aufbau, Betrieb und Einsatz von Infrastrukturen zur kontinuierlichen Auslieferung."@de .</v>
      </c>
    </row>
    <row r="528" spans="1:10" x14ac:dyDescent="0.35">
      <c r="A528" s="2" t="s">
        <v>601</v>
      </c>
      <c r="B528" t="s">
        <v>1683</v>
      </c>
      <c r="C528" t="str">
        <f t="shared" si="36"/>
        <v>CDDO</v>
      </c>
      <c r="D528" t="s">
        <v>1683</v>
      </c>
      <c r="E528" t="s">
        <v>2171</v>
      </c>
      <c r="F528" s="9" t="s">
        <v>4656</v>
      </c>
      <c r="G528" t="s">
        <v>2404</v>
      </c>
      <c r="H528" s="9">
        <f t="shared" si="34"/>
        <v>2</v>
      </c>
      <c r="I528" s="9" t="str">
        <f t="shared" si="35"/>
        <v>02</v>
      </c>
      <c r="J528" t="str">
        <f t="shared" si="37"/>
        <v>module:LResult02_CDDO a schema:ListItem ; schema:name "Lernergebnis CDDO 02" ; schema:position 2 ; schema:additionalType module:SubjectMatterCompetence ; schema:description "Die Studierenden verstehen die Notwendigkeit für die zügige, regelmäßige und qualitativ hochwertige Auslieferung von Software und besitzen grundlegende Kenntnisse über den Aufbau, Betrieb und Einsatz von Infrastrukturen zur kontinuierlichen Auslieferung."@de .</v>
      </c>
    </row>
    <row r="529" spans="1:10" x14ac:dyDescent="0.35">
      <c r="A529" s="2" t="s">
        <v>601</v>
      </c>
      <c r="B529" t="s">
        <v>1684</v>
      </c>
      <c r="C529" t="str">
        <f t="shared" si="36"/>
        <v>CDDO</v>
      </c>
      <c r="D529" t="s">
        <v>1684</v>
      </c>
      <c r="E529" t="s">
        <v>2172</v>
      </c>
      <c r="F529" s="9" t="s">
        <v>4656</v>
      </c>
      <c r="G529" t="s">
        <v>2408</v>
      </c>
      <c r="H529" s="9">
        <f t="shared" si="34"/>
        <v>3</v>
      </c>
      <c r="I529" s="9" t="str">
        <f t="shared" si="35"/>
        <v>03</v>
      </c>
      <c r="J529" t="str">
        <f t="shared" si="37"/>
        <v>module:LResult03_CDDO a schema:ListItem ; schema:name "Lernergebnis CDDO 03" ; schema:position 3 ; schema:additionalType module:BloomTax_Create ; schema:description "Nach Abschluss des Moduls sind die Studierenden in der Lage in agilen Softwareprojekten mit DevOps-Teams mitzuarbeiten und die Prozesse aktiv zu gestalten."@de .</v>
      </c>
    </row>
    <row r="530" spans="1:10" x14ac:dyDescent="0.35">
      <c r="A530" s="2" t="s">
        <v>601</v>
      </c>
      <c r="B530" t="s">
        <v>1684</v>
      </c>
      <c r="C530" t="str">
        <f t="shared" si="36"/>
        <v>CDDO</v>
      </c>
      <c r="D530" t="s">
        <v>1684</v>
      </c>
      <c r="E530" t="s">
        <v>2172</v>
      </c>
      <c r="F530" s="9" t="s">
        <v>4656</v>
      </c>
      <c r="G530" t="s">
        <v>2404</v>
      </c>
      <c r="H530" s="9">
        <f t="shared" si="34"/>
        <v>3</v>
      </c>
      <c r="I530" s="9" t="str">
        <f t="shared" si="35"/>
        <v>03</v>
      </c>
      <c r="J530" t="str">
        <f t="shared" si="37"/>
        <v>module:LResult03_CDDO a schema:ListItem ; schema:name "Lernergebnis CDDO 03" ; schema:position 3 ; schema:additionalType module:SubjectMatterCompetence ; schema:description "Nach Abschluss des Moduls sind die Studierenden in der Lage in agilen Softwareprojekten mit DevOps-Teams mitzuarbeiten und die Prozesse aktiv zu gestalten."@de .</v>
      </c>
    </row>
    <row r="531" spans="1:10" x14ac:dyDescent="0.35">
      <c r="A531" s="2" t="s">
        <v>601</v>
      </c>
      <c r="B531" t="s">
        <v>1685</v>
      </c>
      <c r="C531" t="str">
        <f t="shared" si="36"/>
        <v>CoAC</v>
      </c>
      <c r="D531" t="s">
        <v>1685</v>
      </c>
      <c r="E531" t="s">
        <v>2173</v>
      </c>
      <c r="F531" s="9" t="s">
        <v>4656</v>
      </c>
      <c r="G531" t="s">
        <v>2405</v>
      </c>
      <c r="H531" s="9">
        <f t="shared" si="34"/>
        <v>1</v>
      </c>
      <c r="I531" s="9" t="str">
        <f t="shared" si="35"/>
        <v>01</v>
      </c>
      <c r="J531" t="str">
        <f t="shared" si="37"/>
        <v>module:LResult01_CoAC a schema:ListItem ; schema:name "Lernergebnis CoAC 01" ; schema:position 1 ; schema:additionalType module:BloomTax_Apply ; schema:description "Die Studierenden können die erworbenen Sprachkenntnisse und Fertigkeiten sowie die interkulturelle Kompetenz nutzen, um erfolgreich in internationalen bzw. virtuellen Teams mitzuarbeiten"@de .</v>
      </c>
    </row>
    <row r="532" spans="1:10" x14ac:dyDescent="0.35">
      <c r="A532" s="2" t="s">
        <v>601</v>
      </c>
      <c r="B532" t="s">
        <v>1685</v>
      </c>
      <c r="C532" t="str">
        <f t="shared" si="36"/>
        <v>CoAC</v>
      </c>
      <c r="D532" t="s">
        <v>1685</v>
      </c>
      <c r="E532" t="s">
        <v>2173</v>
      </c>
      <c r="F532" s="9" t="s">
        <v>4656</v>
      </c>
      <c r="G532" t="s">
        <v>2404</v>
      </c>
      <c r="H532" s="9">
        <f t="shared" si="34"/>
        <v>1</v>
      </c>
      <c r="I532" s="9" t="str">
        <f t="shared" si="35"/>
        <v>01</v>
      </c>
      <c r="J532" t="str">
        <f t="shared" si="37"/>
        <v>module:LResult01_CoAC a schema:ListItem ; schema:name "Lernergebnis CoAC 01" ; schema:position 1 ; schema:additionalType module:SubjectMatterCompetence ; schema:description "Die Studierenden können die erworbenen Sprachkenntnisse und Fertigkeiten sowie die interkulturelle Kompetenz nutzen, um erfolgreich in internationalen bzw. virtuellen Teams mitzuarbeiten"@de .</v>
      </c>
    </row>
    <row r="533" spans="1:10" x14ac:dyDescent="0.35">
      <c r="A533" s="2" t="s">
        <v>601</v>
      </c>
      <c r="B533" t="s">
        <v>1686</v>
      </c>
      <c r="C533" t="str">
        <f t="shared" si="36"/>
        <v>DADT</v>
      </c>
      <c r="D533" t="s">
        <v>1686</v>
      </c>
      <c r="E533" t="s">
        <v>2174</v>
      </c>
      <c r="F533" s="9" t="s">
        <v>4656</v>
      </c>
      <c r="G533" t="s">
        <v>2403</v>
      </c>
      <c r="H533" s="9">
        <f t="shared" si="34"/>
        <v>1</v>
      </c>
      <c r="I533" s="9" t="str">
        <f t="shared" si="35"/>
        <v>01</v>
      </c>
      <c r="J533" t="str">
        <f t="shared" si="37"/>
        <v>module:LResult01_DADT a schema:ListItem ; schema:name "Lernergebnis DADT 01" ; schema:position 1 ; schema:additionalType module:BloomTax_Understand ; schema:description "Die Studierenden kennen Anwendungsszenarien für die Aufbereitung und Transformation von Daten in Unternehmen. Sie sind in der Lage, relevante Abstimmungsprozesse zu definieren, aufzusetzen und durchzuführen. Ihnen ist bewusst, wie relevant eine gründliche Anforderungsanalyse ist und können diese steuern (z.B. Aufbereitung für Szenarien der medienneutralen Datenhaltung und des maschinellen Lernens). Weitere 'frühe Phasen' wie das Einsammeln von Daten, die manuelle oder semi-automatische Analyse von Daten-Heterogenität, das Erarbeiten von Standardisierungsvorschlägen sowie mögliche Tools und Wege für die Abstimmung mit internen und externen Stakeholdern haben die Studierenden kennengelernt und anhand praktischer Übungen selbst durchlaufen."@de .</v>
      </c>
    </row>
    <row r="534" spans="1:10" x14ac:dyDescent="0.35">
      <c r="A534" s="2" t="s">
        <v>601</v>
      </c>
      <c r="B534" t="s">
        <v>1686</v>
      </c>
      <c r="C534" t="str">
        <f t="shared" si="36"/>
        <v>DADT</v>
      </c>
      <c r="D534" t="s">
        <v>1686</v>
      </c>
      <c r="E534" t="s">
        <v>2174</v>
      </c>
      <c r="F534" s="9" t="s">
        <v>4656</v>
      </c>
      <c r="G534" t="s">
        <v>2404</v>
      </c>
      <c r="H534" s="9">
        <f t="shared" si="34"/>
        <v>1</v>
      </c>
      <c r="I534" s="9" t="str">
        <f t="shared" si="35"/>
        <v>01</v>
      </c>
      <c r="J534" t="str">
        <f t="shared" si="37"/>
        <v>module:LResult01_DADT a schema:ListItem ; schema:name "Lernergebnis DADT 01" ; schema:position 1 ; schema:additionalType module:SubjectMatterCompetence ; schema:description "Die Studierenden kennen Anwendungsszenarien für die Aufbereitung und Transformation von Daten in Unternehmen. Sie sind in der Lage, relevante Abstimmungsprozesse zu definieren, aufzusetzen und durchzuführen. Ihnen ist bewusst, wie relevant eine gründliche Anforderungsanalyse ist und können diese steuern (z.B. Aufbereitung für Szenarien der medienneutralen Datenhaltung und des maschinellen Lernens). Weitere 'frühe Phasen' wie das Einsammeln von Daten, die manuelle oder semi-automatische Analyse von Daten-Heterogenität, das Erarbeiten von Standardisierungsvorschlägen sowie mögliche Tools und Wege für die Abstimmung mit internen und externen Stakeholdern haben die Studierenden kennengelernt und anhand praktischer Übungen selbst durchlaufen."@de .</v>
      </c>
    </row>
    <row r="535" spans="1:10" x14ac:dyDescent="0.35">
      <c r="A535" s="2" t="s">
        <v>601</v>
      </c>
      <c r="B535" t="s">
        <v>1687</v>
      </c>
      <c r="C535" t="str">
        <f t="shared" si="36"/>
        <v>DADT</v>
      </c>
      <c r="D535" t="s">
        <v>1687</v>
      </c>
      <c r="E535" t="s">
        <v>2175</v>
      </c>
      <c r="F535" s="9" t="s">
        <v>4656</v>
      </c>
      <c r="G535" t="s">
        <v>2406</v>
      </c>
      <c r="H535" s="9">
        <f t="shared" si="34"/>
        <v>2</v>
      </c>
      <c r="I535" s="9" t="str">
        <f t="shared" si="35"/>
        <v>02</v>
      </c>
      <c r="J535" t="str">
        <f t="shared" si="37"/>
        <v>module:LResult02_DADT a schema:ListItem ; schema:name "Lernergebnis DADT 02" ; schema:position 2 ; schema:additionalType module:BloomTax_Remember ; schema:description "Die Studierenden kennen die XML-Basistechnologien, die bei der Datenaufbereitung und Transformation eine zentrale Rolle spielen: XML, XML Schema, XPath, XSLT und Schematron. Sie wissen wie diese Technologien für die Datenaufbereitung, Transformation und automatisierte Qualitätssicherung eingesetzt werden können und schreiben im Verlaufe des Seminares selbst kleinere Transformationen."@de .</v>
      </c>
    </row>
    <row r="536" spans="1:10" x14ac:dyDescent="0.35">
      <c r="A536" s="2" t="s">
        <v>601</v>
      </c>
      <c r="B536" t="s">
        <v>1687</v>
      </c>
      <c r="C536" t="str">
        <f t="shared" si="36"/>
        <v>DADT</v>
      </c>
      <c r="D536" t="s">
        <v>1687</v>
      </c>
      <c r="E536" t="s">
        <v>2175</v>
      </c>
      <c r="F536" s="9" t="s">
        <v>4656</v>
      </c>
      <c r="G536" t="s">
        <v>2404</v>
      </c>
      <c r="H536" s="9">
        <f t="shared" si="34"/>
        <v>2</v>
      </c>
      <c r="I536" s="9" t="str">
        <f t="shared" si="35"/>
        <v>02</v>
      </c>
      <c r="J536" t="str">
        <f t="shared" si="37"/>
        <v>module:LResult02_DADT a schema:ListItem ; schema:name "Lernergebnis DADT 02" ; schema:position 2 ; schema:additionalType module:SubjectMatterCompetence ; schema:description "Die Studierenden kennen die XML-Basistechnologien, die bei der Datenaufbereitung und Transformation eine zentrale Rolle spielen: XML, XML Schema, XPath, XSLT und Schematron. Sie wissen wie diese Technologien für die Datenaufbereitung, Transformation und automatisierte Qualitätssicherung eingesetzt werden können und schreiben im Verlaufe des Seminares selbst kleinere Transformationen."@de .</v>
      </c>
    </row>
    <row r="537" spans="1:10" x14ac:dyDescent="0.35">
      <c r="A537" s="2" t="s">
        <v>601</v>
      </c>
      <c r="B537" t="s">
        <v>1688</v>
      </c>
      <c r="C537" t="str">
        <f t="shared" si="36"/>
        <v>DADT</v>
      </c>
      <c r="D537" t="s">
        <v>1688</v>
      </c>
      <c r="E537" t="s">
        <v>2176</v>
      </c>
      <c r="F537" s="9" t="s">
        <v>4656</v>
      </c>
      <c r="G537" t="s">
        <v>2405</v>
      </c>
      <c r="H537" s="9">
        <f t="shared" si="34"/>
        <v>3</v>
      </c>
      <c r="I537" s="9" t="str">
        <f t="shared" si="35"/>
        <v>03</v>
      </c>
      <c r="J537" t="str">
        <f t="shared" si="37"/>
        <v>module:LResult03_DADT a schema:ListItem ; schema:name "Lernergebnis DADT 03" ; schema:position 3 ; schema:additionalType module:BloomTax_Apply ; schema:description "Die Studierenden können standardisierte Workflows aufsetzten, um verschiedene Ausgaben zu erzeugen, zum Beispiel XML- Dokumentdaten in Industriestandard-Formaten (z.B. DITA) oder graphbasierte Ausgaben in RDF zu nennen."@de .</v>
      </c>
    </row>
    <row r="538" spans="1:10" x14ac:dyDescent="0.35">
      <c r="A538" s="2" t="s">
        <v>601</v>
      </c>
      <c r="B538" t="s">
        <v>1688</v>
      </c>
      <c r="C538" t="str">
        <f t="shared" si="36"/>
        <v>DADT</v>
      </c>
      <c r="D538" t="s">
        <v>1688</v>
      </c>
      <c r="E538" t="s">
        <v>2176</v>
      </c>
      <c r="F538" s="9" t="s">
        <v>4656</v>
      </c>
      <c r="G538" t="s">
        <v>2404</v>
      </c>
      <c r="H538" s="9">
        <f t="shared" si="34"/>
        <v>3</v>
      </c>
      <c r="I538" s="9" t="str">
        <f t="shared" si="35"/>
        <v>03</v>
      </c>
      <c r="J538" t="str">
        <f t="shared" si="37"/>
        <v>module:LResult03_DADT a schema:ListItem ; schema:name "Lernergebnis DADT 03" ; schema:position 3 ; schema:additionalType module:SubjectMatterCompetence ; schema:description "Die Studierenden können standardisierte Workflows aufsetzten, um verschiedene Ausgaben zu erzeugen, zum Beispiel XML- Dokumentdaten in Industriestandard-Formaten (z.B. DITA) oder graphbasierte Ausgaben in RDF zu nennen."@de .</v>
      </c>
    </row>
    <row r="539" spans="1:10" x14ac:dyDescent="0.35">
      <c r="A539" s="2" t="s">
        <v>601</v>
      </c>
      <c r="B539" t="s">
        <v>1689</v>
      </c>
      <c r="C539" t="str">
        <f t="shared" si="36"/>
        <v>DADT</v>
      </c>
      <c r="D539" t="s">
        <v>1689</v>
      </c>
      <c r="E539" t="s">
        <v>2177</v>
      </c>
      <c r="F539" s="9" t="s">
        <v>4656</v>
      </c>
      <c r="G539" t="s">
        <v>2405</v>
      </c>
      <c r="H539" s="9">
        <f t="shared" si="34"/>
        <v>4</v>
      </c>
      <c r="I539" s="9" t="str">
        <f t="shared" si="35"/>
        <v>04</v>
      </c>
      <c r="J539" t="str">
        <f t="shared" si="37"/>
        <v>module:LResult04_DADT a schema:ListItem ; schema:name "Lernergebnis DADT 04" ; schema:position 4 ; schema:additionalType module:BloomTax_Apply ; schema:description "Die Studenten wenden ihre Kenntnisse u.a. für die Verarbeitung von in XML kodierten Prozessbeschreibungen an und lernen tatsächliche betrieblichen Anforderungen in Zusammenarbeit mit einem Industriepartner kennen, bei dem Datenaufbereitung und -transformation wesentlicher Bestandteil der unternehmensinternen Produktionsworkflows sind."@de .</v>
      </c>
    </row>
    <row r="540" spans="1:10" x14ac:dyDescent="0.35">
      <c r="A540" s="2" t="s">
        <v>601</v>
      </c>
      <c r="B540" t="s">
        <v>1689</v>
      </c>
      <c r="C540" t="str">
        <f t="shared" si="36"/>
        <v>DADT</v>
      </c>
      <c r="D540" t="s">
        <v>1689</v>
      </c>
      <c r="E540" t="s">
        <v>2177</v>
      </c>
      <c r="F540" s="9" t="s">
        <v>4656</v>
      </c>
      <c r="G540" t="s">
        <v>2404</v>
      </c>
      <c r="H540" s="9">
        <f t="shared" si="34"/>
        <v>4</v>
      </c>
      <c r="I540" s="9" t="str">
        <f t="shared" si="35"/>
        <v>04</v>
      </c>
      <c r="J540" t="str">
        <f t="shared" si="37"/>
        <v>module:LResult04_DADT a schema:ListItem ; schema:name "Lernergebnis DADT 04" ; schema:position 4 ; schema:additionalType module:SubjectMatterCompetence ; schema:description "Die Studenten wenden ihre Kenntnisse u.a. für die Verarbeitung von in XML kodierten Prozessbeschreibungen an und lernen tatsächliche betrieblichen Anforderungen in Zusammenarbeit mit einem Industriepartner kennen, bei dem Datenaufbereitung und -transformation wesentlicher Bestandteil der unternehmensinternen Produktionsworkflows sind."@de .</v>
      </c>
    </row>
    <row r="541" spans="1:10" x14ac:dyDescent="0.35">
      <c r="A541" s="2" t="s">
        <v>601</v>
      </c>
      <c r="B541" t="s">
        <v>1690</v>
      </c>
      <c r="C541" t="str">
        <f t="shared" si="36"/>
        <v>DB1</v>
      </c>
      <c r="D541" t="s">
        <v>1690</v>
      </c>
      <c r="E541" t="s">
        <v>2178</v>
      </c>
      <c r="F541" s="9" t="s">
        <v>4656</v>
      </c>
      <c r="G541" t="s">
        <v>2409</v>
      </c>
      <c r="H541" s="9">
        <f t="shared" si="34"/>
        <v>1</v>
      </c>
      <c r="I541" s="9" t="str">
        <f t="shared" si="35"/>
        <v>01</v>
      </c>
      <c r="J541" t="str">
        <f t="shared" si="37"/>
        <v>module:LResult01_DB1 a schema:ListItem ; schema:name "Lernergebnis DB1 01" ; schema:position 1 ; schema:additionalType module:BloomTax_Analyze ; schema:description "Nach erfolgreichem Abschluss dieses Moduls sind die Studierenden in der Lange im Rahmen von Softwareprojekten geeignete Datenmanagementstrategien kritisch zu bewerten und auszuwählen."@de .</v>
      </c>
    </row>
    <row r="542" spans="1:10" x14ac:dyDescent="0.35">
      <c r="A542" s="2" t="s">
        <v>601</v>
      </c>
      <c r="B542" t="s">
        <v>1690</v>
      </c>
      <c r="C542" t="str">
        <f t="shared" si="36"/>
        <v>DB1</v>
      </c>
      <c r="D542" t="s">
        <v>1690</v>
      </c>
      <c r="E542" t="s">
        <v>2178</v>
      </c>
      <c r="F542" s="9" t="s">
        <v>4656</v>
      </c>
      <c r="G542" t="s">
        <v>2404</v>
      </c>
      <c r="H542" s="9">
        <f t="shared" si="34"/>
        <v>1</v>
      </c>
      <c r="I542" s="9" t="str">
        <f t="shared" si="35"/>
        <v>01</v>
      </c>
      <c r="J542" t="str">
        <f t="shared" si="37"/>
        <v>module:LResult01_DB1 a schema:ListItem ; schema:name "Lernergebnis DB1 01" ; schema:position 1 ; schema:additionalType module:SubjectMatterCompetence ; schema:description "Nach erfolgreichem Abschluss dieses Moduls sind die Studierenden in der Lange im Rahmen von Softwareprojekten geeignete Datenmanagementstrategien kritisch zu bewerten und auszuwählen."@de .</v>
      </c>
    </row>
    <row r="543" spans="1:10" x14ac:dyDescent="0.35">
      <c r="A543" s="2" t="s">
        <v>601</v>
      </c>
      <c r="B543" t="s">
        <v>1691</v>
      </c>
      <c r="C543" t="str">
        <f t="shared" si="36"/>
        <v>DB1</v>
      </c>
      <c r="D543" t="s">
        <v>1691</v>
      </c>
      <c r="E543" t="s">
        <v>2179</v>
      </c>
      <c r="F543" s="9" t="s">
        <v>4656</v>
      </c>
      <c r="G543" t="s">
        <v>2409</v>
      </c>
      <c r="H543" s="9">
        <f t="shared" si="34"/>
        <v>2</v>
      </c>
      <c r="I543" s="9" t="str">
        <f t="shared" si="35"/>
        <v>02</v>
      </c>
      <c r="J543" t="str">
        <f t="shared" si="37"/>
        <v>module:LResult02_DB1 a schema:ListItem ; schema:name "Lernergebnis DB1 02" ; schema:position 2 ; schema:additionalType module:BloomTax_Analyze ; schema:description "Sie können ein Anwendungsfeld analysieren, die für die Datenhaltung wichtigen Objekte und Klassen identifizieren und strukturieren. Sie können diesen Analyseprozess organisieren und gemeinsam mit einem oder mehreren Anwendungsspezialisten durchführen. Hierzu wenden Sie die ER-Methode an, die wesentliche Entitäten und Beziehung differenziert und strukturiert."@de .</v>
      </c>
    </row>
    <row r="544" spans="1:10" x14ac:dyDescent="0.35">
      <c r="A544" s="2" t="s">
        <v>601</v>
      </c>
      <c r="B544" t="s">
        <v>1691</v>
      </c>
      <c r="C544" t="str">
        <f t="shared" si="36"/>
        <v>DB1</v>
      </c>
      <c r="D544" t="s">
        <v>1691</v>
      </c>
      <c r="E544" t="s">
        <v>2179</v>
      </c>
      <c r="F544" s="9" t="s">
        <v>4656</v>
      </c>
      <c r="G544" t="s">
        <v>2404</v>
      </c>
      <c r="H544" s="9">
        <f t="shared" si="34"/>
        <v>2</v>
      </c>
      <c r="I544" s="9" t="str">
        <f t="shared" si="35"/>
        <v>02</v>
      </c>
      <c r="J544" t="str">
        <f t="shared" si="37"/>
        <v>module:LResult02_DB1 a schema:ListItem ; schema:name "Lernergebnis DB1 02" ; schema:position 2 ; schema:additionalType module:SubjectMatterCompetence ; schema:description "Sie können ein Anwendungsfeld analysieren, die für die Datenhaltung wichtigen Objekte und Klassen identifizieren und strukturieren. Sie können diesen Analyseprozess organisieren und gemeinsam mit einem oder mehreren Anwendungsspezialisten durchführen. Hierzu wenden Sie die ER-Methode an, die wesentliche Entitäten und Beziehung differenziert und strukturiert."@de .</v>
      </c>
    </row>
    <row r="545" spans="1:10" x14ac:dyDescent="0.35">
      <c r="A545" s="2" t="s">
        <v>601</v>
      </c>
      <c r="B545" t="s">
        <v>1692</v>
      </c>
      <c r="C545" t="str">
        <f t="shared" si="36"/>
        <v>DB1</v>
      </c>
      <c r="D545" t="s">
        <v>1692</v>
      </c>
      <c r="E545" t="s">
        <v>2180</v>
      </c>
      <c r="F545" s="9" t="s">
        <v>4656</v>
      </c>
      <c r="G545" t="s">
        <v>2405</v>
      </c>
      <c r="H545" s="9">
        <f t="shared" si="34"/>
        <v>3</v>
      </c>
      <c r="I545" s="9" t="str">
        <f t="shared" si="35"/>
        <v>03</v>
      </c>
      <c r="J545" t="str">
        <f t="shared" si="37"/>
        <v>module:LResult03_DB1 a schema:ListItem ; schema:name "Lernergebnis DB1 03" ; schema:position 3 ; schema:additionalType module:BloomTax_Apply ; schema:description "Studierende können die Regeln der Abbildung von ER-Diagrammen auf relationale Strukturen anwenden, beherrschen den relationalen Verbesserungsentwurf und können so Datenbanken mit der SQL-Datendefinitionssprache implementieren."@de .</v>
      </c>
    </row>
    <row r="546" spans="1:10" x14ac:dyDescent="0.35">
      <c r="A546" s="2" t="s">
        <v>601</v>
      </c>
      <c r="B546" t="s">
        <v>1692</v>
      </c>
      <c r="C546" t="str">
        <f t="shared" si="36"/>
        <v>DB1</v>
      </c>
      <c r="D546" t="s">
        <v>1692</v>
      </c>
      <c r="E546" t="s">
        <v>2180</v>
      </c>
      <c r="F546" s="9" t="s">
        <v>4656</v>
      </c>
      <c r="G546" t="s">
        <v>2404</v>
      </c>
      <c r="H546" s="9">
        <f t="shared" si="34"/>
        <v>3</v>
      </c>
      <c r="I546" s="9" t="str">
        <f t="shared" si="35"/>
        <v>03</v>
      </c>
      <c r="J546" t="str">
        <f t="shared" si="37"/>
        <v>module:LResult03_DB1 a schema:ListItem ; schema:name "Lernergebnis DB1 03" ; schema:position 3 ; schema:additionalType module:SubjectMatterCompetence ; schema:description "Studierende können die Regeln der Abbildung von ER-Diagrammen auf relationale Strukturen anwenden, beherrschen den relationalen Verbesserungsentwurf und können so Datenbanken mit der SQL-Datendefinitionssprache implementieren."@de .</v>
      </c>
    </row>
    <row r="547" spans="1:10" x14ac:dyDescent="0.35">
      <c r="A547" s="2" t="s">
        <v>601</v>
      </c>
      <c r="B547" t="s">
        <v>1693</v>
      </c>
      <c r="C547" t="str">
        <f t="shared" si="36"/>
        <v>DB1</v>
      </c>
      <c r="D547" t="s">
        <v>1693</v>
      </c>
      <c r="E547" t="s">
        <v>2181</v>
      </c>
      <c r="F547" s="9" t="s">
        <v>4656</v>
      </c>
      <c r="G547" t="s">
        <v>2405</v>
      </c>
      <c r="H547" s="9">
        <f t="shared" si="34"/>
        <v>4</v>
      </c>
      <c r="I547" s="9" t="str">
        <f t="shared" si="35"/>
        <v>04</v>
      </c>
      <c r="J547" t="str">
        <f t="shared" si="37"/>
        <v>module:LResult04_DB1 a schema:ListItem ; schema:name "Lernergebnis DB1 04" ; schema:position 4 ; schema:additionalType module:BloomTax_Apply ; schema:description "Die Studierenden können die Anfragesprache von SQL anwenden um damit ad-hoc Anfrage für umfangreiche Datenanalysen formulieren. Studierende verstehen den Sinn des Datenbankeinsatzes und können ihn im Projektumfeld motivieren."@de .</v>
      </c>
    </row>
    <row r="548" spans="1:10" x14ac:dyDescent="0.35">
      <c r="A548" s="2" t="s">
        <v>601</v>
      </c>
      <c r="B548" t="s">
        <v>1693</v>
      </c>
      <c r="C548" t="str">
        <f t="shared" si="36"/>
        <v>DB1</v>
      </c>
      <c r="D548" t="s">
        <v>1693</v>
      </c>
      <c r="E548" t="s">
        <v>2181</v>
      </c>
      <c r="F548" s="9" t="s">
        <v>4656</v>
      </c>
      <c r="G548" t="s">
        <v>2404</v>
      </c>
      <c r="H548" s="9">
        <f t="shared" si="34"/>
        <v>4</v>
      </c>
      <c r="I548" s="9" t="str">
        <f t="shared" si="35"/>
        <v>04</v>
      </c>
      <c r="J548" t="str">
        <f t="shared" si="37"/>
        <v>module:LResult04_DB1 a schema:ListItem ; schema:name "Lernergebnis DB1 04" ; schema:position 4 ; schema:additionalType module:SubjectMatterCompetence ; schema:description "Die Studierenden können die Anfragesprache von SQL anwenden um damit ad-hoc Anfrage für umfangreiche Datenanalysen formulieren. Studierende verstehen den Sinn des Datenbankeinsatzes und können ihn im Projektumfeld motivieren."@de .</v>
      </c>
    </row>
    <row r="549" spans="1:10" x14ac:dyDescent="0.35">
      <c r="A549" s="2" t="s">
        <v>601</v>
      </c>
      <c r="B549" t="s">
        <v>1694</v>
      </c>
      <c r="C549" t="str">
        <f t="shared" si="36"/>
        <v>DB1</v>
      </c>
      <c r="D549" t="s">
        <v>1694</v>
      </c>
      <c r="E549" t="s">
        <v>2182</v>
      </c>
      <c r="F549" s="9" t="s">
        <v>4656</v>
      </c>
      <c r="G549" t="s">
        <v>2406</v>
      </c>
      <c r="H549" s="9">
        <f t="shared" si="34"/>
        <v>5</v>
      </c>
      <c r="I549" s="9" t="str">
        <f t="shared" si="35"/>
        <v>05</v>
      </c>
      <c r="J549" t="str">
        <f t="shared" si="37"/>
        <v>module:LResult05_DB1 a schema:ListItem ; schema:name "Lernergebnis DB1 05" ; schema:position 5 ; schema:additionalType module:BloomTax_Remember ; schema:description "Sie kennen neben den gelehrten und vertieften Methoden weitere Ansätze, z.B. zur Datenmodellierung und zu Modell-Dialekten."@de .</v>
      </c>
    </row>
    <row r="550" spans="1:10" x14ac:dyDescent="0.35">
      <c r="A550" s="2" t="s">
        <v>601</v>
      </c>
      <c r="B550" t="s">
        <v>1694</v>
      </c>
      <c r="C550" t="str">
        <f t="shared" si="36"/>
        <v>DB1</v>
      </c>
      <c r="D550" t="s">
        <v>1694</v>
      </c>
      <c r="E550" t="s">
        <v>2182</v>
      </c>
      <c r="F550" s="9" t="s">
        <v>4656</v>
      </c>
      <c r="G550" t="s">
        <v>2404</v>
      </c>
      <c r="H550" s="9">
        <f t="shared" si="34"/>
        <v>5</v>
      </c>
      <c r="I550" s="9" t="str">
        <f t="shared" si="35"/>
        <v>05</v>
      </c>
      <c r="J550" t="str">
        <f t="shared" si="37"/>
        <v>module:LResult05_DB1 a schema:ListItem ; schema:name "Lernergebnis DB1 05" ; schema:position 5 ; schema:additionalType module:SubjectMatterCompetence ; schema:description "Sie kennen neben den gelehrten und vertieften Methoden weitere Ansätze, z.B. zur Datenmodellierung und zu Modell-Dialekten."@de .</v>
      </c>
    </row>
    <row r="551" spans="1:10" x14ac:dyDescent="0.35">
      <c r="A551" s="2" t="s">
        <v>601</v>
      </c>
      <c r="B551" t="s">
        <v>1695</v>
      </c>
      <c r="C551" t="str">
        <f t="shared" si="36"/>
        <v>DB2</v>
      </c>
      <c r="D551" t="s">
        <v>1695</v>
      </c>
      <c r="E551" t="s">
        <v>2183</v>
      </c>
      <c r="F551" s="9" t="s">
        <v>4656</v>
      </c>
      <c r="G551" t="s">
        <v>2406</v>
      </c>
      <c r="H551" s="9">
        <f t="shared" si="34"/>
        <v>1</v>
      </c>
      <c r="I551" s="9" t="str">
        <f t="shared" si="35"/>
        <v>01</v>
      </c>
      <c r="J551" t="str">
        <f t="shared" si="37"/>
        <v>module:LResult01_DB2 a schema:ListItem ; schema:name "Lernergebnis DB2 01" ; schema:position 1 ; schema:additionalType module:BloomTax_Remember ; schema:description "Nach erfolgreichem Abschluss dieses Moduls kennen die Studierenden die alternativen Ansätze zur Entwicklung von Datenbankanwendungen."@de .</v>
      </c>
    </row>
    <row r="552" spans="1:10" x14ac:dyDescent="0.35">
      <c r="A552" s="2" t="s">
        <v>601</v>
      </c>
      <c r="B552" t="s">
        <v>1695</v>
      </c>
      <c r="C552" t="str">
        <f t="shared" si="36"/>
        <v>DB2</v>
      </c>
      <c r="D552" t="s">
        <v>1695</v>
      </c>
      <c r="E552" t="s">
        <v>2183</v>
      </c>
      <c r="F552" s="9" t="s">
        <v>4656</v>
      </c>
      <c r="G552" t="s">
        <v>2404</v>
      </c>
      <c r="H552" s="9">
        <f t="shared" si="34"/>
        <v>1</v>
      </c>
      <c r="I552" s="9" t="str">
        <f t="shared" si="35"/>
        <v>01</v>
      </c>
      <c r="J552" t="str">
        <f t="shared" si="37"/>
        <v>module:LResult01_DB2 a schema:ListItem ; schema:name "Lernergebnis DB2 01" ; schema:position 1 ; schema:additionalType module:SubjectMatterCompetence ; schema:description "Nach erfolgreichem Abschluss dieses Moduls kennen die Studierenden die alternativen Ansätze zur Entwicklung von Datenbankanwendungen."@de .</v>
      </c>
    </row>
    <row r="553" spans="1:10" x14ac:dyDescent="0.35">
      <c r="A553" s="2" t="s">
        <v>601</v>
      </c>
      <c r="B553" t="s">
        <v>1696</v>
      </c>
      <c r="C553" t="str">
        <f t="shared" si="36"/>
        <v>DB2</v>
      </c>
      <c r="D553" t="s">
        <v>1696</v>
      </c>
      <c r="E553" t="s">
        <v>2184</v>
      </c>
      <c r="F553" s="9" t="s">
        <v>4656</v>
      </c>
      <c r="G553" t="s">
        <v>2407</v>
      </c>
      <c r="H553" s="9">
        <f t="shared" si="34"/>
        <v>2</v>
      </c>
      <c r="I553" s="9" t="str">
        <f t="shared" si="35"/>
        <v>02</v>
      </c>
      <c r="J553" t="str">
        <f t="shared" si="37"/>
        <v>module:LResult02_DB2 a schema:ListItem ; schema:name "Lernergebnis DB2 02" ; schema:position 2 ; schema:additionalType module:BloomTax_Evaluate ; schema:description "Eine gegebene Aufgabenstellung und Situation können sie analysieren und die Einsatz der Alternativen Bewerten."@de .</v>
      </c>
    </row>
    <row r="554" spans="1:10" x14ac:dyDescent="0.35">
      <c r="A554" s="2" t="s">
        <v>601</v>
      </c>
      <c r="B554" t="s">
        <v>1696</v>
      </c>
      <c r="C554" t="str">
        <f t="shared" si="36"/>
        <v>DB2</v>
      </c>
      <c r="D554" t="s">
        <v>1696</v>
      </c>
      <c r="E554" t="s">
        <v>2184</v>
      </c>
      <c r="F554" s="9" t="s">
        <v>4656</v>
      </c>
      <c r="G554" t="s">
        <v>2404</v>
      </c>
      <c r="H554" s="9">
        <f t="shared" si="34"/>
        <v>2</v>
      </c>
      <c r="I554" s="9" t="str">
        <f t="shared" si="35"/>
        <v>02</v>
      </c>
      <c r="J554" t="str">
        <f t="shared" si="37"/>
        <v>module:LResult02_DB2 a schema:ListItem ; schema:name "Lernergebnis DB2 02" ; schema:position 2 ; schema:additionalType module:SubjectMatterCompetence ; schema:description "Eine gegebene Aufgabenstellung und Situation können sie analysieren und die Einsatz der Alternativen Bewerten."@de .</v>
      </c>
    </row>
    <row r="555" spans="1:10" x14ac:dyDescent="0.35">
      <c r="A555" s="2" t="s">
        <v>601</v>
      </c>
      <c r="B555" t="s">
        <v>1697</v>
      </c>
      <c r="C555" t="str">
        <f t="shared" si="36"/>
        <v>DB2</v>
      </c>
      <c r="D555" t="s">
        <v>1697</v>
      </c>
      <c r="E555" t="s">
        <v>2185</v>
      </c>
      <c r="F555" s="9" t="s">
        <v>4656</v>
      </c>
      <c r="G555" t="s">
        <v>2408</v>
      </c>
      <c r="H555" s="9">
        <f t="shared" si="34"/>
        <v>3</v>
      </c>
      <c r="I555" s="9" t="str">
        <f t="shared" si="35"/>
        <v>03</v>
      </c>
      <c r="J555" t="str">
        <f t="shared" si="37"/>
        <v>module:LResult03_DB2 a schema:ListItem ; schema:name "Lernergebnis DB2 03" ; schema:position 3 ; schema:additionalType module:BloomTax_Create ; schema:description "Eine der Techniken wird in der Übung so vertieft, dass die Studierenden in der Lage sind eine Datenbankanwendung von der Planung über den Entwurfs bis zur fertigen Konstruktion zu gestalten."@de .</v>
      </c>
    </row>
    <row r="556" spans="1:10" x14ac:dyDescent="0.35">
      <c r="A556" s="2" t="s">
        <v>601</v>
      </c>
      <c r="B556" t="s">
        <v>1697</v>
      </c>
      <c r="C556" t="str">
        <f t="shared" si="36"/>
        <v>DB2</v>
      </c>
      <c r="D556" t="s">
        <v>1697</v>
      </c>
      <c r="E556" t="s">
        <v>2185</v>
      </c>
      <c r="F556" s="9" t="s">
        <v>4656</v>
      </c>
      <c r="G556" t="s">
        <v>2404</v>
      </c>
      <c r="H556" s="9">
        <f t="shared" si="34"/>
        <v>3</v>
      </c>
      <c r="I556" s="9" t="str">
        <f t="shared" si="35"/>
        <v>03</v>
      </c>
      <c r="J556" t="str">
        <f t="shared" si="37"/>
        <v>module:LResult03_DB2 a schema:ListItem ; schema:name "Lernergebnis DB2 03" ; schema:position 3 ; schema:additionalType module:SubjectMatterCompetence ; schema:description "Eine der Techniken wird in der Übung so vertieft, dass die Studierenden in der Lage sind eine Datenbankanwendung von der Planung über den Entwurfs bis zur fertigen Konstruktion zu gestalten."@de .</v>
      </c>
    </row>
    <row r="557" spans="1:10" x14ac:dyDescent="0.35">
      <c r="A557" s="2" t="s">
        <v>601</v>
      </c>
      <c r="B557" t="s">
        <v>1698</v>
      </c>
      <c r="C557" t="str">
        <f t="shared" si="36"/>
        <v>DB2</v>
      </c>
      <c r="D557" t="s">
        <v>1698</v>
      </c>
      <c r="E557" t="s">
        <v>2186</v>
      </c>
      <c r="F557" s="9" t="s">
        <v>4656</v>
      </c>
      <c r="G557" t="s">
        <v>2405</v>
      </c>
      <c r="H557" s="9">
        <f t="shared" si="34"/>
        <v>4</v>
      </c>
      <c r="I557" s="9" t="str">
        <f t="shared" si="35"/>
        <v>04</v>
      </c>
      <c r="J557" t="str">
        <f t="shared" si="37"/>
        <v>module:LResult04_DB2 a schema:ListItem ; schema:name "Lernergebnis DB2 04" ; schema:position 4 ; schema:additionalType module:BloomTax_Apply ; schema:description "In diesem Zusammenhang können Sie auch grundsätzliche Kompetenzen zur Performanz-Optimierung anwenden."@de .</v>
      </c>
    </row>
    <row r="558" spans="1:10" x14ac:dyDescent="0.35">
      <c r="A558" s="2" t="s">
        <v>601</v>
      </c>
      <c r="B558" t="s">
        <v>1698</v>
      </c>
      <c r="C558" t="str">
        <f t="shared" si="36"/>
        <v>DB2</v>
      </c>
      <c r="D558" t="s">
        <v>1698</v>
      </c>
      <c r="E558" t="s">
        <v>2186</v>
      </c>
      <c r="F558" s="9" t="s">
        <v>4656</v>
      </c>
      <c r="G558" t="s">
        <v>2404</v>
      </c>
      <c r="H558" s="9">
        <f t="shared" si="34"/>
        <v>4</v>
      </c>
      <c r="I558" s="9" t="str">
        <f t="shared" si="35"/>
        <v>04</v>
      </c>
      <c r="J558" t="str">
        <f t="shared" si="37"/>
        <v>module:LResult04_DB2 a schema:ListItem ; schema:name "Lernergebnis DB2 04" ; schema:position 4 ; schema:additionalType module:SubjectMatterCompetence ; schema:description "In diesem Zusammenhang können Sie auch grundsätzliche Kompetenzen zur Performanz-Optimierung anwenden."@de .</v>
      </c>
    </row>
    <row r="559" spans="1:10" x14ac:dyDescent="0.35">
      <c r="A559" s="2" t="s">
        <v>601</v>
      </c>
      <c r="B559" t="s">
        <v>1699</v>
      </c>
      <c r="C559" t="str">
        <f t="shared" si="36"/>
        <v>DB2</v>
      </c>
      <c r="D559" t="s">
        <v>1699</v>
      </c>
      <c r="E559" t="s">
        <v>2187</v>
      </c>
      <c r="F559" s="9" t="s">
        <v>4656</v>
      </c>
      <c r="G559" t="s">
        <v>2409</v>
      </c>
      <c r="H559" s="9">
        <f t="shared" si="34"/>
        <v>5</v>
      </c>
      <c r="I559" s="9" t="str">
        <f t="shared" si="35"/>
        <v>05</v>
      </c>
      <c r="J559" t="str">
        <f t="shared" si="37"/>
        <v>module:LResult05_DB2 a schema:ListItem ; schema:name "Lernergebnis DB2 05" ; schema:position 5 ; schema:additionalType module:BloomTax_Analyze ; schema:description "Sie kennen verschiedene Ansätze zur Performanz-Steigerung und können Flaschenhälse erkennen und klassifizieren."@de .</v>
      </c>
    </row>
    <row r="560" spans="1:10" x14ac:dyDescent="0.35">
      <c r="A560" s="2" t="s">
        <v>601</v>
      </c>
      <c r="B560" t="s">
        <v>1699</v>
      </c>
      <c r="C560" t="str">
        <f t="shared" si="36"/>
        <v>DB2</v>
      </c>
      <c r="D560" t="s">
        <v>1699</v>
      </c>
      <c r="E560" t="s">
        <v>2187</v>
      </c>
      <c r="F560" s="9" t="s">
        <v>4656</v>
      </c>
      <c r="G560" t="s">
        <v>2404</v>
      </c>
      <c r="H560" s="9">
        <f t="shared" si="34"/>
        <v>5</v>
      </c>
      <c r="I560" s="9" t="str">
        <f t="shared" si="35"/>
        <v>05</v>
      </c>
      <c r="J560" t="str">
        <f t="shared" si="37"/>
        <v>module:LResult05_DB2 a schema:ListItem ; schema:name "Lernergebnis DB2 05" ; schema:position 5 ; schema:additionalType module:SubjectMatterCompetence ; schema:description "Sie kennen verschiedene Ansätze zur Performanz-Steigerung und können Flaschenhälse erkennen und klassifizieren."@de .</v>
      </c>
    </row>
    <row r="561" spans="1:10" x14ac:dyDescent="0.35">
      <c r="A561" s="2" t="s">
        <v>601</v>
      </c>
      <c r="B561" t="s">
        <v>1700</v>
      </c>
      <c r="C561" t="str">
        <f t="shared" si="36"/>
        <v>DSDS</v>
      </c>
      <c r="D561" t="s">
        <v>1700</v>
      </c>
      <c r="E561" t="s">
        <v>2188</v>
      </c>
      <c r="F561" s="9" t="s">
        <v>4656</v>
      </c>
      <c r="G561" t="s">
        <v>2405</v>
      </c>
      <c r="H561" s="9">
        <f t="shared" si="34"/>
        <v>1</v>
      </c>
      <c r="I561" s="9" t="str">
        <f t="shared" si="35"/>
        <v>01</v>
      </c>
      <c r="J561" t="str">
        <f t="shared" si="37"/>
        <v>module:LResult01_DSDS a schema:ListItem ; schema:name "Lernergebnis DSDS 01" ; schema:position 1 ; schema:additionalType module:BloomTax_Apply ; schema:description "Das Modul befähigt die Studierenden, die Relevanz von personenbezogenen Daten im unternehmerischen Umfeld bewerten zu können. Sie sind in der Lage zu prüfen, ob ein IT-System in der geplanten Form eingesetzt werden darf oder nicht."@de .</v>
      </c>
    </row>
    <row r="562" spans="1:10" x14ac:dyDescent="0.35">
      <c r="A562" s="2" t="s">
        <v>601</v>
      </c>
      <c r="B562" t="s">
        <v>1700</v>
      </c>
      <c r="C562" t="str">
        <f t="shared" si="36"/>
        <v>DSDS</v>
      </c>
      <c r="D562" t="s">
        <v>1700</v>
      </c>
      <c r="E562" t="s">
        <v>2188</v>
      </c>
      <c r="F562" s="9" t="s">
        <v>4656</v>
      </c>
      <c r="G562" t="s">
        <v>2404</v>
      </c>
      <c r="H562" s="9">
        <f t="shared" si="34"/>
        <v>1</v>
      </c>
      <c r="I562" s="9" t="str">
        <f t="shared" si="35"/>
        <v>01</v>
      </c>
      <c r="J562" t="str">
        <f t="shared" si="37"/>
        <v>module:LResult01_DSDS a schema:ListItem ; schema:name "Lernergebnis DSDS 01" ; schema:position 1 ; schema:additionalType module:SubjectMatterCompetence ; schema:description "Das Modul befähigt die Studierenden, die Relevanz von personenbezogenen Daten im unternehmerischen Umfeld bewerten zu können. Sie sind in der Lage zu prüfen, ob ein IT-System in der geplanten Form eingesetzt werden darf oder nicht."@de .</v>
      </c>
    </row>
    <row r="563" spans="1:10" x14ac:dyDescent="0.35">
      <c r="A563" s="2" t="s">
        <v>601</v>
      </c>
      <c r="B563" t="s">
        <v>1701</v>
      </c>
      <c r="C563" t="str">
        <f t="shared" si="36"/>
        <v>DSDS</v>
      </c>
      <c r="D563" t="s">
        <v>1701</v>
      </c>
      <c r="E563" t="s">
        <v>2189</v>
      </c>
      <c r="F563" s="9" t="s">
        <v>4656</v>
      </c>
      <c r="G563" t="s">
        <v>2406</v>
      </c>
      <c r="H563" s="9">
        <f t="shared" si="34"/>
        <v>2</v>
      </c>
      <c r="I563" s="9" t="str">
        <f t="shared" si="35"/>
        <v>02</v>
      </c>
      <c r="J563" t="str">
        <f t="shared" si="37"/>
        <v>module:LResult02_DSDS a schema:ListItem ; schema:name "Lernergebnis DSDS 02" ; schema:position 2 ; schema:additionalType module:BloomTax_Remember ; schema:description "Datenschutz ist sowohl für die Gestaltung als auch die Bewertung von Systemen relevant und soll von den Studierenden v.a. in der Praxis (Praktikum) angewandt werden."@de .</v>
      </c>
    </row>
    <row r="564" spans="1:10" x14ac:dyDescent="0.35">
      <c r="A564" s="2" t="s">
        <v>601</v>
      </c>
      <c r="B564" t="s">
        <v>1701</v>
      </c>
      <c r="C564" t="str">
        <f t="shared" si="36"/>
        <v>DSDS</v>
      </c>
      <c r="D564" t="s">
        <v>1701</v>
      </c>
      <c r="E564" t="s">
        <v>2189</v>
      </c>
      <c r="F564" s="9" t="s">
        <v>4656</v>
      </c>
      <c r="G564" t="s">
        <v>2404</v>
      </c>
      <c r="H564" s="9">
        <f t="shared" si="34"/>
        <v>2</v>
      </c>
      <c r="I564" s="9" t="str">
        <f t="shared" si="35"/>
        <v>02</v>
      </c>
      <c r="J564" t="str">
        <f t="shared" si="37"/>
        <v>module:LResult02_DSDS a schema:ListItem ; schema:name "Lernergebnis DSDS 02" ; schema:position 2 ; schema:additionalType module:SubjectMatterCompetence ; schema:description "Datenschutz ist sowohl für die Gestaltung als auch die Bewertung von Systemen relevant und soll von den Studierenden v.a. in der Praxis (Praktikum) angewandt werden."@de .</v>
      </c>
    </row>
    <row r="565" spans="1:10" x14ac:dyDescent="0.35">
      <c r="A565" s="2" t="s">
        <v>601</v>
      </c>
      <c r="B565" t="s">
        <v>1702</v>
      </c>
      <c r="C565" t="str">
        <f t="shared" si="36"/>
        <v>DVWR</v>
      </c>
      <c r="D565" t="s">
        <v>1702</v>
      </c>
      <c r="E565" t="s">
        <v>2190</v>
      </c>
      <c r="F565" s="9" t="s">
        <v>4656</v>
      </c>
      <c r="G565" t="s">
        <v>2407</v>
      </c>
      <c r="H565" s="9">
        <f t="shared" si="34"/>
        <v>1</v>
      </c>
      <c r="I565" s="9" t="str">
        <f t="shared" si="35"/>
        <v>01</v>
      </c>
      <c r="J565" t="str">
        <f t="shared" si="37"/>
        <v>module:LResult01_DVWR a schema:ListItem ; schema:name "Lernergebnis DVWR 01" ; schema:position 1 ; schema:additionalType module:BloomTax_Evaluate ; schema:description "Die Studierenden sind in der Lage rechtliche Sachverhalte bzw. digitale Handlungen rechtlich zu bewerten und Handlungsstrategien aufzubauen."@de .</v>
      </c>
    </row>
    <row r="566" spans="1:10" x14ac:dyDescent="0.35">
      <c r="A566" s="2" t="s">
        <v>601</v>
      </c>
      <c r="B566" t="s">
        <v>1702</v>
      </c>
      <c r="C566" t="str">
        <f t="shared" si="36"/>
        <v>DVWR</v>
      </c>
      <c r="D566" t="s">
        <v>1702</v>
      </c>
      <c r="E566" t="s">
        <v>2190</v>
      </c>
      <c r="F566" s="9" t="s">
        <v>4656</v>
      </c>
      <c r="G566" t="s">
        <v>2404</v>
      </c>
      <c r="H566" s="9">
        <f t="shared" si="34"/>
        <v>1</v>
      </c>
      <c r="I566" s="9" t="str">
        <f t="shared" si="35"/>
        <v>01</v>
      </c>
      <c r="J566" t="str">
        <f t="shared" si="37"/>
        <v>module:LResult01_DVWR a schema:ListItem ; schema:name "Lernergebnis DVWR 01" ; schema:position 1 ; schema:additionalType module:SubjectMatterCompetence ; schema:description "Die Studierenden sind in der Lage rechtliche Sachverhalte bzw. digitale Handlungen rechtlich zu bewerten und Handlungsstrategien aufzubauen."@de .</v>
      </c>
    </row>
    <row r="567" spans="1:10" x14ac:dyDescent="0.35">
      <c r="A567" s="2" t="s">
        <v>601</v>
      </c>
      <c r="B567" t="s">
        <v>1703</v>
      </c>
      <c r="C567" t="str">
        <f t="shared" si="36"/>
        <v>DVWR</v>
      </c>
      <c r="D567" t="s">
        <v>1703</v>
      </c>
      <c r="E567" t="s">
        <v>2191</v>
      </c>
      <c r="F567" s="9" t="s">
        <v>4656</v>
      </c>
      <c r="G567" t="s">
        <v>2405</v>
      </c>
      <c r="H567" s="9">
        <f t="shared" si="34"/>
        <v>2</v>
      </c>
      <c r="I567" s="9" t="str">
        <f t="shared" si="35"/>
        <v>02</v>
      </c>
      <c r="J567" t="str">
        <f t="shared" si="37"/>
        <v>module:LResult02_DVWR a schema:ListItem ; schema:name "Lernergebnis DVWR 02" ; schema:position 2 ; schema:additionalType module:BloomTax_Apply ; schema:description "Sie können auf der Grundlage zivilrechtlicher Grundkenntnisse diese auf den elektronischen unternehmerischen Geschäftsverkehr anwenden."@de .</v>
      </c>
    </row>
    <row r="568" spans="1:10" x14ac:dyDescent="0.35">
      <c r="A568" s="2" t="s">
        <v>601</v>
      </c>
      <c r="B568" t="s">
        <v>1703</v>
      </c>
      <c r="C568" t="str">
        <f t="shared" si="36"/>
        <v>DVWR</v>
      </c>
      <c r="D568" t="s">
        <v>1703</v>
      </c>
      <c r="E568" t="s">
        <v>2191</v>
      </c>
      <c r="F568" s="9" t="s">
        <v>4656</v>
      </c>
      <c r="G568" t="s">
        <v>2404</v>
      </c>
      <c r="H568" s="9">
        <f t="shared" si="34"/>
        <v>2</v>
      </c>
      <c r="I568" s="9" t="str">
        <f t="shared" si="35"/>
        <v>02</v>
      </c>
      <c r="J568" t="str">
        <f t="shared" si="37"/>
        <v>module:LResult02_DVWR a schema:ListItem ; schema:name "Lernergebnis DVWR 02" ; schema:position 2 ; schema:additionalType module:SubjectMatterCompetence ; schema:description "Sie können auf der Grundlage zivilrechtlicher Grundkenntnisse diese auf den elektronischen unternehmerischen Geschäftsverkehr anwenden."@de .</v>
      </c>
    </row>
    <row r="569" spans="1:10" x14ac:dyDescent="0.35">
      <c r="A569" s="2" t="s">
        <v>601</v>
      </c>
      <c r="B569" t="s">
        <v>1704</v>
      </c>
      <c r="C569" t="str">
        <f t="shared" si="36"/>
        <v>DVWR</v>
      </c>
      <c r="D569" t="s">
        <v>1704</v>
      </c>
      <c r="E569" t="s">
        <v>2192</v>
      </c>
      <c r="F569" s="9" t="s">
        <v>4656</v>
      </c>
      <c r="G569" t="s">
        <v>2409</v>
      </c>
      <c r="H569" s="9">
        <f t="shared" si="34"/>
        <v>3</v>
      </c>
      <c r="I569" s="9" t="str">
        <f t="shared" si="35"/>
        <v>03</v>
      </c>
      <c r="J569" t="str">
        <f t="shared" si="37"/>
        <v>module:LResult03_DVWR a schema:ListItem ; schema:name "Lernergebnis DVWR 03" ; schema:position 3 ; schema:additionalType module:BloomTax_Analyze ; schema:description "Aufgrund der dualen Wissensvermittlung von zivilrechtlichen, urheber- und wettbewerbsrechtlichen Kenntnissen sowie ausgewählten Rechtskenntnissen zum Internetrecht können sie die rechtlichen Anwendungsfelder analysieren, identifizieren und präventiv strukturieren."@de .</v>
      </c>
    </row>
    <row r="570" spans="1:10" x14ac:dyDescent="0.35">
      <c r="A570" s="2" t="s">
        <v>601</v>
      </c>
      <c r="B570" t="s">
        <v>1704</v>
      </c>
      <c r="C570" t="str">
        <f t="shared" si="36"/>
        <v>DVWR</v>
      </c>
      <c r="D570" t="s">
        <v>1704</v>
      </c>
      <c r="E570" t="s">
        <v>2192</v>
      </c>
      <c r="F570" s="9" t="s">
        <v>4656</v>
      </c>
      <c r="G570" t="s">
        <v>2404</v>
      </c>
      <c r="H570" s="9">
        <f t="shared" si="34"/>
        <v>3</v>
      </c>
      <c r="I570" s="9" t="str">
        <f t="shared" si="35"/>
        <v>03</v>
      </c>
      <c r="J570" t="str">
        <f t="shared" si="37"/>
        <v>module:LResult03_DVWR a schema:ListItem ; schema:name "Lernergebnis DVWR 03" ; schema:position 3 ; schema:additionalType module:SubjectMatterCompetence ; schema:description "Aufgrund der dualen Wissensvermittlung von zivilrechtlichen, urheber- und wettbewerbsrechtlichen Kenntnissen sowie ausgewählten Rechtskenntnissen zum Internetrecht können sie die rechtlichen Anwendungsfelder analysieren, identifizieren und präventiv strukturieren."@de .</v>
      </c>
    </row>
    <row r="571" spans="1:10" x14ac:dyDescent="0.35">
      <c r="A571" s="2" t="s">
        <v>601</v>
      </c>
      <c r="B571" t="s">
        <v>1705</v>
      </c>
      <c r="C571" t="str">
        <f t="shared" si="36"/>
        <v>DVWR</v>
      </c>
      <c r="D571" t="s">
        <v>1705</v>
      </c>
      <c r="E571" t="s">
        <v>2193</v>
      </c>
      <c r="F571" s="9" t="s">
        <v>4656</v>
      </c>
      <c r="G571" t="s">
        <v>2403</v>
      </c>
      <c r="H571" s="9">
        <f t="shared" si="34"/>
        <v>4</v>
      </c>
      <c r="I571" s="9" t="str">
        <f t="shared" si="35"/>
        <v>04</v>
      </c>
      <c r="J571" t="str">
        <f t="shared" si="37"/>
        <v>module:LResult04_DVWR a schema:ListItem ; schema:name "Lernergebnis DVWR 04" ; schema:position 4 ; schema:additionalType module:BloomTax_Understand ; schema:description "Die Studierenden beherrschen ein generalistisches, fachliches und methodisches Verständnis der Rechtsanwendung und Rechtskonformität, insbesondere im Internet."@de .</v>
      </c>
    </row>
    <row r="572" spans="1:10" x14ac:dyDescent="0.35">
      <c r="A572" s="2" t="s">
        <v>601</v>
      </c>
      <c r="B572" t="s">
        <v>1705</v>
      </c>
      <c r="C572" t="str">
        <f t="shared" si="36"/>
        <v>DVWR</v>
      </c>
      <c r="D572" t="s">
        <v>1705</v>
      </c>
      <c r="E572" t="s">
        <v>2193</v>
      </c>
      <c r="F572" s="9" t="s">
        <v>4656</v>
      </c>
      <c r="G572" t="s">
        <v>2404</v>
      </c>
      <c r="H572" s="9">
        <f t="shared" si="34"/>
        <v>4</v>
      </c>
      <c r="I572" s="9" t="str">
        <f t="shared" si="35"/>
        <v>04</v>
      </c>
      <c r="J572" t="str">
        <f t="shared" si="37"/>
        <v>module:LResult04_DVWR a schema:ListItem ; schema:name "Lernergebnis DVWR 04" ; schema:position 4 ; schema:additionalType module:SubjectMatterCompetence ; schema:description "Die Studierenden beherrschen ein generalistisches, fachliches und methodisches Verständnis der Rechtsanwendung und Rechtskonformität, insbesondere im Internet."@de .</v>
      </c>
    </row>
    <row r="573" spans="1:10" x14ac:dyDescent="0.35">
      <c r="A573" s="2" t="s">
        <v>601</v>
      </c>
      <c r="B573" t="s">
        <v>1706</v>
      </c>
      <c r="C573" t="str">
        <f t="shared" si="36"/>
        <v>EOMa</v>
      </c>
      <c r="D573" t="s">
        <v>1706</v>
      </c>
      <c r="E573" t="s">
        <v>2194</v>
      </c>
      <c r="F573" s="9" t="s">
        <v>4656</v>
      </c>
      <c r="G573" t="s">
        <v>2406</v>
      </c>
      <c r="H573" s="9">
        <f t="shared" si="34"/>
        <v>1</v>
      </c>
      <c r="I573" s="9" t="str">
        <f t="shared" si="35"/>
        <v>01</v>
      </c>
      <c r="J573" t="str">
        <f t="shared" si="37"/>
        <v>module:LResult01_EOMa a schema:ListItem ; schema:name "Lernergebnis EOMa 01" ; schema:position 1 ; schema:additionalType module:BloomTax_Remember ; schema:description "Die Studierenden lernen die Grundbegriffe des Online-Marketings kennen."@de .</v>
      </c>
    </row>
    <row r="574" spans="1:10" x14ac:dyDescent="0.35">
      <c r="A574" s="2" t="s">
        <v>601</v>
      </c>
      <c r="B574" t="s">
        <v>1706</v>
      </c>
      <c r="C574" t="str">
        <f t="shared" si="36"/>
        <v>EOMa</v>
      </c>
      <c r="D574" t="s">
        <v>1706</v>
      </c>
      <c r="E574" t="s">
        <v>2194</v>
      </c>
      <c r="F574" s="9" t="s">
        <v>4656</v>
      </c>
      <c r="G574" t="s">
        <v>2404</v>
      </c>
      <c r="H574" s="9">
        <f t="shared" ref="H574:H637" si="38">VALUE(MID(D574,15,2))</f>
        <v>1</v>
      </c>
      <c r="I574" s="9" t="str">
        <f t="shared" ref="I574:I637" si="39">MID(D574,15,2)</f>
        <v>01</v>
      </c>
      <c r="J574" t="str">
        <f t="shared" si="37"/>
        <v>module:LResult01_EOMa a schema:ListItem ; schema:name "Lernergebnis EOMa 01" ; schema:position 1 ; schema:additionalType module:SubjectMatterCompetence ; schema:description "Die Studierenden lernen die Grundbegriffe des Online-Marketings kennen."@de .</v>
      </c>
    </row>
    <row r="575" spans="1:10" x14ac:dyDescent="0.35">
      <c r="A575" s="2" t="s">
        <v>601</v>
      </c>
      <c r="B575" t="s">
        <v>1707</v>
      </c>
      <c r="C575" t="str">
        <f t="shared" si="36"/>
        <v>EOMa</v>
      </c>
      <c r="D575" t="s">
        <v>1707</v>
      </c>
      <c r="E575" t="s">
        <v>2195</v>
      </c>
      <c r="F575" s="9" t="s">
        <v>4656</v>
      </c>
      <c r="G575" t="s">
        <v>2405</v>
      </c>
      <c r="H575" s="9">
        <f t="shared" si="38"/>
        <v>2</v>
      </c>
      <c r="I575" s="9" t="str">
        <f t="shared" si="39"/>
        <v>02</v>
      </c>
      <c r="J575" t="str">
        <f t="shared" si="37"/>
        <v>module:LResult02_EOMa a schema:ListItem ; schema:name "Lernergebnis EOMa 02" ; schema:position 2 ; schema:additionalType module:BloomTax_Apply ; schema:description "Sie sind in der Lage, Inhalte zu erstellen, die den Anforderungen des Online-Marketings genügen."@de .</v>
      </c>
    </row>
    <row r="576" spans="1:10" x14ac:dyDescent="0.35">
      <c r="A576" s="2" t="s">
        <v>601</v>
      </c>
      <c r="B576" t="s">
        <v>1707</v>
      </c>
      <c r="C576" t="str">
        <f t="shared" si="36"/>
        <v>EOMa</v>
      </c>
      <c r="D576" t="s">
        <v>1707</v>
      </c>
      <c r="E576" t="s">
        <v>2195</v>
      </c>
      <c r="F576" s="9" t="s">
        <v>4656</v>
      </c>
      <c r="G576" t="s">
        <v>2404</v>
      </c>
      <c r="H576" s="9">
        <f t="shared" si="38"/>
        <v>2</v>
      </c>
      <c r="I576" s="9" t="str">
        <f t="shared" si="39"/>
        <v>02</v>
      </c>
      <c r="J576" t="str">
        <f t="shared" si="37"/>
        <v>module:LResult02_EOMa a schema:ListItem ; schema:name "Lernergebnis EOMa 02" ; schema:position 2 ; schema:additionalType module:SubjectMatterCompetence ; schema:description "Sie sind in der Lage, Inhalte zu erstellen, die den Anforderungen des Online-Marketings genügen."@de .</v>
      </c>
    </row>
    <row r="577" spans="1:10" x14ac:dyDescent="0.35">
      <c r="A577" s="2" t="s">
        <v>601</v>
      </c>
      <c r="B577" t="s">
        <v>1708</v>
      </c>
      <c r="C577" t="str">
        <f t="shared" si="36"/>
        <v>EOMa</v>
      </c>
      <c r="D577" t="s">
        <v>1708</v>
      </c>
      <c r="E577" t="s">
        <v>2196</v>
      </c>
      <c r="F577" s="9" t="s">
        <v>4656</v>
      </c>
      <c r="G577" t="s">
        <v>2403</v>
      </c>
      <c r="H577" s="9">
        <f t="shared" si="38"/>
        <v>3</v>
      </c>
      <c r="I577" s="9" t="str">
        <f t="shared" si="39"/>
        <v>03</v>
      </c>
      <c r="J577" t="str">
        <f t="shared" si="37"/>
        <v>module:LResult03_EOMa a schema:ListItem ; schema:name "Lernergebnis EOMa 03" ; schema:position 3 ; schema:additionalType module:BloomTax_Understand ; schema:description "Sie kennen die zugrundeliegenden Richtlinien, z.B. von Suchmaschinen, und können Tools einsetzen, um Inhalte in Hinblick auf Ihre Eignung für Online-Marketing zu überprüfen."@de .</v>
      </c>
    </row>
    <row r="578" spans="1:10" x14ac:dyDescent="0.35">
      <c r="A578" s="2" t="s">
        <v>601</v>
      </c>
      <c r="B578" t="s">
        <v>1708</v>
      </c>
      <c r="C578" t="str">
        <f t="shared" si="36"/>
        <v>EOMa</v>
      </c>
      <c r="D578" t="s">
        <v>1708</v>
      </c>
      <c r="E578" t="s">
        <v>2196</v>
      </c>
      <c r="F578" s="9" t="s">
        <v>4656</v>
      </c>
      <c r="G578" t="s">
        <v>2404</v>
      </c>
      <c r="H578" s="9">
        <f t="shared" si="38"/>
        <v>3</v>
      </c>
      <c r="I578" s="9" t="str">
        <f t="shared" si="39"/>
        <v>03</v>
      </c>
      <c r="J578" t="str">
        <f t="shared" si="37"/>
        <v>module:LResult03_EOMa a schema:ListItem ; schema:name "Lernergebnis EOMa 03" ; schema:position 3 ; schema:additionalType module:SubjectMatterCompetence ; schema:description "Sie kennen die zugrundeliegenden Richtlinien, z.B. von Suchmaschinen, und können Tools einsetzen, um Inhalte in Hinblick auf Ihre Eignung für Online-Marketing zu überprüfen."@de .</v>
      </c>
    </row>
    <row r="579" spans="1:10" x14ac:dyDescent="0.35">
      <c r="A579" s="2" t="s">
        <v>601</v>
      </c>
      <c r="B579" t="s">
        <v>1709</v>
      </c>
      <c r="C579" t="str">
        <f t="shared" ref="C579:C642" si="40">MID(B579,18,12)</f>
        <v>EOMa</v>
      </c>
      <c r="D579" t="s">
        <v>1709</v>
      </c>
      <c r="E579" t="s">
        <v>2197</v>
      </c>
      <c r="F579" s="9" t="s">
        <v>4656</v>
      </c>
      <c r="G579" t="s">
        <v>2405</v>
      </c>
      <c r="H579" s="9">
        <f t="shared" si="38"/>
        <v>4</v>
      </c>
      <c r="I579" s="9" t="str">
        <f t="shared" si="39"/>
        <v>04</v>
      </c>
      <c r="J579" t="str">
        <f t="shared" ref="J579:J642" si="41">_xlfn.CONCAT(B579," a schema:ListItem ; schema:name ",A579,"Lernergebnis ",C579," ",I579,A579," ; schema:position ",H579," ; schema:additionalType ",G579," ; schema:description ",A579,E579,A579,"@",F579," .")</f>
        <v>module:LResult04_EOMa a schema:ListItem ; schema:name "Lernergebnis EOMa 04" ; schema:position 4 ; schema:additionalType module:BloomTax_Apply ; schema:description "Die Studierenden kennen die technischen Grundlagen für die Erfolgsmessung, insbesondere Trackingverfahren, und können die Erfolgsmessung praktisch durchführen."@de .</v>
      </c>
    </row>
    <row r="580" spans="1:10" x14ac:dyDescent="0.35">
      <c r="A580" s="2" t="s">
        <v>601</v>
      </c>
      <c r="B580" t="s">
        <v>1709</v>
      </c>
      <c r="C580" t="str">
        <f t="shared" si="40"/>
        <v>EOMa</v>
      </c>
      <c r="D580" t="s">
        <v>1709</v>
      </c>
      <c r="E580" t="s">
        <v>2197</v>
      </c>
      <c r="F580" s="9" t="s">
        <v>4656</v>
      </c>
      <c r="G580" t="s">
        <v>2404</v>
      </c>
      <c r="H580" s="9">
        <f t="shared" si="38"/>
        <v>4</v>
      </c>
      <c r="I580" s="9" t="str">
        <f t="shared" si="39"/>
        <v>04</v>
      </c>
      <c r="J580" t="str">
        <f t="shared" si="41"/>
        <v>module:LResult04_EOMa a schema:ListItem ; schema:name "Lernergebnis EOMa 04" ; schema:position 4 ; schema:additionalType module:SubjectMatterCompetence ; schema:description "Die Studierenden kennen die technischen Grundlagen für die Erfolgsmessung, insbesondere Trackingverfahren, und können die Erfolgsmessung praktisch durchführen."@de .</v>
      </c>
    </row>
    <row r="581" spans="1:10" x14ac:dyDescent="0.35">
      <c r="A581" s="2" t="s">
        <v>601</v>
      </c>
      <c r="B581" t="s">
        <v>1710</v>
      </c>
      <c r="C581" t="str">
        <f t="shared" si="40"/>
        <v>EOMa</v>
      </c>
      <c r="D581" t="s">
        <v>1710</v>
      </c>
      <c r="E581" t="s">
        <v>2198</v>
      </c>
      <c r="F581" s="9" t="s">
        <v>4656</v>
      </c>
      <c r="G581" t="s">
        <v>2408</v>
      </c>
      <c r="H581" s="9">
        <f t="shared" si="38"/>
        <v>5</v>
      </c>
      <c r="I581" s="9" t="str">
        <f t="shared" si="39"/>
        <v>05</v>
      </c>
      <c r="J581" t="str">
        <f t="shared" si="41"/>
        <v>module:LResult05_EOMa a schema:ListItem ; schema:name "Lernergebnis EOMa 05" ; schema:position 5 ; schema:additionalType module:BloomTax_Create ; schema:description "In einem konkreten Anwendungsfall können die Studierenden ihr Wissen anwenden und dabei den Erfolg eines Online-Auftritts messbar verbessern."@de .</v>
      </c>
    </row>
    <row r="582" spans="1:10" x14ac:dyDescent="0.35">
      <c r="A582" s="2" t="s">
        <v>601</v>
      </c>
      <c r="B582" t="s">
        <v>1710</v>
      </c>
      <c r="C582" t="str">
        <f t="shared" si="40"/>
        <v>EOMa</v>
      </c>
      <c r="D582" t="s">
        <v>1710</v>
      </c>
      <c r="E582" t="s">
        <v>2198</v>
      </c>
      <c r="F582" s="9" t="s">
        <v>4656</v>
      </c>
      <c r="G582" t="s">
        <v>2404</v>
      </c>
      <c r="H582" s="9">
        <f t="shared" si="38"/>
        <v>5</v>
      </c>
      <c r="I582" s="9" t="str">
        <f t="shared" si="39"/>
        <v>05</v>
      </c>
      <c r="J582" t="str">
        <f t="shared" si="41"/>
        <v>module:LResult05_EOMa a schema:ListItem ; schema:name "Lernergebnis EOMa 05" ; schema:position 5 ; schema:additionalType module:SubjectMatterCompetence ; schema:description "In einem konkreten Anwendungsfall können die Studierenden ihr Wissen anwenden und dabei den Erfolg eines Online-Auftritts messbar verbessern."@de .</v>
      </c>
    </row>
    <row r="583" spans="1:10" x14ac:dyDescent="0.35">
      <c r="A583" s="2" t="s">
        <v>601</v>
      </c>
      <c r="B583" t="s">
        <v>1711</v>
      </c>
      <c r="C583" t="str">
        <f t="shared" si="40"/>
        <v>EOPJ</v>
      </c>
      <c r="D583" t="s">
        <v>1711</v>
      </c>
      <c r="E583" t="s">
        <v>2199</v>
      </c>
      <c r="F583" s="9" t="s">
        <v>4656</v>
      </c>
      <c r="G583" t="s">
        <v>2403</v>
      </c>
      <c r="H583" s="9">
        <f t="shared" si="38"/>
        <v>1</v>
      </c>
      <c r="I583" s="9" t="str">
        <f t="shared" si="39"/>
        <v>01</v>
      </c>
      <c r="J583" t="str">
        <f t="shared" si="41"/>
        <v>module:LResult01_EOPJ a schema:ListItem ; schema:name "Lernergebnis EOPJ 01" ; schema:position 1 ; schema:additionalType module:BloomTax_Understand ; schema:description "Die Teilnehmer erhalten eine Wiederholung und Vertiefung in OO-Programmierung mit Java."@de .</v>
      </c>
    </row>
    <row r="584" spans="1:10" x14ac:dyDescent="0.35">
      <c r="A584" s="2" t="s">
        <v>601</v>
      </c>
      <c r="B584" t="s">
        <v>1711</v>
      </c>
      <c r="C584" t="str">
        <f t="shared" si="40"/>
        <v>EOPJ</v>
      </c>
      <c r="D584" t="s">
        <v>1711</v>
      </c>
      <c r="E584" t="s">
        <v>2199</v>
      </c>
      <c r="F584" s="9" t="s">
        <v>4656</v>
      </c>
      <c r="G584" t="s">
        <v>2404</v>
      </c>
      <c r="H584" s="9">
        <f t="shared" si="38"/>
        <v>1</v>
      </c>
      <c r="I584" s="9" t="str">
        <f t="shared" si="39"/>
        <v>01</v>
      </c>
      <c r="J584" t="str">
        <f t="shared" si="41"/>
        <v>module:LResult01_EOPJ a schema:ListItem ; schema:name "Lernergebnis EOPJ 01" ; schema:position 1 ; schema:additionalType module:SubjectMatterCompetence ; schema:description "Die Teilnehmer erhalten eine Wiederholung und Vertiefung in OO-Programmierung mit Java."@de .</v>
      </c>
    </row>
    <row r="585" spans="1:10" x14ac:dyDescent="0.35">
      <c r="A585" s="2" t="s">
        <v>601</v>
      </c>
      <c r="B585" t="s">
        <v>1712</v>
      </c>
      <c r="C585" t="str">
        <f t="shared" si="40"/>
        <v>EOPJ</v>
      </c>
      <c r="D585" t="s">
        <v>1712</v>
      </c>
      <c r="E585" t="s">
        <v>2200</v>
      </c>
      <c r="F585" s="9" t="s">
        <v>4656</v>
      </c>
      <c r="G585" t="s">
        <v>2405</v>
      </c>
      <c r="H585" s="9">
        <f t="shared" si="38"/>
        <v>2</v>
      </c>
      <c r="I585" s="9" t="str">
        <f t="shared" si="39"/>
        <v>02</v>
      </c>
      <c r="J585" t="str">
        <f t="shared" si="41"/>
        <v>module:LResult02_EOPJ a schema:ListItem ; schema:name "Lernergebnis EOPJ 02" ; schema:position 2 ; schema:additionalType module:BloomTax_Apply ; schema:description "Die Teilnehmer sind in der Lage, konkrete Problemstellungen zu analysieren, in Programmieraufgaben aufzuteilen und diese mittels geeigneter, vorhandener Bordmittel der Java-Bibliotheken zu lösen."@de .</v>
      </c>
    </row>
    <row r="586" spans="1:10" x14ac:dyDescent="0.35">
      <c r="A586" s="2" t="s">
        <v>601</v>
      </c>
      <c r="B586" t="s">
        <v>1712</v>
      </c>
      <c r="C586" t="str">
        <f t="shared" si="40"/>
        <v>EOPJ</v>
      </c>
      <c r="D586" t="s">
        <v>1712</v>
      </c>
      <c r="E586" t="s">
        <v>2200</v>
      </c>
      <c r="F586" s="9" t="s">
        <v>4656</v>
      </c>
      <c r="G586" t="s">
        <v>2404</v>
      </c>
      <c r="H586" s="9">
        <f t="shared" si="38"/>
        <v>2</v>
      </c>
      <c r="I586" s="9" t="str">
        <f t="shared" si="39"/>
        <v>02</v>
      </c>
      <c r="J586" t="str">
        <f t="shared" si="41"/>
        <v>module:LResult02_EOPJ a schema:ListItem ; schema:name "Lernergebnis EOPJ 02" ; schema:position 2 ; schema:additionalType module:SubjectMatterCompetence ; schema:description "Die Teilnehmer sind in der Lage, konkrete Problemstellungen zu analysieren, in Programmieraufgaben aufzuteilen und diese mittels geeigneter, vorhandener Bordmittel der Java-Bibliotheken zu lösen."@de .</v>
      </c>
    </row>
    <row r="587" spans="1:10" x14ac:dyDescent="0.35">
      <c r="A587" s="2" t="s">
        <v>601</v>
      </c>
      <c r="B587" t="s">
        <v>1713</v>
      </c>
      <c r="C587" t="str">
        <f t="shared" si="40"/>
        <v>EOPJ</v>
      </c>
      <c r="D587" t="s">
        <v>1713</v>
      </c>
      <c r="E587" t="s">
        <v>2201</v>
      </c>
      <c r="F587" s="9" t="s">
        <v>4656</v>
      </c>
      <c r="G587" t="s">
        <v>2406</v>
      </c>
      <c r="H587" s="9">
        <f t="shared" si="38"/>
        <v>3</v>
      </c>
      <c r="I587" s="9" t="str">
        <f t="shared" si="39"/>
        <v>03</v>
      </c>
      <c r="J587" t="str">
        <f t="shared" si="41"/>
        <v>module:LResult03_EOPJ a schema:ListItem ; schema:name "Lernergebnis EOPJ 03" ; schema:position 3 ; schema:additionalType module:BloomTax_Remember ; schema:description "Die Teilnehmer erwerben insbesondere Programmierkompetenzen in Java, wie sie z.B. in der Zertifizierungsprüfung zum „Oracle Certified Associate (OCA)“ verlangt werden."@de .</v>
      </c>
    </row>
    <row r="588" spans="1:10" x14ac:dyDescent="0.35">
      <c r="A588" s="2" t="s">
        <v>601</v>
      </c>
      <c r="B588" t="s">
        <v>1713</v>
      </c>
      <c r="C588" t="str">
        <f t="shared" si="40"/>
        <v>EOPJ</v>
      </c>
      <c r="D588" t="s">
        <v>1713</v>
      </c>
      <c r="E588" t="s">
        <v>2201</v>
      </c>
      <c r="F588" s="9" t="s">
        <v>4656</v>
      </c>
      <c r="G588" t="s">
        <v>2404</v>
      </c>
      <c r="H588" s="9">
        <f t="shared" si="38"/>
        <v>3</v>
      </c>
      <c r="I588" s="9" t="str">
        <f t="shared" si="39"/>
        <v>03</v>
      </c>
      <c r="J588" t="str">
        <f t="shared" si="41"/>
        <v>module:LResult03_EOPJ a schema:ListItem ; schema:name "Lernergebnis EOPJ 03" ; schema:position 3 ; schema:additionalType module:SubjectMatterCompetence ; schema:description "Die Teilnehmer erwerben insbesondere Programmierkompetenzen in Java, wie sie z.B. in der Zertifizierungsprüfung zum „Oracle Certified Associate (OCA)“ verlangt werden."@de .</v>
      </c>
    </row>
    <row r="589" spans="1:10" x14ac:dyDescent="0.35">
      <c r="A589" s="2" t="s">
        <v>601</v>
      </c>
      <c r="B589" t="s">
        <v>1714</v>
      </c>
      <c r="C589" t="str">
        <f t="shared" si="40"/>
        <v>EWAA</v>
      </c>
      <c r="D589" t="s">
        <v>1714</v>
      </c>
      <c r="E589" t="s">
        <v>2202</v>
      </c>
      <c r="F589" s="9" t="s">
        <v>4656</v>
      </c>
      <c r="G589" t="s">
        <v>2406</v>
      </c>
      <c r="H589" s="9">
        <f t="shared" si="38"/>
        <v>1</v>
      </c>
      <c r="I589" s="9" t="str">
        <f t="shared" si="39"/>
        <v>01</v>
      </c>
      <c r="J589" t="str">
        <f t="shared" si="41"/>
        <v>module:LResult01_EWAA a schema:ListItem ; schema:name "Lernergebnis EWAA 01" ; schema:position 1 ; schema:additionalType module:BloomTax_Remember ; schema:description "Die Studierenden lernen den Aufbau von großen, dienstbasierten Web-Architekturen sowohl aus server-, als auch aus clientseitiger Sicht kennen."@de .</v>
      </c>
    </row>
    <row r="590" spans="1:10" x14ac:dyDescent="0.35">
      <c r="A590" s="2" t="s">
        <v>601</v>
      </c>
      <c r="B590" t="s">
        <v>1714</v>
      </c>
      <c r="C590" t="str">
        <f t="shared" si="40"/>
        <v>EWAA</v>
      </c>
      <c r="D590" t="s">
        <v>1714</v>
      </c>
      <c r="E590" t="s">
        <v>2202</v>
      </c>
      <c r="F590" s="9" t="s">
        <v>4656</v>
      </c>
      <c r="G590" t="s">
        <v>2404</v>
      </c>
      <c r="H590" s="9">
        <f t="shared" si="38"/>
        <v>1</v>
      </c>
      <c r="I590" s="9" t="str">
        <f t="shared" si="39"/>
        <v>01</v>
      </c>
      <c r="J590" t="str">
        <f t="shared" si="41"/>
        <v>module:LResult01_EWAA a schema:ListItem ; schema:name "Lernergebnis EWAA 01" ; schema:position 1 ; schema:additionalType module:SubjectMatterCompetence ; schema:description "Die Studierenden lernen den Aufbau von großen, dienstbasierten Web-Architekturen sowohl aus server-, als auch aus clientseitiger Sicht kennen."@de .</v>
      </c>
    </row>
    <row r="591" spans="1:10" x14ac:dyDescent="0.35">
      <c r="A591" s="2" t="s">
        <v>601</v>
      </c>
      <c r="B591" t="s">
        <v>1715</v>
      </c>
      <c r="C591" t="str">
        <f t="shared" si="40"/>
        <v>EWAA</v>
      </c>
      <c r="D591" t="s">
        <v>1715</v>
      </c>
      <c r="E591" t="s">
        <v>2203</v>
      </c>
      <c r="F591" s="9" t="s">
        <v>4656</v>
      </c>
      <c r="G591" t="s">
        <v>2405</v>
      </c>
      <c r="H591" s="9">
        <f t="shared" si="38"/>
        <v>2</v>
      </c>
      <c r="I591" s="9" t="str">
        <f t="shared" si="39"/>
        <v>02</v>
      </c>
      <c r="J591" t="str">
        <f t="shared" si="41"/>
        <v>module:LResult02_EWAA a schema:ListItem ; schema:name "Lernergebnis EWAA 02" ; schema:position 2 ; schema:additionalType module:BloomTax_Apply ; schema:description "Dabei werden auch praktische Kenntnisse zum Aufbau von einfachen, REST-basierten Microservice-Architekturen mit Hilfe von Cloud-Diensten erworben."@de .</v>
      </c>
    </row>
    <row r="592" spans="1:10" x14ac:dyDescent="0.35">
      <c r="A592" s="2" t="s">
        <v>601</v>
      </c>
      <c r="B592" t="s">
        <v>1715</v>
      </c>
      <c r="C592" t="str">
        <f t="shared" si="40"/>
        <v>EWAA</v>
      </c>
      <c r="D592" t="s">
        <v>1715</v>
      </c>
      <c r="E592" t="s">
        <v>2203</v>
      </c>
      <c r="F592" s="9" t="s">
        <v>4656</v>
      </c>
      <c r="G592" t="s">
        <v>2404</v>
      </c>
      <c r="H592" s="9">
        <f t="shared" si="38"/>
        <v>2</v>
      </c>
      <c r="I592" s="9" t="str">
        <f t="shared" si="39"/>
        <v>02</v>
      </c>
      <c r="J592" t="str">
        <f t="shared" si="41"/>
        <v>module:LResult02_EWAA a schema:ListItem ; schema:name "Lernergebnis EWAA 02" ; schema:position 2 ; schema:additionalType module:SubjectMatterCompetence ; schema:description "Dabei werden auch praktische Kenntnisse zum Aufbau von einfachen, REST-basierten Microservice-Architekturen mit Hilfe von Cloud-Diensten erworben."@de .</v>
      </c>
    </row>
    <row r="593" spans="1:10" x14ac:dyDescent="0.35">
      <c r="A593" s="2" t="s">
        <v>601</v>
      </c>
      <c r="B593" t="s">
        <v>1716</v>
      </c>
      <c r="C593" t="str">
        <f t="shared" si="40"/>
        <v>EWAA</v>
      </c>
      <c r="D593" t="s">
        <v>1716</v>
      </c>
      <c r="E593" t="s">
        <v>2204</v>
      </c>
      <c r="F593" s="9" t="s">
        <v>4656</v>
      </c>
      <c r="G593" t="s">
        <v>2408</v>
      </c>
      <c r="H593" s="9">
        <f t="shared" si="38"/>
        <v>3</v>
      </c>
      <c r="I593" s="9" t="str">
        <f t="shared" si="39"/>
        <v>03</v>
      </c>
      <c r="J593" t="str">
        <f t="shared" si="41"/>
        <v>module:LResult03_EWAA a schema:ListItem ; schema:name "Lernergebnis EWAA 03" ; schema:position 3 ; schema:additionalType module:BloomTax_Create ; schema:description "Nach Abschluss des Moduls sind die Studierenden in der Lage, geschäftliche Anwendungen als moderne Web-Applikation selbstständig im Rahmen eines Projektkontextes umzusetzen."@de .</v>
      </c>
    </row>
    <row r="594" spans="1:10" x14ac:dyDescent="0.35">
      <c r="A594" s="2" t="s">
        <v>601</v>
      </c>
      <c r="B594" t="s">
        <v>1716</v>
      </c>
      <c r="C594" t="str">
        <f t="shared" si="40"/>
        <v>EWAA</v>
      </c>
      <c r="D594" t="s">
        <v>1716</v>
      </c>
      <c r="E594" t="s">
        <v>2204</v>
      </c>
      <c r="F594" s="9" t="s">
        <v>4656</v>
      </c>
      <c r="G594" t="s">
        <v>2404</v>
      </c>
      <c r="H594" s="9">
        <f t="shared" si="38"/>
        <v>3</v>
      </c>
      <c r="I594" s="9" t="str">
        <f t="shared" si="39"/>
        <v>03</v>
      </c>
      <c r="J594" t="str">
        <f t="shared" si="41"/>
        <v>module:LResult03_EWAA a schema:ListItem ; schema:name "Lernergebnis EWAA 03" ; schema:position 3 ; schema:additionalType module:SubjectMatterCompetence ; schema:description "Nach Abschluss des Moduls sind die Studierenden in der Lage, geschäftliche Anwendungen als moderne Web-Applikation selbstständig im Rahmen eines Projektkontextes umzusetzen."@de .</v>
      </c>
    </row>
    <row r="595" spans="1:10" x14ac:dyDescent="0.35">
      <c r="A595" s="2" t="s">
        <v>601</v>
      </c>
      <c r="B595" t="s">
        <v>1717</v>
      </c>
      <c r="C595" t="str">
        <f t="shared" si="40"/>
        <v>Englisch</v>
      </c>
      <c r="D595" t="s">
        <v>1717</v>
      </c>
      <c r="E595" t="s">
        <v>2205</v>
      </c>
      <c r="F595" s="9" t="s">
        <v>4656</v>
      </c>
      <c r="G595" t="s">
        <v>2405</v>
      </c>
      <c r="H595" s="9">
        <f t="shared" si="38"/>
        <v>1</v>
      </c>
      <c r="I595" s="9" t="str">
        <f t="shared" si="39"/>
        <v>01</v>
      </c>
      <c r="J595" t="str">
        <f t="shared" si="41"/>
        <v>module:LResult01_Englisch a schema:ListItem ; schema:name "Lernergebnis Englisch 01" ; schema:position 1 ; schema:additionalType module:BloomTax_Apply ; schema:description "Erwerb und Anwendung von Kenntnissen der Fachsprache Wirtschaftsenglisch/Englisch für IT sowie interkulturellen Kompetenzen"@de .</v>
      </c>
    </row>
    <row r="596" spans="1:10" x14ac:dyDescent="0.35">
      <c r="A596" s="2" t="s">
        <v>601</v>
      </c>
      <c r="B596" t="s">
        <v>1717</v>
      </c>
      <c r="C596" t="str">
        <f t="shared" si="40"/>
        <v>Englisch</v>
      </c>
      <c r="D596" t="s">
        <v>1717</v>
      </c>
      <c r="E596" t="s">
        <v>2205</v>
      </c>
      <c r="F596" s="9" t="s">
        <v>4656</v>
      </c>
      <c r="G596" t="s">
        <v>2404</v>
      </c>
      <c r="H596" s="9">
        <f t="shared" si="38"/>
        <v>1</v>
      </c>
      <c r="I596" s="9" t="str">
        <f t="shared" si="39"/>
        <v>01</v>
      </c>
      <c r="J596" t="str">
        <f t="shared" si="41"/>
        <v>module:LResult01_Englisch a schema:ListItem ; schema:name "Lernergebnis Englisch 01" ; schema:position 1 ; schema:additionalType module:SubjectMatterCompetence ; schema:description "Erwerb und Anwendung von Kenntnissen der Fachsprache Wirtschaftsenglisch/Englisch für IT sowie interkulturellen Kompetenzen"@de .</v>
      </c>
    </row>
    <row r="597" spans="1:10" x14ac:dyDescent="0.35">
      <c r="A597" s="2" t="s">
        <v>601</v>
      </c>
      <c r="B597" t="s">
        <v>1718</v>
      </c>
      <c r="C597" t="str">
        <f t="shared" si="40"/>
        <v>Englisch</v>
      </c>
      <c r="D597" t="s">
        <v>1718</v>
      </c>
      <c r="E597" t="s">
        <v>2206</v>
      </c>
      <c r="F597" s="9" t="s">
        <v>4656</v>
      </c>
      <c r="G597" t="s">
        <v>2406</v>
      </c>
      <c r="H597" s="9">
        <f t="shared" si="38"/>
        <v>2</v>
      </c>
      <c r="I597" s="9" t="str">
        <f t="shared" si="39"/>
        <v>02</v>
      </c>
      <c r="J597" t="str">
        <f t="shared" si="41"/>
        <v>module:LResult02_Englisch a schema:ListItem ; schema:name "Lernergebnis Englisch 02" ; schema:position 2 ; schema:additionalType module:BloomTax_Remember ; schema:description "Herausbildung studien- und berufsrelevanter Fertigkeiten und Fähigkeiten im Hören und Sprechen zur erfolgreichen Teilnahme an Fachvorlesungen und Diskussionen in englischer Sprache"@de .</v>
      </c>
    </row>
    <row r="598" spans="1:10" x14ac:dyDescent="0.35">
      <c r="A598" s="2" t="s">
        <v>601</v>
      </c>
      <c r="B598" t="s">
        <v>1718</v>
      </c>
      <c r="C598" t="str">
        <f t="shared" si="40"/>
        <v>Englisch</v>
      </c>
      <c r="D598" t="s">
        <v>1718</v>
      </c>
      <c r="E598" t="s">
        <v>2206</v>
      </c>
      <c r="F598" s="9" t="s">
        <v>4656</v>
      </c>
      <c r="G598" t="s">
        <v>2404</v>
      </c>
      <c r="H598" s="9">
        <f t="shared" si="38"/>
        <v>2</v>
      </c>
      <c r="I598" s="9" t="str">
        <f t="shared" si="39"/>
        <v>02</v>
      </c>
      <c r="J598" t="str">
        <f t="shared" si="41"/>
        <v>module:LResult02_Englisch a schema:ListItem ; schema:name "Lernergebnis Englisch 02" ; schema:position 2 ; schema:additionalType module:SubjectMatterCompetence ; schema:description "Herausbildung studien- und berufsrelevanter Fertigkeiten und Fähigkeiten im Hören und Sprechen zur erfolgreichen Teilnahme an Fachvorlesungen und Diskussionen in englischer Sprache"@de .</v>
      </c>
    </row>
    <row r="599" spans="1:10" x14ac:dyDescent="0.35">
      <c r="A599" s="2" t="s">
        <v>601</v>
      </c>
      <c r="B599" t="s">
        <v>1719</v>
      </c>
      <c r="C599" t="str">
        <f t="shared" si="40"/>
        <v>Englisch</v>
      </c>
      <c r="D599" t="s">
        <v>1719</v>
      </c>
      <c r="E599" t="s">
        <v>2207</v>
      </c>
      <c r="F599" s="9" t="s">
        <v>4656</v>
      </c>
      <c r="G599" t="s">
        <v>2403</v>
      </c>
      <c r="H599" s="9">
        <f t="shared" si="38"/>
        <v>3</v>
      </c>
      <c r="I599" s="9" t="str">
        <f t="shared" si="39"/>
        <v>03</v>
      </c>
      <c r="J599" t="str">
        <f t="shared" si="41"/>
        <v>module:LResult03_Englisch a schema:ListItem ; schema:name "Lernergebnis Englisch 03" ; schema:position 3 ; schema:additionalType module:BloomTax_Understand ; schema:description "Weiterentwicklung von Fertigkeiten und Fähigkeiten im Lesen und Verarbeiten einschlägiger englischsprachiger Fachtexte"@de .</v>
      </c>
    </row>
    <row r="600" spans="1:10" x14ac:dyDescent="0.35">
      <c r="A600" s="2" t="s">
        <v>601</v>
      </c>
      <c r="B600" t="s">
        <v>1719</v>
      </c>
      <c r="C600" t="str">
        <f t="shared" si="40"/>
        <v>Englisch</v>
      </c>
      <c r="D600" t="s">
        <v>1719</v>
      </c>
      <c r="E600" t="s">
        <v>2207</v>
      </c>
      <c r="F600" s="9" t="s">
        <v>4656</v>
      </c>
      <c r="G600" t="s">
        <v>2404</v>
      </c>
      <c r="H600" s="9">
        <f t="shared" si="38"/>
        <v>3</v>
      </c>
      <c r="I600" s="9" t="str">
        <f t="shared" si="39"/>
        <v>03</v>
      </c>
      <c r="J600" t="str">
        <f t="shared" si="41"/>
        <v>module:LResult03_Englisch a schema:ListItem ; schema:name "Lernergebnis Englisch 03" ; schema:position 3 ; schema:additionalType module:SubjectMatterCompetence ; schema:description "Weiterentwicklung von Fertigkeiten und Fähigkeiten im Lesen und Verarbeiten einschlägiger englischsprachiger Fachtexte"@de .</v>
      </c>
    </row>
    <row r="601" spans="1:10" x14ac:dyDescent="0.35">
      <c r="A601" s="2" t="s">
        <v>601</v>
      </c>
      <c r="B601" t="s">
        <v>1720</v>
      </c>
      <c r="C601" t="str">
        <f t="shared" si="40"/>
        <v>Englisch</v>
      </c>
      <c r="D601" t="s">
        <v>1720</v>
      </c>
      <c r="E601" t="s">
        <v>2208</v>
      </c>
      <c r="F601" s="9" t="s">
        <v>4656</v>
      </c>
      <c r="G601" t="s">
        <v>2403</v>
      </c>
      <c r="H601" s="9">
        <f t="shared" si="38"/>
        <v>4</v>
      </c>
      <c r="I601" s="9" t="str">
        <f t="shared" si="39"/>
        <v>04</v>
      </c>
      <c r="J601" t="str">
        <f t="shared" si="41"/>
        <v>module:LResult04_Englisch a schema:ListItem ; schema:name "Lernergebnis Englisch 04" ; schema:position 4 ; schema:additionalType module:BloomTax_Understand ; schema:description "Entwicklung einzelner berufsrelevanter Formen schriftlicher Sprachausübung durch Arbeit in company groups sowie Formen interaktiver mündlicher und schriftlicher Sprachtätigkeiten zur Darstellung, Beschreibung, Diskussion und Einschätzung von Vorgängen und Abläufen in der Wirtschaft und im Bereich IT unter Einbeziehung interkultureller Kenntnisse"@de .</v>
      </c>
    </row>
    <row r="602" spans="1:10" x14ac:dyDescent="0.35">
      <c r="A602" s="2" t="s">
        <v>601</v>
      </c>
      <c r="B602" t="s">
        <v>1720</v>
      </c>
      <c r="C602" t="str">
        <f t="shared" si="40"/>
        <v>Englisch</v>
      </c>
      <c r="D602" t="s">
        <v>1720</v>
      </c>
      <c r="E602" t="s">
        <v>2208</v>
      </c>
      <c r="F602" s="9" t="s">
        <v>4656</v>
      </c>
      <c r="G602" t="s">
        <v>2404</v>
      </c>
      <c r="H602" s="9">
        <f t="shared" si="38"/>
        <v>4</v>
      </c>
      <c r="I602" s="9" t="str">
        <f t="shared" si="39"/>
        <v>04</v>
      </c>
      <c r="J602" t="str">
        <f t="shared" si="41"/>
        <v>module:LResult04_Englisch a schema:ListItem ; schema:name "Lernergebnis Englisch 04" ; schema:position 4 ; schema:additionalType module:SubjectMatterCompetence ; schema:description "Entwicklung einzelner berufsrelevanter Formen schriftlicher Sprachausübung durch Arbeit in company groups sowie Formen interaktiver mündlicher und schriftlicher Sprachtätigkeiten zur Darstellung, Beschreibung, Diskussion und Einschätzung von Vorgängen und Abläufen in der Wirtschaft und im Bereich IT unter Einbeziehung interkultureller Kenntnisse"@de .</v>
      </c>
    </row>
    <row r="603" spans="1:10" x14ac:dyDescent="0.35">
      <c r="A603" s="2" t="s">
        <v>601</v>
      </c>
      <c r="B603" t="s">
        <v>1721</v>
      </c>
      <c r="C603" t="str">
        <f t="shared" si="40"/>
        <v>Englisch</v>
      </c>
      <c r="D603" t="s">
        <v>1721</v>
      </c>
      <c r="E603" t="s">
        <v>2209</v>
      </c>
      <c r="F603" s="9" t="s">
        <v>4656</v>
      </c>
      <c r="G603" t="s">
        <v>2403</v>
      </c>
      <c r="H603" s="9">
        <f t="shared" si="38"/>
        <v>5</v>
      </c>
      <c r="I603" s="9" t="str">
        <f t="shared" si="39"/>
        <v>05</v>
      </c>
      <c r="J603" t="str">
        <f t="shared" si="41"/>
        <v>module:LResult05_Englisch a schema:ListItem ; schema:name "Lernergebnis Englisch 05" ; schema:position 5 ; schema:additionalType module:BloomTax_Understand ; schema:description "Auseinandersetzung mit adaptierten sowie Hör- und Lesetexten im Original"@de .</v>
      </c>
    </row>
    <row r="604" spans="1:10" x14ac:dyDescent="0.35">
      <c r="A604" s="2" t="s">
        <v>601</v>
      </c>
      <c r="B604" t="s">
        <v>1721</v>
      </c>
      <c r="C604" t="str">
        <f t="shared" si="40"/>
        <v>Englisch</v>
      </c>
      <c r="D604" t="s">
        <v>1721</v>
      </c>
      <c r="E604" t="s">
        <v>2209</v>
      </c>
      <c r="F604" s="9" t="s">
        <v>4656</v>
      </c>
      <c r="G604" t="s">
        <v>2404</v>
      </c>
      <c r="H604" s="9">
        <f t="shared" si="38"/>
        <v>5</v>
      </c>
      <c r="I604" s="9" t="str">
        <f t="shared" si="39"/>
        <v>05</v>
      </c>
      <c r="J604" t="str">
        <f t="shared" si="41"/>
        <v>module:LResult05_Englisch a schema:ListItem ; schema:name "Lernergebnis Englisch 05" ; schema:position 5 ; schema:additionalType module:SubjectMatterCompetence ; schema:description "Auseinandersetzung mit adaptierten sowie Hör- und Lesetexten im Original"@de .</v>
      </c>
    </row>
    <row r="605" spans="1:10" x14ac:dyDescent="0.35">
      <c r="A605" s="2" t="s">
        <v>601</v>
      </c>
      <c r="B605" t="s">
        <v>1722</v>
      </c>
      <c r="C605" t="str">
        <f t="shared" si="40"/>
        <v>FAWI</v>
      </c>
      <c r="D605" t="s">
        <v>1722</v>
      </c>
      <c r="E605" t="s">
        <v>2210</v>
      </c>
      <c r="F605" s="9" t="s">
        <v>4656</v>
      </c>
      <c r="G605" t="s">
        <v>2406</v>
      </c>
      <c r="H605" s="9">
        <f t="shared" si="38"/>
        <v>1</v>
      </c>
      <c r="I605" s="9" t="str">
        <f t="shared" si="39"/>
        <v>01</v>
      </c>
      <c r="J605" t="str">
        <f t="shared" si="41"/>
        <v>module:LResult01_FAWI a schema:ListItem ; schema:name "Lernergebnis FAWI 01" ; schema:position 1 ; schema:additionalType module:BloomTax_Remember ; schema:description "Die Studierenden kennen traditionelle und neuere Forschungsmethoden der Wirtschaftsinformatik sowie deren Charakteristika, Einsatzgebiete und Einsatzhäufigkeiten sowie den fachlichen Disput um diese Methoden."@de .</v>
      </c>
    </row>
    <row r="606" spans="1:10" x14ac:dyDescent="0.35">
      <c r="A606" s="2" t="s">
        <v>601</v>
      </c>
      <c r="B606" t="s">
        <v>1722</v>
      </c>
      <c r="C606" t="str">
        <f t="shared" si="40"/>
        <v>FAWI</v>
      </c>
      <c r="D606" t="s">
        <v>1722</v>
      </c>
      <c r="E606" t="s">
        <v>2210</v>
      </c>
      <c r="F606" s="9" t="s">
        <v>4656</v>
      </c>
      <c r="G606" t="s">
        <v>2404</v>
      </c>
      <c r="H606" s="9">
        <f t="shared" si="38"/>
        <v>1</v>
      </c>
      <c r="I606" s="9" t="str">
        <f t="shared" si="39"/>
        <v>01</v>
      </c>
      <c r="J606" t="str">
        <f t="shared" si="41"/>
        <v>module:LResult01_FAWI a schema:ListItem ; schema:name "Lernergebnis FAWI 01" ; schema:position 1 ; schema:additionalType module:SubjectMatterCompetence ; schema:description "Die Studierenden kennen traditionelle und neuere Forschungsmethoden der Wirtschaftsinformatik sowie deren Charakteristika, Einsatzgebiete und Einsatzhäufigkeiten sowie den fachlichen Disput um diese Methoden."@de .</v>
      </c>
    </row>
    <row r="607" spans="1:10" x14ac:dyDescent="0.35">
      <c r="A607" s="2" t="s">
        <v>601</v>
      </c>
      <c r="B607" t="s">
        <v>1723</v>
      </c>
      <c r="C607" t="str">
        <f t="shared" si="40"/>
        <v>FAWI</v>
      </c>
      <c r="D607" t="s">
        <v>1723</v>
      </c>
      <c r="E607" t="s">
        <v>2211</v>
      </c>
      <c r="F607" s="9" t="s">
        <v>4656</v>
      </c>
      <c r="G607" t="s">
        <v>2409</v>
      </c>
      <c r="H607" s="9">
        <f t="shared" si="38"/>
        <v>2</v>
      </c>
      <c r="I607" s="9" t="str">
        <f t="shared" si="39"/>
        <v>02</v>
      </c>
      <c r="J607" t="str">
        <f t="shared" si="41"/>
        <v>module:LResult02_FAWI a schema:ListItem ; schema:name "Lernergebnis FAWI 02" ; schema:position 2 ; schema:additionalType module:BloomTax_Analyze ; schema:description "Sie sind in der Lage in wissenschaftlichen Arbeiten beschriebene Forschungsmethoden der Wirtschaftsinformatik zuzuordnen und zu beurteilen."@de .</v>
      </c>
    </row>
    <row r="608" spans="1:10" x14ac:dyDescent="0.35">
      <c r="A608" s="2" t="s">
        <v>601</v>
      </c>
      <c r="B608" t="s">
        <v>1723</v>
      </c>
      <c r="C608" t="str">
        <f t="shared" si="40"/>
        <v>FAWI</v>
      </c>
      <c r="D608" t="s">
        <v>1723</v>
      </c>
      <c r="E608" t="s">
        <v>2211</v>
      </c>
      <c r="F608" s="9" t="s">
        <v>4656</v>
      </c>
      <c r="G608" t="s">
        <v>2404</v>
      </c>
      <c r="H608" s="9">
        <f t="shared" si="38"/>
        <v>2</v>
      </c>
      <c r="I608" s="9" t="str">
        <f t="shared" si="39"/>
        <v>02</v>
      </c>
      <c r="J608" t="str">
        <f t="shared" si="41"/>
        <v>module:LResult02_FAWI a schema:ListItem ; schema:name "Lernergebnis FAWI 02" ; schema:position 2 ; schema:additionalType module:SubjectMatterCompetence ; schema:description "Sie sind in der Lage in wissenschaftlichen Arbeiten beschriebene Forschungsmethoden der Wirtschaftsinformatik zuzuordnen und zu beurteilen."@de .</v>
      </c>
    </row>
    <row r="609" spans="1:10" x14ac:dyDescent="0.35">
      <c r="A609" s="2" t="s">
        <v>601</v>
      </c>
      <c r="B609" t="s">
        <v>1724</v>
      </c>
      <c r="C609" t="str">
        <f t="shared" si="40"/>
        <v>FAWI</v>
      </c>
      <c r="D609" t="s">
        <v>1724</v>
      </c>
      <c r="E609" t="s">
        <v>2212</v>
      </c>
      <c r="F609" s="9" t="s">
        <v>4656</v>
      </c>
      <c r="G609" t="s">
        <v>2403</v>
      </c>
      <c r="H609" s="9">
        <f t="shared" si="38"/>
        <v>3</v>
      </c>
      <c r="I609" s="9" t="str">
        <f t="shared" si="39"/>
        <v>03</v>
      </c>
      <c r="J609" t="str">
        <f t="shared" si="41"/>
        <v>module:LResult03_FAWI a schema:ListItem ; schema:name "Lernergebnis FAWI 03" ; schema:position 3 ; schema:additionalType module:BloomTax_Understand ; schema:description "Die Studierenden verstehen die essentielle Rolle des Fragens im gesamten Forschungsprozess (Recherche, Formulierung von Forschungsfragen, Erhebungen, wissenschaftlicher Disput etc.)."@de .</v>
      </c>
    </row>
    <row r="610" spans="1:10" x14ac:dyDescent="0.35">
      <c r="A610" s="2" t="s">
        <v>601</v>
      </c>
      <c r="B610" t="s">
        <v>1724</v>
      </c>
      <c r="C610" t="str">
        <f t="shared" si="40"/>
        <v>FAWI</v>
      </c>
      <c r="D610" t="s">
        <v>1724</v>
      </c>
      <c r="E610" t="s">
        <v>2212</v>
      </c>
      <c r="F610" s="9" t="s">
        <v>4656</v>
      </c>
      <c r="G610" t="s">
        <v>2404</v>
      </c>
      <c r="H610" s="9">
        <f t="shared" si="38"/>
        <v>3</v>
      </c>
      <c r="I610" s="9" t="str">
        <f t="shared" si="39"/>
        <v>03</v>
      </c>
      <c r="J610" t="str">
        <f t="shared" si="41"/>
        <v>module:LResult03_FAWI a schema:ListItem ; schema:name "Lernergebnis FAWI 03" ; schema:position 3 ; schema:additionalType module:SubjectMatterCompetence ; schema:description "Die Studierenden verstehen die essentielle Rolle des Fragens im gesamten Forschungsprozess (Recherche, Formulierung von Forschungsfragen, Erhebungen, wissenschaftlicher Disput etc.)."@de .</v>
      </c>
    </row>
    <row r="611" spans="1:10" x14ac:dyDescent="0.35">
      <c r="A611" s="2" t="s">
        <v>601</v>
      </c>
      <c r="B611" t="s">
        <v>1725</v>
      </c>
      <c r="C611" t="str">
        <f t="shared" si="40"/>
        <v>FAWI</v>
      </c>
      <c r="D611" t="s">
        <v>1725</v>
      </c>
      <c r="E611" t="s">
        <v>2213</v>
      </c>
      <c r="F611" s="9" t="s">
        <v>4656</v>
      </c>
      <c r="G611" t="s">
        <v>2405</v>
      </c>
      <c r="H611" s="9">
        <f t="shared" si="38"/>
        <v>4</v>
      </c>
      <c r="I611" s="9" t="str">
        <f t="shared" si="39"/>
        <v>04</v>
      </c>
      <c r="J611" t="str">
        <f t="shared" si="41"/>
        <v>module:LResult04_FAWI a schema:ListItem ; schema:name "Lernergebnis FAWI 04" ; schema:position 4 ; schema:additionalType module:BloomTax_Apply ; schema:description "Sie kennen Frageformen und -techniken und können diese in der jeweiligen Anwendungssituation adäquat einsetzen."@de .</v>
      </c>
    </row>
    <row r="612" spans="1:10" x14ac:dyDescent="0.35">
      <c r="A612" s="2" t="s">
        <v>601</v>
      </c>
      <c r="B612" t="s">
        <v>1725</v>
      </c>
      <c r="C612" t="str">
        <f t="shared" si="40"/>
        <v>FAWI</v>
      </c>
      <c r="D612" t="s">
        <v>1725</v>
      </c>
      <c r="E612" t="s">
        <v>2213</v>
      </c>
      <c r="F612" s="9" t="s">
        <v>4656</v>
      </c>
      <c r="G612" t="s">
        <v>2404</v>
      </c>
      <c r="H612" s="9">
        <f t="shared" si="38"/>
        <v>4</v>
      </c>
      <c r="I612" s="9" t="str">
        <f t="shared" si="39"/>
        <v>04</v>
      </c>
      <c r="J612" t="str">
        <f t="shared" si="41"/>
        <v>module:LResult04_FAWI a schema:ListItem ; schema:name "Lernergebnis FAWI 04" ; schema:position 4 ; schema:additionalType module:SubjectMatterCompetence ; schema:description "Sie kennen Frageformen und -techniken und können diese in der jeweiligen Anwendungssituation adäquat einsetzen."@de .</v>
      </c>
    </row>
    <row r="613" spans="1:10" x14ac:dyDescent="0.35">
      <c r="A613" s="2" t="s">
        <v>601</v>
      </c>
      <c r="B613" t="s">
        <v>1726</v>
      </c>
      <c r="C613" t="str">
        <f t="shared" si="40"/>
        <v>FAWI</v>
      </c>
      <c r="D613" t="s">
        <v>1726</v>
      </c>
      <c r="E613" t="s">
        <v>2214</v>
      </c>
      <c r="F613" s="9" t="s">
        <v>4656</v>
      </c>
      <c r="G613" t="s">
        <v>2405</v>
      </c>
      <c r="H613" s="9">
        <f t="shared" si="38"/>
        <v>5</v>
      </c>
      <c r="I613" s="9" t="str">
        <f t="shared" si="39"/>
        <v>05</v>
      </c>
      <c r="J613" t="str">
        <f t="shared" si="41"/>
        <v>module:LResult05_FAWI a schema:ListItem ; schema:name "Lernergebnis FAWI 05" ; schema:position 5 ; schema:additionalType module:BloomTax_Apply ; schema:description "Die Studierenden beherrschen die Form des wissenschaftlichen Abstrahierens. Sie sind in der Lage systematische LiteraturAnalyzen durchzuführen, die Quellen strukturiert zu erfassen und zur Wiederverwendung aufzubereiten."@de .</v>
      </c>
    </row>
    <row r="614" spans="1:10" x14ac:dyDescent="0.35">
      <c r="A614" s="2" t="s">
        <v>601</v>
      </c>
      <c r="B614" t="s">
        <v>1726</v>
      </c>
      <c r="C614" t="str">
        <f t="shared" si="40"/>
        <v>FAWI</v>
      </c>
      <c r="D614" t="s">
        <v>1726</v>
      </c>
      <c r="E614" t="s">
        <v>2214</v>
      </c>
      <c r="F614" s="9" t="s">
        <v>4656</v>
      </c>
      <c r="G614" t="s">
        <v>2404</v>
      </c>
      <c r="H614" s="9">
        <f t="shared" si="38"/>
        <v>5</v>
      </c>
      <c r="I614" s="9" t="str">
        <f t="shared" si="39"/>
        <v>05</v>
      </c>
      <c r="J614" t="str">
        <f t="shared" si="41"/>
        <v>module:LResult05_FAWI a schema:ListItem ; schema:name "Lernergebnis FAWI 05" ; schema:position 5 ; schema:additionalType module:SubjectMatterCompetence ; schema:description "Die Studierenden beherrschen die Form des wissenschaftlichen Abstrahierens. Sie sind in der Lage systematische LiteraturAnalyzen durchzuführen, die Quellen strukturiert zu erfassen und zur Wiederverwendung aufzubereiten."@de .</v>
      </c>
    </row>
    <row r="615" spans="1:10" x14ac:dyDescent="0.35">
      <c r="A615" s="2" t="s">
        <v>601</v>
      </c>
      <c r="B615" t="s">
        <v>1727</v>
      </c>
      <c r="C615" t="str">
        <f t="shared" si="40"/>
        <v>FWAS</v>
      </c>
      <c r="D615" t="s">
        <v>1727</v>
      </c>
      <c r="E615" t="s">
        <v>2215</v>
      </c>
      <c r="F615" s="9" t="s">
        <v>4656</v>
      </c>
      <c r="G615" t="s">
        <v>2406</v>
      </c>
      <c r="H615" s="9">
        <f t="shared" si="38"/>
        <v>1</v>
      </c>
      <c r="I615" s="9" t="str">
        <f t="shared" si="39"/>
        <v>01</v>
      </c>
      <c r="J615" t="str">
        <f t="shared" si="41"/>
        <v>module:LResult01_FWAS a schema:ListItem ; schema:name "Lernergebnis FWAS 01" ; schema:position 1 ; schema:additionalType module:BloomTax_Remember ; schema:description "Die Studierenden kennen grundlegende Frameworkansätze und Architekturen."@de .</v>
      </c>
    </row>
    <row r="616" spans="1:10" x14ac:dyDescent="0.35">
      <c r="A616" s="2" t="s">
        <v>601</v>
      </c>
      <c r="B616" t="s">
        <v>1727</v>
      </c>
      <c r="C616" t="str">
        <f t="shared" si="40"/>
        <v>FWAS</v>
      </c>
      <c r="D616" t="s">
        <v>1727</v>
      </c>
      <c r="E616" t="s">
        <v>2215</v>
      </c>
      <c r="F616" s="9" t="s">
        <v>4656</v>
      </c>
      <c r="G616" t="s">
        <v>2404</v>
      </c>
      <c r="H616" s="9">
        <f t="shared" si="38"/>
        <v>1</v>
      </c>
      <c r="I616" s="9" t="str">
        <f t="shared" si="39"/>
        <v>01</v>
      </c>
      <c r="J616" t="str">
        <f t="shared" si="41"/>
        <v>module:LResult01_FWAS a schema:ListItem ; schema:name "Lernergebnis FWAS 01" ; schema:position 1 ; schema:additionalType module:SubjectMatterCompetence ; schema:description "Die Studierenden kennen grundlegende Frameworkansätze und Architekturen."@de .</v>
      </c>
    </row>
    <row r="617" spans="1:10" x14ac:dyDescent="0.35">
      <c r="A617" s="2" t="s">
        <v>601</v>
      </c>
      <c r="B617" t="s">
        <v>1728</v>
      </c>
      <c r="C617" t="str">
        <f t="shared" si="40"/>
        <v>FWAS</v>
      </c>
      <c r="D617" t="s">
        <v>1728</v>
      </c>
      <c r="E617" t="s">
        <v>2216</v>
      </c>
      <c r="F617" s="9" t="s">
        <v>4656</v>
      </c>
      <c r="G617" t="s">
        <v>2405</v>
      </c>
      <c r="H617" s="9">
        <f t="shared" si="38"/>
        <v>2</v>
      </c>
      <c r="I617" s="9" t="str">
        <f t="shared" si="39"/>
        <v>02</v>
      </c>
      <c r="J617" t="str">
        <f t="shared" si="41"/>
        <v>module:LResult02_FWAS a schema:ListItem ; schema:name "Lernergebnis FWAS 02" ; schema:position 2 ; schema:additionalType module:BloomTax_Apply ; schema:description "Sie sind in der Lage mittels eine konkreten Frameworks eine Webanwendung zu entwerfen und zu implementieren"@de .</v>
      </c>
    </row>
    <row r="618" spans="1:10" x14ac:dyDescent="0.35">
      <c r="A618" s="2" t="s">
        <v>601</v>
      </c>
      <c r="B618" t="s">
        <v>1728</v>
      </c>
      <c r="C618" t="str">
        <f t="shared" si="40"/>
        <v>FWAS</v>
      </c>
      <c r="D618" t="s">
        <v>1728</v>
      </c>
      <c r="E618" t="s">
        <v>2216</v>
      </c>
      <c r="F618" s="9" t="s">
        <v>4656</v>
      </c>
      <c r="G618" t="s">
        <v>2404</v>
      </c>
      <c r="H618" s="9">
        <f t="shared" si="38"/>
        <v>2</v>
      </c>
      <c r="I618" s="9" t="str">
        <f t="shared" si="39"/>
        <v>02</v>
      </c>
      <c r="J618" t="str">
        <f t="shared" si="41"/>
        <v>module:LResult02_FWAS a schema:ListItem ; schema:name "Lernergebnis FWAS 02" ; schema:position 2 ; schema:additionalType module:SubjectMatterCompetence ; schema:description "Sie sind in der Lage mittels eine konkreten Frameworks eine Webanwendung zu entwerfen und zu implementieren"@de .</v>
      </c>
    </row>
    <row r="619" spans="1:10" x14ac:dyDescent="0.35">
      <c r="A619" s="2" t="s">
        <v>601</v>
      </c>
      <c r="B619" t="s">
        <v>1729</v>
      </c>
      <c r="C619" t="str">
        <f t="shared" si="40"/>
        <v>GFVR</v>
      </c>
      <c r="D619" t="s">
        <v>1729</v>
      </c>
      <c r="E619" t="s">
        <v>2217</v>
      </c>
      <c r="F619" s="9" t="s">
        <v>4656</v>
      </c>
      <c r="G619" t="s">
        <v>2406</v>
      </c>
      <c r="H619" s="9">
        <f t="shared" si="38"/>
        <v>1</v>
      </c>
      <c r="I619" s="9" t="str">
        <f t="shared" si="39"/>
        <v>01</v>
      </c>
      <c r="J619" t="str">
        <f t="shared" si="41"/>
        <v>module:LResult01_GFVR a schema:ListItem ; schema:name "Lernergebnis GFVR 01" ; schema:position 1 ; schema:additionalType module:BloomTax_Remember ; schema:description "Die Studierenden erwerben rechtliche Grundkenntnisse über Unternehmensgründungen zu vermitteln. Dabei geht es im Schwerpunkt um Start Ups, die ihre Leistungen der öffentlichen Hand anbieten wollen oder in der Gründungsphase staatliche Fördermittel in Anspruch nehmen."@de .</v>
      </c>
    </row>
    <row r="620" spans="1:10" x14ac:dyDescent="0.35">
      <c r="A620" s="2" t="s">
        <v>601</v>
      </c>
      <c r="B620" t="s">
        <v>1729</v>
      </c>
      <c r="C620" t="str">
        <f t="shared" si="40"/>
        <v>GFVR</v>
      </c>
      <c r="D620" t="s">
        <v>1729</v>
      </c>
      <c r="E620" t="s">
        <v>2217</v>
      </c>
      <c r="F620" s="9" t="s">
        <v>4656</v>
      </c>
      <c r="G620" t="s">
        <v>2404</v>
      </c>
      <c r="H620" s="9">
        <f t="shared" si="38"/>
        <v>1</v>
      </c>
      <c r="I620" s="9" t="str">
        <f t="shared" si="39"/>
        <v>01</v>
      </c>
      <c r="J620" t="str">
        <f t="shared" si="41"/>
        <v>module:LResult01_GFVR a schema:ListItem ; schema:name "Lernergebnis GFVR 01" ; schema:position 1 ; schema:additionalType module:SubjectMatterCompetence ; schema:description "Die Studierenden erwerben rechtliche Grundkenntnisse über Unternehmensgründungen zu vermitteln. Dabei geht es im Schwerpunkt um Start Ups, die ihre Leistungen der öffentlichen Hand anbieten wollen oder in der Gründungsphase staatliche Fördermittel in Anspruch nehmen."@de .</v>
      </c>
    </row>
    <row r="621" spans="1:10" x14ac:dyDescent="0.35">
      <c r="A621" s="2" t="s">
        <v>601</v>
      </c>
      <c r="B621" t="s">
        <v>1730</v>
      </c>
      <c r="C621" t="str">
        <f t="shared" si="40"/>
        <v>GFVR</v>
      </c>
      <c r="D621" t="s">
        <v>1730</v>
      </c>
      <c r="E621" t="s">
        <v>2218</v>
      </c>
      <c r="F621" s="9" t="s">
        <v>4656</v>
      </c>
      <c r="G621" t="s">
        <v>2405</v>
      </c>
      <c r="H621" s="9">
        <f t="shared" si="38"/>
        <v>2</v>
      </c>
      <c r="I621" s="9" t="str">
        <f t="shared" si="39"/>
        <v>02</v>
      </c>
      <c r="J621" t="str">
        <f t="shared" si="41"/>
        <v>module:LResult02_GFVR a schema:ListItem ; schema:name "Lernergebnis GFVR 02" ; schema:position 2 ; schema:additionalType module:BloomTax_Apply ; schema:description "Durch das Modul werden die Studierenden in die Lage versetzt, ihre Gründungsidee in rechtlicher Hinsicht konzeptionell vorzubereiten."@de .</v>
      </c>
    </row>
    <row r="622" spans="1:10" x14ac:dyDescent="0.35">
      <c r="A622" s="2" t="s">
        <v>601</v>
      </c>
      <c r="B622" t="s">
        <v>1730</v>
      </c>
      <c r="C622" t="str">
        <f t="shared" si="40"/>
        <v>GFVR</v>
      </c>
      <c r="D622" t="s">
        <v>1730</v>
      </c>
      <c r="E622" t="s">
        <v>2218</v>
      </c>
      <c r="F622" s="9" t="s">
        <v>4656</v>
      </c>
      <c r="G622" t="s">
        <v>2404</v>
      </c>
      <c r="H622" s="9">
        <f t="shared" si="38"/>
        <v>2</v>
      </c>
      <c r="I622" s="9" t="str">
        <f t="shared" si="39"/>
        <v>02</v>
      </c>
      <c r="J622" t="str">
        <f t="shared" si="41"/>
        <v>module:LResult02_GFVR a schema:ListItem ; schema:name "Lernergebnis GFVR 02" ; schema:position 2 ; schema:additionalType module:SubjectMatterCompetence ; schema:description "Durch das Modul werden die Studierenden in die Lage versetzt, ihre Gründungsidee in rechtlicher Hinsicht konzeptionell vorzubereiten."@de .</v>
      </c>
    </row>
    <row r="623" spans="1:10" x14ac:dyDescent="0.35">
      <c r="A623" s="2" t="s">
        <v>601</v>
      </c>
      <c r="B623" t="s">
        <v>1731</v>
      </c>
      <c r="C623" t="str">
        <f t="shared" si="40"/>
        <v>GFVR</v>
      </c>
      <c r="D623" t="s">
        <v>1731</v>
      </c>
      <c r="E623" t="s">
        <v>2219</v>
      </c>
      <c r="F623" s="9" t="s">
        <v>4656</v>
      </c>
      <c r="G623" t="s">
        <v>2410</v>
      </c>
      <c r="H623" s="9">
        <f t="shared" si="38"/>
        <v>3</v>
      </c>
      <c r="I623" s="9" t="str">
        <f t="shared" si="39"/>
        <v>03</v>
      </c>
      <c r="J623" t="str">
        <f t="shared" si="41"/>
        <v>module:LResult03_GFVR a schema:ListItem ; schema:name "Lernergebnis GFVR 03" ; schema:position 3 ; schema:additionalType module:SocialCompetence ; schema:description "Die Konzepte werden in Teams erarbeitet und sodann in der Gruppe präsentiert. Die Präsentations- und Teamarbeitsfähigkeiten werden dadurch gestärkt."@de .</v>
      </c>
    </row>
    <row r="624" spans="1:10" x14ac:dyDescent="0.35">
      <c r="A624" s="2" t="s">
        <v>601</v>
      </c>
      <c r="B624" t="s">
        <v>1732</v>
      </c>
      <c r="C624" t="str">
        <f t="shared" si="40"/>
        <v>GNWT</v>
      </c>
      <c r="D624" t="s">
        <v>1732</v>
      </c>
      <c r="E624" t="s">
        <v>2220</v>
      </c>
      <c r="F624" s="9" t="s">
        <v>4656</v>
      </c>
      <c r="G624" t="s">
        <v>2406</v>
      </c>
      <c r="H624" s="9">
        <f t="shared" si="38"/>
        <v>1</v>
      </c>
      <c r="I624" s="9" t="str">
        <f t="shared" si="39"/>
        <v>01</v>
      </c>
      <c r="J624" t="str">
        <f t="shared" si="41"/>
        <v>module:LResult01_GNWT a schema:ListItem ; schema:name "Lernergebnis GNWT 01" ; schema:position 1 ; schema:additionalType module:BloomTax_Remember ; schema:description "Die Teilnehmer erwerben die grundlegenden Kenntnisse zu Konzepten, Technologien, Protokollen und Geräten der Netzwerktechnik."@de .</v>
      </c>
    </row>
    <row r="625" spans="1:10" x14ac:dyDescent="0.35">
      <c r="A625" s="2" t="s">
        <v>601</v>
      </c>
      <c r="B625" t="s">
        <v>1732</v>
      </c>
      <c r="C625" t="str">
        <f t="shared" si="40"/>
        <v>GNWT</v>
      </c>
      <c r="D625" t="s">
        <v>1732</v>
      </c>
      <c r="E625" t="s">
        <v>2220</v>
      </c>
      <c r="F625" s="9" t="s">
        <v>4656</v>
      </c>
      <c r="G625" t="s">
        <v>2404</v>
      </c>
      <c r="H625" s="9">
        <f t="shared" si="38"/>
        <v>1</v>
      </c>
      <c r="I625" s="9" t="str">
        <f t="shared" si="39"/>
        <v>01</v>
      </c>
      <c r="J625" t="str">
        <f t="shared" si="41"/>
        <v>module:LResult01_GNWT a schema:ListItem ; schema:name "Lernergebnis GNWT 01" ; schema:position 1 ; schema:additionalType module:SubjectMatterCompetence ; schema:description "Die Teilnehmer erwerben die grundlegenden Kenntnisse zu Konzepten, Technologien, Protokollen und Geräten der Netzwerktechnik."@de .</v>
      </c>
    </row>
    <row r="626" spans="1:10" x14ac:dyDescent="0.35">
      <c r="A626" s="2" t="s">
        <v>601</v>
      </c>
      <c r="B626" t="s">
        <v>1733</v>
      </c>
      <c r="C626" t="str">
        <f t="shared" si="40"/>
        <v>GNWT</v>
      </c>
      <c r="D626" t="s">
        <v>1733</v>
      </c>
      <c r="E626" t="s">
        <v>2221</v>
      </c>
      <c r="F626" s="9" t="s">
        <v>4656</v>
      </c>
      <c r="G626" t="s">
        <v>2403</v>
      </c>
      <c r="H626" s="9">
        <f t="shared" si="38"/>
        <v>2</v>
      </c>
      <c r="I626" s="9" t="str">
        <f t="shared" si="39"/>
        <v>02</v>
      </c>
      <c r="J626" t="str">
        <f t="shared" si="41"/>
        <v>module:LResult02_GNWT a schema:ListItem ; schema:name "Lernergebnis GNWT 02" ; schema:position 2 ; schema:additionalType module:BloomTax_Understand ; schema:description "Sie sind in der Lage Netzwerke strukturiert zu planen, zu implementieren und zu administrieren. Die Funktionalität und das Zusammenwirken aller Komponenten steht dabei im Fokus"@de .</v>
      </c>
    </row>
    <row r="627" spans="1:10" x14ac:dyDescent="0.35">
      <c r="A627" s="2" t="s">
        <v>601</v>
      </c>
      <c r="B627" t="s">
        <v>1733</v>
      </c>
      <c r="C627" t="str">
        <f t="shared" si="40"/>
        <v>GNWT</v>
      </c>
      <c r="D627" t="s">
        <v>1733</v>
      </c>
      <c r="E627" t="s">
        <v>2221</v>
      </c>
      <c r="F627" s="9" t="s">
        <v>4656</v>
      </c>
      <c r="G627" t="s">
        <v>2404</v>
      </c>
      <c r="H627" s="9">
        <f t="shared" si="38"/>
        <v>2</v>
      </c>
      <c r="I627" s="9" t="str">
        <f t="shared" si="39"/>
        <v>02</v>
      </c>
      <c r="J627" t="str">
        <f t="shared" si="41"/>
        <v>module:LResult02_GNWT a schema:ListItem ; schema:name "Lernergebnis GNWT 02" ; schema:position 2 ; schema:additionalType module:SubjectMatterCompetence ; schema:description "Sie sind in der Lage Netzwerke strukturiert zu planen, zu implementieren und zu administrieren. Die Funktionalität und das Zusammenwirken aller Komponenten steht dabei im Fokus"@de .</v>
      </c>
    </row>
    <row r="628" spans="1:10" x14ac:dyDescent="0.35">
      <c r="A628" s="2" t="s">
        <v>601</v>
      </c>
      <c r="B628" t="s">
        <v>1734</v>
      </c>
      <c r="C628" t="str">
        <f t="shared" si="40"/>
        <v>GNWT</v>
      </c>
      <c r="D628" t="s">
        <v>1734</v>
      </c>
      <c r="E628" t="s">
        <v>2222</v>
      </c>
      <c r="F628" s="9" t="s">
        <v>4656</v>
      </c>
      <c r="G628" t="s">
        <v>2405</v>
      </c>
      <c r="H628" s="9">
        <f t="shared" si="38"/>
        <v>3</v>
      </c>
      <c r="I628" s="9" t="str">
        <f t="shared" si="39"/>
        <v>03</v>
      </c>
      <c r="J628" t="str">
        <f t="shared" si="41"/>
        <v>module:LResult03_GNWT a schema:ListItem ; schema:name "Lernergebnis GNWT 03" ; schema:position 3 ; schema:additionalType module:BloomTax_Apply ; schema:description "Die Studierenden erkennen Schwachstellen und unsichere Konfigurationen in Netzwerkstrukturen kleiner und mittlerer Unternehmen."@de .</v>
      </c>
    </row>
    <row r="629" spans="1:10" x14ac:dyDescent="0.35">
      <c r="A629" s="2" t="s">
        <v>601</v>
      </c>
      <c r="B629" t="s">
        <v>1734</v>
      </c>
      <c r="C629" t="str">
        <f t="shared" si="40"/>
        <v>GNWT</v>
      </c>
      <c r="D629" t="s">
        <v>1734</v>
      </c>
      <c r="E629" t="s">
        <v>2222</v>
      </c>
      <c r="F629" s="9" t="s">
        <v>4656</v>
      </c>
      <c r="G629" t="s">
        <v>2404</v>
      </c>
      <c r="H629" s="9">
        <f t="shared" si="38"/>
        <v>3</v>
      </c>
      <c r="I629" s="9" t="str">
        <f t="shared" si="39"/>
        <v>03</v>
      </c>
      <c r="J629" t="str">
        <f t="shared" si="41"/>
        <v>module:LResult03_GNWT a schema:ListItem ; schema:name "Lernergebnis GNWT 03" ; schema:position 3 ; schema:additionalType module:SubjectMatterCompetence ; schema:description "Die Studierenden erkennen Schwachstellen und unsichere Konfigurationen in Netzwerkstrukturen kleiner und mittlerer Unternehmen."@de .</v>
      </c>
    </row>
    <row r="630" spans="1:10" x14ac:dyDescent="0.35">
      <c r="A630" s="2" t="s">
        <v>601</v>
      </c>
      <c r="B630" t="s">
        <v>1735</v>
      </c>
      <c r="C630" t="str">
        <f t="shared" si="40"/>
        <v>IFAE</v>
      </c>
      <c r="D630" t="s">
        <v>1735</v>
      </c>
      <c r="E630" t="s">
        <v>2223</v>
      </c>
      <c r="F630" s="9" t="s">
        <v>4656</v>
      </c>
      <c r="G630" t="s">
        <v>2406</v>
      </c>
      <c r="H630" s="9">
        <f t="shared" si="38"/>
        <v>1</v>
      </c>
      <c r="I630" s="9" t="str">
        <f t="shared" si="39"/>
        <v>01</v>
      </c>
      <c r="J630" t="str">
        <f t="shared" si="41"/>
        <v>module:LResult01_IFAE a schema:ListItem ; schema:name "Lernergebnis IFAE 01" ; schema:position 1 ; schema:additionalType module:BloomTax_Remember ; schema:description "Erwerb von Kenntnissen in den Integrations-Eigenschaften von ERP-Systemen sowie von grundlegenden Prozesskenntnissen zum Auftragsdurchlauf und deren Wirkungen auf die Finanz-Buchhaltung."@de .</v>
      </c>
    </row>
    <row r="631" spans="1:10" x14ac:dyDescent="0.35">
      <c r="A631" s="2" t="s">
        <v>601</v>
      </c>
      <c r="B631" t="s">
        <v>1735</v>
      </c>
      <c r="C631" t="str">
        <f t="shared" si="40"/>
        <v>IFAE</v>
      </c>
      <c r="D631" t="s">
        <v>1735</v>
      </c>
      <c r="E631" t="s">
        <v>2223</v>
      </c>
      <c r="F631" s="9" t="s">
        <v>4656</v>
      </c>
      <c r="G631" t="s">
        <v>2404</v>
      </c>
      <c r="H631" s="9">
        <f t="shared" si="38"/>
        <v>1</v>
      </c>
      <c r="I631" s="9" t="str">
        <f t="shared" si="39"/>
        <v>01</v>
      </c>
      <c r="J631" t="str">
        <f t="shared" si="41"/>
        <v>module:LResult01_IFAE a schema:ListItem ; schema:name "Lernergebnis IFAE 01" ; schema:position 1 ; schema:additionalType module:SubjectMatterCompetence ; schema:description "Erwerb von Kenntnissen in den Integrations-Eigenschaften von ERP-Systemen sowie von grundlegenden Prozesskenntnissen zum Auftragsdurchlauf und deren Wirkungen auf die Finanz-Buchhaltung."@de .</v>
      </c>
    </row>
    <row r="632" spans="1:10" x14ac:dyDescent="0.35">
      <c r="A632" s="2" t="s">
        <v>601</v>
      </c>
      <c r="B632" t="s">
        <v>1736</v>
      </c>
      <c r="C632" t="str">
        <f t="shared" si="40"/>
        <v>IFAE</v>
      </c>
      <c r="D632" t="s">
        <v>1736</v>
      </c>
      <c r="E632" t="s">
        <v>2224</v>
      </c>
      <c r="F632" s="9" t="s">
        <v>4656</v>
      </c>
      <c r="G632" t="s">
        <v>2406</v>
      </c>
      <c r="H632" s="9">
        <f t="shared" si="38"/>
        <v>2</v>
      </c>
      <c r="I632" s="9" t="str">
        <f t="shared" si="39"/>
        <v>02</v>
      </c>
      <c r="J632" t="str">
        <f t="shared" si="41"/>
        <v>module:LResult02_IFAE a schema:ListItem ; schema:name "Lernergebnis IFAE 02" ; schema:position 2 ; schema:additionalType module:BloomTax_Remember ; schema:description "Kennenlernen der grundlegenden Mengen- und Wertmäßigen Sachkonten, Buchungen im Auftragsbearbeitungsprozess in der Materialwirtschaft, Logistik, Produktion und der entsprechenden Erlös-Konten, Steuerkonten, Bilanzkonten, (Sammelkonten) etc. im Bereich von Debitoren, Kreditoren, Material und Bankkonten."@de .</v>
      </c>
    </row>
    <row r="633" spans="1:10" x14ac:dyDescent="0.35">
      <c r="A633" s="2" t="s">
        <v>601</v>
      </c>
      <c r="B633" t="s">
        <v>1736</v>
      </c>
      <c r="C633" t="str">
        <f t="shared" si="40"/>
        <v>IFAE</v>
      </c>
      <c r="D633" t="s">
        <v>1736</v>
      </c>
      <c r="E633" t="s">
        <v>2224</v>
      </c>
      <c r="F633" s="9" t="s">
        <v>4656</v>
      </c>
      <c r="G633" t="s">
        <v>2404</v>
      </c>
      <c r="H633" s="9">
        <f t="shared" si="38"/>
        <v>2</v>
      </c>
      <c r="I633" s="9" t="str">
        <f t="shared" si="39"/>
        <v>02</v>
      </c>
      <c r="J633" t="str">
        <f t="shared" si="41"/>
        <v>module:LResult02_IFAE a schema:ListItem ; schema:name "Lernergebnis IFAE 02" ; schema:position 2 ; schema:additionalType module:SubjectMatterCompetence ; schema:description "Kennenlernen der grundlegenden Mengen- und Wertmäßigen Sachkonten, Buchungen im Auftragsbearbeitungsprozess in der Materialwirtschaft, Logistik, Produktion und der entsprechenden Erlös-Konten, Steuerkonten, Bilanzkonten, (Sammelkonten) etc. im Bereich von Debitoren, Kreditoren, Material und Bankkonten."@de .</v>
      </c>
    </row>
    <row r="634" spans="1:10" x14ac:dyDescent="0.35">
      <c r="A634" s="2" t="s">
        <v>601</v>
      </c>
      <c r="B634" t="s">
        <v>1737</v>
      </c>
      <c r="C634" t="str">
        <f t="shared" si="40"/>
        <v>InfMan</v>
      </c>
      <c r="D634" t="s">
        <v>1737</v>
      </c>
      <c r="E634" t="s">
        <v>2225</v>
      </c>
      <c r="F634" s="9" t="s">
        <v>4656</v>
      </c>
      <c r="G634" t="s">
        <v>2406</v>
      </c>
      <c r="H634" s="9">
        <f t="shared" si="38"/>
        <v>1</v>
      </c>
      <c r="I634" s="9" t="str">
        <f t="shared" si="39"/>
        <v>01</v>
      </c>
      <c r="J634" t="str">
        <f t="shared" si="41"/>
        <v>module:LResult01_InfMan a schema:ListItem ; schema:name "Lernergebnis InfMan 01" ; schema:position 1 ; schema:additionalType module:BloomTax_Remember ; schema:description "Die Studierenden können den Gegenstand des Informationsmanagement im Hinblick auf seine Problemstellungen und Aufgaben beschreiben und sind mit den Begrifflichen Grundlagen insbesondere mit dem Begriff der Information vertraut."@de .</v>
      </c>
    </row>
    <row r="635" spans="1:10" x14ac:dyDescent="0.35">
      <c r="A635" s="2" t="s">
        <v>601</v>
      </c>
      <c r="B635" t="s">
        <v>1737</v>
      </c>
      <c r="C635" t="str">
        <f t="shared" si="40"/>
        <v>InfMan</v>
      </c>
      <c r="D635" t="s">
        <v>1737</v>
      </c>
      <c r="E635" t="s">
        <v>2225</v>
      </c>
      <c r="F635" s="9" t="s">
        <v>4656</v>
      </c>
      <c r="G635" t="s">
        <v>2404</v>
      </c>
      <c r="H635" s="9">
        <f t="shared" si="38"/>
        <v>1</v>
      </c>
      <c r="I635" s="9" t="str">
        <f t="shared" si="39"/>
        <v>01</v>
      </c>
      <c r="J635" t="str">
        <f t="shared" si="41"/>
        <v>module:LResult01_InfMan a schema:ListItem ; schema:name "Lernergebnis InfMan 01" ; schema:position 1 ; schema:additionalType module:SubjectMatterCompetence ; schema:description "Die Studierenden können den Gegenstand des Informationsmanagement im Hinblick auf seine Problemstellungen und Aufgaben beschreiben und sind mit den Begrifflichen Grundlagen insbesondere mit dem Begriff der Information vertraut."@de .</v>
      </c>
    </row>
    <row r="636" spans="1:10" x14ac:dyDescent="0.35">
      <c r="A636" s="2" t="s">
        <v>601</v>
      </c>
      <c r="B636" t="s">
        <v>1738</v>
      </c>
      <c r="C636" t="str">
        <f t="shared" si="40"/>
        <v>InfMan</v>
      </c>
      <c r="D636" t="s">
        <v>1738</v>
      </c>
      <c r="E636" t="s">
        <v>2226</v>
      </c>
      <c r="F636" s="9" t="s">
        <v>4656</v>
      </c>
      <c r="G636" t="s">
        <v>2403</v>
      </c>
      <c r="H636" s="9">
        <f t="shared" si="38"/>
        <v>2</v>
      </c>
      <c r="I636" s="9" t="str">
        <f t="shared" si="39"/>
        <v>02</v>
      </c>
      <c r="J636" t="str">
        <f t="shared" si="41"/>
        <v>module:LResult02_InfMan a schema:ListItem ; schema:name "Lernergebnis InfMan 02" ; schema:position 2 ; schema:additionalType module:BloomTax_Understand ; schema:description "Sie kennen verschiedene Konzepte und Modelle des Informationsmanagement und können diese nach ihrer Ausrichtung beurteilen. Sie können das Ebenenmodell des Informationsmanagement an Beispielen erläutern."@de .</v>
      </c>
    </row>
    <row r="637" spans="1:10" x14ac:dyDescent="0.35">
      <c r="A637" s="2" t="s">
        <v>601</v>
      </c>
      <c r="B637" t="s">
        <v>1738</v>
      </c>
      <c r="C637" t="str">
        <f t="shared" si="40"/>
        <v>InfMan</v>
      </c>
      <c r="D637" t="s">
        <v>1738</v>
      </c>
      <c r="E637" t="s">
        <v>2226</v>
      </c>
      <c r="F637" s="9" t="s">
        <v>4656</v>
      </c>
      <c r="G637" t="s">
        <v>2404</v>
      </c>
      <c r="H637" s="9">
        <f t="shared" si="38"/>
        <v>2</v>
      </c>
      <c r="I637" s="9" t="str">
        <f t="shared" si="39"/>
        <v>02</v>
      </c>
      <c r="J637" t="str">
        <f t="shared" si="41"/>
        <v>module:LResult02_InfMan a schema:ListItem ; schema:name "Lernergebnis InfMan 02" ; schema:position 2 ; schema:additionalType module:SubjectMatterCompetence ; schema:description "Sie kennen verschiedene Konzepte und Modelle des Informationsmanagement und können diese nach ihrer Ausrichtung beurteilen. Sie können das Ebenenmodell des Informationsmanagement an Beispielen erläutern."@de .</v>
      </c>
    </row>
    <row r="638" spans="1:10" x14ac:dyDescent="0.35">
      <c r="A638" s="2" t="s">
        <v>601</v>
      </c>
      <c r="B638" t="s">
        <v>1739</v>
      </c>
      <c r="C638" t="str">
        <f t="shared" si="40"/>
        <v>InfMan</v>
      </c>
      <c r="D638" t="s">
        <v>1739</v>
      </c>
      <c r="E638" t="s">
        <v>2227</v>
      </c>
      <c r="F638" s="9" t="s">
        <v>4656</v>
      </c>
      <c r="G638" t="s">
        <v>2405</v>
      </c>
      <c r="H638" s="9">
        <f t="shared" ref="H638:H701" si="42">VALUE(MID(D638,15,2))</f>
        <v>3</v>
      </c>
      <c r="I638" s="9" t="str">
        <f t="shared" ref="I638:I701" si="43">MID(D638,15,2)</f>
        <v>03</v>
      </c>
      <c r="J638" t="str">
        <f t="shared" si="41"/>
        <v>module:LResult03_InfMan a schema:ListItem ; schema:name "Lernergebnis InfMan 03" ; schema:position 3 ; schema:additionalType module:BloomTax_Apply ; schema:description "Sie kennen den Lebenszyklus der Informationswirtschaft und können diesen auf praktische Anwendungsfälle übertragen. Sie können die begrifflichen Grundlagen erläutern und unterschiedliche Perspektiven auf Informationsbedarf unterscheiden."@de .</v>
      </c>
    </row>
    <row r="639" spans="1:10" x14ac:dyDescent="0.35">
      <c r="A639" s="2" t="s">
        <v>601</v>
      </c>
      <c r="B639" t="s">
        <v>1739</v>
      </c>
      <c r="C639" t="str">
        <f t="shared" si="40"/>
        <v>InfMan</v>
      </c>
      <c r="D639" t="s">
        <v>1739</v>
      </c>
      <c r="E639" t="s">
        <v>2227</v>
      </c>
      <c r="F639" s="9" t="s">
        <v>4656</v>
      </c>
      <c r="G639" t="s">
        <v>2404</v>
      </c>
      <c r="H639" s="9">
        <f t="shared" si="42"/>
        <v>3</v>
      </c>
      <c r="I639" s="9" t="str">
        <f t="shared" si="43"/>
        <v>03</v>
      </c>
      <c r="J639" t="str">
        <f t="shared" si="41"/>
        <v>module:LResult03_InfMan a schema:ListItem ; schema:name "Lernergebnis InfMan 03" ; schema:position 3 ; schema:additionalType module:SubjectMatterCompetence ; schema:description "Sie kennen den Lebenszyklus der Informationswirtschaft und können diesen auf praktische Anwendungsfälle übertragen. Sie können die begrifflichen Grundlagen erläutern und unterschiedliche Perspektiven auf Informationsbedarf unterscheiden."@de .</v>
      </c>
    </row>
    <row r="640" spans="1:10" x14ac:dyDescent="0.35">
      <c r="A640" s="2" t="s">
        <v>601</v>
      </c>
      <c r="B640" t="s">
        <v>1740</v>
      </c>
      <c r="C640" t="str">
        <f t="shared" si="40"/>
        <v>InfMan</v>
      </c>
      <c r="D640" t="s">
        <v>1740</v>
      </c>
      <c r="E640" t="s">
        <v>2228</v>
      </c>
      <c r="F640" s="9" t="s">
        <v>4656</v>
      </c>
      <c r="G640" t="s">
        <v>2405</v>
      </c>
      <c r="H640" s="9">
        <f t="shared" si="42"/>
        <v>4</v>
      </c>
      <c r="I640" s="9" t="str">
        <f t="shared" si="43"/>
        <v>04</v>
      </c>
      <c r="J640" t="str">
        <f t="shared" si="41"/>
        <v>module:LResult04_InfMan a schema:ListItem ; schema:name "Lernergebnis InfMan 04" ; schema:position 4 ; schema:additionalType module:BloomTax_Apply ; schema:description "Sie kennen Methoden, um Informationsbedarf zu ermitteln und können die Methoden KEF und Balanced Scorecard praktisch anwenden. Sie kennen die Aufgaben, die mit dem Management der Informationsquellen und der Informationsressourcen verbunden sind und können diese in den Lebenszyklus der Informationswirtschaft einordnen."@de .</v>
      </c>
    </row>
    <row r="641" spans="1:10" x14ac:dyDescent="0.35">
      <c r="A641" s="2" t="s">
        <v>601</v>
      </c>
      <c r="B641" t="s">
        <v>1740</v>
      </c>
      <c r="C641" t="str">
        <f t="shared" si="40"/>
        <v>InfMan</v>
      </c>
      <c r="D641" t="s">
        <v>1740</v>
      </c>
      <c r="E641" t="s">
        <v>2228</v>
      </c>
      <c r="F641" s="9" t="s">
        <v>4656</v>
      </c>
      <c r="G641" t="s">
        <v>2404</v>
      </c>
      <c r="H641" s="9">
        <f t="shared" si="42"/>
        <v>4</v>
      </c>
      <c r="I641" s="9" t="str">
        <f t="shared" si="43"/>
        <v>04</v>
      </c>
      <c r="J641" t="str">
        <f t="shared" si="41"/>
        <v>module:LResult04_InfMan a schema:ListItem ; schema:name "Lernergebnis InfMan 04" ; schema:position 4 ; schema:additionalType module:SubjectMatterCompetence ; schema:description "Sie kennen Methoden, um Informationsbedarf zu ermitteln und können die Methoden KEF und Balanced Scorecard praktisch anwenden. Sie kennen die Aufgaben, die mit dem Management der Informationsquellen und der Informationsressourcen verbunden sind und können diese in den Lebenszyklus der Informationswirtschaft einordnen."@de .</v>
      </c>
    </row>
    <row r="642" spans="1:10" x14ac:dyDescent="0.35">
      <c r="A642" s="2" t="s">
        <v>601</v>
      </c>
      <c r="B642" t="s">
        <v>1741</v>
      </c>
      <c r="C642" t="str">
        <f t="shared" si="40"/>
        <v>InfMan</v>
      </c>
      <c r="D642" t="s">
        <v>1741</v>
      </c>
      <c r="E642" t="s">
        <v>2229</v>
      </c>
      <c r="F642" s="9" t="s">
        <v>4656</v>
      </c>
      <c r="G642" t="s">
        <v>2406</v>
      </c>
      <c r="H642" s="9">
        <f t="shared" si="42"/>
        <v>5</v>
      </c>
      <c r="I642" s="9" t="str">
        <f t="shared" si="43"/>
        <v>05</v>
      </c>
      <c r="J642" t="str">
        <f t="shared" si="41"/>
        <v>module:LResult05_InfMan a schema:ListItem ; schema:name "Lernergebnis InfMan 05" ; schema:position 5 ; schema:additionalType module:BloomTax_Remember ; schema:description "Ihnen sind Methoden zur Informationsorganisation und -modellierung bekannt. Sie kennen Aufgaben und Konzepte des Managements des Informationsangebots und können diese in Bezug zum Lebenszyklus der Informationswirtschaft setzen. Sie können sich kritisch mit dem Konzept des Wertes von Informationen auseinandersetzen. Sie kennen des Gegenstandsbereich und die Aufgaben des Managements der Informationssysteme."@de .</v>
      </c>
    </row>
    <row r="643" spans="1:10" x14ac:dyDescent="0.35">
      <c r="A643" s="2" t="s">
        <v>601</v>
      </c>
      <c r="B643" t="s">
        <v>1741</v>
      </c>
      <c r="C643" t="str">
        <f t="shared" ref="C643:C706" si="44">MID(B643,18,12)</f>
        <v>InfMan</v>
      </c>
      <c r="D643" t="s">
        <v>1741</v>
      </c>
      <c r="E643" t="s">
        <v>2229</v>
      </c>
      <c r="F643" s="9" t="s">
        <v>4656</v>
      </c>
      <c r="G643" t="s">
        <v>2404</v>
      </c>
      <c r="H643" s="9">
        <f t="shared" si="42"/>
        <v>5</v>
      </c>
      <c r="I643" s="9" t="str">
        <f t="shared" si="43"/>
        <v>05</v>
      </c>
      <c r="J643" t="str">
        <f t="shared" ref="J643:J706" si="45">_xlfn.CONCAT(B643," a schema:ListItem ; schema:name ",A643,"Lernergebnis ",C643," ",I643,A643," ; schema:position ",H643," ; schema:additionalType ",G643," ; schema:description ",A643,E643,A643,"@",F643," .")</f>
        <v>module:LResult05_InfMan a schema:ListItem ; schema:name "Lernergebnis InfMan 05" ; schema:position 5 ; schema:additionalType module:SubjectMatterCompetence ; schema:description "Ihnen sind Methoden zur Informationsorganisation und -modellierung bekannt. Sie kennen Aufgaben und Konzepte des Managements des Informationsangebots und können diese in Bezug zum Lebenszyklus der Informationswirtschaft setzen. Sie können sich kritisch mit dem Konzept des Wertes von Informationen auseinandersetzen. Sie kennen des Gegenstandsbereich und die Aufgaben des Managements der Informationssysteme."@de .</v>
      </c>
    </row>
    <row r="644" spans="1:10" x14ac:dyDescent="0.35">
      <c r="A644" s="2" t="s">
        <v>601</v>
      </c>
      <c r="B644" t="s">
        <v>1742</v>
      </c>
      <c r="C644" t="str">
        <f t="shared" si="44"/>
        <v>InfMan</v>
      </c>
      <c r="D644" t="s">
        <v>1742</v>
      </c>
      <c r="E644" t="s">
        <v>2230</v>
      </c>
      <c r="F644" s="9" t="s">
        <v>4656</v>
      </c>
      <c r="G644" t="s">
        <v>2405</v>
      </c>
      <c r="H644" s="9">
        <f t="shared" si="42"/>
        <v>6</v>
      </c>
      <c r="I644" s="9" t="str">
        <f t="shared" si="43"/>
        <v>06</v>
      </c>
      <c r="J644" t="str">
        <f t="shared" si="45"/>
        <v>module:LResult06_InfMan a schema:ListItem ; schema:name "Lernergebnis InfMan 06" ; schema:position 6 ; schema:additionalType module:BloomTax_Apply ; schema:description "Sie können Aufgaben und Methoden des Managements der Daten und der Prozesse erläutern und anwenden. Sie können die Begriffe Referenzmodell und Metamodell erläutern und voneinander abgrenzen. Sie kennen das Konzept des Anwendungslebenszyklus und die Aufgaben, die im Rahmen des Lebenszyklus anfallen."@de .</v>
      </c>
    </row>
    <row r="645" spans="1:10" x14ac:dyDescent="0.35">
      <c r="A645" s="2" t="s">
        <v>601</v>
      </c>
      <c r="B645" t="s">
        <v>1742</v>
      </c>
      <c r="C645" t="str">
        <f t="shared" si="44"/>
        <v>InfMan</v>
      </c>
      <c r="D645" t="s">
        <v>1742</v>
      </c>
      <c r="E645" t="s">
        <v>2230</v>
      </c>
      <c r="F645" s="9" t="s">
        <v>4656</v>
      </c>
      <c r="G645" t="s">
        <v>2404</v>
      </c>
      <c r="H645" s="9">
        <f t="shared" si="42"/>
        <v>6</v>
      </c>
      <c r="I645" s="9" t="str">
        <f t="shared" si="43"/>
        <v>06</v>
      </c>
      <c r="J645" t="str">
        <f t="shared" si="45"/>
        <v>module:LResult06_InfMan a schema:ListItem ; schema:name "Lernergebnis InfMan 06" ; schema:position 6 ; schema:additionalType module:SubjectMatterCompetence ; schema:description "Sie können Aufgaben und Methoden des Managements der Daten und der Prozesse erläutern und anwenden. Sie können die Begriffe Referenzmodell und Metamodell erläutern und voneinander abgrenzen. Sie kennen das Konzept des Anwendungslebenszyklus und die Aufgaben, die im Rahmen des Lebenszyklus anfallen."@de .</v>
      </c>
    </row>
    <row r="646" spans="1:10" x14ac:dyDescent="0.35">
      <c r="A646" s="2" t="s">
        <v>601</v>
      </c>
      <c r="B646" t="s">
        <v>1743</v>
      </c>
      <c r="C646" t="str">
        <f t="shared" si="44"/>
        <v>InfMan</v>
      </c>
      <c r="D646" t="s">
        <v>1743</v>
      </c>
      <c r="E646" t="s">
        <v>2231</v>
      </c>
      <c r="F646" s="9" t="s">
        <v>4656</v>
      </c>
      <c r="G646" t="s">
        <v>2405</v>
      </c>
      <c r="H646" s="9">
        <f t="shared" si="42"/>
        <v>7</v>
      </c>
      <c r="I646" s="9" t="str">
        <f t="shared" si="43"/>
        <v>07</v>
      </c>
      <c r="J646" t="str">
        <f t="shared" si="45"/>
        <v>module:LResult07_InfMan a schema:ListItem ; schema:name "Lernergebnis InfMan 07" ; schema:position 7 ; schema:additionalType module:BloomTax_Apply ; schema:description "Sie können Methoden zur Softwareauswahl, zur Beurteilung von Lizenzmodellen und Softwareentwicklung erläutern, beurteilen und anwenden. Sie kennen Alternative der Softwareeinführung und können diese an einem Beispiel skizzieren. Sie können die Methode des IS-Portfolio erklären und an einem konkreten Fall anwenden."@de .</v>
      </c>
    </row>
    <row r="647" spans="1:10" x14ac:dyDescent="0.35">
      <c r="A647" s="2" t="s">
        <v>601</v>
      </c>
      <c r="B647" t="s">
        <v>1743</v>
      </c>
      <c r="C647" t="str">
        <f t="shared" si="44"/>
        <v>InfMan</v>
      </c>
      <c r="D647" t="s">
        <v>1743</v>
      </c>
      <c r="E647" t="s">
        <v>2231</v>
      </c>
      <c r="F647" s="9" t="s">
        <v>4656</v>
      </c>
      <c r="G647" t="s">
        <v>2404</v>
      </c>
      <c r="H647" s="9">
        <f t="shared" si="42"/>
        <v>7</v>
      </c>
      <c r="I647" s="9" t="str">
        <f t="shared" si="43"/>
        <v>07</v>
      </c>
      <c r="J647" t="str">
        <f t="shared" si="45"/>
        <v>module:LResult07_InfMan a schema:ListItem ; schema:name "Lernergebnis InfMan 07" ; schema:position 7 ; schema:additionalType module:SubjectMatterCompetence ; schema:description "Sie können Methoden zur Softwareauswahl, zur Beurteilung von Lizenzmodellen und Softwareentwicklung erläutern, beurteilen und anwenden. Sie kennen Alternative der Softwareeinführung und können diese an einem Beispiel skizzieren. Sie können die Methode des IS-Portfolio erklären und an einem konkreten Fall anwenden."@de .</v>
      </c>
    </row>
    <row r="648" spans="1:10" x14ac:dyDescent="0.35">
      <c r="A648" s="2" t="s">
        <v>601</v>
      </c>
      <c r="B648" t="s">
        <v>1744</v>
      </c>
      <c r="C648" t="str">
        <f t="shared" si="44"/>
        <v>InfMan</v>
      </c>
      <c r="D648" t="s">
        <v>1744</v>
      </c>
      <c r="E648" t="s">
        <v>2232</v>
      </c>
      <c r="F648" s="9" t="s">
        <v>4656</v>
      </c>
      <c r="G648" t="s">
        <v>2403</v>
      </c>
      <c r="H648" s="9">
        <f t="shared" si="42"/>
        <v>8</v>
      </c>
      <c r="I648" s="9" t="str">
        <f t="shared" si="43"/>
        <v>08</v>
      </c>
      <c r="J648" t="str">
        <f t="shared" si="45"/>
        <v>module:LResult08_InfMan a schema:ListItem ; schema:name "Lernergebnis InfMan 08" ; schema:position 8 ; schema:additionalType module:BloomTax_Understand ; schema:description "Sie kennen Aufgaben und Entscheidungsräume des Führungsaufgabenbereichs des IM, können den Governance-Begriff und die Rolle des CIO einordnen. Sie können Sourcing- Alternativen im Management der Leistungserbringung aufzeigen und Wissen um die Problematik im IT-Controlling, IT wertmäßig zu beurteilen."@de .</v>
      </c>
    </row>
    <row r="649" spans="1:10" x14ac:dyDescent="0.35">
      <c r="A649" s="2" t="s">
        <v>601</v>
      </c>
      <c r="B649" t="s">
        <v>1744</v>
      </c>
      <c r="C649" t="str">
        <f t="shared" si="44"/>
        <v>InfMan</v>
      </c>
      <c r="D649" t="s">
        <v>1744</v>
      </c>
      <c r="E649" t="s">
        <v>2232</v>
      </c>
      <c r="F649" s="9" t="s">
        <v>4656</v>
      </c>
      <c r="G649" t="s">
        <v>2404</v>
      </c>
      <c r="H649" s="9">
        <f t="shared" si="42"/>
        <v>8</v>
      </c>
      <c r="I649" s="9" t="str">
        <f t="shared" si="43"/>
        <v>08</v>
      </c>
      <c r="J649" t="str">
        <f t="shared" si="45"/>
        <v>module:LResult08_InfMan a schema:ListItem ; schema:name "Lernergebnis InfMan 08" ; schema:position 8 ; schema:additionalType module:SubjectMatterCompetence ; schema:description "Sie kennen Aufgaben und Entscheidungsräume des Führungsaufgabenbereichs des IM, können den Governance-Begriff und die Rolle des CIO einordnen. Sie können Sourcing- Alternativen im Management der Leistungserbringung aufzeigen und Wissen um die Problematik im IT-Controlling, IT wertmäßig zu beurteilen."@de .</v>
      </c>
    </row>
    <row r="650" spans="1:10" x14ac:dyDescent="0.35">
      <c r="A650" s="2" t="s">
        <v>601</v>
      </c>
      <c r="B650" t="s">
        <v>1745</v>
      </c>
      <c r="C650" t="str">
        <f t="shared" si="44"/>
        <v>Logi</v>
      </c>
      <c r="D650" t="s">
        <v>1745</v>
      </c>
      <c r="E650" t="s">
        <v>2233</v>
      </c>
      <c r="F650" s="9" t="s">
        <v>4656</v>
      </c>
      <c r="G650" t="s">
        <v>2406</v>
      </c>
      <c r="H650" s="9">
        <f t="shared" si="42"/>
        <v>1</v>
      </c>
      <c r="I650" s="9" t="str">
        <f t="shared" si="43"/>
        <v>01</v>
      </c>
      <c r="J650" t="str">
        <f t="shared" si="45"/>
        <v>module:LResult01_Logi a schema:ListItem ; schema:name "Lernergebnis Logi 01" ; schema:position 1 ; schema:additionalType module:BloomTax_Remember ; schema:description "In dem Modul erwerben die Studierenden umfangreiches und vertieftes Wissen über unternehmens- und verkehrslogistische Themen der Logistik."@de .</v>
      </c>
    </row>
    <row r="651" spans="1:10" x14ac:dyDescent="0.35">
      <c r="A651" s="2" t="s">
        <v>601</v>
      </c>
      <c r="B651" t="s">
        <v>1745</v>
      </c>
      <c r="C651" t="str">
        <f t="shared" si="44"/>
        <v>Logi</v>
      </c>
      <c r="D651" t="s">
        <v>1745</v>
      </c>
      <c r="E651" t="s">
        <v>2233</v>
      </c>
      <c r="F651" s="9" t="s">
        <v>4656</v>
      </c>
      <c r="G651" t="s">
        <v>2404</v>
      </c>
      <c r="H651" s="9">
        <f t="shared" si="42"/>
        <v>1</v>
      </c>
      <c r="I651" s="9" t="str">
        <f t="shared" si="43"/>
        <v>01</v>
      </c>
      <c r="J651" t="str">
        <f t="shared" si="45"/>
        <v>module:LResult01_Logi a schema:ListItem ; schema:name "Lernergebnis Logi 01" ; schema:position 1 ; schema:additionalType module:SubjectMatterCompetence ; schema:description "In dem Modul erwerben die Studierenden umfangreiches und vertieftes Wissen über unternehmens- und verkehrslogistische Themen der Logistik."@de .</v>
      </c>
    </row>
    <row r="652" spans="1:10" x14ac:dyDescent="0.35">
      <c r="A652" s="2" t="s">
        <v>601</v>
      </c>
      <c r="B652" t="s">
        <v>1746</v>
      </c>
      <c r="C652" t="str">
        <f t="shared" si="44"/>
        <v>Logi</v>
      </c>
      <c r="D652" t="s">
        <v>1746</v>
      </c>
      <c r="E652" t="s">
        <v>2234</v>
      </c>
      <c r="F652" s="9" t="s">
        <v>4656</v>
      </c>
      <c r="G652" t="s">
        <v>2407</v>
      </c>
      <c r="H652" s="9">
        <f t="shared" si="42"/>
        <v>2</v>
      </c>
      <c r="I652" s="9" t="str">
        <f t="shared" si="43"/>
        <v>02</v>
      </c>
      <c r="J652" t="str">
        <f t="shared" si="45"/>
        <v>module:LResult02_Logi a schema:ListItem ; schema:name "Lernergebnis Logi 02" ; schema:position 2 ; schema:additionalType module:BloomTax_Evaluate ; schema:description "Die Studierenden erhalten die Fähigkeiten zur Planung und Gestaltung von, aber auch zur Vorhersage und Bewertung des Verhaltens in logistischen Systemen."@de .</v>
      </c>
    </row>
    <row r="653" spans="1:10" x14ac:dyDescent="0.35">
      <c r="A653" s="2" t="s">
        <v>601</v>
      </c>
      <c r="B653" t="s">
        <v>1746</v>
      </c>
      <c r="C653" t="str">
        <f t="shared" si="44"/>
        <v>Logi</v>
      </c>
      <c r="D653" t="s">
        <v>1746</v>
      </c>
      <c r="E653" t="s">
        <v>2234</v>
      </c>
      <c r="F653" s="9" t="s">
        <v>4656</v>
      </c>
      <c r="G653" t="s">
        <v>2404</v>
      </c>
      <c r="H653" s="9">
        <f t="shared" si="42"/>
        <v>2</v>
      </c>
      <c r="I653" s="9" t="str">
        <f t="shared" si="43"/>
        <v>02</v>
      </c>
      <c r="J653" t="str">
        <f t="shared" si="45"/>
        <v>module:LResult02_Logi a schema:ListItem ; schema:name "Lernergebnis Logi 02" ; schema:position 2 ; schema:additionalType module:SubjectMatterCompetence ; schema:description "Die Studierenden erhalten die Fähigkeiten zur Planung und Gestaltung von, aber auch zur Vorhersage und Bewertung des Verhaltens in logistischen Systemen."@de .</v>
      </c>
    </row>
    <row r="654" spans="1:10" x14ac:dyDescent="0.35">
      <c r="A654" s="2" t="s">
        <v>601</v>
      </c>
      <c r="B654" t="s">
        <v>1747</v>
      </c>
      <c r="C654" t="str">
        <f t="shared" si="44"/>
        <v>Logistik</v>
      </c>
      <c r="D654" t="s">
        <v>1747</v>
      </c>
      <c r="E654" t="s">
        <v>2233</v>
      </c>
      <c r="F654" s="9" t="s">
        <v>4656</v>
      </c>
      <c r="G654" t="s">
        <v>2403</v>
      </c>
      <c r="H654" s="9">
        <f t="shared" si="42"/>
        <v>1</v>
      </c>
      <c r="I654" s="9" t="str">
        <f t="shared" si="43"/>
        <v>01</v>
      </c>
      <c r="J654" t="str">
        <f t="shared" si="45"/>
        <v>module:LResult01_Logistik a schema:ListItem ; schema:name "Lernergebnis Logistik 01" ; schema:position 1 ; schema:additionalType module:BloomTax_Understand ; schema:description "In dem Modul erwerben die Studierenden umfangreiches und vertieftes Wissen über unternehmens- und verkehrslogistische Themen der Logistik."@de .</v>
      </c>
    </row>
    <row r="655" spans="1:10" x14ac:dyDescent="0.35">
      <c r="A655" s="2" t="s">
        <v>601</v>
      </c>
      <c r="B655" t="s">
        <v>1747</v>
      </c>
      <c r="C655" t="str">
        <f t="shared" si="44"/>
        <v>Logistik</v>
      </c>
      <c r="D655" t="s">
        <v>1747</v>
      </c>
      <c r="E655" t="s">
        <v>2233</v>
      </c>
      <c r="F655" s="9" t="s">
        <v>4656</v>
      </c>
      <c r="G655" t="s">
        <v>2404</v>
      </c>
      <c r="H655" s="9">
        <f t="shared" si="42"/>
        <v>1</v>
      </c>
      <c r="I655" s="9" t="str">
        <f t="shared" si="43"/>
        <v>01</v>
      </c>
      <c r="J655" t="str">
        <f t="shared" si="45"/>
        <v>module:LResult01_Logistik a schema:ListItem ; schema:name "Lernergebnis Logistik 01" ; schema:position 1 ; schema:additionalType module:SubjectMatterCompetence ; schema:description "In dem Modul erwerben die Studierenden umfangreiches und vertieftes Wissen über unternehmens- und verkehrslogistische Themen der Logistik."@de .</v>
      </c>
    </row>
    <row r="656" spans="1:10" x14ac:dyDescent="0.35">
      <c r="A656" s="2" t="s">
        <v>601</v>
      </c>
      <c r="B656" t="s">
        <v>1748</v>
      </c>
      <c r="C656" t="str">
        <f t="shared" si="44"/>
        <v>Logistik</v>
      </c>
      <c r="D656" t="s">
        <v>1748</v>
      </c>
      <c r="E656" t="s">
        <v>2234</v>
      </c>
      <c r="F656" s="9" t="s">
        <v>4656</v>
      </c>
      <c r="G656" t="s">
        <v>2407</v>
      </c>
      <c r="H656" s="9">
        <f t="shared" si="42"/>
        <v>2</v>
      </c>
      <c r="I656" s="9" t="str">
        <f t="shared" si="43"/>
        <v>02</v>
      </c>
      <c r="J656" t="str">
        <f t="shared" si="45"/>
        <v>module:LResult02_Logistik a schema:ListItem ; schema:name "Lernergebnis Logistik 02" ; schema:position 2 ; schema:additionalType module:BloomTax_Evaluate ; schema:description "Die Studierenden erhalten die Fähigkeiten zur Planung und Gestaltung von, aber auch zur Vorhersage und Bewertung des Verhaltens in logistischen Systemen."@de .</v>
      </c>
    </row>
    <row r="657" spans="1:10" x14ac:dyDescent="0.35">
      <c r="A657" s="2" t="s">
        <v>601</v>
      </c>
      <c r="B657" t="s">
        <v>1748</v>
      </c>
      <c r="C657" t="str">
        <f t="shared" si="44"/>
        <v>Logistik</v>
      </c>
      <c r="D657" t="s">
        <v>1748</v>
      </c>
      <c r="E657" t="s">
        <v>2234</v>
      </c>
      <c r="F657" s="9" t="s">
        <v>4656</v>
      </c>
      <c r="G657" t="s">
        <v>2404</v>
      </c>
      <c r="H657" s="9">
        <f t="shared" si="42"/>
        <v>2</v>
      </c>
      <c r="I657" s="9" t="str">
        <f t="shared" si="43"/>
        <v>02</v>
      </c>
      <c r="J657" t="str">
        <f t="shared" si="45"/>
        <v>module:LResult02_Logistik a schema:ListItem ; schema:name "Lernergebnis Logistik 02" ; schema:position 2 ; schema:additionalType module:SubjectMatterCompetence ; schema:description "Die Studierenden erhalten die Fähigkeiten zur Planung und Gestaltung von, aber auch zur Vorhersage und Bewertung des Verhaltens in logistischen Systemen."@de .</v>
      </c>
    </row>
    <row r="658" spans="1:10" x14ac:dyDescent="0.35">
      <c r="A658" s="2" t="s">
        <v>601</v>
      </c>
      <c r="B658" t="s">
        <v>1749</v>
      </c>
      <c r="C658" t="str">
        <f t="shared" si="44"/>
        <v>MaMF</v>
      </c>
      <c r="D658" t="s">
        <v>1749</v>
      </c>
      <c r="E658" t="s">
        <v>2235</v>
      </c>
      <c r="F658" s="9" t="s">
        <v>4656</v>
      </c>
      <c r="G658" t="s">
        <v>2406</v>
      </c>
      <c r="H658" s="9">
        <f t="shared" si="42"/>
        <v>1</v>
      </c>
      <c r="I658" s="9" t="str">
        <f t="shared" si="43"/>
        <v>01</v>
      </c>
      <c r="J658" t="str">
        <f t="shared" si="45"/>
        <v>module:LResult01_MaMF a schema:ListItem ; schema:name "Lernergebnis MaMF 01" ; schema:position 1 ; schema:additionalType module:BloomTax_Remember ; schema:description "Die Studierenden kennen Handlungsempfehlungen und Lösungsansätze in zentralen Bereichen des Marketings und insbesondere der Marktforschung. "@de .</v>
      </c>
    </row>
    <row r="659" spans="1:10" x14ac:dyDescent="0.35">
      <c r="A659" s="2" t="s">
        <v>601</v>
      </c>
      <c r="B659" t="s">
        <v>1749</v>
      </c>
      <c r="C659" t="str">
        <f t="shared" si="44"/>
        <v>MaMF</v>
      </c>
      <c r="D659" t="s">
        <v>1749</v>
      </c>
      <c r="E659" t="s">
        <v>2235</v>
      </c>
      <c r="F659" s="9" t="s">
        <v>4656</v>
      </c>
      <c r="G659" t="s">
        <v>2404</v>
      </c>
      <c r="H659" s="9">
        <f t="shared" si="42"/>
        <v>1</v>
      </c>
      <c r="I659" s="9" t="str">
        <f t="shared" si="43"/>
        <v>01</v>
      </c>
      <c r="J659" t="str">
        <f t="shared" si="45"/>
        <v>module:LResult01_MaMF a schema:ListItem ; schema:name "Lernergebnis MaMF 01" ; schema:position 1 ; schema:additionalType module:SubjectMatterCompetence ; schema:description "Die Studierenden kennen Handlungsempfehlungen und Lösungsansätze in zentralen Bereichen des Marketings und insbesondere der Marktforschung. "@de .</v>
      </c>
    </row>
    <row r="660" spans="1:10" x14ac:dyDescent="0.35">
      <c r="A660" s="2" t="s">
        <v>601</v>
      </c>
      <c r="B660" t="s">
        <v>1750</v>
      </c>
      <c r="C660" t="str">
        <f t="shared" si="44"/>
        <v>MaMF</v>
      </c>
      <c r="D660" t="s">
        <v>1750</v>
      </c>
      <c r="E660" t="s">
        <v>2236</v>
      </c>
      <c r="F660" s="9" t="s">
        <v>4656</v>
      </c>
      <c r="G660" t="s">
        <v>2409</v>
      </c>
      <c r="H660" s="9">
        <f t="shared" si="42"/>
        <v>2</v>
      </c>
      <c r="I660" s="9" t="str">
        <f t="shared" si="43"/>
        <v>02</v>
      </c>
      <c r="J660" t="str">
        <f t="shared" si="45"/>
        <v>module:LResult02_MaMF a schema:ListItem ; schema:name "Lernergebnis MaMF 02" ; schema:position 2 ; schema:additionalType module:BloomTax_Analyze ; schema:description "Sie sind in der Lage Marketinglösungen zu bewerten und zu analysieren."@de .</v>
      </c>
    </row>
    <row r="661" spans="1:10" x14ac:dyDescent="0.35">
      <c r="A661" s="2" t="s">
        <v>601</v>
      </c>
      <c r="B661" t="s">
        <v>1750</v>
      </c>
      <c r="C661" t="str">
        <f t="shared" si="44"/>
        <v>MaMF</v>
      </c>
      <c r="D661" t="s">
        <v>1750</v>
      </c>
      <c r="E661" t="s">
        <v>2236</v>
      </c>
      <c r="F661" s="9" t="s">
        <v>4656</v>
      </c>
      <c r="G661" t="s">
        <v>2404</v>
      </c>
      <c r="H661" s="9">
        <f t="shared" si="42"/>
        <v>2</v>
      </c>
      <c r="I661" s="9" t="str">
        <f t="shared" si="43"/>
        <v>02</v>
      </c>
      <c r="J661" t="str">
        <f t="shared" si="45"/>
        <v>module:LResult02_MaMF a schema:ListItem ; schema:name "Lernergebnis MaMF 02" ; schema:position 2 ; schema:additionalType module:SubjectMatterCompetence ; schema:description "Sie sind in der Lage Marketinglösungen zu bewerten und zu analysieren."@de .</v>
      </c>
    </row>
    <row r="662" spans="1:10" x14ac:dyDescent="0.35">
      <c r="A662" s="2" t="s">
        <v>601</v>
      </c>
      <c r="B662" t="s">
        <v>1751</v>
      </c>
      <c r="C662" t="str">
        <f t="shared" si="44"/>
        <v>MaMF</v>
      </c>
      <c r="D662" t="s">
        <v>1751</v>
      </c>
      <c r="E662" t="s">
        <v>2237</v>
      </c>
      <c r="F662" s="9" t="s">
        <v>4656</v>
      </c>
      <c r="G662" t="s">
        <v>2408</v>
      </c>
      <c r="H662" s="9">
        <f t="shared" si="42"/>
        <v>3</v>
      </c>
      <c r="I662" s="9" t="str">
        <f t="shared" si="43"/>
        <v>03</v>
      </c>
      <c r="J662" t="str">
        <f t="shared" si="45"/>
        <v>module:LResult03_MaMF a schema:ListItem ; schema:name "Lernergebnis MaMF 03" ; schema:position 3 ; schema:additionalType module:BloomTax_Create ; schema:description "Sie können verschiedene Aufgabengebiete im Gesamtkontext des Marketings bzw. der Marktforschung einordnen und konkrete Vorhaben zielgerichtet planen und umsetzen."@de .</v>
      </c>
    </row>
    <row r="663" spans="1:10" x14ac:dyDescent="0.35">
      <c r="A663" s="2" t="s">
        <v>601</v>
      </c>
      <c r="B663" t="s">
        <v>1751</v>
      </c>
      <c r="C663" t="str">
        <f t="shared" si="44"/>
        <v>MaMF</v>
      </c>
      <c r="D663" t="s">
        <v>1751</v>
      </c>
      <c r="E663" t="s">
        <v>2237</v>
      </c>
      <c r="F663" s="9" t="s">
        <v>4656</v>
      </c>
      <c r="G663" t="s">
        <v>2404</v>
      </c>
      <c r="H663" s="9">
        <f t="shared" si="42"/>
        <v>3</v>
      </c>
      <c r="I663" s="9" t="str">
        <f t="shared" si="43"/>
        <v>03</v>
      </c>
      <c r="J663" t="str">
        <f t="shared" si="45"/>
        <v>module:LResult03_MaMF a schema:ListItem ; schema:name "Lernergebnis MaMF 03" ; schema:position 3 ; schema:additionalType module:SubjectMatterCompetence ; schema:description "Sie können verschiedene Aufgabengebiete im Gesamtkontext des Marketings bzw. der Marktforschung einordnen und konkrete Vorhaben zielgerichtet planen und umsetzen."@de .</v>
      </c>
    </row>
    <row r="664" spans="1:10" x14ac:dyDescent="0.35">
      <c r="A664" s="2" t="s">
        <v>601</v>
      </c>
      <c r="B664" t="s">
        <v>1752</v>
      </c>
      <c r="C664" t="str">
        <f t="shared" si="44"/>
        <v>ManOrg</v>
      </c>
      <c r="D664" t="s">
        <v>1752</v>
      </c>
      <c r="E664" t="s">
        <v>2238</v>
      </c>
      <c r="F664" s="9" t="s">
        <v>4656</v>
      </c>
      <c r="G664" t="s">
        <v>2405</v>
      </c>
      <c r="H664" s="9">
        <f t="shared" si="42"/>
        <v>1</v>
      </c>
      <c r="I664" s="9" t="str">
        <f t="shared" si="43"/>
        <v>01</v>
      </c>
      <c r="J664" t="str">
        <f t="shared" si="45"/>
        <v>module:LResult01_ManOrg a schema:ListItem ; schema:name "Lernergebnis ManOrg 01" ; schema:position 1 ; schema:additionalType module:BloomTax_Apply ; schema:description "Die Teilnehmer analysieren die Methoden, Konzepte und Strategien, mit denen die Informationstechnologie die aktive und zielgerichtete Unternehmensführung unterstützt."@de .</v>
      </c>
    </row>
    <row r="665" spans="1:10" x14ac:dyDescent="0.35">
      <c r="A665" s="2" t="s">
        <v>601</v>
      </c>
      <c r="B665" t="s">
        <v>1752</v>
      </c>
      <c r="C665" t="str">
        <f t="shared" si="44"/>
        <v>ManOrg</v>
      </c>
      <c r="D665" t="s">
        <v>1752</v>
      </c>
      <c r="E665" t="s">
        <v>2238</v>
      </c>
      <c r="F665" s="9" t="s">
        <v>4656</v>
      </c>
      <c r="G665" t="s">
        <v>2404</v>
      </c>
      <c r="H665" s="9">
        <f t="shared" si="42"/>
        <v>1</v>
      </c>
      <c r="I665" s="9" t="str">
        <f t="shared" si="43"/>
        <v>01</v>
      </c>
      <c r="J665" t="str">
        <f t="shared" si="45"/>
        <v>module:LResult01_ManOrg a schema:ListItem ; schema:name "Lernergebnis ManOrg 01" ; schema:position 1 ; schema:additionalType module:SubjectMatterCompetence ; schema:description "Die Teilnehmer analysieren die Methoden, Konzepte und Strategien, mit denen die Informationstechnologie die aktive und zielgerichtete Unternehmensführung unterstützt."@de .</v>
      </c>
    </row>
    <row r="666" spans="1:10" x14ac:dyDescent="0.35">
      <c r="A666" s="2" t="s">
        <v>601</v>
      </c>
      <c r="B666" t="s">
        <v>1753</v>
      </c>
      <c r="C666" t="str">
        <f t="shared" si="44"/>
        <v>ManOrg</v>
      </c>
      <c r="D666" t="s">
        <v>1753</v>
      </c>
      <c r="E666" t="s">
        <v>2239</v>
      </c>
      <c r="F666" s="9" t="s">
        <v>4656</v>
      </c>
      <c r="G666" t="s">
        <v>2409</v>
      </c>
      <c r="H666" s="9">
        <f t="shared" si="42"/>
        <v>2</v>
      </c>
      <c r="I666" s="9" t="str">
        <f t="shared" si="43"/>
        <v>02</v>
      </c>
      <c r="J666" t="str">
        <f t="shared" si="45"/>
        <v>module:LResult02_ManOrg a schema:ListItem ; schema:name "Lernergebnis ManOrg 02" ; schema:position 2 ; schema:additionalType module:BloomTax_Analyze ; schema:description "Sie werden in die Lage versetzt, aus verfügbaren Datenbeständen die jeweils relevanten Informationen für die Bewertung betrieblicher Entscheidungen wertorientiert auszuwählen."@de .</v>
      </c>
    </row>
    <row r="667" spans="1:10" x14ac:dyDescent="0.35">
      <c r="A667" s="2" t="s">
        <v>601</v>
      </c>
      <c r="B667" t="s">
        <v>1753</v>
      </c>
      <c r="C667" t="str">
        <f t="shared" si="44"/>
        <v>ManOrg</v>
      </c>
      <c r="D667" t="s">
        <v>1753</v>
      </c>
      <c r="E667" t="s">
        <v>2239</v>
      </c>
      <c r="F667" s="9" t="s">
        <v>4656</v>
      </c>
      <c r="G667" t="s">
        <v>2404</v>
      </c>
      <c r="H667" s="9">
        <f t="shared" si="42"/>
        <v>2</v>
      </c>
      <c r="I667" s="9" t="str">
        <f t="shared" si="43"/>
        <v>02</v>
      </c>
      <c r="J667" t="str">
        <f t="shared" si="45"/>
        <v>module:LResult02_ManOrg a schema:ListItem ; schema:name "Lernergebnis ManOrg 02" ; schema:position 2 ; schema:additionalType module:SubjectMatterCompetence ; schema:description "Sie werden in die Lage versetzt, aus verfügbaren Datenbeständen die jeweils relevanten Informationen für die Bewertung betrieblicher Entscheidungen wertorientiert auszuwählen."@de .</v>
      </c>
    </row>
    <row r="668" spans="1:10" x14ac:dyDescent="0.35">
      <c r="A668" s="2" t="s">
        <v>601</v>
      </c>
      <c r="B668" t="s">
        <v>1754</v>
      </c>
      <c r="C668" t="str">
        <f t="shared" si="44"/>
        <v>ManOrg</v>
      </c>
      <c r="D668" t="s">
        <v>1754</v>
      </c>
      <c r="E668" t="s">
        <v>2240</v>
      </c>
      <c r="F668" s="9" t="s">
        <v>4656</v>
      </c>
      <c r="G668" t="s">
        <v>2403</v>
      </c>
      <c r="H668" s="9">
        <f t="shared" si="42"/>
        <v>3</v>
      </c>
      <c r="I668" s="9" t="str">
        <f t="shared" si="43"/>
        <v>03</v>
      </c>
      <c r="J668" t="str">
        <f t="shared" si="45"/>
        <v>module:LResult03_ManOrg a schema:ListItem ; schema:name "Lernergebnis ManOrg 03" ; schema:position 3 ; schema:additionalType module:BloomTax_Understand ; schema:description "Es werden Ansätze vermittelt, wie Unternehmensstrategien mit Hilfe der Informatik analysiert, umgesetzt und überwacht werden können."@de .</v>
      </c>
    </row>
    <row r="669" spans="1:10" x14ac:dyDescent="0.35">
      <c r="A669" s="2" t="s">
        <v>601</v>
      </c>
      <c r="B669" t="s">
        <v>1754</v>
      </c>
      <c r="C669" t="str">
        <f t="shared" si="44"/>
        <v>ManOrg</v>
      </c>
      <c r="D669" t="s">
        <v>1754</v>
      </c>
      <c r="E669" t="s">
        <v>2240</v>
      </c>
      <c r="F669" s="9" t="s">
        <v>4656</v>
      </c>
      <c r="G669" t="s">
        <v>2404</v>
      </c>
      <c r="H669" s="9">
        <f t="shared" si="42"/>
        <v>3</v>
      </c>
      <c r="I669" s="9" t="str">
        <f t="shared" si="43"/>
        <v>03</v>
      </c>
      <c r="J669" t="str">
        <f t="shared" si="45"/>
        <v>module:LResult03_ManOrg a schema:ListItem ; schema:name "Lernergebnis ManOrg 03" ; schema:position 3 ; schema:additionalType module:SubjectMatterCompetence ; schema:description "Es werden Ansätze vermittelt, wie Unternehmensstrategien mit Hilfe der Informatik analysiert, umgesetzt und überwacht werden können."@de .</v>
      </c>
    </row>
    <row r="670" spans="1:10" x14ac:dyDescent="0.35">
      <c r="A670" s="2" t="s">
        <v>601</v>
      </c>
      <c r="B670" t="s">
        <v>1755</v>
      </c>
      <c r="C670" t="str">
        <f t="shared" si="44"/>
        <v>ManOrg</v>
      </c>
      <c r="D670" t="s">
        <v>1755</v>
      </c>
      <c r="E670" t="s">
        <v>2241</v>
      </c>
      <c r="F670" s="9" t="s">
        <v>4656</v>
      </c>
      <c r="G670" t="s">
        <v>2405</v>
      </c>
      <c r="H670" s="9">
        <f t="shared" si="42"/>
        <v>4</v>
      </c>
      <c r="I670" s="9" t="str">
        <f t="shared" si="43"/>
        <v>04</v>
      </c>
      <c r="J670" t="str">
        <f t="shared" si="45"/>
        <v>module:LResult04_ManOrg a schema:ListItem ; schema:name "Lernergebnis ManOrg 04" ; schema:position 4 ; schema:additionalType module:BloomTax_Apply ; schema:description "Mittels Übungen an komplexen betriebswirtschaftlichen ERP-Systemen werden typische Geschäfts- und Entscheidungsprozesse in Unternehmen angewendet."@de .</v>
      </c>
    </row>
    <row r="671" spans="1:10" x14ac:dyDescent="0.35">
      <c r="A671" s="2" t="s">
        <v>601</v>
      </c>
      <c r="B671" t="s">
        <v>1755</v>
      </c>
      <c r="C671" t="str">
        <f t="shared" si="44"/>
        <v>ManOrg</v>
      </c>
      <c r="D671" t="s">
        <v>1755</v>
      </c>
      <c r="E671" t="s">
        <v>2241</v>
      </c>
      <c r="F671" s="9" t="s">
        <v>4656</v>
      </c>
      <c r="G671" t="s">
        <v>2404</v>
      </c>
      <c r="H671" s="9">
        <f t="shared" si="42"/>
        <v>4</v>
      </c>
      <c r="I671" s="9" t="str">
        <f t="shared" si="43"/>
        <v>04</v>
      </c>
      <c r="J671" t="str">
        <f t="shared" si="45"/>
        <v>module:LResult04_ManOrg a schema:ListItem ; schema:name "Lernergebnis ManOrg 04" ; schema:position 4 ; schema:additionalType module:SubjectMatterCompetence ; schema:description "Mittels Übungen an komplexen betriebswirtschaftlichen ERP-Systemen werden typische Geschäfts- und Entscheidungsprozesse in Unternehmen angewendet."@de .</v>
      </c>
    </row>
    <row r="672" spans="1:10" x14ac:dyDescent="0.35">
      <c r="A672" s="2" t="s">
        <v>601</v>
      </c>
      <c r="B672" t="s">
        <v>1756</v>
      </c>
      <c r="C672" t="str">
        <f t="shared" si="44"/>
        <v>MathBasis</v>
      </c>
      <c r="D672" t="s">
        <v>1756</v>
      </c>
      <c r="E672" t="s">
        <v>2242</v>
      </c>
      <c r="F672" s="9" t="s">
        <v>4656</v>
      </c>
      <c r="G672" t="s">
        <v>2406</v>
      </c>
      <c r="H672" s="9">
        <f t="shared" si="42"/>
        <v>1</v>
      </c>
      <c r="I672" s="9" t="str">
        <f t="shared" si="43"/>
        <v>01</v>
      </c>
      <c r="J672" t="str">
        <f t="shared" si="45"/>
        <v>module:LResult01_MathBasis a schema:ListItem ; schema:name "Lernergebnis MathBasis 01" ; schema:position 1 ; schema:additionalType module:BloomTax_Remember ; schema:description "Die Teilnehmer lernen in der Vorlesung wichtige mathematischen Methoden aus den Bereichen 'Analysis' und 'Lineare Algebra'."@de .</v>
      </c>
    </row>
    <row r="673" spans="1:10" x14ac:dyDescent="0.35">
      <c r="A673" s="2" t="s">
        <v>601</v>
      </c>
      <c r="B673" t="s">
        <v>1756</v>
      </c>
      <c r="C673" t="str">
        <f t="shared" si="44"/>
        <v>MathBasis</v>
      </c>
      <c r="D673" t="s">
        <v>1756</v>
      </c>
      <c r="E673" t="s">
        <v>2242</v>
      </c>
      <c r="F673" s="9" t="s">
        <v>4656</v>
      </c>
      <c r="G673" t="s">
        <v>2404</v>
      </c>
      <c r="H673" s="9">
        <f t="shared" si="42"/>
        <v>1</v>
      </c>
      <c r="I673" s="9" t="str">
        <f t="shared" si="43"/>
        <v>01</v>
      </c>
      <c r="J673" t="str">
        <f t="shared" si="45"/>
        <v>module:LResult01_MathBasis a schema:ListItem ; schema:name "Lernergebnis MathBasis 01" ; schema:position 1 ; schema:additionalType module:SubjectMatterCompetence ; schema:description "Die Teilnehmer lernen in der Vorlesung wichtige mathematischen Methoden aus den Bereichen 'Analysis' und 'Lineare Algebra'."@de .</v>
      </c>
    </row>
    <row r="674" spans="1:10" x14ac:dyDescent="0.35">
      <c r="A674" s="2" t="s">
        <v>601</v>
      </c>
      <c r="B674" t="s">
        <v>1757</v>
      </c>
      <c r="C674" t="str">
        <f t="shared" si="44"/>
        <v>MathBasis</v>
      </c>
      <c r="D674" t="s">
        <v>1757</v>
      </c>
      <c r="E674" t="s">
        <v>2243</v>
      </c>
      <c r="F674" s="9" t="s">
        <v>4656</v>
      </c>
      <c r="G674" t="s">
        <v>2405</v>
      </c>
      <c r="H674" s="9">
        <f t="shared" si="42"/>
        <v>2</v>
      </c>
      <c r="I674" s="9" t="str">
        <f t="shared" si="43"/>
        <v>02</v>
      </c>
      <c r="J674" t="str">
        <f t="shared" si="45"/>
        <v>module:LResult02_MathBasis a schema:ListItem ; schema:name "Lernergebnis MathBasis 02" ; schema:position 2 ; schema:additionalType module:BloomTax_Apply ; schema:description "Sie können das Erlernte auf Problemstellungen der Wirtschaft und Informatik anwenden."@de .</v>
      </c>
    </row>
    <row r="675" spans="1:10" x14ac:dyDescent="0.35">
      <c r="A675" s="2" t="s">
        <v>601</v>
      </c>
      <c r="B675" t="s">
        <v>1757</v>
      </c>
      <c r="C675" t="str">
        <f t="shared" si="44"/>
        <v>MathBasis</v>
      </c>
      <c r="D675" t="s">
        <v>1757</v>
      </c>
      <c r="E675" t="s">
        <v>2243</v>
      </c>
      <c r="F675" s="9" t="s">
        <v>4656</v>
      </c>
      <c r="G675" t="s">
        <v>2404</v>
      </c>
      <c r="H675" s="9">
        <f t="shared" si="42"/>
        <v>2</v>
      </c>
      <c r="I675" s="9" t="str">
        <f t="shared" si="43"/>
        <v>02</v>
      </c>
      <c r="J675" t="str">
        <f t="shared" si="45"/>
        <v>module:LResult02_MathBasis a schema:ListItem ; schema:name "Lernergebnis MathBasis 02" ; schema:position 2 ; schema:additionalType module:SubjectMatterCompetence ; schema:description "Sie können das Erlernte auf Problemstellungen der Wirtschaft und Informatik anwenden."@de .</v>
      </c>
    </row>
    <row r="676" spans="1:10" x14ac:dyDescent="0.35">
      <c r="A676" s="2" t="s">
        <v>601</v>
      </c>
      <c r="B676" t="s">
        <v>1758</v>
      </c>
      <c r="C676" t="str">
        <f t="shared" si="44"/>
        <v>OOSE</v>
      </c>
      <c r="D676" t="s">
        <v>1758</v>
      </c>
      <c r="E676" t="s">
        <v>2244</v>
      </c>
      <c r="F676" s="9" t="s">
        <v>4656</v>
      </c>
      <c r="G676" t="s">
        <v>2403</v>
      </c>
      <c r="H676" s="9">
        <f t="shared" si="42"/>
        <v>1</v>
      </c>
      <c r="I676" s="9" t="str">
        <f t="shared" si="43"/>
        <v>01</v>
      </c>
      <c r="J676" t="str">
        <f t="shared" si="45"/>
        <v>module:LResult01_OOSE a schema:ListItem ; schema:name "Lernergebnis OOSE 01" ; schema:position 1 ; schema:additionalType module:BloomTax_Understand ; schema:description "Die Teilnehmer erhalten eine Einführung und Vertiefung in OO-Analyse, OO-Design, Design Muster, Design Prinzipien und UML-Modellierung."@de .</v>
      </c>
    </row>
    <row r="677" spans="1:10" x14ac:dyDescent="0.35">
      <c r="A677" s="2" t="s">
        <v>601</v>
      </c>
      <c r="B677" t="s">
        <v>1758</v>
      </c>
      <c r="C677" t="str">
        <f t="shared" si="44"/>
        <v>OOSE</v>
      </c>
      <c r="D677" t="s">
        <v>1758</v>
      </c>
      <c r="E677" t="s">
        <v>2244</v>
      </c>
      <c r="F677" s="9" t="s">
        <v>4656</v>
      </c>
      <c r="G677" t="s">
        <v>2404</v>
      </c>
      <c r="H677" s="9">
        <f t="shared" si="42"/>
        <v>1</v>
      </c>
      <c r="I677" s="9" t="str">
        <f t="shared" si="43"/>
        <v>01</v>
      </c>
      <c r="J677" t="str">
        <f t="shared" si="45"/>
        <v>module:LResult01_OOSE a schema:ListItem ; schema:name "Lernergebnis OOSE 01" ; schema:position 1 ; schema:additionalType module:SubjectMatterCompetence ; schema:description "Die Teilnehmer erhalten eine Einführung und Vertiefung in OO-Analyse, OO-Design, Design Muster, Design Prinzipien und UML-Modellierung."@de .</v>
      </c>
    </row>
    <row r="678" spans="1:10" x14ac:dyDescent="0.35">
      <c r="A678" s="2" t="s">
        <v>601</v>
      </c>
      <c r="B678" t="s">
        <v>1759</v>
      </c>
      <c r="C678" t="str">
        <f t="shared" si="44"/>
        <v>OOSE</v>
      </c>
      <c r="D678" t="s">
        <v>1759</v>
      </c>
      <c r="E678" t="s">
        <v>2245</v>
      </c>
      <c r="F678" s="9" t="s">
        <v>4656</v>
      </c>
      <c r="G678" t="s">
        <v>2409</v>
      </c>
      <c r="H678" s="9">
        <f t="shared" si="42"/>
        <v>2</v>
      </c>
      <c r="I678" s="9" t="str">
        <f t="shared" si="43"/>
        <v>02</v>
      </c>
      <c r="J678" t="str">
        <f t="shared" si="45"/>
        <v>module:LResult02_OOSE a schema:ListItem ; schema:name "Lernergebnis OOSE 02" ; schema:position 2 ; schema:additionalType module:BloomTax_Analyze ; schema:description "Dabei sollen die Teilnehmer nicht nur Erfahrungen mit objektorientierten SW-Plattformen sammeln, sondern auch in die Lage versetzt werden, SW-Plattformen zu analysieren und zu bewerten."@de .</v>
      </c>
    </row>
    <row r="679" spans="1:10" x14ac:dyDescent="0.35">
      <c r="A679" s="2" t="s">
        <v>601</v>
      </c>
      <c r="B679" t="s">
        <v>1759</v>
      </c>
      <c r="C679" t="str">
        <f t="shared" si="44"/>
        <v>OOSE</v>
      </c>
      <c r="D679" t="s">
        <v>1759</v>
      </c>
      <c r="E679" t="s">
        <v>2245</v>
      </c>
      <c r="F679" s="9" t="s">
        <v>4656</v>
      </c>
      <c r="G679" t="s">
        <v>2404</v>
      </c>
      <c r="H679" s="9">
        <f t="shared" si="42"/>
        <v>2</v>
      </c>
      <c r="I679" s="9" t="str">
        <f t="shared" si="43"/>
        <v>02</v>
      </c>
      <c r="J679" t="str">
        <f t="shared" si="45"/>
        <v>module:LResult02_OOSE a schema:ListItem ; schema:name "Lernergebnis OOSE 02" ; schema:position 2 ; schema:additionalType module:SubjectMatterCompetence ; schema:description "Dabei sollen die Teilnehmer nicht nur Erfahrungen mit objektorientierten SW-Plattformen sammeln, sondern auch in die Lage versetzt werden, SW-Plattformen zu analysieren und zu bewerten."@de .</v>
      </c>
    </row>
    <row r="680" spans="1:10" x14ac:dyDescent="0.35">
      <c r="A680" s="2" t="s">
        <v>601</v>
      </c>
      <c r="B680" t="s">
        <v>1760</v>
      </c>
      <c r="C680" t="str">
        <f t="shared" si="44"/>
        <v>OOSE</v>
      </c>
      <c r="D680" t="s">
        <v>1760</v>
      </c>
      <c r="E680" t="s">
        <v>2246</v>
      </c>
      <c r="F680" s="9" t="s">
        <v>4656</v>
      </c>
      <c r="G680" t="s">
        <v>2403</v>
      </c>
      <c r="H680" s="9">
        <f t="shared" si="42"/>
        <v>3</v>
      </c>
      <c r="I680" s="9" t="str">
        <f t="shared" si="43"/>
        <v>03</v>
      </c>
      <c r="J680" t="str">
        <f t="shared" si="45"/>
        <v>module:LResult03_OOSE a schema:ListItem ; schema:name "Lernergebnis OOSE 03" ; schema:position 3 ; schema:additionalType module:BloomTax_Understand ; schema:description "Sie kennen und verstehen wesentliche SW-Architekturen und sind in der Lage, den Zusammenhang von Designentscheidungen auf den wirtschaftlichen Erfolg einer SW-Lösung zu erkennen und deren Auswirkungen zu beurteilen."@de .</v>
      </c>
    </row>
    <row r="681" spans="1:10" x14ac:dyDescent="0.35">
      <c r="A681" s="2" t="s">
        <v>601</v>
      </c>
      <c r="B681" t="s">
        <v>1760</v>
      </c>
      <c r="C681" t="str">
        <f t="shared" si="44"/>
        <v>OOSE</v>
      </c>
      <c r="D681" t="s">
        <v>1760</v>
      </c>
      <c r="E681" t="s">
        <v>2246</v>
      </c>
      <c r="F681" s="9" t="s">
        <v>4656</v>
      </c>
      <c r="G681" t="s">
        <v>2404</v>
      </c>
      <c r="H681" s="9">
        <f t="shared" si="42"/>
        <v>3</v>
      </c>
      <c r="I681" s="9" t="str">
        <f t="shared" si="43"/>
        <v>03</v>
      </c>
      <c r="J681" t="str">
        <f t="shared" si="45"/>
        <v>module:LResult03_OOSE a schema:ListItem ; schema:name "Lernergebnis OOSE 03" ; schema:position 3 ; schema:additionalType module:SubjectMatterCompetence ; schema:description "Sie kennen und verstehen wesentliche SW-Architekturen und sind in der Lage, den Zusammenhang von Designentscheidungen auf den wirtschaftlichen Erfolg einer SW-Lösung zu erkennen und deren Auswirkungen zu beurteilen."@de .</v>
      </c>
    </row>
    <row r="682" spans="1:10" x14ac:dyDescent="0.35">
      <c r="A682" s="2" t="s">
        <v>601</v>
      </c>
      <c r="B682" t="s">
        <v>1761</v>
      </c>
      <c r="C682" t="str">
        <f t="shared" si="44"/>
        <v>PABD</v>
      </c>
      <c r="D682" t="s">
        <v>1761</v>
      </c>
      <c r="E682" t="s">
        <v>2247</v>
      </c>
      <c r="F682" s="9" t="s">
        <v>4656</v>
      </c>
      <c r="G682" t="s">
        <v>2403</v>
      </c>
      <c r="H682" s="9">
        <f t="shared" si="42"/>
        <v>1</v>
      </c>
      <c r="I682" s="9" t="str">
        <f t="shared" si="43"/>
        <v>01</v>
      </c>
      <c r="J682" t="str">
        <f t="shared" si="45"/>
        <v>module:LResult01_PABD a schema:ListItem ; schema:name "Lernergebnis PABD 01" ; schema:position 1 ; schema:additionalType module:BloomTax_Understand ; schema:description "Die Studierenden werden in die Grundlagen des maschinellen Lernens mit heterogenen Daten eingeführt."@de .</v>
      </c>
    </row>
    <row r="683" spans="1:10" x14ac:dyDescent="0.35">
      <c r="A683" s="2" t="s">
        <v>601</v>
      </c>
      <c r="B683" t="s">
        <v>1761</v>
      </c>
      <c r="C683" t="str">
        <f t="shared" si="44"/>
        <v>PABD</v>
      </c>
      <c r="D683" t="s">
        <v>1761</v>
      </c>
      <c r="E683" t="s">
        <v>2247</v>
      </c>
      <c r="F683" s="9" t="s">
        <v>4656</v>
      </c>
      <c r="G683" t="s">
        <v>2404</v>
      </c>
      <c r="H683" s="9">
        <f t="shared" si="42"/>
        <v>1</v>
      </c>
      <c r="I683" s="9" t="str">
        <f t="shared" si="43"/>
        <v>01</v>
      </c>
      <c r="J683" t="str">
        <f t="shared" si="45"/>
        <v>module:LResult01_PABD a schema:ListItem ; schema:name "Lernergebnis PABD 01" ; schema:position 1 ; schema:additionalType module:SubjectMatterCompetence ; schema:description "Die Studierenden werden in die Grundlagen des maschinellen Lernens mit heterogenen Daten eingeführt."@de .</v>
      </c>
    </row>
    <row r="684" spans="1:10" x14ac:dyDescent="0.35">
      <c r="A684" s="2" t="s">
        <v>601</v>
      </c>
      <c r="B684" t="s">
        <v>1762</v>
      </c>
      <c r="C684" t="str">
        <f t="shared" si="44"/>
        <v>PLVt</v>
      </c>
      <c r="D684" t="s">
        <v>1762</v>
      </c>
      <c r="E684" t="s">
        <v>2248</v>
      </c>
      <c r="F684" s="9" t="s">
        <v>4656</v>
      </c>
      <c r="G684" t="s">
        <v>2407</v>
      </c>
      <c r="H684" s="9">
        <f t="shared" si="42"/>
        <v>1</v>
      </c>
      <c r="I684" s="9" t="str">
        <f t="shared" si="43"/>
        <v>01</v>
      </c>
      <c r="J684" t="str">
        <f t="shared" si="45"/>
        <v>module:LResult01_PLVt a schema:ListItem ; schema:name "Lernergebnis PLVt 01" ; schema:position 1 ; schema:additionalType module:BloomTax_Evaluate ; schema:description "Die Teilnehmer sollen die grundlegenden betriebswirtschaftlichen Konzepte aus den Bereichen Produktion, Logistik und Vertrieb anwenden und mit Hilfe betriebswirtschaftlicher Anwendungssysteme typische Geschäftsprozesse analysieren und bewerten."@de .</v>
      </c>
    </row>
    <row r="685" spans="1:10" x14ac:dyDescent="0.35">
      <c r="A685" s="2" t="s">
        <v>601</v>
      </c>
      <c r="B685" t="s">
        <v>1762</v>
      </c>
      <c r="C685" t="str">
        <f t="shared" si="44"/>
        <v>PLVt</v>
      </c>
      <c r="D685" t="s">
        <v>1762</v>
      </c>
      <c r="E685" t="s">
        <v>2248</v>
      </c>
      <c r="F685" s="9" t="s">
        <v>4656</v>
      </c>
      <c r="G685" t="s">
        <v>2404</v>
      </c>
      <c r="H685" s="9">
        <f t="shared" si="42"/>
        <v>1</v>
      </c>
      <c r="I685" s="9" t="str">
        <f t="shared" si="43"/>
        <v>01</v>
      </c>
      <c r="J685" t="str">
        <f t="shared" si="45"/>
        <v>module:LResult01_PLVt a schema:ListItem ; schema:name "Lernergebnis PLVt 01" ; schema:position 1 ; schema:additionalType module:SubjectMatterCompetence ; schema:description "Die Teilnehmer sollen die grundlegenden betriebswirtschaftlichen Konzepte aus den Bereichen Produktion, Logistik und Vertrieb anwenden und mit Hilfe betriebswirtschaftlicher Anwendungssysteme typische Geschäftsprozesse analysieren und bewerten."@de .</v>
      </c>
    </row>
    <row r="686" spans="1:10" x14ac:dyDescent="0.35">
      <c r="A686" s="2" t="s">
        <v>601</v>
      </c>
      <c r="B686" t="s">
        <v>1763</v>
      </c>
      <c r="C686" t="str">
        <f t="shared" si="44"/>
        <v>PLVt</v>
      </c>
      <c r="D686" t="s">
        <v>1763</v>
      </c>
      <c r="E686" t="s">
        <v>2249</v>
      </c>
      <c r="F686" s="9" t="s">
        <v>4656</v>
      </c>
      <c r="G686" t="s">
        <v>2403</v>
      </c>
      <c r="H686" s="9">
        <f t="shared" si="42"/>
        <v>2</v>
      </c>
      <c r="I686" s="9" t="str">
        <f t="shared" si="43"/>
        <v>02</v>
      </c>
      <c r="J686" t="str">
        <f t="shared" si="45"/>
        <v>module:LResult02_PLVt a schema:ListItem ; schema:name "Lernergebnis PLVt 02" ; schema:position 2 ; schema:additionalType module:BloomTax_Understand ; schema:description "Hierbei soll das Verständnis für die technischen Anforderungen an komplexe IT-Landschaften in Unternehmen vermittelt werden."@de .</v>
      </c>
    </row>
    <row r="687" spans="1:10" x14ac:dyDescent="0.35">
      <c r="A687" s="2" t="s">
        <v>601</v>
      </c>
      <c r="B687" t="s">
        <v>1763</v>
      </c>
      <c r="C687" t="str">
        <f t="shared" si="44"/>
        <v>PLVt</v>
      </c>
      <c r="D687" t="s">
        <v>1763</v>
      </c>
      <c r="E687" t="s">
        <v>2249</v>
      </c>
      <c r="F687" s="9" t="s">
        <v>4656</v>
      </c>
      <c r="G687" t="s">
        <v>2404</v>
      </c>
      <c r="H687" s="9">
        <f t="shared" si="42"/>
        <v>2</v>
      </c>
      <c r="I687" s="9" t="str">
        <f t="shared" si="43"/>
        <v>02</v>
      </c>
      <c r="J687" t="str">
        <f t="shared" si="45"/>
        <v>module:LResult02_PLVt a schema:ListItem ; schema:name "Lernergebnis PLVt 02" ; schema:position 2 ; schema:additionalType module:SubjectMatterCompetence ; schema:description "Hierbei soll das Verständnis für die technischen Anforderungen an komplexe IT-Landschaften in Unternehmen vermittelt werden."@de .</v>
      </c>
    </row>
    <row r="688" spans="1:10" x14ac:dyDescent="0.35">
      <c r="A688" s="2" t="s">
        <v>601</v>
      </c>
      <c r="B688" t="s">
        <v>1764</v>
      </c>
      <c r="C688" t="str">
        <f t="shared" si="44"/>
        <v>PST</v>
      </c>
      <c r="D688" t="s">
        <v>1764</v>
      </c>
      <c r="E688" t="s">
        <v>2250</v>
      </c>
      <c r="F688" s="9" t="s">
        <v>4656</v>
      </c>
      <c r="G688" t="s">
        <v>2406</v>
      </c>
      <c r="H688" s="9">
        <f t="shared" si="42"/>
        <v>1</v>
      </c>
      <c r="I688" s="9" t="str">
        <f t="shared" si="43"/>
        <v>01</v>
      </c>
      <c r="J688" t="str">
        <f t="shared" si="45"/>
        <v>module:LResult01_PST a schema:ListItem ; schema:name "Lernergebnis PST 01" ; schema:position 1 ; schema:additionalType module:BloomTax_Remember ; schema:description "Die Studierenden besitzen Kenntnisse über den Nutzen wissenschaftlicher Arbeit und können diesen erklären."@de .</v>
      </c>
    </row>
    <row r="689" spans="1:10" x14ac:dyDescent="0.35">
      <c r="A689" s="2" t="s">
        <v>601</v>
      </c>
      <c r="B689" t="s">
        <v>1764</v>
      </c>
      <c r="C689" t="str">
        <f t="shared" si="44"/>
        <v>PST</v>
      </c>
      <c r="D689" t="s">
        <v>1764</v>
      </c>
      <c r="E689" t="s">
        <v>2250</v>
      </c>
      <c r="F689" s="9" t="s">
        <v>4656</v>
      </c>
      <c r="G689" t="s">
        <v>2404</v>
      </c>
      <c r="H689" s="9">
        <f t="shared" si="42"/>
        <v>1</v>
      </c>
      <c r="I689" s="9" t="str">
        <f t="shared" si="43"/>
        <v>01</v>
      </c>
      <c r="J689" t="str">
        <f t="shared" si="45"/>
        <v>module:LResult01_PST a schema:ListItem ; schema:name "Lernergebnis PST 01" ; schema:position 1 ; schema:additionalType module:SubjectMatterCompetence ; schema:description "Die Studierenden besitzen Kenntnisse über den Nutzen wissenschaftlicher Arbeit und können diesen erklären."@de .</v>
      </c>
    </row>
    <row r="690" spans="1:10" x14ac:dyDescent="0.35">
      <c r="A690" s="2" t="s">
        <v>601</v>
      </c>
      <c r="B690" t="s">
        <v>1765</v>
      </c>
      <c r="C690" t="str">
        <f t="shared" si="44"/>
        <v>PST</v>
      </c>
      <c r="D690" t="s">
        <v>1765</v>
      </c>
      <c r="E690" t="s">
        <v>2251</v>
      </c>
      <c r="F690" s="9" t="s">
        <v>4656</v>
      </c>
      <c r="G690" t="s">
        <v>2405</v>
      </c>
      <c r="H690" s="9">
        <f t="shared" si="42"/>
        <v>2</v>
      </c>
      <c r="I690" s="9" t="str">
        <f t="shared" si="43"/>
        <v>02</v>
      </c>
      <c r="J690" t="str">
        <f t="shared" si="45"/>
        <v>module:LResult02_PST a schema:ListItem ; schema:name "Lernergebnis PST 02" ; schema:position 2 ; schema:additionalType module:BloomTax_Apply ; schema:description "Sie können Grundtechniken zur Informationsbeschaffung und Verarbeitung anwenden."@de .</v>
      </c>
    </row>
    <row r="691" spans="1:10" x14ac:dyDescent="0.35">
      <c r="A691" s="2" t="s">
        <v>601</v>
      </c>
      <c r="B691" t="s">
        <v>1765</v>
      </c>
      <c r="C691" t="str">
        <f t="shared" si="44"/>
        <v>PST</v>
      </c>
      <c r="D691" t="s">
        <v>1765</v>
      </c>
      <c r="E691" t="s">
        <v>2251</v>
      </c>
      <c r="F691" s="9" t="s">
        <v>4656</v>
      </c>
      <c r="G691" t="s">
        <v>2404</v>
      </c>
      <c r="H691" s="9">
        <f t="shared" si="42"/>
        <v>2</v>
      </c>
      <c r="I691" s="9" t="str">
        <f t="shared" si="43"/>
        <v>02</v>
      </c>
      <c r="J691" t="str">
        <f t="shared" si="45"/>
        <v>module:LResult02_PST a schema:ListItem ; schema:name "Lernergebnis PST 02" ; schema:position 2 ; schema:additionalType module:SubjectMatterCompetence ; schema:description "Sie können Grundtechniken zur Informationsbeschaffung und Verarbeitung anwenden."@de .</v>
      </c>
    </row>
    <row r="692" spans="1:10" x14ac:dyDescent="0.35">
      <c r="A692" s="2" t="s">
        <v>601</v>
      </c>
      <c r="B692" t="s">
        <v>1766</v>
      </c>
      <c r="C692" t="str">
        <f t="shared" si="44"/>
        <v>PST</v>
      </c>
      <c r="D692" t="s">
        <v>1766</v>
      </c>
      <c r="E692" t="s">
        <v>2252</v>
      </c>
      <c r="F692" s="9" t="s">
        <v>4656</v>
      </c>
      <c r="G692" t="s">
        <v>2409</v>
      </c>
      <c r="H692" s="9">
        <f t="shared" si="42"/>
        <v>3</v>
      </c>
      <c r="I692" s="9" t="str">
        <f t="shared" si="43"/>
        <v>03</v>
      </c>
      <c r="J692" t="str">
        <f t="shared" si="45"/>
        <v>module:LResult03_PST a schema:ListItem ; schema:name "Lernergebnis PST 03" ; schema:position 3 ; schema:additionalType module:BloomTax_Analyze ; schema:description "Sie sind in der Lage Wissen zu einem konkreten Thema in der Gruppe zusammenzuführen, in Form einer wissenschaftlichen Arbeit zu veröffentlichen und zu präsentieren."@de .</v>
      </c>
    </row>
    <row r="693" spans="1:10" x14ac:dyDescent="0.35">
      <c r="A693" s="2" t="s">
        <v>601</v>
      </c>
      <c r="B693" t="s">
        <v>1766</v>
      </c>
      <c r="C693" t="str">
        <f t="shared" si="44"/>
        <v>PST</v>
      </c>
      <c r="D693" t="s">
        <v>1766</v>
      </c>
      <c r="E693" t="s">
        <v>2252</v>
      </c>
      <c r="F693" s="9" t="s">
        <v>4656</v>
      </c>
      <c r="G693" t="s">
        <v>2404</v>
      </c>
      <c r="H693" s="9">
        <f t="shared" si="42"/>
        <v>3</v>
      </c>
      <c r="I693" s="9" t="str">
        <f t="shared" si="43"/>
        <v>03</v>
      </c>
      <c r="J693" t="str">
        <f t="shared" si="45"/>
        <v>module:LResult03_PST a schema:ListItem ; schema:name "Lernergebnis PST 03" ; schema:position 3 ; schema:additionalType module:SubjectMatterCompetence ; schema:description "Sie sind in der Lage Wissen zu einem konkreten Thema in der Gruppe zusammenzuführen, in Form einer wissenschaftlichen Arbeit zu veröffentlichen und zu präsentieren."@de .</v>
      </c>
    </row>
    <row r="694" spans="1:10" x14ac:dyDescent="0.35">
      <c r="A694" s="2" t="s">
        <v>601</v>
      </c>
      <c r="B694" t="s">
        <v>1767</v>
      </c>
      <c r="C694" t="str">
        <f t="shared" si="44"/>
        <v>PST</v>
      </c>
      <c r="D694" t="s">
        <v>1767</v>
      </c>
      <c r="E694" t="s">
        <v>2253</v>
      </c>
      <c r="F694" s="9" t="s">
        <v>4656</v>
      </c>
      <c r="G694" t="s">
        <v>2410</v>
      </c>
      <c r="H694" s="9">
        <f t="shared" si="42"/>
        <v>4</v>
      </c>
      <c r="I694" s="9" t="str">
        <f t="shared" si="43"/>
        <v>04</v>
      </c>
      <c r="J694" t="str">
        <f t="shared" si="45"/>
        <v>module:LResult04_PST a schema:ListItem ; schema:name "Lernergebnis PST 04" ; schema:position 4 ; schema:additionalType module:SocialCompetence ; schema:description "Weiterhin erwerben sie soziale Kompetenzen durch die Gruppenarbeit."@de .</v>
      </c>
    </row>
    <row r="695" spans="1:10" x14ac:dyDescent="0.35">
      <c r="A695" s="2" t="s">
        <v>601</v>
      </c>
      <c r="B695" t="s">
        <v>1768</v>
      </c>
      <c r="C695" t="str">
        <f t="shared" si="44"/>
        <v>RWCO</v>
      </c>
      <c r="D695" t="s">
        <v>1768</v>
      </c>
      <c r="E695" t="s">
        <v>2254</v>
      </c>
      <c r="F695" s="9" t="s">
        <v>4656</v>
      </c>
      <c r="G695" t="s">
        <v>2406</v>
      </c>
      <c r="H695" s="9">
        <f t="shared" si="42"/>
        <v>1</v>
      </c>
      <c r="I695" s="9" t="str">
        <f t="shared" si="43"/>
        <v>01</v>
      </c>
      <c r="J695" t="str">
        <f t="shared" si="45"/>
        <v>module:LResult01_RWCO a schema:ListItem ; schema:name "Lernergebnis RWCO 01" ; schema:position 1 ; schema:additionalType module:BloomTax_Remember ; schema:description "Die Studierenden kennen die Grundlagen der Buchführung sowie ihren strukturellen Aufbau."@de .</v>
      </c>
    </row>
    <row r="696" spans="1:10" x14ac:dyDescent="0.35">
      <c r="A696" s="2" t="s">
        <v>601</v>
      </c>
      <c r="B696" t="s">
        <v>1768</v>
      </c>
      <c r="C696" t="str">
        <f t="shared" si="44"/>
        <v>RWCO</v>
      </c>
      <c r="D696" t="s">
        <v>1768</v>
      </c>
      <c r="E696" t="s">
        <v>2254</v>
      </c>
      <c r="F696" s="9" t="s">
        <v>4656</v>
      </c>
      <c r="G696" t="s">
        <v>2404</v>
      </c>
      <c r="H696" s="9">
        <f t="shared" si="42"/>
        <v>1</v>
      </c>
      <c r="I696" s="9" t="str">
        <f t="shared" si="43"/>
        <v>01</v>
      </c>
      <c r="J696" t="str">
        <f t="shared" si="45"/>
        <v>module:LResult01_RWCO a schema:ListItem ; schema:name "Lernergebnis RWCO 01" ; schema:position 1 ; schema:additionalType module:SubjectMatterCompetence ; schema:description "Die Studierenden kennen die Grundlagen der Buchführung sowie ihren strukturellen Aufbau."@de .</v>
      </c>
    </row>
    <row r="697" spans="1:10" x14ac:dyDescent="0.35">
      <c r="A697" s="2" t="s">
        <v>601</v>
      </c>
      <c r="B697" t="s">
        <v>1769</v>
      </c>
      <c r="C697" t="str">
        <f t="shared" si="44"/>
        <v>RWCO</v>
      </c>
      <c r="D697" t="s">
        <v>1769</v>
      </c>
      <c r="E697" t="s">
        <v>2255</v>
      </c>
      <c r="F697" s="9" t="s">
        <v>4656</v>
      </c>
      <c r="G697" t="s">
        <v>2409</v>
      </c>
      <c r="H697" s="9">
        <f t="shared" si="42"/>
        <v>2</v>
      </c>
      <c r="I697" s="9" t="str">
        <f t="shared" si="43"/>
        <v>02</v>
      </c>
      <c r="J697" t="str">
        <f t="shared" si="45"/>
        <v>module:LResult02_RWCO a schema:ListItem ; schema:name "Lernergebnis RWCO 02" ; schema:position 2 ; schema:additionalType module:BloomTax_Analyze ; schema:description "Sie kennen die Zusammensetzung der Buchführungsunterlagen und sind in der Lage, standardisierte Buchungen selbständig durchzuführen."@de .</v>
      </c>
    </row>
    <row r="698" spans="1:10" x14ac:dyDescent="0.35">
      <c r="A698" s="2" t="s">
        <v>601</v>
      </c>
      <c r="B698" t="s">
        <v>1769</v>
      </c>
      <c r="C698" t="str">
        <f t="shared" si="44"/>
        <v>RWCO</v>
      </c>
      <c r="D698" t="s">
        <v>1769</v>
      </c>
      <c r="E698" t="s">
        <v>2255</v>
      </c>
      <c r="F698" s="9" t="s">
        <v>4656</v>
      </c>
      <c r="G698" t="s">
        <v>2404</v>
      </c>
      <c r="H698" s="9">
        <f t="shared" si="42"/>
        <v>2</v>
      </c>
      <c r="I698" s="9" t="str">
        <f t="shared" si="43"/>
        <v>02</v>
      </c>
      <c r="J698" t="str">
        <f t="shared" si="45"/>
        <v>module:LResult02_RWCO a schema:ListItem ; schema:name "Lernergebnis RWCO 02" ; schema:position 2 ; schema:additionalType module:SubjectMatterCompetence ; schema:description "Sie kennen die Zusammensetzung der Buchführungsunterlagen und sind in der Lage, standardisierte Buchungen selbständig durchzuführen."@de .</v>
      </c>
    </row>
    <row r="699" spans="1:10" x14ac:dyDescent="0.35">
      <c r="A699" s="2" t="s">
        <v>601</v>
      </c>
      <c r="B699" t="s">
        <v>1770</v>
      </c>
      <c r="C699" t="str">
        <f t="shared" si="44"/>
        <v>RWCO</v>
      </c>
      <c r="D699" t="s">
        <v>1770</v>
      </c>
      <c r="E699" t="s">
        <v>2256</v>
      </c>
      <c r="F699" s="9" t="s">
        <v>4656</v>
      </c>
      <c r="G699" t="s">
        <v>2408</v>
      </c>
      <c r="H699" s="9">
        <f t="shared" si="42"/>
        <v>3</v>
      </c>
      <c r="I699" s="9" t="str">
        <f t="shared" si="43"/>
        <v>03</v>
      </c>
      <c r="J699" t="str">
        <f t="shared" si="45"/>
        <v>module:LResult03_RWCO a schema:ListItem ; schema:name "Lernergebnis RWCO 03" ; schema:position 3 ; schema:additionalType module:BloomTax_Create ; schema:description "Die Studierenden erwerben Kenntnisse und Fertigkeiten bei der Durchführung der innerbetrieblichen Kalkulationen, können Kostenabweichungen von der Planung feststellen und Angebotspreise selbständig berechnen."@de .</v>
      </c>
    </row>
    <row r="700" spans="1:10" x14ac:dyDescent="0.35">
      <c r="A700" s="2" t="s">
        <v>601</v>
      </c>
      <c r="B700" t="s">
        <v>1770</v>
      </c>
      <c r="C700" t="str">
        <f t="shared" si="44"/>
        <v>RWCO</v>
      </c>
      <c r="D700" t="s">
        <v>1770</v>
      </c>
      <c r="E700" t="s">
        <v>2256</v>
      </c>
      <c r="F700" s="9" t="s">
        <v>4656</v>
      </c>
      <c r="G700" t="s">
        <v>2404</v>
      </c>
      <c r="H700" s="9">
        <f t="shared" si="42"/>
        <v>3</v>
      </c>
      <c r="I700" s="9" t="str">
        <f t="shared" si="43"/>
        <v>03</v>
      </c>
      <c r="J700" t="str">
        <f t="shared" si="45"/>
        <v>module:LResult03_RWCO a schema:ListItem ; schema:name "Lernergebnis RWCO 03" ; schema:position 3 ; schema:additionalType module:SubjectMatterCompetence ; schema:description "Die Studierenden erwerben Kenntnisse und Fertigkeiten bei der Durchführung der innerbetrieblichen Kalkulationen, können Kostenabweichungen von der Planung feststellen und Angebotspreise selbständig berechnen."@de .</v>
      </c>
    </row>
    <row r="701" spans="1:10" x14ac:dyDescent="0.35">
      <c r="A701" s="2" t="s">
        <v>601</v>
      </c>
      <c r="B701" t="s">
        <v>1771</v>
      </c>
      <c r="C701" t="str">
        <f t="shared" si="44"/>
        <v>SWEN</v>
      </c>
      <c r="D701" t="s">
        <v>1771</v>
      </c>
      <c r="E701" t="s">
        <v>2257</v>
      </c>
      <c r="F701" s="9" t="s">
        <v>4656</v>
      </c>
      <c r="G701" t="s">
        <v>2403</v>
      </c>
      <c r="H701" s="9">
        <f t="shared" si="42"/>
        <v>1</v>
      </c>
      <c r="I701" s="9" t="str">
        <f t="shared" si="43"/>
        <v>01</v>
      </c>
      <c r="J701" t="str">
        <f t="shared" si="45"/>
        <v>module:LResult01_SWEN a schema:ListItem ; schema:name "Lernergebnis SWEN 01" ; schema:position 1 ; schema:additionalType module:BloomTax_Understand ; schema:description "Die Teilnehmer lernen in der Vorlesung die notwendigen Techniken, Tools und Frameworks kennen, die zur Erstellung und zum Management von großen und komplexen Software-Produkten notwendig sind."@de .</v>
      </c>
    </row>
    <row r="702" spans="1:10" x14ac:dyDescent="0.35">
      <c r="A702" s="2" t="s">
        <v>601</v>
      </c>
      <c r="B702" t="s">
        <v>1771</v>
      </c>
      <c r="C702" t="str">
        <f t="shared" si="44"/>
        <v>SWEN</v>
      </c>
      <c r="D702" t="s">
        <v>1771</v>
      </c>
      <c r="E702" t="s">
        <v>2257</v>
      </c>
      <c r="F702" s="9" t="s">
        <v>4656</v>
      </c>
      <c r="G702" t="s">
        <v>2404</v>
      </c>
      <c r="H702" s="9">
        <f t="shared" ref="H702:H765" si="46">VALUE(MID(D702,15,2))</f>
        <v>1</v>
      </c>
      <c r="I702" s="9" t="str">
        <f t="shared" ref="I702:I765" si="47">MID(D702,15,2)</f>
        <v>01</v>
      </c>
      <c r="J702" t="str">
        <f t="shared" si="45"/>
        <v>module:LResult01_SWEN a schema:ListItem ; schema:name "Lernergebnis SWEN 01" ; schema:position 1 ; schema:additionalType module:SubjectMatterCompetence ; schema:description "Die Teilnehmer lernen in der Vorlesung die notwendigen Techniken, Tools und Frameworks kennen, die zur Erstellung und zum Management von großen und komplexen Software-Produkten notwendig sind."@de .</v>
      </c>
    </row>
    <row r="703" spans="1:10" x14ac:dyDescent="0.35">
      <c r="A703" s="2" t="s">
        <v>601</v>
      </c>
      <c r="B703" t="s">
        <v>1772</v>
      </c>
      <c r="C703" t="str">
        <f t="shared" si="44"/>
        <v>SWEN</v>
      </c>
      <c r="D703" t="s">
        <v>1772</v>
      </c>
      <c r="E703" t="s">
        <v>2258</v>
      </c>
      <c r="F703" s="9" t="s">
        <v>4656</v>
      </c>
      <c r="G703" t="s">
        <v>2405</v>
      </c>
      <c r="H703" s="9">
        <f t="shared" si="46"/>
        <v>2</v>
      </c>
      <c r="I703" s="9" t="str">
        <f t="shared" si="47"/>
        <v>02</v>
      </c>
      <c r="J703" t="str">
        <f t="shared" si="45"/>
        <v>module:LResult02_SWEN a schema:ListItem ; schema:name "Lernergebnis SWEN 02" ; schema:position 2 ; schema:additionalType module:BloomTax_Apply ; schema:description "In den Übungen wird das Erlernte zum Entwerfen einer modular aufgebauten Datenbankanwendung, bei der mehrere 'Softwareentwickler' involviert sind, angewendet."@de .</v>
      </c>
    </row>
    <row r="704" spans="1:10" x14ac:dyDescent="0.35">
      <c r="A704" s="2" t="s">
        <v>601</v>
      </c>
      <c r="B704" t="s">
        <v>1772</v>
      </c>
      <c r="C704" t="str">
        <f t="shared" si="44"/>
        <v>SWEN</v>
      </c>
      <c r="D704" t="s">
        <v>1772</v>
      </c>
      <c r="E704" t="s">
        <v>2258</v>
      </c>
      <c r="F704" s="9" t="s">
        <v>4656</v>
      </c>
      <c r="G704" t="s">
        <v>2404</v>
      </c>
      <c r="H704" s="9">
        <f t="shared" si="46"/>
        <v>2</v>
      </c>
      <c r="I704" s="9" t="str">
        <f t="shared" si="47"/>
        <v>02</v>
      </c>
      <c r="J704" t="str">
        <f t="shared" si="45"/>
        <v>module:LResult02_SWEN a schema:ListItem ; schema:name "Lernergebnis SWEN 02" ; schema:position 2 ; schema:additionalType module:SubjectMatterCompetence ; schema:description "In den Übungen wird das Erlernte zum Entwerfen einer modular aufgebauten Datenbankanwendung, bei der mehrere 'Softwareentwickler' involviert sind, angewendet."@de .</v>
      </c>
    </row>
    <row r="705" spans="1:10" x14ac:dyDescent="0.35">
      <c r="A705" s="2" t="s">
        <v>601</v>
      </c>
      <c r="B705" t="s">
        <v>1773</v>
      </c>
      <c r="C705" t="str">
        <f t="shared" si="44"/>
        <v>SWEN</v>
      </c>
      <c r="D705" t="s">
        <v>1773</v>
      </c>
      <c r="E705" t="s">
        <v>2259</v>
      </c>
      <c r="F705" s="9" t="s">
        <v>4656</v>
      </c>
      <c r="G705" t="s">
        <v>2408</v>
      </c>
      <c r="H705" s="9">
        <f t="shared" si="46"/>
        <v>3</v>
      </c>
      <c r="I705" s="9" t="str">
        <f t="shared" si="47"/>
        <v>03</v>
      </c>
      <c r="J705" t="str">
        <f t="shared" si="45"/>
        <v>module:LResult03_SWEN a schema:ListItem ; schema:name "Lernergebnis SWEN 03" ; schema:position 3 ; schema:additionalType module:BloomTax_Create ; schema:description "Die Teilnehmer koordinieren und verwalten verschiedene Ressourcen und gestalten die zu entwickelnde Softwareanwendung mit Hilfe diverser Frameworks."@de .</v>
      </c>
    </row>
    <row r="706" spans="1:10" x14ac:dyDescent="0.35">
      <c r="A706" s="2" t="s">
        <v>601</v>
      </c>
      <c r="B706" t="s">
        <v>1773</v>
      </c>
      <c r="C706" t="str">
        <f t="shared" si="44"/>
        <v>SWEN</v>
      </c>
      <c r="D706" t="s">
        <v>1773</v>
      </c>
      <c r="E706" t="s">
        <v>2259</v>
      </c>
      <c r="F706" s="9" t="s">
        <v>4656</v>
      </c>
      <c r="G706" t="s">
        <v>2404</v>
      </c>
      <c r="H706" s="9">
        <f t="shared" si="46"/>
        <v>3</v>
      </c>
      <c r="I706" s="9" t="str">
        <f t="shared" si="47"/>
        <v>03</v>
      </c>
      <c r="J706" t="str">
        <f t="shared" si="45"/>
        <v>module:LResult03_SWEN a schema:ListItem ; schema:name "Lernergebnis SWEN 03" ; schema:position 3 ; schema:additionalType module:SubjectMatterCompetence ; schema:description "Die Teilnehmer koordinieren und verwalten verschiedene Ressourcen und gestalten die zu entwickelnde Softwareanwendung mit Hilfe diverser Frameworks."@de .</v>
      </c>
    </row>
    <row r="707" spans="1:10" x14ac:dyDescent="0.35">
      <c r="A707" s="2" t="s">
        <v>601</v>
      </c>
      <c r="B707" t="s">
        <v>1774</v>
      </c>
      <c r="C707" t="str">
        <f t="shared" ref="C707:C770" si="48">MID(B707,18,12)</f>
        <v>SaSi</v>
      </c>
      <c r="D707" t="s">
        <v>1774</v>
      </c>
      <c r="E707" t="s">
        <v>2260</v>
      </c>
      <c r="F707" s="9" t="s">
        <v>4656</v>
      </c>
      <c r="G707" t="s">
        <v>2406</v>
      </c>
      <c r="H707" s="9">
        <f t="shared" si="46"/>
        <v>1</v>
      </c>
      <c r="I707" s="9" t="str">
        <f t="shared" si="47"/>
        <v>01</v>
      </c>
      <c r="J707" t="str">
        <f t="shared" ref="J707:J770" si="49">_xlfn.CONCAT(B707," a schema:ListItem ; schema:name ",A707,"Lernergebnis ",C707," ",I707,A707," ; schema:position ",H707," ; schema:additionalType ",G707," ; schema:description ",A707,E707,A707,"@",F707," .")</f>
        <v>module:LResult01_SaSi a schema:ListItem ; schema:name "Lernergebnis SaSi 01" ; schema:position 1 ; schema:additionalType module:BloomTax_Remember ; schema:description "Nach erfolgreichem Abschluss dieses Moduls kennen die Studierenden grundlegende Systemarchitekturen und Integrationsansätze."@de .</v>
      </c>
    </row>
    <row r="708" spans="1:10" x14ac:dyDescent="0.35">
      <c r="A708" s="2" t="s">
        <v>601</v>
      </c>
      <c r="B708" t="s">
        <v>1774</v>
      </c>
      <c r="C708" t="str">
        <f t="shared" si="48"/>
        <v>SaSi</v>
      </c>
      <c r="D708" t="s">
        <v>1774</v>
      </c>
      <c r="E708" t="s">
        <v>2260</v>
      </c>
      <c r="F708" s="9" t="s">
        <v>4656</v>
      </c>
      <c r="G708" t="s">
        <v>2404</v>
      </c>
      <c r="H708" s="9">
        <f t="shared" si="46"/>
        <v>1</v>
      </c>
      <c r="I708" s="9" t="str">
        <f t="shared" si="47"/>
        <v>01</v>
      </c>
      <c r="J708" t="str">
        <f t="shared" si="49"/>
        <v>module:LResult01_SaSi a schema:ListItem ; schema:name "Lernergebnis SaSi 01" ; schema:position 1 ; schema:additionalType module:SubjectMatterCompetence ; schema:description "Nach erfolgreichem Abschluss dieses Moduls kennen die Studierenden grundlegende Systemarchitekturen und Integrationsansätze."@de .</v>
      </c>
    </row>
    <row r="709" spans="1:10" x14ac:dyDescent="0.35">
      <c r="A709" s="2" t="s">
        <v>601</v>
      </c>
      <c r="B709" t="s">
        <v>1775</v>
      </c>
      <c r="C709" t="str">
        <f t="shared" si="48"/>
        <v>SaSi</v>
      </c>
      <c r="D709" t="s">
        <v>1775</v>
      </c>
      <c r="E709" t="s">
        <v>2261</v>
      </c>
      <c r="F709" s="9" t="s">
        <v>4656</v>
      </c>
      <c r="G709" t="s">
        <v>2409</v>
      </c>
      <c r="H709" s="9">
        <f t="shared" si="46"/>
        <v>2</v>
      </c>
      <c r="I709" s="9" t="str">
        <f t="shared" si="47"/>
        <v>02</v>
      </c>
      <c r="J709" t="str">
        <f t="shared" si="49"/>
        <v>module:LResult02_SaSi a schema:ListItem ; schema:name "Lernergebnis SaSi 02" ; schema:position 2 ; schema:additionalType module:BloomTax_Analyze ; schema:description "Sie sind in der Lage vorhandene Systeme zu analysieren und Probleme zu erkennen und zu bewerten."@de .</v>
      </c>
    </row>
    <row r="710" spans="1:10" x14ac:dyDescent="0.35">
      <c r="A710" s="2" t="s">
        <v>601</v>
      </c>
      <c r="B710" t="s">
        <v>1775</v>
      </c>
      <c r="C710" t="str">
        <f t="shared" si="48"/>
        <v>SaSi</v>
      </c>
      <c r="D710" t="s">
        <v>1775</v>
      </c>
      <c r="E710" t="s">
        <v>2261</v>
      </c>
      <c r="F710" s="9" t="s">
        <v>4656</v>
      </c>
      <c r="G710" t="s">
        <v>2404</v>
      </c>
      <c r="H710" s="9">
        <f t="shared" si="46"/>
        <v>2</v>
      </c>
      <c r="I710" s="9" t="str">
        <f t="shared" si="47"/>
        <v>02</v>
      </c>
      <c r="J710" t="str">
        <f t="shared" si="49"/>
        <v>module:LResult02_SaSi a schema:ListItem ; schema:name "Lernergebnis SaSi 02" ; schema:position 2 ; schema:additionalType module:SubjectMatterCompetence ; schema:description "Sie sind in der Lage vorhandene Systeme zu analysieren und Probleme zu erkennen und zu bewerten."@de .</v>
      </c>
    </row>
    <row r="711" spans="1:10" x14ac:dyDescent="0.35">
      <c r="A711" s="2" t="s">
        <v>601</v>
      </c>
      <c r="B711" t="s">
        <v>1776</v>
      </c>
      <c r="C711" t="str">
        <f t="shared" si="48"/>
        <v>SaSi</v>
      </c>
      <c r="D711" t="s">
        <v>1776</v>
      </c>
      <c r="E711" t="s">
        <v>2262</v>
      </c>
      <c r="F711" s="9" t="s">
        <v>4656</v>
      </c>
      <c r="G711" t="s">
        <v>2407</v>
      </c>
      <c r="H711" s="9">
        <f t="shared" si="46"/>
        <v>3</v>
      </c>
      <c r="I711" s="9" t="str">
        <f t="shared" si="47"/>
        <v>03</v>
      </c>
      <c r="J711" t="str">
        <f t="shared" si="49"/>
        <v>module:LResult03_SaSi a schema:ListItem ; schema:name "Lernergebnis SaSi 03" ; schema:position 3 ; schema:additionalType module:BloomTax_Evaluate ; schema:description "Die Lernenden sind in der Lage adäquate Vorschläge für die Gestaltung und Optimierung von Systemen zu erarbeiten. Insbesondere für komplexe betriebswirtschaftliche Systeme können sie Analysewerkzeuge einsetzen und Integrationsansätze bewerten."@de .</v>
      </c>
    </row>
    <row r="712" spans="1:10" x14ac:dyDescent="0.35">
      <c r="A712" s="2" t="s">
        <v>601</v>
      </c>
      <c r="B712" t="s">
        <v>1776</v>
      </c>
      <c r="C712" t="str">
        <f t="shared" si="48"/>
        <v>SaSi</v>
      </c>
      <c r="D712" t="s">
        <v>1776</v>
      </c>
      <c r="E712" t="s">
        <v>2262</v>
      </c>
      <c r="F712" s="9" t="s">
        <v>4656</v>
      </c>
      <c r="G712" t="s">
        <v>2404</v>
      </c>
      <c r="H712" s="9">
        <f t="shared" si="46"/>
        <v>3</v>
      </c>
      <c r="I712" s="9" t="str">
        <f t="shared" si="47"/>
        <v>03</v>
      </c>
      <c r="J712" t="str">
        <f t="shared" si="49"/>
        <v>module:LResult03_SaSi a schema:ListItem ; schema:name "Lernergebnis SaSi 03" ; schema:position 3 ; schema:additionalType module:SubjectMatterCompetence ; schema:description "Die Lernenden sind in der Lage adäquate Vorschläge für die Gestaltung und Optimierung von Systemen zu erarbeiten. Insbesondere für komplexe betriebswirtschaftliche Systeme können sie Analysewerkzeuge einsetzen und Integrationsansätze bewerten."@de .</v>
      </c>
    </row>
    <row r="713" spans="1:10" x14ac:dyDescent="0.35">
      <c r="A713" s="2" t="s">
        <v>601</v>
      </c>
      <c r="B713" t="s">
        <v>1777</v>
      </c>
      <c r="C713" t="str">
        <f t="shared" si="48"/>
        <v>SaSi</v>
      </c>
      <c r="D713" t="s">
        <v>1777</v>
      </c>
      <c r="E713" t="s">
        <v>2263</v>
      </c>
      <c r="F713" s="9" t="s">
        <v>4656</v>
      </c>
      <c r="G713" t="s">
        <v>2408</v>
      </c>
      <c r="H713" s="9">
        <f t="shared" si="46"/>
        <v>4</v>
      </c>
      <c r="I713" s="9" t="str">
        <f t="shared" si="47"/>
        <v>04</v>
      </c>
      <c r="J713" t="str">
        <f t="shared" si="49"/>
        <v>module:LResult04_SaSi a schema:ListItem ; schema:name "Lernergebnis SaSi 04" ; schema:position 4 ; schema:additionalType module:BloomTax_Create ; schema:description "Sie kennen aktuelle Entwicklungen im Bereich dienstorientierter-Architekturen und können durch Einsatz dieser Techniken komplexe Systeme gestalten."@de .</v>
      </c>
    </row>
    <row r="714" spans="1:10" x14ac:dyDescent="0.35">
      <c r="A714" s="2" t="s">
        <v>601</v>
      </c>
      <c r="B714" t="s">
        <v>1777</v>
      </c>
      <c r="C714" t="str">
        <f t="shared" si="48"/>
        <v>SaSi</v>
      </c>
      <c r="D714" t="s">
        <v>1777</v>
      </c>
      <c r="E714" t="s">
        <v>2263</v>
      </c>
      <c r="F714" s="9" t="s">
        <v>4656</v>
      </c>
      <c r="G714" t="s">
        <v>2404</v>
      </c>
      <c r="H714" s="9">
        <f t="shared" si="46"/>
        <v>4</v>
      </c>
      <c r="I714" s="9" t="str">
        <f t="shared" si="47"/>
        <v>04</v>
      </c>
      <c r="J714" t="str">
        <f t="shared" si="49"/>
        <v>module:LResult04_SaSi a schema:ListItem ; schema:name "Lernergebnis SaSi 04" ; schema:position 4 ; schema:additionalType module:SubjectMatterCompetence ; schema:description "Sie kennen aktuelle Entwicklungen im Bereich dienstorientierter-Architekturen und können durch Einsatz dieser Techniken komplexe Systeme gestalten."@de .</v>
      </c>
    </row>
    <row r="715" spans="1:10" x14ac:dyDescent="0.35">
      <c r="A715" s="2" t="s">
        <v>601</v>
      </c>
      <c r="B715" t="s">
        <v>1778</v>
      </c>
      <c r="C715" t="str">
        <f t="shared" si="48"/>
        <v>Statistik</v>
      </c>
      <c r="D715" t="s">
        <v>1778</v>
      </c>
      <c r="E715" t="s">
        <v>2264</v>
      </c>
      <c r="F715" s="9" t="s">
        <v>4656</v>
      </c>
      <c r="G715" t="s">
        <v>2406</v>
      </c>
      <c r="H715" s="9">
        <f t="shared" si="46"/>
        <v>1</v>
      </c>
      <c r="I715" s="9" t="str">
        <f t="shared" si="47"/>
        <v>01</v>
      </c>
      <c r="J715" t="str">
        <f t="shared" si="49"/>
        <v>module:LResult01_Statistik a schema:ListItem ; schema:name "Lernergebnis Statistik 01" ; schema:position 1 ; schema:additionalType module:BloomTax_Remember ; schema:description "Die Teilnehmer sind in der Lage mathematische Methoden aus den Bereichen 'Analysis', 'Lineare Algebra' und 'Analytische Geometrie' innerhalb der Stochastik anzuwenden."@de .</v>
      </c>
    </row>
    <row r="716" spans="1:10" x14ac:dyDescent="0.35">
      <c r="A716" s="2" t="s">
        <v>601</v>
      </c>
      <c r="B716" t="s">
        <v>1778</v>
      </c>
      <c r="C716" t="str">
        <f t="shared" si="48"/>
        <v>Statistik</v>
      </c>
      <c r="D716" t="s">
        <v>1778</v>
      </c>
      <c r="E716" t="s">
        <v>2264</v>
      </c>
      <c r="F716" s="9" t="s">
        <v>4656</v>
      </c>
      <c r="G716" t="s">
        <v>2404</v>
      </c>
      <c r="H716" s="9">
        <f t="shared" si="46"/>
        <v>1</v>
      </c>
      <c r="I716" s="9" t="str">
        <f t="shared" si="47"/>
        <v>01</v>
      </c>
      <c r="J716" t="str">
        <f t="shared" si="49"/>
        <v>module:LResult01_Statistik a schema:ListItem ; schema:name "Lernergebnis Statistik 01" ; schema:position 1 ; schema:additionalType module:SubjectMatterCompetence ; schema:description "Die Teilnehmer sind in der Lage mathematische Methoden aus den Bereichen 'Analysis', 'Lineare Algebra' und 'Analytische Geometrie' innerhalb der Stochastik anzuwenden."@de .</v>
      </c>
    </row>
    <row r="717" spans="1:10" x14ac:dyDescent="0.35">
      <c r="A717" s="2" t="s">
        <v>601</v>
      </c>
      <c r="B717" t="s">
        <v>1779</v>
      </c>
      <c r="C717" t="str">
        <f t="shared" si="48"/>
        <v>Statistik</v>
      </c>
      <c r="D717" t="s">
        <v>1779</v>
      </c>
      <c r="E717" t="s">
        <v>2265</v>
      </c>
      <c r="F717" s="9" t="s">
        <v>4656</v>
      </c>
      <c r="G717" t="s">
        <v>2405</v>
      </c>
      <c r="H717" s="9">
        <f t="shared" si="46"/>
        <v>2</v>
      </c>
      <c r="I717" s="9" t="str">
        <f t="shared" si="47"/>
        <v>02</v>
      </c>
      <c r="J717" t="str">
        <f t="shared" si="49"/>
        <v>module:LResult02_Statistik a schema:ListItem ; schema:name "Lernergebnis Statistik 02" ; schema:position 2 ; schema:additionalType module:BloomTax_Apply ; schema:description "Beispiele solcher Anwendungsfelder sind Big Data, Evaluation von Userverhalten, Analyzen von Lastverteilungen oder ProzessAnalyzen."@de .</v>
      </c>
    </row>
    <row r="718" spans="1:10" x14ac:dyDescent="0.35">
      <c r="A718" s="2" t="s">
        <v>601</v>
      </c>
      <c r="B718" t="s">
        <v>1779</v>
      </c>
      <c r="C718" t="str">
        <f t="shared" si="48"/>
        <v>Statistik</v>
      </c>
      <c r="D718" t="s">
        <v>1779</v>
      </c>
      <c r="E718" t="s">
        <v>2265</v>
      </c>
      <c r="F718" s="9" t="s">
        <v>4656</v>
      </c>
      <c r="G718" t="s">
        <v>2404</v>
      </c>
      <c r="H718" s="9">
        <f t="shared" si="46"/>
        <v>2</v>
      </c>
      <c r="I718" s="9" t="str">
        <f t="shared" si="47"/>
        <v>02</v>
      </c>
      <c r="J718" t="str">
        <f t="shared" si="49"/>
        <v>module:LResult02_Statistik a schema:ListItem ; schema:name "Lernergebnis Statistik 02" ; schema:position 2 ; schema:additionalType module:SubjectMatterCompetence ; schema:description "Beispiele solcher Anwendungsfelder sind Big Data, Evaluation von Userverhalten, Analyzen von Lastverteilungen oder ProzessAnalyzen."@de .</v>
      </c>
    </row>
    <row r="719" spans="1:10" x14ac:dyDescent="0.35">
      <c r="A719" s="2" t="s">
        <v>601</v>
      </c>
      <c r="B719" t="s">
        <v>1780</v>
      </c>
      <c r="C719" t="str">
        <f t="shared" si="48"/>
        <v>USWE</v>
      </c>
      <c r="D719" t="s">
        <v>1780</v>
      </c>
      <c r="E719" t="s">
        <v>2266</v>
      </c>
      <c r="F719" s="9" t="s">
        <v>4656</v>
      </c>
      <c r="G719" t="s">
        <v>2403</v>
      </c>
      <c r="H719" s="9">
        <f t="shared" si="46"/>
        <v>1</v>
      </c>
      <c r="I719" s="9" t="str">
        <f t="shared" si="47"/>
        <v>01</v>
      </c>
      <c r="J719" t="str">
        <f t="shared" si="49"/>
        <v>module:LResult01_USWE a schema:ListItem ; schema:name "Lernergebnis USWE 01" ; schema:position 1 ; schema:additionalType module:BloomTax_Understand ; schema:description "Bedeutung des Kontextes (Marktanforderungen, Stakeholder, Finanzierung), des Szenarios, der Zielgruppe (Personae) kennen und verstehen"@de .</v>
      </c>
    </row>
    <row r="720" spans="1:10" x14ac:dyDescent="0.35">
      <c r="A720" s="2" t="s">
        <v>601</v>
      </c>
      <c r="B720" t="s">
        <v>1780</v>
      </c>
      <c r="C720" t="str">
        <f t="shared" si="48"/>
        <v>USWE</v>
      </c>
      <c r="D720" t="s">
        <v>1780</v>
      </c>
      <c r="E720" t="s">
        <v>2266</v>
      </c>
      <c r="F720" s="9" t="s">
        <v>4656</v>
      </c>
      <c r="G720" t="s">
        <v>2404</v>
      </c>
      <c r="H720" s="9">
        <f t="shared" si="46"/>
        <v>1</v>
      </c>
      <c r="I720" s="9" t="str">
        <f t="shared" si="47"/>
        <v>01</v>
      </c>
      <c r="J720" t="str">
        <f t="shared" si="49"/>
        <v>module:LResult01_USWE a schema:ListItem ; schema:name "Lernergebnis USWE 01" ; schema:position 1 ; schema:additionalType module:SubjectMatterCompetence ; schema:description "Bedeutung des Kontextes (Marktanforderungen, Stakeholder, Finanzierung), des Szenarios, der Zielgruppe (Personae) kennen und verstehen"@de .</v>
      </c>
    </row>
    <row r="721" spans="1:10" x14ac:dyDescent="0.35">
      <c r="A721" s="2" t="s">
        <v>601</v>
      </c>
      <c r="B721" t="s">
        <v>1781</v>
      </c>
      <c r="C721" t="str">
        <f t="shared" si="48"/>
        <v>USWE</v>
      </c>
      <c r="D721" t="s">
        <v>1781</v>
      </c>
      <c r="E721" t="s">
        <v>2267</v>
      </c>
      <c r="F721" s="9" t="s">
        <v>4656</v>
      </c>
      <c r="G721" t="s">
        <v>2405</v>
      </c>
      <c r="H721" s="9">
        <f t="shared" si="46"/>
        <v>2</v>
      </c>
      <c r="I721" s="9" t="str">
        <f t="shared" si="47"/>
        <v>02</v>
      </c>
      <c r="J721" t="str">
        <f t="shared" si="49"/>
        <v>module:LResult02_USWE a schema:ListItem ; schema:name "Lernergebnis USWE 02" ; schema:position 2 ; schema:additionalType module:BloomTax_Apply ; schema:description "Erlernen wesentlicher Methoden für die Gestaltung ergonomischer Benutzungsoberflächen sowie deren Evaluation in Bezug auf Ergonomie und Usability "@de .</v>
      </c>
    </row>
    <row r="722" spans="1:10" x14ac:dyDescent="0.35">
      <c r="A722" s="2" t="s">
        <v>601</v>
      </c>
      <c r="B722" t="s">
        <v>1781</v>
      </c>
      <c r="C722" t="str">
        <f t="shared" si="48"/>
        <v>USWE</v>
      </c>
      <c r="D722" t="s">
        <v>1781</v>
      </c>
      <c r="E722" t="s">
        <v>2267</v>
      </c>
      <c r="F722" s="9" t="s">
        <v>4656</v>
      </c>
      <c r="G722" t="s">
        <v>2404</v>
      </c>
      <c r="H722" s="9">
        <f t="shared" si="46"/>
        <v>2</v>
      </c>
      <c r="I722" s="9" t="str">
        <f t="shared" si="47"/>
        <v>02</v>
      </c>
      <c r="J722" t="str">
        <f t="shared" si="49"/>
        <v>module:LResult02_USWE a schema:ListItem ; schema:name "Lernergebnis USWE 02" ; schema:position 2 ; schema:additionalType module:SubjectMatterCompetence ; schema:description "Erlernen wesentlicher Methoden für die Gestaltung ergonomischer Benutzungsoberflächen sowie deren Evaluation in Bezug auf Ergonomie und Usability "@de .</v>
      </c>
    </row>
    <row r="723" spans="1:10" x14ac:dyDescent="0.35">
      <c r="A723" s="2" t="s">
        <v>601</v>
      </c>
      <c r="B723" t="s">
        <v>1782</v>
      </c>
      <c r="C723" t="str">
        <f t="shared" si="48"/>
        <v>USWE</v>
      </c>
      <c r="D723" t="s">
        <v>1782</v>
      </c>
      <c r="E723" t="s">
        <v>2268</v>
      </c>
      <c r="F723" s="9" t="s">
        <v>4656</v>
      </c>
      <c r="G723" t="s">
        <v>2408</v>
      </c>
      <c r="H723" s="9">
        <f t="shared" si="46"/>
        <v>3</v>
      </c>
      <c r="I723" s="9" t="str">
        <f t="shared" si="47"/>
        <v>03</v>
      </c>
      <c r="J723" t="str">
        <f t="shared" si="49"/>
        <v>module:LResult03_USWE a schema:ListItem ; schema:name "Lernergebnis USWE 03" ; schema:position 3 ; schema:additionalType module:BloomTax_Create ; schema:description "Die Studierenden sollen befähigt werden, neben der funktionalen Programmentwicklung (PTM) auch die Entwicklung und Gestaltung von User-orientierten und -angepassten Benutzungsoberflächen realisieren zu können. test"@de .</v>
      </c>
    </row>
    <row r="724" spans="1:10" x14ac:dyDescent="0.35">
      <c r="A724" s="2" t="s">
        <v>601</v>
      </c>
      <c r="B724" t="s">
        <v>1782</v>
      </c>
      <c r="C724" t="str">
        <f t="shared" si="48"/>
        <v>USWE</v>
      </c>
      <c r="D724" t="s">
        <v>1782</v>
      </c>
      <c r="E724" t="s">
        <v>2268</v>
      </c>
      <c r="F724" s="9" t="s">
        <v>4656</v>
      </c>
      <c r="G724" t="s">
        <v>2404</v>
      </c>
      <c r="H724" s="9">
        <f t="shared" si="46"/>
        <v>3</v>
      </c>
      <c r="I724" s="9" t="str">
        <f t="shared" si="47"/>
        <v>03</v>
      </c>
      <c r="J724" t="str">
        <f t="shared" si="49"/>
        <v>module:LResult03_USWE a schema:ListItem ; schema:name "Lernergebnis USWE 03" ; schema:position 3 ; schema:additionalType module:SubjectMatterCompetence ; schema:description "Die Studierenden sollen befähigt werden, neben der funktionalen Programmentwicklung (PTM) auch die Entwicklung und Gestaltung von User-orientierten und -angepassten Benutzungsoberflächen realisieren zu können. test"@de .</v>
      </c>
    </row>
    <row r="725" spans="1:10" x14ac:dyDescent="0.35">
      <c r="A725" s="2" t="s">
        <v>601</v>
      </c>
      <c r="B725" t="s">
        <v>1783</v>
      </c>
      <c r="C725" t="str">
        <f t="shared" si="48"/>
        <v>AAIT</v>
      </c>
      <c r="D725" t="s">
        <v>1783</v>
      </c>
      <c r="E725" t="s">
        <v>2269</v>
      </c>
      <c r="F725" s="9" t="s">
        <v>4656</v>
      </c>
      <c r="G725" t="s">
        <v>2405</v>
      </c>
      <c r="H725" s="9">
        <f t="shared" si="46"/>
        <v>1</v>
      </c>
      <c r="I725" s="9" t="str">
        <f t="shared" si="47"/>
        <v>01</v>
      </c>
      <c r="J725" t="str">
        <f t="shared" si="49"/>
        <v>module:LResult01_AAIT a schema:ListItem ; schema:name "Lernergebnis AAIT 01" ; schema:position 1 ; schema:additionalType module:BloomTax_Apply ; schema:description "Sie können Methoden der agilen Projektsteuerung im Kontext der Beschaffung und Implementierung von IT-Diensten in der betrieblichen Praxis anwenden."@de .</v>
      </c>
    </row>
    <row r="726" spans="1:10" x14ac:dyDescent="0.35">
      <c r="A726" s="2" t="s">
        <v>601</v>
      </c>
      <c r="B726" t="s">
        <v>1783</v>
      </c>
      <c r="C726" t="str">
        <f t="shared" si="48"/>
        <v>AAIT</v>
      </c>
      <c r="D726" t="s">
        <v>1783</v>
      </c>
      <c r="E726" t="s">
        <v>2269</v>
      </c>
      <c r="F726" s="9" t="s">
        <v>4656</v>
      </c>
      <c r="G726" t="s">
        <v>2404</v>
      </c>
      <c r="H726" s="9">
        <f t="shared" si="46"/>
        <v>1</v>
      </c>
      <c r="I726" s="9" t="str">
        <f t="shared" si="47"/>
        <v>01</v>
      </c>
      <c r="J726" t="str">
        <f t="shared" si="49"/>
        <v>module:LResult01_AAIT a schema:ListItem ; schema:name "Lernergebnis AAIT 01" ; schema:position 1 ; schema:additionalType module:SubjectMatterCompetence ; schema:description "Sie können Methoden der agilen Projektsteuerung im Kontext der Beschaffung und Implementierung von IT-Diensten in der betrieblichen Praxis anwenden."@de .</v>
      </c>
    </row>
    <row r="727" spans="1:10" x14ac:dyDescent="0.35">
      <c r="A727" s="2" t="s">
        <v>601</v>
      </c>
      <c r="B727" t="s">
        <v>1784</v>
      </c>
      <c r="C727" t="str">
        <f t="shared" si="48"/>
        <v>AAIT</v>
      </c>
      <c r="D727" t="s">
        <v>1784</v>
      </c>
      <c r="E727" t="s">
        <v>2270</v>
      </c>
      <c r="F727" s="9" t="s">
        <v>4656</v>
      </c>
      <c r="G727" t="s">
        <v>2405</v>
      </c>
      <c r="H727" s="9">
        <f t="shared" si="46"/>
        <v>2</v>
      </c>
      <c r="I727" s="9" t="str">
        <f t="shared" si="47"/>
        <v>02</v>
      </c>
      <c r="J727" t="str">
        <f t="shared" si="49"/>
        <v>module:LResult02_AAIT a schema:ListItem ; schema:name "Lernergebnis AAIT 02" ; schema:position 2 ; schema:additionalType module:BloomTax_Apply ; schema:description "Sie beherrschen wissenschaftlich begründete Methoden zur Erhebung, Verwaltung und Umsetzung von Anforderungen sowie zur systematischen Auswahl und Anpassung von IT-Diensten."@de .</v>
      </c>
    </row>
    <row r="728" spans="1:10" x14ac:dyDescent="0.35">
      <c r="A728" s="2" t="s">
        <v>601</v>
      </c>
      <c r="B728" t="s">
        <v>1784</v>
      </c>
      <c r="C728" t="str">
        <f t="shared" si="48"/>
        <v>AAIT</v>
      </c>
      <c r="D728" t="s">
        <v>1784</v>
      </c>
      <c r="E728" t="s">
        <v>2270</v>
      </c>
      <c r="F728" s="9" t="s">
        <v>4656</v>
      </c>
      <c r="G728" t="s">
        <v>2404</v>
      </c>
      <c r="H728" s="9">
        <f t="shared" si="46"/>
        <v>2</v>
      </c>
      <c r="I728" s="9" t="str">
        <f t="shared" si="47"/>
        <v>02</v>
      </c>
      <c r="J728" t="str">
        <f t="shared" si="49"/>
        <v>module:LResult02_AAIT a schema:ListItem ; schema:name "Lernergebnis AAIT 02" ; schema:position 2 ; schema:additionalType module:SubjectMatterCompetence ; schema:description "Sie beherrschen wissenschaftlich begründete Methoden zur Erhebung, Verwaltung und Umsetzung von Anforderungen sowie zur systematischen Auswahl und Anpassung von IT-Diensten."@de .</v>
      </c>
    </row>
    <row r="729" spans="1:10" x14ac:dyDescent="0.35">
      <c r="A729" s="2" t="s">
        <v>601</v>
      </c>
      <c r="B729" t="s">
        <v>1785</v>
      </c>
      <c r="C729" t="str">
        <f t="shared" si="48"/>
        <v>AAIT</v>
      </c>
      <c r="D729" t="s">
        <v>1785</v>
      </c>
      <c r="E729" t="s">
        <v>2271</v>
      </c>
      <c r="F729" s="9" t="s">
        <v>4656</v>
      </c>
      <c r="G729" t="s">
        <v>2403</v>
      </c>
      <c r="H729" s="9">
        <f t="shared" si="46"/>
        <v>3</v>
      </c>
      <c r="I729" s="9" t="str">
        <f t="shared" si="47"/>
        <v>03</v>
      </c>
      <c r="J729" t="str">
        <f t="shared" si="49"/>
        <v>module:LResult03_AAIT a schema:ListItem ; schema:name "Lernergebnis AAIT 03" ; schema:position 3 ; schema:additionalType module:BloomTax_Understand ; schema:description "Sie verstehen die Zusammenhänge im IT-Projektmanagement im Hinblick auf Prozessqualität und Prozessreife nach CMMI-ACQ."@de .</v>
      </c>
    </row>
    <row r="730" spans="1:10" x14ac:dyDescent="0.35">
      <c r="A730" s="2" t="s">
        <v>601</v>
      </c>
      <c r="B730" t="s">
        <v>1785</v>
      </c>
      <c r="C730" t="str">
        <f t="shared" si="48"/>
        <v>AAIT</v>
      </c>
      <c r="D730" t="s">
        <v>1785</v>
      </c>
      <c r="E730" t="s">
        <v>2271</v>
      </c>
      <c r="F730" s="9" t="s">
        <v>4656</v>
      </c>
      <c r="G730" t="s">
        <v>2404</v>
      </c>
      <c r="H730" s="9">
        <f t="shared" si="46"/>
        <v>3</v>
      </c>
      <c r="I730" s="9" t="str">
        <f t="shared" si="47"/>
        <v>03</v>
      </c>
      <c r="J730" t="str">
        <f t="shared" si="49"/>
        <v>module:LResult03_AAIT a schema:ListItem ; schema:name "Lernergebnis AAIT 03" ; schema:position 3 ; schema:additionalType module:SubjectMatterCompetence ; schema:description "Sie verstehen die Zusammenhänge im IT-Projektmanagement im Hinblick auf Prozessqualität und Prozessreife nach CMMI-ACQ."@de .</v>
      </c>
    </row>
    <row r="731" spans="1:10" x14ac:dyDescent="0.35">
      <c r="A731" s="2" t="s">
        <v>601</v>
      </c>
      <c r="B731" t="s">
        <v>1786</v>
      </c>
      <c r="C731" t="str">
        <f t="shared" si="48"/>
        <v>AAIT</v>
      </c>
      <c r="D731" t="s">
        <v>1786</v>
      </c>
      <c r="E731" t="s">
        <v>2272</v>
      </c>
      <c r="F731" s="9" t="s">
        <v>4656</v>
      </c>
      <c r="G731" t="s">
        <v>2406</v>
      </c>
      <c r="H731" s="9">
        <f t="shared" si="46"/>
        <v>4</v>
      </c>
      <c r="I731" s="9" t="str">
        <f t="shared" si="47"/>
        <v>04</v>
      </c>
      <c r="J731" t="str">
        <f t="shared" si="49"/>
        <v>module:LResult04_AAIT a schema:ListItem ; schema:name "Lernergebnis AAIT 04" ; schema:position 4 ; schema:additionalType module:BloomTax_Remember ; schema:description "Sie kennen das internationale Framework für die Gestaltung strukturierter Prozesse der Auswahl und Anpassung von IT-Diensten CMMI-ACQ V1.3."@de .</v>
      </c>
    </row>
    <row r="732" spans="1:10" x14ac:dyDescent="0.35">
      <c r="A732" s="2" t="s">
        <v>601</v>
      </c>
      <c r="B732" t="s">
        <v>1786</v>
      </c>
      <c r="C732" t="str">
        <f t="shared" si="48"/>
        <v>AAIT</v>
      </c>
      <c r="D732" t="s">
        <v>1786</v>
      </c>
      <c r="E732" t="s">
        <v>2272</v>
      </c>
      <c r="F732" s="9" t="s">
        <v>4656</v>
      </c>
      <c r="G732" t="s">
        <v>2404</v>
      </c>
      <c r="H732" s="9">
        <f t="shared" si="46"/>
        <v>4</v>
      </c>
      <c r="I732" s="9" t="str">
        <f t="shared" si="47"/>
        <v>04</v>
      </c>
      <c r="J732" t="str">
        <f t="shared" si="49"/>
        <v>module:LResult04_AAIT a schema:ListItem ; schema:name "Lernergebnis AAIT 04" ; schema:position 4 ; schema:additionalType module:SubjectMatterCompetence ; schema:description "Sie kennen das internationale Framework für die Gestaltung strukturierter Prozesse der Auswahl und Anpassung von IT-Diensten CMMI-ACQ V1.3."@de .</v>
      </c>
    </row>
    <row r="733" spans="1:10" x14ac:dyDescent="0.35">
      <c r="A733" s="2" t="s">
        <v>601</v>
      </c>
      <c r="B733" t="s">
        <v>1787</v>
      </c>
      <c r="C733" t="str">
        <f t="shared" si="48"/>
        <v>AWIM</v>
      </c>
      <c r="D733" t="s">
        <v>1787</v>
      </c>
      <c r="E733" t="s">
        <v>2273</v>
      </c>
      <c r="F733" s="9" t="s">
        <v>4656</v>
      </c>
      <c r="G733" t="s">
        <v>2408</v>
      </c>
      <c r="H733" s="9">
        <f t="shared" si="46"/>
        <v>1</v>
      </c>
      <c r="I733" s="9" t="str">
        <f t="shared" si="47"/>
        <v>01</v>
      </c>
      <c r="J733" t="str">
        <f t="shared" si="49"/>
        <v>module:LResult01_AWIM a schema:ListItem ; schema:name "Lernergebnis AWIM 01" ; schema:position 1 ; schema:additionalType module:BloomTax_Create ; schema:description "Die Studierenden entwickeln und gestalten eine webbasierte Präsentations- und Dokumentationsplattform für die fachlichen Modelle in ihrer Wissensdomäne."@de .</v>
      </c>
    </row>
    <row r="734" spans="1:10" x14ac:dyDescent="0.35">
      <c r="A734" s="2" t="s">
        <v>601</v>
      </c>
      <c r="B734" t="s">
        <v>1787</v>
      </c>
      <c r="C734" t="str">
        <f t="shared" si="48"/>
        <v>AWIM</v>
      </c>
      <c r="D734" t="s">
        <v>1787</v>
      </c>
      <c r="E734" t="s">
        <v>2273</v>
      </c>
      <c r="F734" s="9" t="s">
        <v>4656</v>
      </c>
      <c r="G734" t="s">
        <v>2404</v>
      </c>
      <c r="H734" s="9">
        <f t="shared" si="46"/>
        <v>1</v>
      </c>
      <c r="I734" s="9" t="str">
        <f t="shared" si="47"/>
        <v>01</v>
      </c>
      <c r="J734" t="str">
        <f t="shared" si="49"/>
        <v>module:LResult01_AWIM a schema:ListItem ; schema:name "Lernergebnis AWIM 01" ; schema:position 1 ; schema:additionalType module:SubjectMatterCompetence ; schema:description "Die Studierenden entwickeln und gestalten eine webbasierte Präsentations- und Dokumentationsplattform für die fachlichen Modelle in ihrer Wissensdomäne."@de .</v>
      </c>
    </row>
    <row r="735" spans="1:10" x14ac:dyDescent="0.35">
      <c r="A735" s="2" t="s">
        <v>601</v>
      </c>
      <c r="B735" t="s">
        <v>1788</v>
      </c>
      <c r="C735" t="str">
        <f t="shared" si="48"/>
        <v>AWIM</v>
      </c>
      <c r="D735" t="s">
        <v>1788</v>
      </c>
      <c r="E735" t="s">
        <v>2274</v>
      </c>
      <c r="F735" s="9" t="s">
        <v>4656</v>
      </c>
      <c r="G735" t="s">
        <v>2409</v>
      </c>
      <c r="H735" s="9">
        <f t="shared" si="46"/>
        <v>2</v>
      </c>
      <c r="I735" s="9" t="str">
        <f t="shared" si="47"/>
        <v>02</v>
      </c>
      <c r="J735" t="str">
        <f t="shared" si="49"/>
        <v>module:LResult02_AWIM a schema:ListItem ; schema:name "Lernergebnis AWIM 02" ; schema:position 2 ; schema:additionalType module:BloomTax_Analyze ; schema:description "Die Studierenden definieren und analysieren eine abgegrenzte individuelle Wissensdomäne aus ihrem persönlichen (professionellen) Erfahrungsraum und erstellen einen Komplex fachlicher Modelle unter Verwendung von Standardnotationen."@de .</v>
      </c>
    </row>
    <row r="736" spans="1:10" x14ac:dyDescent="0.35">
      <c r="A736" s="2" t="s">
        <v>601</v>
      </c>
      <c r="B736" t="s">
        <v>1788</v>
      </c>
      <c r="C736" t="str">
        <f t="shared" si="48"/>
        <v>AWIM</v>
      </c>
      <c r="D736" t="s">
        <v>1788</v>
      </c>
      <c r="E736" t="s">
        <v>2274</v>
      </c>
      <c r="F736" s="9" t="s">
        <v>4656</v>
      </c>
      <c r="G736" t="s">
        <v>2404</v>
      </c>
      <c r="H736" s="9">
        <f t="shared" si="46"/>
        <v>2</v>
      </c>
      <c r="I736" s="9" t="str">
        <f t="shared" si="47"/>
        <v>02</v>
      </c>
      <c r="J736" t="str">
        <f t="shared" si="49"/>
        <v>module:LResult02_AWIM a schema:ListItem ; schema:name "Lernergebnis AWIM 02" ; schema:position 2 ; schema:additionalType module:SubjectMatterCompetence ; schema:description "Die Studierenden definieren und analysieren eine abgegrenzte individuelle Wissensdomäne aus ihrem persönlichen (professionellen) Erfahrungsraum und erstellen einen Komplex fachlicher Modelle unter Verwendung von Standardnotationen."@de .</v>
      </c>
    </row>
    <row r="737" spans="1:10" x14ac:dyDescent="0.35">
      <c r="A737" s="2" t="s">
        <v>601</v>
      </c>
      <c r="B737" t="s">
        <v>1789</v>
      </c>
      <c r="C737" t="str">
        <f t="shared" si="48"/>
        <v>AWIM</v>
      </c>
      <c r="D737" t="s">
        <v>1789</v>
      </c>
      <c r="E737" t="s">
        <v>2275</v>
      </c>
      <c r="F737" s="9" t="s">
        <v>4656</v>
      </c>
      <c r="G737" t="s">
        <v>2403</v>
      </c>
      <c r="H737" s="9">
        <f t="shared" si="46"/>
        <v>3</v>
      </c>
      <c r="I737" s="9" t="str">
        <f t="shared" si="47"/>
        <v>03</v>
      </c>
      <c r="J737" t="str">
        <f t="shared" si="49"/>
        <v>module:LResult03_AWIM a schema:ListItem ; schema:name "Lernergebnis AWIM 03" ; schema:position 3 ; schema:additionalType module:BloomTax_Understand ; schema:description "Die Studierenden erwerben Grundkompetenzen in der standardbasierten Modellierung fachlichen Wissens differenziert nach Modellierungsgegenständen: ablauforientierte und wissensorientierte Geschäftsprozesse, fachliche operative Entscheidungen, fachliche Vokabulare und Thesauri, fachliche Strukturen und Relationen."@de .</v>
      </c>
    </row>
    <row r="738" spans="1:10" x14ac:dyDescent="0.35">
      <c r="A738" s="2" t="s">
        <v>601</v>
      </c>
      <c r="B738" t="s">
        <v>1789</v>
      </c>
      <c r="C738" t="str">
        <f t="shared" si="48"/>
        <v>AWIM</v>
      </c>
      <c r="D738" t="s">
        <v>1789</v>
      </c>
      <c r="E738" t="s">
        <v>2275</v>
      </c>
      <c r="F738" s="9" t="s">
        <v>4656</v>
      </c>
      <c r="G738" t="s">
        <v>2404</v>
      </c>
      <c r="H738" s="9">
        <f t="shared" si="46"/>
        <v>3</v>
      </c>
      <c r="I738" s="9" t="str">
        <f t="shared" si="47"/>
        <v>03</v>
      </c>
      <c r="J738" t="str">
        <f t="shared" si="49"/>
        <v>module:LResult03_AWIM a schema:ListItem ; schema:name "Lernergebnis AWIM 03" ; schema:position 3 ; schema:additionalType module:SubjectMatterCompetence ; schema:description "Die Studierenden erwerben Grundkompetenzen in der standardbasierten Modellierung fachlichen Wissens differenziert nach Modellierungsgegenständen: ablauforientierte und wissensorientierte Geschäftsprozesse, fachliche operative Entscheidungen, fachliche Vokabulare und Thesauri, fachliche Strukturen und Relationen."@de .</v>
      </c>
    </row>
    <row r="739" spans="1:10" x14ac:dyDescent="0.35">
      <c r="A739" s="2" t="s">
        <v>601</v>
      </c>
      <c r="B739" t="s">
        <v>1790</v>
      </c>
      <c r="C739" t="str">
        <f t="shared" si="48"/>
        <v>AWIM</v>
      </c>
      <c r="D739" t="s">
        <v>1790</v>
      </c>
      <c r="E739" t="s">
        <v>2276</v>
      </c>
      <c r="F739" s="9" t="s">
        <v>4656</v>
      </c>
      <c r="G739" t="s">
        <v>2406</v>
      </c>
      <c r="H739" s="9">
        <f t="shared" si="46"/>
        <v>4</v>
      </c>
      <c r="I739" s="9" t="str">
        <f t="shared" si="47"/>
        <v>04</v>
      </c>
      <c r="J739" t="str">
        <f t="shared" si="49"/>
        <v>module:LResult04_AWIM a schema:ListItem ; schema:name "Lernergebnis AWIM 04" ; schema:position 4 ; schema:additionalType module:BloomTax_Remember ; schema:description "Die Studierenden kennen die relevanten Standards der OMG und des W3C für die Modellierung fachlichen Wissens: BPMN/CMMN/DMN (OMG) sowie RDF/SKOS (W3C) und damit einen Satz von Brückentechnologien für die Digitalisierung von Prozessen, den IT-Support von Wissensarbeit, die Automatisierung operativer Entscheidungen, die Analyse von Big-Data-Beständen, die Implementierung künstlicher Intelligenz in fachlichen Kontexten."@de .</v>
      </c>
    </row>
    <row r="740" spans="1:10" x14ac:dyDescent="0.35">
      <c r="A740" s="2" t="s">
        <v>601</v>
      </c>
      <c r="B740" t="s">
        <v>1790</v>
      </c>
      <c r="C740" t="str">
        <f t="shared" si="48"/>
        <v>AWIM</v>
      </c>
      <c r="D740" t="s">
        <v>1790</v>
      </c>
      <c r="E740" t="s">
        <v>2276</v>
      </c>
      <c r="F740" s="9" t="s">
        <v>4656</v>
      </c>
      <c r="G740" t="s">
        <v>2404</v>
      </c>
      <c r="H740" s="9">
        <f t="shared" si="46"/>
        <v>4</v>
      </c>
      <c r="I740" s="9" t="str">
        <f t="shared" si="47"/>
        <v>04</v>
      </c>
      <c r="J740" t="str">
        <f t="shared" si="49"/>
        <v>module:LResult04_AWIM a schema:ListItem ; schema:name "Lernergebnis AWIM 04" ; schema:position 4 ; schema:additionalType module:SubjectMatterCompetence ; schema:description "Die Studierenden kennen die relevanten Standards der OMG und des W3C für die Modellierung fachlichen Wissens: BPMN/CMMN/DMN (OMG) sowie RDF/SKOS (W3C) und damit einen Satz von Brückentechnologien für die Digitalisierung von Prozessen, den IT-Support von Wissensarbeit, die Automatisierung operativer Entscheidungen, die Analyse von Big-Data-Beständen, die Implementierung künstlicher Intelligenz in fachlichen Kontexten."@de .</v>
      </c>
    </row>
    <row r="741" spans="1:10" x14ac:dyDescent="0.35">
      <c r="A741" s="2" t="s">
        <v>601</v>
      </c>
      <c r="B741" t="s">
        <v>1791</v>
      </c>
      <c r="C741" t="str">
        <f t="shared" si="48"/>
        <v>GPMO</v>
      </c>
      <c r="D741" t="s">
        <v>1791</v>
      </c>
      <c r="E741" t="s">
        <v>2277</v>
      </c>
      <c r="F741" s="9" t="s">
        <v>4656</v>
      </c>
      <c r="G741" t="s">
        <v>2403</v>
      </c>
      <c r="H741" s="9">
        <f t="shared" si="46"/>
        <v>1</v>
      </c>
      <c r="I741" s="9" t="str">
        <f t="shared" si="47"/>
        <v>01</v>
      </c>
      <c r="J741" t="str">
        <f t="shared" si="49"/>
        <v>module:LResult01_GPMO a schema:ListItem ; schema:name "Lernergebnis GPMO 01" ; schema:position 1 ; schema:additionalType module:BloomTax_Understand ; schema:description "Sie verfügen über Grundkompetenzen der Analyse und Modellierung von Geschäfts- und Kooperationsprozessen im Praxisfeld."@de .</v>
      </c>
    </row>
    <row r="742" spans="1:10" x14ac:dyDescent="0.35">
      <c r="A742" s="2" t="s">
        <v>601</v>
      </c>
      <c r="B742" t="s">
        <v>1791</v>
      </c>
      <c r="C742" t="str">
        <f t="shared" si="48"/>
        <v>GPMO</v>
      </c>
      <c r="D742" t="s">
        <v>1791</v>
      </c>
      <c r="E742" t="s">
        <v>2277</v>
      </c>
      <c r="F742" s="9" t="s">
        <v>4656</v>
      </c>
      <c r="G742" t="s">
        <v>2404</v>
      </c>
      <c r="H742" s="9">
        <f t="shared" si="46"/>
        <v>1</v>
      </c>
      <c r="I742" s="9" t="str">
        <f t="shared" si="47"/>
        <v>01</v>
      </c>
      <c r="J742" t="str">
        <f t="shared" si="49"/>
        <v>module:LResult01_GPMO a schema:ListItem ; schema:name "Lernergebnis GPMO 01" ; schema:position 1 ; schema:additionalType module:SubjectMatterCompetence ; schema:description "Sie verfügen über Grundkompetenzen der Analyse und Modellierung von Geschäfts- und Kooperationsprozessen im Praxisfeld."@de .</v>
      </c>
    </row>
    <row r="743" spans="1:10" x14ac:dyDescent="0.35">
      <c r="A743" s="2" t="s">
        <v>601</v>
      </c>
      <c r="B743" t="s">
        <v>1792</v>
      </c>
      <c r="C743" t="str">
        <f t="shared" si="48"/>
        <v>GPMO</v>
      </c>
      <c r="D743" t="s">
        <v>1792</v>
      </c>
      <c r="E743" t="s">
        <v>2278</v>
      </c>
      <c r="F743" s="9" t="s">
        <v>4656</v>
      </c>
      <c r="G743" t="s">
        <v>2405</v>
      </c>
      <c r="H743" s="9">
        <f t="shared" si="46"/>
        <v>2</v>
      </c>
      <c r="I743" s="9" t="str">
        <f t="shared" si="47"/>
        <v>02</v>
      </c>
      <c r="J743" t="str">
        <f t="shared" si="49"/>
        <v>module:LResult02_GPMO a schema:ListItem ; schema:name "Lernergebnis GPMO 02" ; schema:position 2 ; schema:additionalType module:BloomTax_Apply ; schema:description "Sie können Software-Werkzeuge zum Prozessmanagement in praktischen Fragestellungen bzw. Projekten gezielt und systematisch einsetzen."@de .</v>
      </c>
    </row>
    <row r="744" spans="1:10" x14ac:dyDescent="0.35">
      <c r="A744" s="2" t="s">
        <v>601</v>
      </c>
      <c r="B744" t="s">
        <v>1792</v>
      </c>
      <c r="C744" t="str">
        <f t="shared" si="48"/>
        <v>GPMO</v>
      </c>
      <c r="D744" t="s">
        <v>1792</v>
      </c>
      <c r="E744" t="s">
        <v>2278</v>
      </c>
      <c r="F744" s="9" t="s">
        <v>4656</v>
      </c>
      <c r="G744" t="s">
        <v>2404</v>
      </c>
      <c r="H744" s="9">
        <f t="shared" si="46"/>
        <v>2</v>
      </c>
      <c r="I744" s="9" t="str">
        <f t="shared" si="47"/>
        <v>02</v>
      </c>
      <c r="J744" t="str">
        <f t="shared" si="49"/>
        <v>module:LResult02_GPMO a schema:ListItem ; schema:name "Lernergebnis GPMO 02" ; schema:position 2 ; schema:additionalType module:SubjectMatterCompetence ; schema:description "Sie können Software-Werkzeuge zum Prozessmanagement in praktischen Fragestellungen bzw. Projekten gezielt und systematisch einsetzen."@de .</v>
      </c>
    </row>
    <row r="745" spans="1:10" x14ac:dyDescent="0.35">
      <c r="A745" s="2" t="s">
        <v>601</v>
      </c>
      <c r="B745" t="s">
        <v>1793</v>
      </c>
      <c r="C745" t="str">
        <f t="shared" si="48"/>
        <v>GPMO</v>
      </c>
      <c r="D745" t="s">
        <v>1793</v>
      </c>
      <c r="E745" t="s">
        <v>2279</v>
      </c>
      <c r="F745" s="9" t="s">
        <v>4656</v>
      </c>
      <c r="G745" t="s">
        <v>2405</v>
      </c>
      <c r="H745" s="9">
        <f t="shared" si="46"/>
        <v>3</v>
      </c>
      <c r="I745" s="9" t="str">
        <f t="shared" si="47"/>
        <v>03</v>
      </c>
      <c r="J745" t="str">
        <f t="shared" si="49"/>
        <v>module:LResult03_GPMO a schema:ListItem ; schema:name "Lernergebnis GPMO 03" ; schema:position 3 ; schema:additionalType module:BloomTax_Apply ; schema:description "Sie sammeln Erfahrungen in der Planung und Durchführung von Projekten zur Prozessmodellierung nach BPMN 2.0."@de .</v>
      </c>
    </row>
    <row r="746" spans="1:10" x14ac:dyDescent="0.35">
      <c r="A746" s="2" t="s">
        <v>601</v>
      </c>
      <c r="B746" t="s">
        <v>1793</v>
      </c>
      <c r="C746" t="str">
        <f t="shared" si="48"/>
        <v>GPMO</v>
      </c>
      <c r="D746" t="s">
        <v>1793</v>
      </c>
      <c r="E746" t="s">
        <v>2279</v>
      </c>
      <c r="F746" s="9" t="s">
        <v>4656</v>
      </c>
      <c r="G746" t="s">
        <v>2404</v>
      </c>
      <c r="H746" s="9">
        <f t="shared" si="46"/>
        <v>3</v>
      </c>
      <c r="I746" s="9" t="str">
        <f t="shared" si="47"/>
        <v>03</v>
      </c>
      <c r="J746" t="str">
        <f t="shared" si="49"/>
        <v>module:LResult03_GPMO a schema:ListItem ; schema:name "Lernergebnis GPMO 03" ; schema:position 3 ; schema:additionalType module:SubjectMatterCompetence ; schema:description "Sie sammeln Erfahrungen in der Planung und Durchführung von Projekten zur Prozessmodellierung nach BPMN 2.0."@de .</v>
      </c>
    </row>
    <row r="747" spans="1:10" x14ac:dyDescent="0.35">
      <c r="A747" s="2" t="s">
        <v>601</v>
      </c>
      <c r="B747" t="s">
        <v>1794</v>
      </c>
      <c r="C747" t="str">
        <f t="shared" si="48"/>
        <v>GPMO</v>
      </c>
      <c r="D747" t="s">
        <v>1794</v>
      </c>
      <c r="E747" t="s">
        <v>2280</v>
      </c>
      <c r="F747" s="9" t="s">
        <v>4656</v>
      </c>
      <c r="G747" t="s">
        <v>2403</v>
      </c>
      <c r="H747" s="9">
        <f t="shared" si="46"/>
        <v>4</v>
      </c>
      <c r="I747" s="9" t="str">
        <f t="shared" si="47"/>
        <v>04</v>
      </c>
      <c r="J747" t="str">
        <f t="shared" si="49"/>
        <v>module:LResult04_GPMO a schema:ListItem ; schema:name "Lernergebnis GPMO 04" ; schema:position 4 ; schema:additionalType module:BloomTax_Understand ; schema:description "Die Studierenden verstehen die Anforderungen und Problemfelder im Management von Geschäfts- und Kooperationsprozessen."@de .</v>
      </c>
    </row>
    <row r="748" spans="1:10" x14ac:dyDescent="0.35">
      <c r="A748" s="2" t="s">
        <v>601</v>
      </c>
      <c r="B748" t="s">
        <v>1794</v>
      </c>
      <c r="C748" t="str">
        <f t="shared" si="48"/>
        <v>GPMO</v>
      </c>
      <c r="D748" t="s">
        <v>1794</v>
      </c>
      <c r="E748" t="s">
        <v>2280</v>
      </c>
      <c r="F748" s="9" t="s">
        <v>4656</v>
      </c>
      <c r="G748" t="s">
        <v>2404</v>
      </c>
      <c r="H748" s="9">
        <f t="shared" si="46"/>
        <v>4</v>
      </c>
      <c r="I748" s="9" t="str">
        <f t="shared" si="47"/>
        <v>04</v>
      </c>
      <c r="J748" t="str">
        <f t="shared" si="49"/>
        <v>module:LResult04_GPMO a schema:ListItem ; schema:name "Lernergebnis GPMO 04" ; schema:position 4 ; schema:additionalType module:SubjectMatterCompetence ; schema:description "Die Studierenden verstehen die Anforderungen und Problemfelder im Management von Geschäfts- und Kooperationsprozessen."@de .</v>
      </c>
    </row>
    <row r="749" spans="1:10" x14ac:dyDescent="0.35">
      <c r="A749" s="2" t="s">
        <v>601</v>
      </c>
      <c r="B749" t="s">
        <v>1795</v>
      </c>
      <c r="C749" t="str">
        <f t="shared" si="48"/>
        <v>GPMO</v>
      </c>
      <c r="D749" t="s">
        <v>1795</v>
      </c>
      <c r="E749" t="s">
        <v>2281</v>
      </c>
      <c r="F749" s="9" t="s">
        <v>4656</v>
      </c>
      <c r="G749" t="s">
        <v>2405</v>
      </c>
      <c r="H749" s="9">
        <f t="shared" si="46"/>
        <v>5</v>
      </c>
      <c r="I749" s="9" t="str">
        <f t="shared" si="47"/>
        <v>05</v>
      </c>
      <c r="J749" t="str">
        <f t="shared" si="49"/>
        <v>module:LResult05_GPMO a schema:ListItem ; schema:name "Lernergebnis GPMO 05" ; schema:position 5 ; schema:additionalType module:BloomTax_Apply ; schema:description "Die Studierenden beherrschen die Grundlagen der von der OMG spezifizierten Standard-Notation zur Modellierung von Geschäftsprozessen BPMN 2.0."@de .</v>
      </c>
    </row>
    <row r="750" spans="1:10" x14ac:dyDescent="0.35">
      <c r="A750" s="2" t="s">
        <v>601</v>
      </c>
      <c r="B750" t="s">
        <v>1795</v>
      </c>
      <c r="C750" t="str">
        <f t="shared" si="48"/>
        <v>GPMO</v>
      </c>
      <c r="D750" t="s">
        <v>1795</v>
      </c>
      <c r="E750" t="s">
        <v>2281</v>
      </c>
      <c r="F750" s="9" t="s">
        <v>4656</v>
      </c>
      <c r="G750" t="s">
        <v>2404</v>
      </c>
      <c r="H750" s="9">
        <f t="shared" si="46"/>
        <v>5</v>
      </c>
      <c r="I750" s="9" t="str">
        <f t="shared" si="47"/>
        <v>05</v>
      </c>
      <c r="J750" t="str">
        <f t="shared" si="49"/>
        <v>module:LResult05_GPMO a schema:ListItem ; schema:name "Lernergebnis GPMO 05" ; schema:position 5 ; schema:additionalType module:SubjectMatterCompetence ; schema:description "Die Studierenden beherrschen die Grundlagen der von der OMG spezifizierten Standard-Notation zur Modellierung von Geschäftsprozessen BPMN 2.0."@de .</v>
      </c>
    </row>
    <row r="751" spans="1:10" x14ac:dyDescent="0.35">
      <c r="A751" s="2" t="s">
        <v>601</v>
      </c>
      <c r="B751" t="s">
        <v>1796</v>
      </c>
      <c r="C751" t="str">
        <f t="shared" si="48"/>
        <v>PMSK</v>
      </c>
      <c r="D751" t="s">
        <v>1796</v>
      </c>
      <c r="E751" t="s">
        <v>2282</v>
      </c>
      <c r="F751" s="9" t="s">
        <v>4656</v>
      </c>
      <c r="G751" t="s">
        <v>2406</v>
      </c>
      <c r="H751" s="9">
        <f t="shared" si="46"/>
        <v>1</v>
      </c>
      <c r="I751" s="9" t="str">
        <f t="shared" si="47"/>
        <v>01</v>
      </c>
      <c r="J751" t="str">
        <f t="shared" si="49"/>
        <v>module:LResult01_PMSK a schema:ListItem ; schema:name "Lernergebnis PMSK 01" ; schema:position 1 ; schema:additionalType module:BloomTax_Remember ; schema:description "Sie kennen die Grundzüge und Methoden des professionellen Projektmanagements."@de .</v>
      </c>
    </row>
    <row r="752" spans="1:10" x14ac:dyDescent="0.35">
      <c r="A752" s="2" t="s">
        <v>601</v>
      </c>
      <c r="B752" t="s">
        <v>1796</v>
      </c>
      <c r="C752" t="str">
        <f t="shared" si="48"/>
        <v>PMSK</v>
      </c>
      <c r="D752" t="s">
        <v>1796</v>
      </c>
      <c r="E752" t="s">
        <v>2282</v>
      </c>
      <c r="F752" s="9" t="s">
        <v>4656</v>
      </c>
      <c r="G752" t="s">
        <v>2404</v>
      </c>
      <c r="H752" s="9">
        <f t="shared" si="46"/>
        <v>1</v>
      </c>
      <c r="I752" s="9" t="str">
        <f t="shared" si="47"/>
        <v>01</v>
      </c>
      <c r="J752" t="str">
        <f t="shared" si="49"/>
        <v>module:LResult01_PMSK a schema:ListItem ; schema:name "Lernergebnis PMSK 01" ; schema:position 1 ; schema:additionalType module:SubjectMatterCompetence ; schema:description "Sie kennen die Grundzüge und Methoden des professionellen Projektmanagements."@de .</v>
      </c>
    </row>
    <row r="753" spans="1:10" x14ac:dyDescent="0.35">
      <c r="A753" s="2" t="s">
        <v>601</v>
      </c>
      <c r="B753" t="s">
        <v>1797</v>
      </c>
      <c r="C753" t="str">
        <f t="shared" si="48"/>
        <v>PMSK</v>
      </c>
      <c r="D753" t="s">
        <v>1797</v>
      </c>
      <c r="E753" t="s">
        <v>2283</v>
      </c>
      <c r="F753" s="9" t="s">
        <v>4656</v>
      </c>
      <c r="G753" t="s">
        <v>2405</v>
      </c>
      <c r="H753" s="9">
        <f t="shared" si="46"/>
        <v>2</v>
      </c>
      <c r="I753" s="9" t="str">
        <f t="shared" si="47"/>
        <v>02</v>
      </c>
      <c r="J753" t="str">
        <f t="shared" si="49"/>
        <v>module:LResult02_PMSK a schema:ListItem ; schema:name "Lernergebnis PMSK 02" ; schema:position 2 ; schema:additionalType module:BloomTax_Apply ; schema:description "Die Studierenden können verbreitete Projektmanagement-Methoden anwenden."@de .</v>
      </c>
    </row>
    <row r="754" spans="1:10" x14ac:dyDescent="0.35">
      <c r="A754" s="2" t="s">
        <v>601</v>
      </c>
      <c r="B754" t="s">
        <v>1797</v>
      </c>
      <c r="C754" t="str">
        <f t="shared" si="48"/>
        <v>PMSK</v>
      </c>
      <c r="D754" t="s">
        <v>1797</v>
      </c>
      <c r="E754" t="s">
        <v>2283</v>
      </c>
      <c r="F754" s="9" t="s">
        <v>4656</v>
      </c>
      <c r="G754" t="s">
        <v>2404</v>
      </c>
      <c r="H754" s="9">
        <f t="shared" si="46"/>
        <v>2</v>
      </c>
      <c r="I754" s="9" t="str">
        <f t="shared" si="47"/>
        <v>02</v>
      </c>
      <c r="J754" t="str">
        <f t="shared" si="49"/>
        <v>module:LResult02_PMSK a schema:ListItem ; schema:name "Lernergebnis PMSK 02" ; schema:position 2 ; schema:additionalType module:SubjectMatterCompetence ; schema:description "Die Studierenden können verbreitete Projektmanagement-Methoden anwenden."@de .</v>
      </c>
    </row>
    <row r="755" spans="1:10" x14ac:dyDescent="0.35">
      <c r="A755" s="2" t="s">
        <v>601</v>
      </c>
      <c r="B755" t="s">
        <v>1798</v>
      </c>
      <c r="C755" t="str">
        <f t="shared" si="48"/>
        <v>PMSK</v>
      </c>
      <c r="D755" t="s">
        <v>1798</v>
      </c>
      <c r="E755" t="s">
        <v>2284</v>
      </c>
      <c r="F755" s="9" t="s">
        <v>4656</v>
      </c>
      <c r="G755" t="s">
        <v>2411</v>
      </c>
      <c r="H755" s="9">
        <f t="shared" si="46"/>
        <v>3</v>
      </c>
      <c r="I755" s="9" t="str">
        <f t="shared" si="47"/>
        <v>03</v>
      </c>
      <c r="J755" t="str">
        <f t="shared" si="49"/>
        <v>module:LResult03_PMSK a schema:ListItem ; schema:name "Lernergebnis PMSK 03" ; schema:position 3 ; schema:additionalType module:SelfCompetence ; schema:description "Sie bereiten sich auf bevorstehende Bewerbungsabläufe vor und wenden Methoden des Zeitmanagements sowie der Arbeitsorganisation an."@de .</v>
      </c>
    </row>
    <row r="756" spans="1:10" x14ac:dyDescent="0.35">
      <c r="A756" s="2" t="s">
        <v>601</v>
      </c>
      <c r="B756" t="s">
        <v>1799</v>
      </c>
      <c r="C756" t="str">
        <f t="shared" si="48"/>
        <v>PMSK</v>
      </c>
      <c r="D756" t="s">
        <v>1799</v>
      </c>
      <c r="E756" t="s">
        <v>2285</v>
      </c>
      <c r="F756" s="9" t="s">
        <v>4656</v>
      </c>
      <c r="G756" t="s">
        <v>2405</v>
      </c>
      <c r="H756" s="9">
        <f t="shared" si="46"/>
        <v>4</v>
      </c>
      <c r="I756" s="9" t="str">
        <f t="shared" si="47"/>
        <v>04</v>
      </c>
      <c r="J756" t="str">
        <f t="shared" si="49"/>
        <v>module:LResult04_PMSK a schema:ListItem ; schema:name "Lernergebnis PMSK 04" ; schema:position 4 ; schema:additionalType module:BloomTax_Apply ; schema:description "Sie nutzen die Möglichkeiten erfolgreichen Kommunizierens (diskutieren, erläutern, erklären, verhandeln etc.) in Projektsituationen"@de .</v>
      </c>
    </row>
    <row r="757" spans="1:10" x14ac:dyDescent="0.35">
      <c r="A757" s="2" t="s">
        <v>601</v>
      </c>
      <c r="B757" t="s">
        <v>1799</v>
      </c>
      <c r="C757" t="str">
        <f t="shared" si="48"/>
        <v>PMSK</v>
      </c>
      <c r="D757" t="s">
        <v>1799</v>
      </c>
      <c r="E757" t="s">
        <v>2285</v>
      </c>
      <c r="F757" s="9" t="s">
        <v>4656</v>
      </c>
      <c r="G757" t="s">
        <v>2404</v>
      </c>
      <c r="H757" s="9">
        <f t="shared" si="46"/>
        <v>4</v>
      </c>
      <c r="I757" s="9" t="str">
        <f t="shared" si="47"/>
        <v>04</v>
      </c>
      <c r="J757" t="str">
        <f t="shared" si="49"/>
        <v>module:LResult04_PMSK a schema:ListItem ; schema:name "Lernergebnis PMSK 04" ; schema:position 4 ; schema:additionalType module:SubjectMatterCompetence ; schema:description "Sie nutzen die Möglichkeiten erfolgreichen Kommunizierens (diskutieren, erläutern, erklären, verhandeln etc.) in Projektsituationen"@de .</v>
      </c>
    </row>
    <row r="758" spans="1:10" x14ac:dyDescent="0.35">
      <c r="A758" s="2" t="s">
        <v>601</v>
      </c>
      <c r="B758" t="s">
        <v>1800</v>
      </c>
      <c r="C758" t="str">
        <f t="shared" si="48"/>
        <v>PMSK</v>
      </c>
      <c r="D758" t="s">
        <v>1800</v>
      </c>
      <c r="E758" t="s">
        <v>2286</v>
      </c>
      <c r="F758" s="9" t="s">
        <v>4656</v>
      </c>
      <c r="G758" t="s">
        <v>2410</v>
      </c>
      <c r="H758" s="9">
        <f t="shared" si="46"/>
        <v>5</v>
      </c>
      <c r="I758" s="9" t="str">
        <f t="shared" si="47"/>
        <v>05</v>
      </c>
      <c r="J758" t="str">
        <f t="shared" si="49"/>
        <v>module:LResult05_PMSK a schema:ListItem ; schema:name "Lernergebnis PMSK 05" ; schema:position 5 ; schema:additionalType module:SocialCompetence ; schema:description "Sie identifizieren besondere soziale Phänomene und Probleme in Projekten."@de .</v>
      </c>
    </row>
    <row r="759" spans="1:10" x14ac:dyDescent="0.35">
      <c r="A759" s="2" t="s">
        <v>601</v>
      </c>
      <c r="B759" t="s">
        <v>1801</v>
      </c>
      <c r="C759" t="str">
        <f t="shared" si="48"/>
        <v>PMSK</v>
      </c>
      <c r="D759" t="s">
        <v>1801</v>
      </c>
      <c r="E759" t="s">
        <v>2287</v>
      </c>
      <c r="F759" s="9" t="s">
        <v>4656</v>
      </c>
      <c r="G759" t="s">
        <v>2403</v>
      </c>
      <c r="H759" s="9">
        <f t="shared" si="46"/>
        <v>6</v>
      </c>
      <c r="I759" s="9" t="str">
        <f t="shared" si="47"/>
        <v>06</v>
      </c>
      <c r="J759" t="str">
        <f t="shared" si="49"/>
        <v>module:LResult06_PMSK a schema:ListItem ; schema:name "Lernergebnis PMSK 06" ; schema:position 6 ; schema:additionalType module:BloomTax_Understand ; schema:description "Sie wenden unterschiedliche Teamarbeitsformen im Rahmen der Erstellung und Präsentation der Gruppenarbeit an"@de .</v>
      </c>
    </row>
    <row r="760" spans="1:10" x14ac:dyDescent="0.35">
      <c r="A760" s="2" t="s">
        <v>601</v>
      </c>
      <c r="B760" t="s">
        <v>1801</v>
      </c>
      <c r="C760" t="str">
        <f t="shared" si="48"/>
        <v>PMSK</v>
      </c>
      <c r="D760" t="s">
        <v>1801</v>
      </c>
      <c r="E760" t="s">
        <v>2287</v>
      </c>
      <c r="F760" s="9" t="s">
        <v>4656</v>
      </c>
      <c r="G760" t="s">
        <v>2404</v>
      </c>
      <c r="H760" s="9">
        <f t="shared" si="46"/>
        <v>6</v>
      </c>
      <c r="I760" s="9" t="str">
        <f t="shared" si="47"/>
        <v>06</v>
      </c>
      <c r="J760" t="str">
        <f t="shared" si="49"/>
        <v>module:LResult06_PMSK a schema:ListItem ; schema:name "Lernergebnis PMSK 06" ; schema:position 6 ; schema:additionalType module:SubjectMatterCompetence ; schema:description "Sie wenden unterschiedliche Teamarbeitsformen im Rahmen der Erstellung und Präsentation der Gruppenarbeit an"@de .</v>
      </c>
    </row>
    <row r="761" spans="1:10" x14ac:dyDescent="0.35">
      <c r="A761" s="2" t="s">
        <v>601</v>
      </c>
      <c r="B761" t="s">
        <v>1802</v>
      </c>
      <c r="C761" t="str">
        <f t="shared" si="48"/>
        <v>PMSK</v>
      </c>
      <c r="D761" t="s">
        <v>1802</v>
      </c>
      <c r="E761" t="s">
        <v>2288</v>
      </c>
      <c r="F761" s="9" t="s">
        <v>4656</v>
      </c>
      <c r="G761" t="s">
        <v>2410</v>
      </c>
      <c r="H761" s="9">
        <f t="shared" si="46"/>
        <v>7</v>
      </c>
      <c r="I761" s="9" t="str">
        <f t="shared" si="47"/>
        <v>07</v>
      </c>
      <c r="J761" t="str">
        <f t="shared" si="49"/>
        <v>module:LResult07_PMSK a schema:ListItem ; schema:name "Lernergebnis PMSK 07" ; schema:position 7 ; schema:additionalType module:SocialCompetence ; schema:description "Die Studierenden erkennen und diskutieren soziale Kompetenzen im Kontext des Projektmanagements."@de .</v>
      </c>
    </row>
    <row r="762" spans="1:10" x14ac:dyDescent="0.35">
      <c r="A762" s="2" t="s">
        <v>601</v>
      </c>
      <c r="B762" t="s">
        <v>1803</v>
      </c>
      <c r="C762" t="str">
        <f t="shared" si="48"/>
        <v>PMSK</v>
      </c>
      <c r="D762" t="s">
        <v>1803</v>
      </c>
      <c r="E762" t="s">
        <v>2289</v>
      </c>
      <c r="F762" s="9" t="s">
        <v>4656</v>
      </c>
      <c r="G762" t="s">
        <v>2411</v>
      </c>
      <c r="H762" s="9">
        <f t="shared" si="46"/>
        <v>8</v>
      </c>
      <c r="I762" s="9" t="str">
        <f t="shared" si="47"/>
        <v>08</v>
      </c>
      <c r="J762" t="str">
        <f t="shared" si="49"/>
        <v>module:LResult08_PMSK a schema:ListItem ; schema:name "Lernergebnis PMSK 08" ; schema:position 8 ; schema:additionalType module:SelfCompetence ; schema:description "Sie erkennen die eigenen Ressourcen. Sie können die Erfordernisse des beruflichen Miteinanders darlegen sowie den Ausbau des persönlichen Potentials identifizieren."@de .</v>
      </c>
    </row>
    <row r="763" spans="1:10" x14ac:dyDescent="0.35">
      <c r="A763" s="2" t="s">
        <v>601</v>
      </c>
      <c r="B763" t="s">
        <v>1804</v>
      </c>
      <c r="C763" t="str">
        <f t="shared" si="48"/>
        <v>SYSA</v>
      </c>
      <c r="D763" t="s">
        <v>1804</v>
      </c>
      <c r="E763" t="s">
        <v>2290</v>
      </c>
      <c r="F763" s="9" t="s">
        <v>4656</v>
      </c>
      <c r="G763" t="s">
        <v>2409</v>
      </c>
      <c r="H763" s="9">
        <f t="shared" si="46"/>
        <v>1</v>
      </c>
      <c r="I763" s="9" t="str">
        <f t="shared" si="47"/>
        <v>01</v>
      </c>
      <c r="J763" t="str">
        <f t="shared" si="49"/>
        <v>module:LResult01_SYSA a schema:ListItem ; schema:name "Lernergebnis SYSA 01" ; schema:position 1 ; schema:additionalType module:BloomTax_Analyze ; schema:description "Studierende sind in der Lage, in einer Organisation gegenwärtige Prozessstrukturen zu sichten."@de .</v>
      </c>
    </row>
    <row r="764" spans="1:10" x14ac:dyDescent="0.35">
      <c r="A764" s="2" t="s">
        <v>601</v>
      </c>
      <c r="B764" t="s">
        <v>1804</v>
      </c>
      <c r="C764" t="str">
        <f t="shared" si="48"/>
        <v>SYSA</v>
      </c>
      <c r="D764" t="s">
        <v>1804</v>
      </c>
      <c r="E764" t="s">
        <v>2290</v>
      </c>
      <c r="F764" s="9" t="s">
        <v>4656</v>
      </c>
      <c r="G764" t="s">
        <v>2404</v>
      </c>
      <c r="H764" s="9">
        <f t="shared" si="46"/>
        <v>1</v>
      </c>
      <c r="I764" s="9" t="str">
        <f t="shared" si="47"/>
        <v>01</v>
      </c>
      <c r="J764" t="str">
        <f t="shared" si="49"/>
        <v>module:LResult01_SYSA a schema:ListItem ; schema:name "Lernergebnis SYSA 01" ; schema:position 1 ; schema:additionalType module:SubjectMatterCompetence ; schema:description "Studierende sind in der Lage, in einer Organisation gegenwärtige Prozessstrukturen zu sichten."@de .</v>
      </c>
    </row>
    <row r="765" spans="1:10" x14ac:dyDescent="0.35">
      <c r="A765" s="2" t="s">
        <v>601</v>
      </c>
      <c r="B765" t="s">
        <v>1805</v>
      </c>
      <c r="C765" t="str">
        <f t="shared" si="48"/>
        <v>SYSA</v>
      </c>
      <c r="D765" t="s">
        <v>1805</v>
      </c>
      <c r="E765" t="s">
        <v>2291</v>
      </c>
      <c r="F765" s="9" t="s">
        <v>4656</v>
      </c>
      <c r="G765" t="s">
        <v>2405</v>
      </c>
      <c r="H765" s="9">
        <f t="shared" si="46"/>
        <v>2</v>
      </c>
      <c r="I765" s="9" t="str">
        <f t="shared" si="47"/>
        <v>02</v>
      </c>
      <c r="J765" t="str">
        <f t="shared" si="49"/>
        <v>module:LResult02_SYSA a schema:ListItem ; schema:name "Lernergebnis SYSA 02" ; schema:position 2 ; schema:additionalType module:BloomTax_Apply ; schema:description "Sie können deren Problemfelder identifizieren und eine Neukonzeption entwerfen."@de .</v>
      </c>
    </row>
    <row r="766" spans="1:10" x14ac:dyDescent="0.35">
      <c r="A766" s="2" t="s">
        <v>601</v>
      </c>
      <c r="B766" t="s">
        <v>1805</v>
      </c>
      <c r="C766" t="str">
        <f t="shared" si="48"/>
        <v>SYSA</v>
      </c>
      <c r="D766" t="s">
        <v>1805</v>
      </c>
      <c r="E766" t="s">
        <v>2291</v>
      </c>
      <c r="F766" s="9" t="s">
        <v>4656</v>
      </c>
      <c r="G766" t="s">
        <v>2404</v>
      </c>
      <c r="H766" s="9">
        <f t="shared" ref="H766:H829" si="50">VALUE(MID(D766,15,2))</f>
        <v>2</v>
      </c>
      <c r="I766" s="9" t="str">
        <f t="shared" ref="I766:I829" si="51">MID(D766,15,2)</f>
        <v>02</v>
      </c>
      <c r="J766" t="str">
        <f t="shared" si="49"/>
        <v>module:LResult02_SYSA a schema:ListItem ; schema:name "Lernergebnis SYSA 02" ; schema:position 2 ; schema:additionalType module:SubjectMatterCompetence ; schema:description "Sie können deren Problemfelder identifizieren und eine Neukonzeption entwerfen."@de .</v>
      </c>
    </row>
    <row r="767" spans="1:10" x14ac:dyDescent="0.35">
      <c r="A767" s="2" t="s">
        <v>601</v>
      </c>
      <c r="B767" t="s">
        <v>1806</v>
      </c>
      <c r="C767" t="str">
        <f t="shared" si="48"/>
        <v>SYSA</v>
      </c>
      <c r="D767" t="s">
        <v>1806</v>
      </c>
      <c r="E767" t="s">
        <v>2292</v>
      </c>
      <c r="F767" s="9" t="s">
        <v>4656</v>
      </c>
      <c r="G767" t="s">
        <v>2403</v>
      </c>
      <c r="H767" s="9">
        <f t="shared" si="50"/>
        <v>3</v>
      </c>
      <c r="I767" s="9" t="str">
        <f t="shared" si="51"/>
        <v>03</v>
      </c>
      <c r="J767" t="str">
        <f t="shared" si="49"/>
        <v>module:LResult03_SYSA a schema:ListItem ; schema:name "Lernergebnis SYSA 03" ; schema:position 3 ; schema:additionalType module:BloomTax_Understand ; schema:description "Sie können die nötigen Implementierungsgegenstände benennen (beispielsweise Einführung von Standardsoftware oder Neuentwicklung einer Software oder Mischform aus beidem)."@de .</v>
      </c>
    </row>
    <row r="768" spans="1:10" x14ac:dyDescent="0.35">
      <c r="A768" s="2" t="s">
        <v>601</v>
      </c>
      <c r="B768" t="s">
        <v>1806</v>
      </c>
      <c r="C768" t="str">
        <f t="shared" si="48"/>
        <v>SYSA</v>
      </c>
      <c r="D768" t="s">
        <v>1806</v>
      </c>
      <c r="E768" t="s">
        <v>2292</v>
      </c>
      <c r="F768" s="9" t="s">
        <v>4656</v>
      </c>
      <c r="G768" t="s">
        <v>2404</v>
      </c>
      <c r="H768" s="9">
        <f t="shared" si="50"/>
        <v>3</v>
      </c>
      <c r="I768" s="9" t="str">
        <f t="shared" si="51"/>
        <v>03</v>
      </c>
      <c r="J768" t="str">
        <f t="shared" si="49"/>
        <v>module:LResult03_SYSA a schema:ListItem ; schema:name "Lernergebnis SYSA 03" ; schema:position 3 ; schema:additionalType module:SubjectMatterCompetence ; schema:description "Sie können die nötigen Implementierungsgegenstände benennen (beispielsweise Einführung von Standardsoftware oder Neuentwicklung einer Software oder Mischform aus beidem)."@de .</v>
      </c>
    </row>
    <row r="769" spans="1:10" x14ac:dyDescent="0.35">
      <c r="A769" s="2" t="s">
        <v>601</v>
      </c>
      <c r="B769" t="s">
        <v>1807</v>
      </c>
      <c r="C769" t="str">
        <f t="shared" si="48"/>
        <v>WIGundW</v>
      </c>
      <c r="D769" t="s">
        <v>1807</v>
      </c>
      <c r="E769" t="s">
        <v>2293</v>
      </c>
      <c r="F769" s="9" t="s">
        <v>4656</v>
      </c>
      <c r="G769" t="s">
        <v>2403</v>
      </c>
      <c r="H769" s="9">
        <f t="shared" si="50"/>
        <v>1</v>
      </c>
      <c r="I769" s="9" t="str">
        <f t="shared" si="51"/>
        <v>01</v>
      </c>
      <c r="J769" t="str">
        <f t="shared" si="49"/>
        <v>module:LResult01_WIGundW a schema:ListItem ; schema:name "Lernergebnis WIGundW 01" ; schema:position 1 ; schema:additionalType module:BloomTax_Understand ; schema:description "Studierende haben die Bedeutung und Stellung der Wirtschaftsinformatik in der Gesellschaft und in den Wissenschaften erkannt. Sie verstehen, was Gegenstand der Wirtschaftsinformatik ist und mit welchen Grundbegriffen sich die Wirtschaftsinformatik dementsprechend befasst."@de .</v>
      </c>
    </row>
    <row r="770" spans="1:10" x14ac:dyDescent="0.35">
      <c r="A770" s="2" t="s">
        <v>601</v>
      </c>
      <c r="B770" t="s">
        <v>1807</v>
      </c>
      <c r="C770" t="str">
        <f t="shared" si="48"/>
        <v>WIGundW</v>
      </c>
      <c r="D770" t="s">
        <v>1807</v>
      </c>
      <c r="E770" t="s">
        <v>2293</v>
      </c>
      <c r="F770" s="9" t="s">
        <v>4656</v>
      </c>
      <c r="G770" t="s">
        <v>2404</v>
      </c>
      <c r="H770" s="9">
        <f t="shared" si="50"/>
        <v>1</v>
      </c>
      <c r="I770" s="9" t="str">
        <f t="shared" si="51"/>
        <v>01</v>
      </c>
      <c r="J770" t="str">
        <f t="shared" si="49"/>
        <v>module:LResult01_WIGundW a schema:ListItem ; schema:name "Lernergebnis WIGundW 01" ; schema:position 1 ; schema:additionalType module:SubjectMatterCompetence ; schema:description "Studierende haben die Bedeutung und Stellung der Wirtschaftsinformatik in der Gesellschaft und in den Wissenschaften erkannt. Sie verstehen, was Gegenstand der Wirtschaftsinformatik ist und mit welchen Grundbegriffen sich die Wirtschaftsinformatik dementsprechend befasst."@de .</v>
      </c>
    </row>
    <row r="771" spans="1:10" x14ac:dyDescent="0.35">
      <c r="A771" s="2" t="s">
        <v>601</v>
      </c>
      <c r="B771" t="s">
        <v>1808</v>
      </c>
      <c r="C771" t="str">
        <f t="shared" ref="C771:C834" si="52">MID(B771,18,12)</f>
        <v>WIGundW</v>
      </c>
      <c r="D771" t="s">
        <v>1808</v>
      </c>
      <c r="E771" t="s">
        <v>2294</v>
      </c>
      <c r="F771" s="9" t="s">
        <v>4656</v>
      </c>
      <c r="G771" t="s">
        <v>2406</v>
      </c>
      <c r="H771" s="9">
        <f t="shared" si="50"/>
        <v>2</v>
      </c>
      <c r="I771" s="9" t="str">
        <f t="shared" si="51"/>
        <v>02</v>
      </c>
      <c r="J771" t="str">
        <f t="shared" ref="J771:J834" si="53">_xlfn.CONCAT(B771," a schema:ListItem ; schema:name ",A771,"Lernergebnis ",C771," ",I771,A771," ; schema:position ",H771," ; schema:additionalType ",G771," ; schema:description ",A771,E771,A771,"@",F771," .")</f>
        <v>module:LResult02_WIGundW a schema:ListItem ; schema:name "Lernergebnis WIGundW 02" ; schema:position 2 ; schema:additionalType module:BloomTax_Remember ; schema:description "Sie können wesentliche Basistechnologien der Verarbeitung und Speicherung für betriebliche IT-Systeme identifizieren und können wesentliche Grundbegriffe der Kommunikationstechnologien abrufen."@de .</v>
      </c>
    </row>
    <row r="772" spans="1:10" x14ac:dyDescent="0.35">
      <c r="A772" s="2" t="s">
        <v>601</v>
      </c>
      <c r="B772" t="s">
        <v>1808</v>
      </c>
      <c r="C772" t="str">
        <f t="shared" si="52"/>
        <v>WIGundW</v>
      </c>
      <c r="D772" t="s">
        <v>1808</v>
      </c>
      <c r="E772" t="s">
        <v>2294</v>
      </c>
      <c r="F772" s="9" t="s">
        <v>4656</v>
      </c>
      <c r="G772" t="s">
        <v>2404</v>
      </c>
      <c r="H772" s="9">
        <f t="shared" si="50"/>
        <v>2</v>
      </c>
      <c r="I772" s="9" t="str">
        <f t="shared" si="51"/>
        <v>02</v>
      </c>
      <c r="J772" t="str">
        <f t="shared" si="53"/>
        <v>module:LResult02_WIGundW a schema:ListItem ; schema:name "Lernergebnis WIGundW 02" ; schema:position 2 ; schema:additionalType module:SubjectMatterCompetence ; schema:description "Sie können wesentliche Basistechnologien der Verarbeitung und Speicherung für betriebliche IT-Systeme identifizieren und können wesentliche Grundbegriffe der Kommunikationstechnologien abrufen."@de .</v>
      </c>
    </row>
    <row r="773" spans="1:10" x14ac:dyDescent="0.35">
      <c r="A773" s="2" t="s">
        <v>601</v>
      </c>
      <c r="B773" t="s">
        <v>1809</v>
      </c>
      <c r="C773" t="str">
        <f t="shared" si="52"/>
        <v>WIGundW</v>
      </c>
      <c r="D773" t="s">
        <v>1809</v>
      </c>
      <c r="E773" t="s">
        <v>2295</v>
      </c>
      <c r="F773" s="9" t="s">
        <v>4656</v>
      </c>
      <c r="G773" t="s">
        <v>2406</v>
      </c>
      <c r="H773" s="9">
        <f t="shared" si="50"/>
        <v>3</v>
      </c>
      <c r="I773" s="9" t="str">
        <f t="shared" si="51"/>
        <v>03</v>
      </c>
      <c r="J773" t="str">
        <f t="shared" si="53"/>
        <v>module:LResult03_WIGundW a schema:ListItem ; schema:name "Lernergebnis WIGundW 03" ; schema:position 3 ; schema:additionalType module:BloomTax_Remember ; schema:description "Sie kennen die grundsätzlichen Wechselwirkungen zwischen Organisation und Technologie."@de .</v>
      </c>
    </row>
    <row r="774" spans="1:10" x14ac:dyDescent="0.35">
      <c r="A774" s="2" t="s">
        <v>601</v>
      </c>
      <c r="B774" t="s">
        <v>1809</v>
      </c>
      <c r="C774" t="str">
        <f t="shared" si="52"/>
        <v>WIGundW</v>
      </c>
      <c r="D774" t="s">
        <v>1809</v>
      </c>
      <c r="E774" t="s">
        <v>2295</v>
      </c>
      <c r="F774" s="9" t="s">
        <v>4656</v>
      </c>
      <c r="G774" t="s">
        <v>2404</v>
      </c>
      <c r="H774" s="9">
        <f t="shared" si="50"/>
        <v>3</v>
      </c>
      <c r="I774" s="9" t="str">
        <f t="shared" si="51"/>
        <v>03</v>
      </c>
      <c r="J774" t="str">
        <f t="shared" si="53"/>
        <v>module:LResult03_WIGundW a schema:ListItem ; schema:name "Lernergebnis WIGundW 03" ; schema:position 3 ; schema:additionalType module:SubjectMatterCompetence ; schema:description "Sie kennen die grundsätzlichen Wechselwirkungen zwischen Organisation und Technologie."@de .</v>
      </c>
    </row>
    <row r="775" spans="1:10" x14ac:dyDescent="0.35">
      <c r="A775" s="2" t="s">
        <v>601</v>
      </c>
      <c r="B775" t="s">
        <v>1810</v>
      </c>
      <c r="C775" t="str">
        <f t="shared" si="52"/>
        <v>WIGundW</v>
      </c>
      <c r="D775" t="s">
        <v>1810</v>
      </c>
      <c r="E775" t="s">
        <v>2296</v>
      </c>
      <c r="F775" s="9" t="s">
        <v>4656</v>
      </c>
      <c r="G775" t="s">
        <v>2406</v>
      </c>
      <c r="H775" s="9">
        <f t="shared" si="50"/>
        <v>4</v>
      </c>
      <c r="I775" s="9" t="str">
        <f t="shared" si="51"/>
        <v>04</v>
      </c>
      <c r="J775" t="str">
        <f t="shared" si="53"/>
        <v>module:LResult04_WIGundW a schema:ListItem ; schema:name "Lernergebnis WIGundW 04" ; schema:position 4 ; schema:additionalType module:BloomTax_Remember ; schema:description "Sie können die wesentlichen Formen und Anwendungen der Gruppenarbeit beschreiben. Sie kennen das ERP-Konzept und den Aufbau von Data Warehouses und Führungsinformations-Systemen. Sie kennen branchenunabhängige Anwendungssysteme im Überblick, und daneben beispielhaft die typischen Anwendungen der DV-Unterstützung in den Branchen Industrie und Handel."@de .</v>
      </c>
    </row>
    <row r="776" spans="1:10" x14ac:dyDescent="0.35">
      <c r="A776" s="2" t="s">
        <v>601</v>
      </c>
      <c r="B776" t="s">
        <v>1810</v>
      </c>
      <c r="C776" t="str">
        <f t="shared" si="52"/>
        <v>WIGundW</v>
      </c>
      <c r="D776" t="s">
        <v>1810</v>
      </c>
      <c r="E776" t="s">
        <v>2296</v>
      </c>
      <c r="F776" s="9" t="s">
        <v>4656</v>
      </c>
      <c r="G776" t="s">
        <v>2404</v>
      </c>
      <c r="H776" s="9">
        <f t="shared" si="50"/>
        <v>4</v>
      </c>
      <c r="I776" s="9" t="str">
        <f t="shared" si="51"/>
        <v>04</v>
      </c>
      <c r="J776" t="str">
        <f t="shared" si="53"/>
        <v>module:LResult04_WIGundW a schema:ListItem ; schema:name "Lernergebnis WIGundW 04" ; schema:position 4 ; schema:additionalType module:SubjectMatterCompetence ; schema:description "Sie können die wesentlichen Formen und Anwendungen der Gruppenarbeit beschreiben. Sie kennen das ERP-Konzept und den Aufbau von Data Warehouses und Führungsinformations-Systemen. Sie kennen branchenunabhängige Anwendungssysteme im Überblick, und daneben beispielhaft die typischen Anwendungen der DV-Unterstützung in den Branchen Industrie und Handel."@de .</v>
      </c>
    </row>
    <row r="777" spans="1:10" x14ac:dyDescent="0.35">
      <c r="A777" s="2" t="s">
        <v>601</v>
      </c>
      <c r="B777" t="s">
        <v>1811</v>
      </c>
      <c r="C777" t="str">
        <f t="shared" si="52"/>
        <v>WIGundW</v>
      </c>
      <c r="D777" t="s">
        <v>1811</v>
      </c>
      <c r="E777" t="s">
        <v>2297</v>
      </c>
      <c r="F777" s="9" t="s">
        <v>4656</v>
      </c>
      <c r="G777" t="s">
        <v>2406</v>
      </c>
      <c r="H777" s="9">
        <f t="shared" si="50"/>
        <v>5</v>
      </c>
      <c r="I777" s="9" t="str">
        <f t="shared" si="51"/>
        <v>05</v>
      </c>
      <c r="J777" t="str">
        <f t="shared" si="53"/>
        <v>module:LResult05_WIGundW a schema:ListItem ; schema:name "Lernergebnis WIGundW 05" ; schema:position 5 ; schema:additionalType module:BloomTax_Remember ; schema:description "Sie können Grundformen und Vorteile von DV-Prozessen zwischen Betrieben beschreiben. Sie erkennen Grundformen des eCommerce. Sie kennen die Vor- und Nachteile von Standardsoftware und Individualsoftware. Sie kennen Phasenkonzepte, Prototyping und das Spiralmodell im Überblick. Sie kennen die verschiedenen Aufgaben im Informationsmanagement und können diese einordnen."@de .</v>
      </c>
    </row>
    <row r="778" spans="1:10" x14ac:dyDescent="0.35">
      <c r="A778" s="2" t="s">
        <v>601</v>
      </c>
      <c r="B778" t="s">
        <v>1811</v>
      </c>
      <c r="C778" t="str">
        <f t="shared" si="52"/>
        <v>WIGundW</v>
      </c>
      <c r="D778" t="s">
        <v>1811</v>
      </c>
      <c r="E778" t="s">
        <v>2297</v>
      </c>
      <c r="F778" s="9" t="s">
        <v>4656</v>
      </c>
      <c r="G778" t="s">
        <v>2404</v>
      </c>
      <c r="H778" s="9">
        <f t="shared" si="50"/>
        <v>5</v>
      </c>
      <c r="I778" s="9" t="str">
        <f t="shared" si="51"/>
        <v>05</v>
      </c>
      <c r="J778" t="str">
        <f t="shared" si="53"/>
        <v>module:LResult05_WIGundW a schema:ListItem ; schema:name "Lernergebnis WIGundW 05" ; schema:position 5 ; schema:additionalType module:SubjectMatterCompetence ; schema:description "Sie können Grundformen und Vorteile von DV-Prozessen zwischen Betrieben beschreiben. Sie erkennen Grundformen des eCommerce. Sie kennen die Vor- und Nachteile von Standardsoftware und Individualsoftware. Sie kennen Phasenkonzepte, Prototyping und das Spiralmodell im Überblick. Sie kennen die verschiedenen Aufgaben im Informationsmanagement und können diese einordnen."@de .</v>
      </c>
    </row>
    <row r="779" spans="1:10" x14ac:dyDescent="0.35">
      <c r="A779" s="2" t="s">
        <v>601</v>
      </c>
      <c r="B779" t="s">
        <v>1812</v>
      </c>
      <c r="C779" t="str">
        <f t="shared" si="52"/>
        <v>WIGundW</v>
      </c>
      <c r="D779" t="s">
        <v>1812</v>
      </c>
      <c r="E779" t="s">
        <v>2298</v>
      </c>
      <c r="F779" s="9" t="s">
        <v>4656</v>
      </c>
      <c r="G779" t="s">
        <v>2403</v>
      </c>
      <c r="H779" s="9">
        <f t="shared" si="50"/>
        <v>6</v>
      </c>
      <c r="I779" s="9" t="str">
        <f t="shared" si="51"/>
        <v>06</v>
      </c>
      <c r="J779" t="str">
        <f t="shared" si="53"/>
        <v>module:LResult06_WIGundW a schema:ListItem ; schema:name "Lernergebnis WIGundW 06" ; schema:position 6 ; schema:additionalType module:BloomTax_Understand ; schema:description "Sie verstehen die Alternativen der organisatorischen Verankerung des Informationsmanagements."@de .</v>
      </c>
    </row>
    <row r="780" spans="1:10" x14ac:dyDescent="0.35">
      <c r="A780" s="2" t="s">
        <v>601</v>
      </c>
      <c r="B780" t="s">
        <v>1812</v>
      </c>
      <c r="C780" t="str">
        <f t="shared" si="52"/>
        <v>WIGundW</v>
      </c>
      <c r="D780" t="s">
        <v>1812</v>
      </c>
      <c r="E780" t="s">
        <v>2298</v>
      </c>
      <c r="F780" s="9" t="s">
        <v>4656</v>
      </c>
      <c r="G780" t="s">
        <v>2404</v>
      </c>
      <c r="H780" s="9">
        <f t="shared" si="50"/>
        <v>6</v>
      </c>
      <c r="I780" s="9" t="str">
        <f t="shared" si="51"/>
        <v>06</v>
      </c>
      <c r="J780" t="str">
        <f t="shared" si="53"/>
        <v>module:LResult06_WIGundW a schema:ListItem ; schema:name "Lernergebnis WIGundW 06" ; schema:position 6 ; schema:additionalType module:SubjectMatterCompetence ; schema:description "Sie verstehen die Alternativen der organisatorischen Verankerung des Informationsmanagements."@de .</v>
      </c>
    </row>
    <row r="781" spans="1:10" x14ac:dyDescent="0.35">
      <c r="A781" s="2" t="s">
        <v>601</v>
      </c>
      <c r="B781" t="s">
        <v>1813</v>
      </c>
      <c r="C781" t="str">
        <f t="shared" si="52"/>
        <v>WM110</v>
      </c>
      <c r="D781" t="s">
        <v>1813</v>
      </c>
      <c r="E781" t="s">
        <v>2299</v>
      </c>
      <c r="F781" s="9" t="s">
        <v>4656</v>
      </c>
      <c r="G781" t="s">
        <v>2405</v>
      </c>
      <c r="H781" s="9">
        <f t="shared" si="50"/>
        <v>1</v>
      </c>
      <c r="I781" s="9" t="str">
        <f t="shared" si="51"/>
        <v>01</v>
      </c>
      <c r="J781" t="str">
        <f t="shared" si="53"/>
        <v>module:LResult01_WM110 a schema:ListItem ; schema:name "Lernergebnis WM110 01" ; schema:position 1 ; schema:additionalType module:BloomTax_Apply ; schema:description "Die Teilnehmer gestalten im Rahmen einer Unternehmenssimulation mit Methoden und Techniken des modernen Managements wesentliche Unternehmensprozesse selbst."@de .</v>
      </c>
    </row>
    <row r="782" spans="1:10" x14ac:dyDescent="0.35">
      <c r="A782" s="2" t="s">
        <v>601</v>
      </c>
      <c r="B782" t="s">
        <v>1813</v>
      </c>
      <c r="C782" t="str">
        <f t="shared" si="52"/>
        <v>WM110</v>
      </c>
      <c r="D782" t="s">
        <v>1813</v>
      </c>
      <c r="E782" t="s">
        <v>2299</v>
      </c>
      <c r="F782" s="9" t="s">
        <v>4656</v>
      </c>
      <c r="G782" t="s">
        <v>2404</v>
      </c>
      <c r="H782" s="9">
        <f t="shared" si="50"/>
        <v>1</v>
      </c>
      <c r="I782" s="9" t="str">
        <f t="shared" si="51"/>
        <v>01</v>
      </c>
      <c r="J782" t="str">
        <f t="shared" si="53"/>
        <v>module:LResult01_WM110 a schema:ListItem ; schema:name "Lernergebnis WM110 01" ; schema:position 1 ; schema:additionalType module:SubjectMatterCompetence ; schema:description "Die Teilnehmer gestalten im Rahmen einer Unternehmenssimulation mit Methoden und Techniken des modernen Managements wesentliche Unternehmensprozesse selbst."@de .</v>
      </c>
    </row>
    <row r="783" spans="1:10" x14ac:dyDescent="0.35">
      <c r="A783" s="2" t="s">
        <v>601</v>
      </c>
      <c r="B783" t="s">
        <v>1814</v>
      </c>
      <c r="C783" t="str">
        <f t="shared" si="52"/>
        <v>WM110</v>
      </c>
      <c r="D783" t="s">
        <v>1814</v>
      </c>
      <c r="E783" t="s">
        <v>2300</v>
      </c>
      <c r="F783" s="9" t="s">
        <v>4656</v>
      </c>
      <c r="G783" t="s">
        <v>2403</v>
      </c>
      <c r="H783" s="9">
        <f t="shared" si="50"/>
        <v>2</v>
      </c>
      <c r="I783" s="9" t="str">
        <f t="shared" si="51"/>
        <v>02</v>
      </c>
      <c r="J783" t="str">
        <f t="shared" si="53"/>
        <v>module:LResult02_WM110 a schema:ListItem ; schema:name "Lernergebnis WM110 02" ; schema:position 2 ; schema:additionalType module:BloomTax_Understand ; schema:description "Sie beherrschen die theoretischen Grundlagen, um geeignete Strukturen umzusetzen und geeignete Reportingwerkzeuge zu entwickeln."@de .</v>
      </c>
    </row>
    <row r="784" spans="1:10" x14ac:dyDescent="0.35">
      <c r="A784" s="2" t="s">
        <v>601</v>
      </c>
      <c r="B784" t="s">
        <v>1814</v>
      </c>
      <c r="C784" t="str">
        <f t="shared" si="52"/>
        <v>WM110</v>
      </c>
      <c r="D784" t="s">
        <v>1814</v>
      </c>
      <c r="E784" t="s">
        <v>2300</v>
      </c>
      <c r="F784" s="9" t="s">
        <v>4656</v>
      </c>
      <c r="G784" t="s">
        <v>2404</v>
      </c>
      <c r="H784" s="9">
        <f t="shared" si="50"/>
        <v>2</v>
      </c>
      <c r="I784" s="9" t="str">
        <f t="shared" si="51"/>
        <v>02</v>
      </c>
      <c r="J784" t="str">
        <f t="shared" si="53"/>
        <v>module:LResult02_WM110 a schema:ListItem ; schema:name "Lernergebnis WM110 02" ; schema:position 2 ; schema:additionalType module:SubjectMatterCompetence ; schema:description "Sie beherrschen die theoretischen Grundlagen, um geeignete Strukturen umzusetzen und geeignete Reportingwerkzeuge zu entwickeln."@de .</v>
      </c>
    </row>
    <row r="785" spans="1:10" x14ac:dyDescent="0.35">
      <c r="A785" s="2" t="s">
        <v>601</v>
      </c>
      <c r="B785" t="s">
        <v>1815</v>
      </c>
      <c r="C785" t="str">
        <f t="shared" si="52"/>
        <v>WM110</v>
      </c>
      <c r="D785" t="s">
        <v>1815</v>
      </c>
      <c r="E785" t="s">
        <v>2301</v>
      </c>
      <c r="F785" s="9" t="s">
        <v>4656</v>
      </c>
      <c r="G785" t="s">
        <v>2409</v>
      </c>
      <c r="H785" s="9">
        <f t="shared" si="50"/>
        <v>3</v>
      </c>
      <c r="I785" s="9" t="str">
        <f t="shared" si="51"/>
        <v>03</v>
      </c>
      <c r="J785" t="str">
        <f t="shared" si="53"/>
        <v>module:LResult03_WM110 a schema:ListItem ; schema:name "Lernergebnis WM110 03" ; schema:position 3 ; schema:additionalType module:BloomTax_Analyze ; schema:description "Die Studierenden sind dabei in der Lage, sowohl die eigene Unternehmenssituation wie auch den Wettbewerb zu analysieren und sich ergebene Marktchancen zu erkennen."@de .</v>
      </c>
    </row>
    <row r="786" spans="1:10" x14ac:dyDescent="0.35">
      <c r="A786" s="2" t="s">
        <v>601</v>
      </c>
      <c r="B786" t="s">
        <v>1815</v>
      </c>
      <c r="C786" t="str">
        <f t="shared" si="52"/>
        <v>WM110</v>
      </c>
      <c r="D786" t="s">
        <v>1815</v>
      </c>
      <c r="E786" t="s">
        <v>2301</v>
      </c>
      <c r="F786" s="9" t="s">
        <v>4656</v>
      </c>
      <c r="G786" t="s">
        <v>2404</v>
      </c>
      <c r="H786" s="9">
        <f t="shared" si="50"/>
        <v>3</v>
      </c>
      <c r="I786" s="9" t="str">
        <f t="shared" si="51"/>
        <v>03</v>
      </c>
      <c r="J786" t="str">
        <f t="shared" si="53"/>
        <v>module:LResult03_WM110 a schema:ListItem ; schema:name "Lernergebnis WM110 03" ; schema:position 3 ; schema:additionalType module:SubjectMatterCompetence ; schema:description "Die Studierenden sind dabei in der Lage, sowohl die eigene Unternehmenssituation wie auch den Wettbewerb zu analysieren und sich ergebene Marktchancen zu erkennen."@de .</v>
      </c>
    </row>
    <row r="787" spans="1:10" x14ac:dyDescent="0.35">
      <c r="A787" s="2" t="s">
        <v>601</v>
      </c>
      <c r="B787" t="s">
        <v>1816</v>
      </c>
      <c r="C787" t="str">
        <f t="shared" si="52"/>
        <v>WM110</v>
      </c>
      <c r="D787" t="s">
        <v>1816</v>
      </c>
      <c r="E787" t="s">
        <v>2302</v>
      </c>
      <c r="F787" s="9" t="s">
        <v>4656</v>
      </c>
      <c r="G787" t="s">
        <v>2407</v>
      </c>
      <c r="H787" s="9">
        <f t="shared" si="50"/>
        <v>4</v>
      </c>
      <c r="I787" s="9" t="str">
        <f t="shared" si="51"/>
        <v>04</v>
      </c>
      <c r="J787" t="str">
        <f t="shared" si="53"/>
        <v>module:LResult04_WM110 a schema:ListItem ; schema:name "Lernergebnis WM110 04" ; schema:position 4 ; schema:additionalType module:BloomTax_Evaluate ; schema:description "Vor allem sollen sie in der Lage sein, zentrale Aspekte und Erfolgskriterien der marktorientierten Unternehmensführung zu bewerten und zu analysieren sowie kritische Unternehmenssituationen zu identifizieren und zu überwinden."@de .</v>
      </c>
    </row>
    <row r="788" spans="1:10" x14ac:dyDescent="0.35">
      <c r="A788" s="2" t="s">
        <v>601</v>
      </c>
      <c r="B788" t="s">
        <v>1816</v>
      </c>
      <c r="C788" t="str">
        <f t="shared" si="52"/>
        <v>WM110</v>
      </c>
      <c r="D788" t="s">
        <v>1816</v>
      </c>
      <c r="E788" t="s">
        <v>2302</v>
      </c>
      <c r="F788" s="9" t="s">
        <v>4656</v>
      </c>
      <c r="G788" t="s">
        <v>2404</v>
      </c>
      <c r="H788" s="9">
        <f t="shared" si="50"/>
        <v>4</v>
      </c>
      <c r="I788" s="9" t="str">
        <f t="shared" si="51"/>
        <v>04</v>
      </c>
      <c r="J788" t="str">
        <f t="shared" si="53"/>
        <v>module:LResult04_WM110 a schema:ListItem ; schema:name "Lernergebnis WM110 04" ; schema:position 4 ; schema:additionalType module:SubjectMatterCompetence ; schema:description "Vor allem sollen sie in der Lage sein, zentrale Aspekte und Erfolgskriterien der marktorientierten Unternehmensführung zu bewerten und zu analysieren sowie kritische Unternehmenssituationen zu identifizieren und zu überwinden."@de .</v>
      </c>
    </row>
    <row r="789" spans="1:10" x14ac:dyDescent="0.35">
      <c r="A789" s="2" t="s">
        <v>601</v>
      </c>
      <c r="B789" t="s">
        <v>1817</v>
      </c>
      <c r="C789" t="str">
        <f t="shared" si="52"/>
        <v>WM110</v>
      </c>
      <c r="D789" t="s">
        <v>1817</v>
      </c>
      <c r="E789" t="s">
        <v>2303</v>
      </c>
      <c r="F789" s="9" t="s">
        <v>4656</v>
      </c>
      <c r="G789" t="s">
        <v>2405</v>
      </c>
      <c r="H789" s="9">
        <f t="shared" si="50"/>
        <v>5</v>
      </c>
      <c r="I789" s="9" t="str">
        <f t="shared" si="51"/>
        <v>05</v>
      </c>
      <c r="J789" t="str">
        <f t="shared" si="53"/>
        <v>module:LResult05_WM110 a schema:ListItem ; schema:name "Lernergebnis WM110 05" ; schema:position 5 ; schema:additionalType module:BloomTax_Apply ; schema:description "Bei Abschluss des Lernprozesses wird der erfolgreiche Student in der Lage sein, anhand von Fallstudien, Projekten oder einzelfallbezogenen Aufgabenstellungen managementspezifische Problemstellungen theoretisch fundiert und praxisadäquat zu lösen."@de .</v>
      </c>
    </row>
    <row r="790" spans="1:10" x14ac:dyDescent="0.35">
      <c r="A790" s="2" t="s">
        <v>601</v>
      </c>
      <c r="B790" t="s">
        <v>1817</v>
      </c>
      <c r="C790" t="str">
        <f t="shared" si="52"/>
        <v>WM110</v>
      </c>
      <c r="D790" t="s">
        <v>1817</v>
      </c>
      <c r="E790" t="s">
        <v>2303</v>
      </c>
      <c r="F790" s="9" t="s">
        <v>4656</v>
      </c>
      <c r="G790" t="s">
        <v>2404</v>
      </c>
      <c r="H790" s="9">
        <f t="shared" si="50"/>
        <v>5</v>
      </c>
      <c r="I790" s="9" t="str">
        <f t="shared" si="51"/>
        <v>05</v>
      </c>
      <c r="J790" t="str">
        <f t="shared" si="53"/>
        <v>module:LResult05_WM110 a schema:ListItem ; schema:name "Lernergebnis WM110 05" ; schema:position 5 ; schema:additionalType module:SubjectMatterCompetence ; schema:description "Bei Abschluss des Lernprozesses wird der erfolgreiche Student in der Lage sein, anhand von Fallstudien, Projekten oder einzelfallbezogenen Aufgabenstellungen managementspezifische Problemstellungen theoretisch fundiert und praxisadäquat zu lösen."@de .</v>
      </c>
    </row>
    <row r="791" spans="1:10" x14ac:dyDescent="0.35">
      <c r="A791" s="2" t="s">
        <v>601</v>
      </c>
      <c r="B791" t="s">
        <v>1818</v>
      </c>
      <c r="C791" t="str">
        <f t="shared" si="52"/>
        <v>WM120</v>
      </c>
      <c r="D791" t="s">
        <v>1818</v>
      </c>
      <c r="E791" t="s">
        <v>2304</v>
      </c>
      <c r="F791" s="9" t="s">
        <v>4656</v>
      </c>
      <c r="G791" t="s">
        <v>2403</v>
      </c>
      <c r="H791" s="9">
        <f t="shared" si="50"/>
        <v>1</v>
      </c>
      <c r="I791" s="9" t="str">
        <f t="shared" si="51"/>
        <v>01</v>
      </c>
      <c r="J791" t="str">
        <f t="shared" si="53"/>
        <v>module:LResult01_WM120 a schema:ListItem ; schema:name "Lernergebnis WM120 01" ; schema:position 1 ; schema:additionalType module:BloomTax_Understand ; schema:description "Nach erfolgreichem Abschluss dieses Moduls besitzen die Studierenden ein rechtliches, methodisches und anwendbares Verständnis der verfassungsmäßigen Grundlagen, des Rechts der Medien- und Teledienste und Aspekte des bürgerlichen Medienrechts, Kenntnisse der rechtlichen Grundlagen von medien- und Telediensten, sowie Kenntnisse über Haftungs- und Unterlassungsansprüche."@de .</v>
      </c>
    </row>
    <row r="792" spans="1:10" x14ac:dyDescent="0.35">
      <c r="A792" s="2" t="s">
        <v>601</v>
      </c>
      <c r="B792" t="s">
        <v>1818</v>
      </c>
      <c r="C792" t="str">
        <f t="shared" si="52"/>
        <v>WM120</v>
      </c>
      <c r="D792" t="s">
        <v>1818</v>
      </c>
      <c r="E792" t="s">
        <v>2304</v>
      </c>
      <c r="F792" s="9" t="s">
        <v>4656</v>
      </c>
      <c r="G792" t="s">
        <v>2404</v>
      </c>
      <c r="H792" s="9">
        <f t="shared" si="50"/>
        <v>1</v>
      </c>
      <c r="I792" s="9" t="str">
        <f t="shared" si="51"/>
        <v>01</v>
      </c>
      <c r="J792" t="str">
        <f t="shared" si="53"/>
        <v>module:LResult01_WM120 a schema:ListItem ; schema:name "Lernergebnis WM120 01" ; schema:position 1 ; schema:additionalType module:SubjectMatterCompetence ; schema:description "Nach erfolgreichem Abschluss dieses Moduls besitzen die Studierenden ein rechtliches, methodisches und anwendbares Verständnis der verfassungsmäßigen Grundlagen, des Rechts der Medien- und Teledienste und Aspekte des bürgerlichen Medienrechts, Kenntnisse der rechtlichen Grundlagen von medien- und Telediensten, sowie Kenntnisse über Haftungs- und Unterlassungsansprüche."@de .</v>
      </c>
    </row>
    <row r="793" spans="1:10" x14ac:dyDescent="0.35">
      <c r="A793" s="2" t="s">
        <v>601</v>
      </c>
      <c r="B793" t="s">
        <v>1819</v>
      </c>
      <c r="C793" t="str">
        <f t="shared" si="52"/>
        <v>WM120</v>
      </c>
      <c r="D793" t="s">
        <v>1819</v>
      </c>
      <c r="E793" t="s">
        <v>2305</v>
      </c>
      <c r="F793" s="9" t="s">
        <v>4656</v>
      </c>
      <c r="G793" t="s">
        <v>2409</v>
      </c>
      <c r="H793" s="9">
        <f t="shared" si="50"/>
        <v>2</v>
      </c>
      <c r="I793" s="9" t="str">
        <f t="shared" si="51"/>
        <v>02</v>
      </c>
      <c r="J793" t="str">
        <f t="shared" si="53"/>
        <v>module:LResult02_WM120 a schema:ListItem ; schema:name "Lernergebnis WM120 02" ; schema:position 2 ; schema:additionalType module:BloomTax_Analyze ; schema:description "Bei Abschluss des Lernprozesses wird der erfolgreiche Student in der Lage sein, die ergänzenden Themen Medienwirtschaftsrecht, Wettbewerbsrecht, Urheber- und Markenrecht, Jugendmedienschutz und Medienstrafrecht als Themenkanon der Lehrveranstaltung zu einer umfassenden Sicht auf diverse Komplexe des IT-Rechts in praktischen Anwendungsbereichen und –Fällen zu identifizieren und zu bewerten."@de .</v>
      </c>
    </row>
    <row r="794" spans="1:10" x14ac:dyDescent="0.35">
      <c r="A794" s="2" t="s">
        <v>601</v>
      </c>
      <c r="B794" t="s">
        <v>1819</v>
      </c>
      <c r="C794" t="str">
        <f t="shared" si="52"/>
        <v>WM120</v>
      </c>
      <c r="D794" t="s">
        <v>1819</v>
      </c>
      <c r="E794" t="s">
        <v>2305</v>
      </c>
      <c r="F794" s="9" t="s">
        <v>4656</v>
      </c>
      <c r="G794" t="s">
        <v>2404</v>
      </c>
      <c r="H794" s="9">
        <f t="shared" si="50"/>
        <v>2</v>
      </c>
      <c r="I794" s="9" t="str">
        <f t="shared" si="51"/>
        <v>02</v>
      </c>
      <c r="J794" t="str">
        <f t="shared" si="53"/>
        <v>module:LResult02_WM120 a schema:ListItem ; schema:name "Lernergebnis WM120 02" ; schema:position 2 ; schema:additionalType module:SubjectMatterCompetence ; schema:description "Bei Abschluss des Lernprozesses wird der erfolgreiche Student in der Lage sein, die ergänzenden Themen Medienwirtschaftsrecht, Wettbewerbsrecht, Urheber- und Markenrecht, Jugendmedienschutz und Medienstrafrecht als Themenkanon der Lehrveranstaltung zu einer umfassenden Sicht auf diverse Komplexe des IT-Rechts in praktischen Anwendungsbereichen und –Fällen zu identifizieren und zu bewerten."@de .</v>
      </c>
    </row>
    <row r="795" spans="1:10" x14ac:dyDescent="0.35">
      <c r="A795" s="2" t="s">
        <v>601</v>
      </c>
      <c r="B795" t="s">
        <v>1820</v>
      </c>
      <c r="C795" t="str">
        <f t="shared" si="52"/>
        <v>WM120</v>
      </c>
      <c r="D795" t="s">
        <v>1820</v>
      </c>
      <c r="E795" t="s">
        <v>2306</v>
      </c>
      <c r="F795" s="9" t="s">
        <v>4656</v>
      </c>
      <c r="G795" t="s">
        <v>2403</v>
      </c>
      <c r="H795" s="9">
        <f t="shared" si="50"/>
        <v>3</v>
      </c>
      <c r="I795" s="9" t="str">
        <f t="shared" si="51"/>
        <v>03</v>
      </c>
      <c r="J795" t="str">
        <f t="shared" si="53"/>
        <v>module:LResult03_WM120 a schema:ListItem ; schema:name "Lernergebnis WM120 03" ; schema:position 3 ; schema:additionalType module:BloomTax_Understand ; schema:description "Sie beherrschen die theoretischen Grundlagen des IT-Rechts aus einer generalistischen Sicht und können praktische IT-rechtliche Problemstellungen darstellen und Handlungsbedarfe erkennen."@de .</v>
      </c>
    </row>
    <row r="796" spans="1:10" x14ac:dyDescent="0.35">
      <c r="A796" s="2" t="s">
        <v>601</v>
      </c>
      <c r="B796" t="s">
        <v>1820</v>
      </c>
      <c r="C796" t="str">
        <f t="shared" si="52"/>
        <v>WM120</v>
      </c>
      <c r="D796" t="s">
        <v>1820</v>
      </c>
      <c r="E796" t="s">
        <v>2306</v>
      </c>
      <c r="F796" s="9" t="s">
        <v>4656</v>
      </c>
      <c r="G796" t="s">
        <v>2404</v>
      </c>
      <c r="H796" s="9">
        <f t="shared" si="50"/>
        <v>3</v>
      </c>
      <c r="I796" s="9" t="str">
        <f t="shared" si="51"/>
        <v>03</v>
      </c>
      <c r="J796" t="str">
        <f t="shared" si="53"/>
        <v>module:LResult03_WM120 a schema:ListItem ; schema:name "Lernergebnis WM120 03" ; schema:position 3 ; schema:additionalType module:SubjectMatterCompetence ; schema:description "Sie beherrschen die theoretischen Grundlagen des IT-Rechts aus einer generalistischen Sicht und können praktische IT-rechtliche Problemstellungen darstellen und Handlungsbedarfe erkennen."@de .</v>
      </c>
    </row>
    <row r="797" spans="1:10" x14ac:dyDescent="0.35">
      <c r="A797" s="2" t="s">
        <v>601</v>
      </c>
      <c r="B797" t="s">
        <v>1821</v>
      </c>
      <c r="C797" t="str">
        <f t="shared" si="52"/>
        <v>WM120</v>
      </c>
      <c r="D797" t="s">
        <v>1821</v>
      </c>
      <c r="E797" t="s">
        <v>2307</v>
      </c>
      <c r="F797" s="9" t="s">
        <v>4656</v>
      </c>
      <c r="G797" t="s">
        <v>2403</v>
      </c>
      <c r="H797" s="9">
        <f t="shared" si="50"/>
        <v>4</v>
      </c>
      <c r="I797" s="9" t="str">
        <f t="shared" si="51"/>
        <v>04</v>
      </c>
      <c r="J797" t="str">
        <f t="shared" si="53"/>
        <v>module:LResult04_WM120 a schema:ListItem ; schema:name "Lernergebnis WM120 04" ; schema:position 4 ; schema:additionalType module:BloomTax_Understand ; schema:description "Im weiteren Verlauf werden rechtliche Aspekte des Medienwirtschaftsrechts, insbesondere auch unter der Sicht des Urheber- und Markenrechts, im Mittelpunkt der Lehre stehen."@de .</v>
      </c>
    </row>
    <row r="798" spans="1:10" x14ac:dyDescent="0.35">
      <c r="A798" s="2" t="s">
        <v>601</v>
      </c>
      <c r="B798" t="s">
        <v>1821</v>
      </c>
      <c r="C798" t="str">
        <f t="shared" si="52"/>
        <v>WM120</v>
      </c>
      <c r="D798" t="s">
        <v>1821</v>
      </c>
      <c r="E798" t="s">
        <v>2307</v>
      </c>
      <c r="F798" s="9" t="s">
        <v>4656</v>
      </c>
      <c r="G798" t="s">
        <v>2404</v>
      </c>
      <c r="H798" s="9">
        <f t="shared" si="50"/>
        <v>4</v>
      </c>
      <c r="I798" s="9" t="str">
        <f t="shared" si="51"/>
        <v>04</v>
      </c>
      <c r="J798" t="str">
        <f t="shared" si="53"/>
        <v>module:LResult04_WM120 a schema:ListItem ; schema:name "Lernergebnis WM120 04" ; schema:position 4 ; schema:additionalType module:SubjectMatterCompetence ; schema:description "Im weiteren Verlauf werden rechtliche Aspekte des Medienwirtschaftsrechts, insbesondere auch unter der Sicht des Urheber- und Markenrechts, im Mittelpunkt der Lehre stehen."@de .</v>
      </c>
    </row>
    <row r="799" spans="1:10" x14ac:dyDescent="0.35">
      <c r="A799" s="2" t="s">
        <v>601</v>
      </c>
      <c r="B799" t="s">
        <v>1823</v>
      </c>
      <c r="C799" t="str">
        <f t="shared" si="52"/>
        <v>WM130</v>
      </c>
      <c r="D799" t="s">
        <v>1823</v>
      </c>
      <c r="E799" t="s">
        <v>2308</v>
      </c>
      <c r="F799" s="9" t="s">
        <v>4656</v>
      </c>
      <c r="G799" t="s">
        <v>2406</v>
      </c>
      <c r="H799" s="9">
        <f t="shared" si="50"/>
        <v>1</v>
      </c>
      <c r="I799" s="9" t="str">
        <f t="shared" si="51"/>
        <v>01</v>
      </c>
      <c r="J799" t="str">
        <f t="shared" si="53"/>
        <v>module:LResult01_WM130 a schema:ListItem ; schema:name "Lernergebnis WM130 01" ; schema:position 1 ; schema:additionalType module:BloomTax_Remember ; schema:description "Nach erfolgreichem Abschluss dieses Moduls besitzen die Studierenden Kenntnisse über die IT-Management."@de .</v>
      </c>
    </row>
    <row r="800" spans="1:10" x14ac:dyDescent="0.35">
      <c r="A800" s="2" t="s">
        <v>601</v>
      </c>
      <c r="B800" t="s">
        <v>1823</v>
      </c>
      <c r="C800" t="str">
        <f t="shared" si="52"/>
        <v>WM130</v>
      </c>
      <c r="D800" t="s">
        <v>1823</v>
      </c>
      <c r="E800" t="s">
        <v>2308</v>
      </c>
      <c r="F800" s="9" t="s">
        <v>4656</v>
      </c>
      <c r="G800" t="s">
        <v>2404</v>
      </c>
      <c r="H800" s="9">
        <f t="shared" si="50"/>
        <v>1</v>
      </c>
      <c r="I800" s="9" t="str">
        <f t="shared" si="51"/>
        <v>01</v>
      </c>
      <c r="J800" t="str">
        <f t="shared" si="53"/>
        <v>module:LResult01_WM130 a schema:ListItem ; schema:name "Lernergebnis WM130 01" ; schema:position 1 ; schema:additionalType module:SubjectMatterCompetence ; schema:description "Nach erfolgreichem Abschluss dieses Moduls besitzen die Studierenden Kenntnisse über die IT-Management."@de .</v>
      </c>
    </row>
    <row r="801" spans="1:10" x14ac:dyDescent="0.35">
      <c r="A801" s="2" t="s">
        <v>601</v>
      </c>
      <c r="B801" t="s">
        <v>1824</v>
      </c>
      <c r="C801" t="str">
        <f t="shared" si="52"/>
        <v>WM130</v>
      </c>
      <c r="D801" t="s">
        <v>1824</v>
      </c>
      <c r="E801" t="s">
        <v>2309</v>
      </c>
      <c r="F801" s="9" t="s">
        <v>4656</v>
      </c>
      <c r="G801" t="s">
        <v>2407</v>
      </c>
      <c r="H801" s="9">
        <f t="shared" si="50"/>
        <v>2</v>
      </c>
      <c r="I801" s="9" t="str">
        <f t="shared" si="51"/>
        <v>02</v>
      </c>
      <c r="J801" t="str">
        <f t="shared" si="53"/>
        <v>module:LResult02_WM130 a schema:ListItem ; schema:name "Lernergebnis WM130 02" ; schema:position 2 ; schema:additionalType module:BloomTax_Evaluate ; schema:description "Grundlagen des modernen Informationsmanagements beurteilen, die jenseits der Lehrbuchliteratur neuere Ansätze beleuchtet sind, insbesondere Kennenlernen neuer Paradigmen im Informationsmanagement sowie die kritische Beurteilung der praktischen Relevanz und Einsatzfähigkeit."@de .</v>
      </c>
    </row>
    <row r="802" spans="1:10" x14ac:dyDescent="0.35">
      <c r="A802" s="2" t="s">
        <v>601</v>
      </c>
      <c r="B802" t="s">
        <v>1824</v>
      </c>
      <c r="C802" t="str">
        <f t="shared" si="52"/>
        <v>WM130</v>
      </c>
      <c r="D802" t="s">
        <v>1824</v>
      </c>
      <c r="E802" t="s">
        <v>2309</v>
      </c>
      <c r="F802" s="9" t="s">
        <v>4656</v>
      </c>
      <c r="G802" t="s">
        <v>2404</v>
      </c>
      <c r="H802" s="9">
        <f t="shared" si="50"/>
        <v>2</v>
      </c>
      <c r="I802" s="9" t="str">
        <f t="shared" si="51"/>
        <v>02</v>
      </c>
      <c r="J802" t="str">
        <f t="shared" si="53"/>
        <v>module:LResult02_WM130 a schema:ListItem ; schema:name "Lernergebnis WM130 02" ; schema:position 2 ; schema:additionalType module:SubjectMatterCompetence ; schema:description "Grundlagen des modernen Informationsmanagements beurteilen, die jenseits der Lehrbuchliteratur neuere Ansätze beleuchtet sind, insbesondere Kennenlernen neuer Paradigmen im Informationsmanagement sowie die kritische Beurteilung der praktischen Relevanz und Einsatzfähigkeit."@de .</v>
      </c>
    </row>
    <row r="803" spans="1:10" x14ac:dyDescent="0.35">
      <c r="A803" s="2" t="s">
        <v>601</v>
      </c>
      <c r="B803" t="s">
        <v>1825</v>
      </c>
      <c r="C803" t="str">
        <f t="shared" si="52"/>
        <v>WM130</v>
      </c>
      <c r="D803" t="s">
        <v>1825</v>
      </c>
      <c r="E803" t="s">
        <v>2310</v>
      </c>
      <c r="F803" s="9" t="s">
        <v>4656</v>
      </c>
      <c r="G803" t="s">
        <v>2405</v>
      </c>
      <c r="H803" s="9">
        <f t="shared" si="50"/>
        <v>3</v>
      </c>
      <c r="I803" s="9" t="str">
        <f t="shared" si="51"/>
        <v>03</v>
      </c>
      <c r="J803" t="str">
        <f t="shared" si="53"/>
        <v>module:LResult03_WM130 a schema:ListItem ; schema:name "Lernergebnis WM130 03" ; schema:position 3 ; schema:additionalType module:BloomTax_Apply ; schema:description "Sowohl methodische Aspekte als auch aktuelle Fragestellungen aus der Unternehmenspraxis rund um die Organisation der IT, wesentlicher Aufgaben des Informationsmanagements und deren Abwicklung stehen als fachliche Lernziele im Zentrum der Veranstaltung."@de .</v>
      </c>
    </row>
    <row r="804" spans="1:10" x14ac:dyDescent="0.35">
      <c r="A804" s="2" t="s">
        <v>601</v>
      </c>
      <c r="B804" t="s">
        <v>1825</v>
      </c>
      <c r="C804" t="str">
        <f t="shared" si="52"/>
        <v>WM130</v>
      </c>
      <c r="D804" t="s">
        <v>1825</v>
      </c>
      <c r="E804" t="s">
        <v>2310</v>
      </c>
      <c r="F804" s="9" t="s">
        <v>4656</v>
      </c>
      <c r="G804" t="s">
        <v>2404</v>
      </c>
      <c r="H804" s="9">
        <f t="shared" si="50"/>
        <v>3</v>
      </c>
      <c r="I804" s="9" t="str">
        <f t="shared" si="51"/>
        <v>03</v>
      </c>
      <c r="J804" t="str">
        <f t="shared" si="53"/>
        <v>module:LResult03_WM130 a schema:ListItem ; schema:name "Lernergebnis WM130 03" ; schema:position 3 ; schema:additionalType module:SubjectMatterCompetence ; schema:description "Sowohl methodische Aspekte als auch aktuelle Fragestellungen aus der Unternehmenspraxis rund um die Organisation der IT, wesentlicher Aufgaben des Informationsmanagements und deren Abwicklung stehen als fachliche Lernziele im Zentrum der Veranstaltung."@de .</v>
      </c>
    </row>
    <row r="805" spans="1:10" x14ac:dyDescent="0.35">
      <c r="A805" s="2" t="s">
        <v>601</v>
      </c>
      <c r="B805" t="s">
        <v>1826</v>
      </c>
      <c r="C805" t="str">
        <f t="shared" si="52"/>
        <v>WM130</v>
      </c>
      <c r="D805" t="s">
        <v>1826</v>
      </c>
      <c r="E805" t="s">
        <v>2010</v>
      </c>
      <c r="F805" s="9" t="s">
        <v>4656</v>
      </c>
      <c r="G805" t="s">
        <v>2407</v>
      </c>
      <c r="H805" s="9">
        <f t="shared" si="50"/>
        <v>4</v>
      </c>
      <c r="I805" s="9" t="str">
        <f t="shared" si="51"/>
        <v>04</v>
      </c>
      <c r="J805" t="str">
        <f t="shared" si="53"/>
        <v>module:LResult04_WM130 a schema:ListItem ; schema:name "Lernergebnis WM130 04" ; schema:position 4 ; schema:additionalType module:BloomTax_Evaluate ; schema:description "Die Studierenden entwickeln eine ausgeprägte Problemlösungs- und Beurteilungskompetenz."@de .</v>
      </c>
    </row>
    <row r="806" spans="1:10" x14ac:dyDescent="0.35">
      <c r="A806" s="2" t="s">
        <v>601</v>
      </c>
      <c r="B806" t="s">
        <v>1826</v>
      </c>
      <c r="C806" t="str">
        <f t="shared" si="52"/>
        <v>WM130</v>
      </c>
      <c r="D806" t="s">
        <v>1826</v>
      </c>
      <c r="E806" t="s">
        <v>2010</v>
      </c>
      <c r="F806" s="9" t="s">
        <v>4656</v>
      </c>
      <c r="G806" t="s">
        <v>2404</v>
      </c>
      <c r="H806" s="9">
        <f t="shared" si="50"/>
        <v>4</v>
      </c>
      <c r="I806" s="9" t="str">
        <f t="shared" si="51"/>
        <v>04</v>
      </c>
      <c r="J806" t="str">
        <f t="shared" si="53"/>
        <v>module:LResult04_WM130 a schema:ListItem ; schema:name "Lernergebnis WM130 04" ; schema:position 4 ; schema:additionalType module:SubjectMatterCompetence ; schema:description "Die Studierenden entwickeln eine ausgeprägte Problemlösungs- und Beurteilungskompetenz."@de .</v>
      </c>
    </row>
    <row r="807" spans="1:10" x14ac:dyDescent="0.35">
      <c r="A807" s="2" t="s">
        <v>601</v>
      </c>
      <c r="B807" t="s">
        <v>1827</v>
      </c>
      <c r="C807" t="str">
        <f t="shared" si="52"/>
        <v>WM130</v>
      </c>
      <c r="D807" t="s">
        <v>1827</v>
      </c>
      <c r="E807" t="s">
        <v>2008</v>
      </c>
      <c r="F807" s="9" t="s">
        <v>4656</v>
      </c>
      <c r="G807" t="s">
        <v>2405</v>
      </c>
      <c r="H807" s="9">
        <f t="shared" si="50"/>
        <v>5</v>
      </c>
      <c r="I807" s="9" t="str">
        <f t="shared" si="51"/>
        <v>05</v>
      </c>
      <c r="J807" t="str">
        <f t="shared" si="53"/>
        <v>module:LResult05_WM130 a schema:ListItem ; schema:name "Lernergebnis WM130 05" ; schema:position 5 ; schema:additionalType module:BloomTax_Apply ; schema:description "Sie beherrschen die theoretischen Grundlagen, um diese kognitiv, intuitiv und kreativ in der Studienarbeit umzusetzen."@de .</v>
      </c>
    </row>
    <row r="808" spans="1:10" x14ac:dyDescent="0.35">
      <c r="A808" s="2" t="s">
        <v>601</v>
      </c>
      <c r="B808" t="s">
        <v>1827</v>
      </c>
      <c r="C808" t="str">
        <f t="shared" si="52"/>
        <v>WM130</v>
      </c>
      <c r="D808" t="s">
        <v>1827</v>
      </c>
      <c r="E808" t="s">
        <v>2008</v>
      </c>
      <c r="F808" s="9" t="s">
        <v>4656</v>
      </c>
      <c r="G808" t="s">
        <v>2404</v>
      </c>
      <c r="H808" s="9">
        <f t="shared" si="50"/>
        <v>5</v>
      </c>
      <c r="I808" s="9" t="str">
        <f t="shared" si="51"/>
        <v>05</v>
      </c>
      <c r="J808" t="str">
        <f t="shared" si="53"/>
        <v>module:LResult05_WM130 a schema:ListItem ; schema:name "Lernergebnis WM130 05" ; schema:position 5 ; schema:additionalType module:SubjectMatterCompetence ; schema:description "Sie beherrschen die theoretischen Grundlagen, um diese kognitiv, intuitiv und kreativ in der Studienarbeit umzusetzen."@de .</v>
      </c>
    </row>
    <row r="809" spans="1:10" x14ac:dyDescent="0.35">
      <c r="A809" s="2" t="s">
        <v>601</v>
      </c>
      <c r="B809" t="s">
        <v>1828</v>
      </c>
      <c r="C809" t="str">
        <f t="shared" si="52"/>
        <v>WM210</v>
      </c>
      <c r="D809" t="s">
        <v>1828</v>
      </c>
      <c r="E809" t="s">
        <v>2311</v>
      </c>
      <c r="F809" s="9" t="s">
        <v>4656</v>
      </c>
      <c r="G809" t="s">
        <v>2406</v>
      </c>
      <c r="H809" s="9">
        <f t="shared" si="50"/>
        <v>1</v>
      </c>
      <c r="I809" s="9" t="str">
        <f t="shared" si="51"/>
        <v>01</v>
      </c>
      <c r="J809" t="str">
        <f t="shared" si="53"/>
        <v>module:LResult01_WM210 a schema:ListItem ; schema:name "Lernergebnis WM210 01" ; schema:position 1 ; schema:additionalType module:BloomTax_Remember ; schema:description "Nach erfolgreichem Abschluss dieses Moduls kennen die Studierenden die wichtigsten Probleme und Lösungskonzepte der theoretischen Informatik."@de .</v>
      </c>
    </row>
    <row r="810" spans="1:10" x14ac:dyDescent="0.35">
      <c r="A810" s="2" t="s">
        <v>601</v>
      </c>
      <c r="B810" t="s">
        <v>1828</v>
      </c>
      <c r="C810" t="str">
        <f t="shared" si="52"/>
        <v>WM210</v>
      </c>
      <c r="D810" t="s">
        <v>1828</v>
      </c>
      <c r="E810" t="s">
        <v>2311</v>
      </c>
      <c r="F810" s="9" t="s">
        <v>4656</v>
      </c>
      <c r="G810" t="s">
        <v>2404</v>
      </c>
      <c r="H810" s="9">
        <f t="shared" si="50"/>
        <v>1</v>
      </c>
      <c r="I810" s="9" t="str">
        <f t="shared" si="51"/>
        <v>01</v>
      </c>
      <c r="J810" t="str">
        <f t="shared" si="53"/>
        <v>module:LResult01_WM210 a schema:ListItem ; schema:name "Lernergebnis WM210 01" ; schema:position 1 ; schema:additionalType module:SubjectMatterCompetence ; schema:description "Nach erfolgreichem Abschluss dieses Moduls kennen die Studierenden die wichtigsten Probleme und Lösungskonzepte der theoretischen Informatik."@de .</v>
      </c>
    </row>
    <row r="811" spans="1:10" x14ac:dyDescent="0.35">
      <c r="A811" s="2" t="s">
        <v>601</v>
      </c>
      <c r="B811" t="s">
        <v>1829</v>
      </c>
      <c r="C811" t="str">
        <f t="shared" si="52"/>
        <v>WM210</v>
      </c>
      <c r="D811" t="s">
        <v>1829</v>
      </c>
      <c r="E811" t="s">
        <v>2312</v>
      </c>
      <c r="F811" s="9" t="s">
        <v>4656</v>
      </c>
      <c r="G811" t="s">
        <v>2403</v>
      </c>
      <c r="H811" s="9">
        <f t="shared" si="50"/>
        <v>2</v>
      </c>
      <c r="I811" s="9" t="str">
        <f t="shared" si="51"/>
        <v>02</v>
      </c>
      <c r="J811" t="str">
        <f t="shared" si="53"/>
        <v>module:LResult02_WM210 a schema:ListItem ; schema:name "Lernergebnis WM210 02" ; schema:position 2 ; schema:additionalType module:BloomTax_Understand ; schema:description "Sie Verstehen und Erläutern die Kernkonzepte der theoretischen Informatik."@de .</v>
      </c>
    </row>
    <row r="812" spans="1:10" x14ac:dyDescent="0.35">
      <c r="A812" s="2" t="s">
        <v>601</v>
      </c>
      <c r="B812" t="s">
        <v>1829</v>
      </c>
      <c r="C812" t="str">
        <f t="shared" si="52"/>
        <v>WM210</v>
      </c>
      <c r="D812" t="s">
        <v>1829</v>
      </c>
      <c r="E812" t="s">
        <v>2312</v>
      </c>
      <c r="F812" s="9" t="s">
        <v>4656</v>
      </c>
      <c r="G812" t="s">
        <v>2404</v>
      </c>
      <c r="H812" s="9">
        <f t="shared" si="50"/>
        <v>2</v>
      </c>
      <c r="I812" s="9" t="str">
        <f t="shared" si="51"/>
        <v>02</v>
      </c>
      <c r="J812" t="str">
        <f t="shared" si="53"/>
        <v>module:LResult02_WM210 a schema:ListItem ; schema:name "Lernergebnis WM210 02" ; schema:position 2 ; schema:additionalType module:SubjectMatterCompetence ; schema:description "Sie Verstehen und Erläutern die Kernkonzepte der theoretischen Informatik."@de .</v>
      </c>
    </row>
    <row r="813" spans="1:10" x14ac:dyDescent="0.35">
      <c r="A813" s="2" t="s">
        <v>601</v>
      </c>
      <c r="B813" t="s">
        <v>1830</v>
      </c>
      <c r="C813" t="str">
        <f t="shared" si="52"/>
        <v>WM210</v>
      </c>
      <c r="D813" t="s">
        <v>1830</v>
      </c>
      <c r="E813" t="s">
        <v>2313</v>
      </c>
      <c r="F813" s="9" t="s">
        <v>4656</v>
      </c>
      <c r="G813" t="s">
        <v>2405</v>
      </c>
      <c r="H813" s="9">
        <f t="shared" si="50"/>
        <v>3</v>
      </c>
      <c r="I813" s="9" t="str">
        <f t="shared" si="51"/>
        <v>03</v>
      </c>
      <c r="J813" t="str">
        <f t="shared" si="53"/>
        <v>module:LResult03_WM210 a schema:ListItem ; schema:name "Lernergebnis WM210 03" ; schema:position 3 ; schema:additionalType module:BloomTax_Apply ; schema:description "Die Studierenden sind in de Lage Komplexitätsbetrachtungen für Anwendungsysteme durchzuführen."@de .</v>
      </c>
    </row>
    <row r="814" spans="1:10" x14ac:dyDescent="0.35">
      <c r="A814" s="2" t="s">
        <v>601</v>
      </c>
      <c r="B814" t="s">
        <v>1830</v>
      </c>
      <c r="C814" t="str">
        <f t="shared" si="52"/>
        <v>WM210</v>
      </c>
      <c r="D814" t="s">
        <v>1830</v>
      </c>
      <c r="E814" t="s">
        <v>2313</v>
      </c>
      <c r="F814" s="9" t="s">
        <v>4656</v>
      </c>
      <c r="G814" t="s">
        <v>2404</v>
      </c>
      <c r="H814" s="9">
        <f t="shared" si="50"/>
        <v>3</v>
      </c>
      <c r="I814" s="9" t="str">
        <f t="shared" si="51"/>
        <v>03</v>
      </c>
      <c r="J814" t="str">
        <f t="shared" si="53"/>
        <v>module:LResult03_WM210 a schema:ListItem ; schema:name "Lernergebnis WM210 03" ; schema:position 3 ; schema:additionalType module:SubjectMatterCompetence ; schema:description "Die Studierenden sind in de Lage Komplexitätsbetrachtungen für Anwendungsysteme durchzuführen."@de .</v>
      </c>
    </row>
    <row r="815" spans="1:10" x14ac:dyDescent="0.35">
      <c r="A815" s="2" t="s">
        <v>601</v>
      </c>
      <c r="B815" t="s">
        <v>1831</v>
      </c>
      <c r="C815" t="str">
        <f t="shared" si="52"/>
        <v>WM210</v>
      </c>
      <c r="D815" t="s">
        <v>1831</v>
      </c>
      <c r="E815" t="s">
        <v>2314</v>
      </c>
      <c r="F815" s="9" t="s">
        <v>4656</v>
      </c>
      <c r="G815" t="s">
        <v>2405</v>
      </c>
      <c r="H815" s="9">
        <f t="shared" si="50"/>
        <v>4</v>
      </c>
      <c r="I815" s="9" t="str">
        <f t="shared" si="51"/>
        <v>04</v>
      </c>
      <c r="J815" t="str">
        <f t="shared" si="53"/>
        <v>module:LResult04_WM210 a schema:ListItem ; schema:name "Lernergebnis WM210 04" ; schema:position 4 ; schema:additionalType module:BloomTax_Apply ; schema:description "Zudem können sie Nutzen, Bildung und Nutzung von Theorien vermitteln und grundlegende Ansätze der Spieltheorie anwenden."@de .</v>
      </c>
    </row>
    <row r="816" spans="1:10" x14ac:dyDescent="0.35">
      <c r="A816" s="2" t="s">
        <v>601</v>
      </c>
      <c r="B816" t="s">
        <v>1831</v>
      </c>
      <c r="C816" t="str">
        <f t="shared" si="52"/>
        <v>WM210</v>
      </c>
      <c r="D816" t="s">
        <v>1831</v>
      </c>
      <c r="E816" t="s">
        <v>2314</v>
      </c>
      <c r="F816" s="9" t="s">
        <v>4656</v>
      </c>
      <c r="G816" t="s">
        <v>2404</v>
      </c>
      <c r="H816" s="9">
        <f t="shared" si="50"/>
        <v>4</v>
      </c>
      <c r="I816" s="9" t="str">
        <f t="shared" si="51"/>
        <v>04</v>
      </c>
      <c r="J816" t="str">
        <f t="shared" si="53"/>
        <v>module:LResult04_WM210 a schema:ListItem ; schema:name "Lernergebnis WM210 04" ; schema:position 4 ; schema:additionalType module:SubjectMatterCompetence ; schema:description "Zudem können sie Nutzen, Bildung und Nutzung von Theorien vermitteln und grundlegende Ansätze der Spieltheorie anwenden."@de .</v>
      </c>
    </row>
    <row r="817" spans="1:10" x14ac:dyDescent="0.35">
      <c r="A817" s="2" t="s">
        <v>601</v>
      </c>
      <c r="B817" t="s">
        <v>1833</v>
      </c>
      <c r="C817" t="str">
        <f t="shared" si="52"/>
        <v>WM220</v>
      </c>
      <c r="D817" t="s">
        <v>1833</v>
      </c>
      <c r="E817" t="s">
        <v>2315</v>
      </c>
      <c r="F817" s="9" t="s">
        <v>4656</v>
      </c>
      <c r="G817" t="s">
        <v>2407</v>
      </c>
      <c r="H817" s="9">
        <f t="shared" si="50"/>
        <v>1</v>
      </c>
      <c r="I817" s="9" t="str">
        <f t="shared" si="51"/>
        <v>01</v>
      </c>
      <c r="J817" t="str">
        <f t="shared" si="53"/>
        <v>module:LResult01_WM220 a schema:ListItem ; schema:name "Lernergebnis WM220 01" ; schema:position 1 ; schema:additionalType module:BloomTax_Evaluate ; schema:description "Die Studierenden sind in der Lage - Entscheidungen zu Softwarearchitektur und -design auf technisches und wirtschaftliches Risiko zu bewerten"@de .</v>
      </c>
    </row>
    <row r="818" spans="1:10" x14ac:dyDescent="0.35">
      <c r="A818" s="2" t="s">
        <v>601</v>
      </c>
      <c r="B818" t="s">
        <v>1833</v>
      </c>
      <c r="C818" t="str">
        <f t="shared" si="52"/>
        <v>WM220</v>
      </c>
      <c r="D818" t="s">
        <v>1833</v>
      </c>
      <c r="E818" t="s">
        <v>2315</v>
      </c>
      <c r="F818" s="9" t="s">
        <v>4656</v>
      </c>
      <c r="G818" t="s">
        <v>2404</v>
      </c>
      <c r="H818" s="9">
        <f t="shared" si="50"/>
        <v>1</v>
      </c>
      <c r="I818" s="9" t="str">
        <f t="shared" si="51"/>
        <v>01</v>
      </c>
      <c r="J818" t="str">
        <f t="shared" si="53"/>
        <v>module:LResult01_WM220 a schema:ListItem ; schema:name "Lernergebnis WM220 01" ; schema:position 1 ; schema:additionalType module:SubjectMatterCompetence ; schema:description "Die Studierenden sind in der Lage - Entscheidungen zu Softwarearchitektur und -design auf technisches und wirtschaftliches Risiko zu bewerten"@de .</v>
      </c>
    </row>
    <row r="819" spans="1:10" x14ac:dyDescent="0.35">
      <c r="A819" s="2" t="s">
        <v>601</v>
      </c>
      <c r="B819" t="s">
        <v>1834</v>
      </c>
      <c r="C819" t="str">
        <f t="shared" si="52"/>
        <v>WM220</v>
      </c>
      <c r="D819" t="s">
        <v>1834</v>
      </c>
      <c r="E819" t="s">
        <v>2316</v>
      </c>
      <c r="F819" s="9" t="s">
        <v>4656</v>
      </c>
      <c r="G819" t="s">
        <v>2409</v>
      </c>
      <c r="H819" s="9">
        <f t="shared" si="50"/>
        <v>2</v>
      </c>
      <c r="I819" s="9" t="str">
        <f t="shared" si="51"/>
        <v>02</v>
      </c>
      <c r="J819" t="str">
        <f t="shared" si="53"/>
        <v>module:LResult02_WM220 a schema:ListItem ; schema:name "Lernergebnis WM220 02" ; schema:position 2 ; schema:additionalType module:BloomTax_Analyze ; schema:description "das gesamte Portfolio betrieblicher Software mit besonderem Bezug auf betriebliche Informationssysteme zu gestalten und zu managen"@de .</v>
      </c>
    </row>
    <row r="820" spans="1:10" x14ac:dyDescent="0.35">
      <c r="A820" s="2" t="s">
        <v>601</v>
      </c>
      <c r="B820" t="s">
        <v>1834</v>
      </c>
      <c r="C820" t="str">
        <f t="shared" si="52"/>
        <v>WM220</v>
      </c>
      <c r="D820" t="s">
        <v>1834</v>
      </c>
      <c r="E820" t="s">
        <v>2316</v>
      </c>
      <c r="F820" s="9" t="s">
        <v>4656</v>
      </c>
      <c r="G820" t="s">
        <v>2404</v>
      </c>
      <c r="H820" s="9">
        <f t="shared" si="50"/>
        <v>2</v>
      </c>
      <c r="I820" s="9" t="str">
        <f t="shared" si="51"/>
        <v>02</v>
      </c>
      <c r="J820" t="str">
        <f t="shared" si="53"/>
        <v>module:LResult02_WM220 a schema:ListItem ; schema:name "Lernergebnis WM220 02" ; schema:position 2 ; schema:additionalType module:SubjectMatterCompetence ; schema:description "das gesamte Portfolio betrieblicher Software mit besonderem Bezug auf betriebliche Informationssysteme zu gestalten und zu managen"@de .</v>
      </c>
    </row>
    <row r="821" spans="1:10" x14ac:dyDescent="0.35">
      <c r="A821" s="2" t="s">
        <v>601</v>
      </c>
      <c r="B821" t="s">
        <v>1835</v>
      </c>
      <c r="C821" t="str">
        <f t="shared" si="52"/>
        <v>WM220</v>
      </c>
      <c r="D821" t="s">
        <v>1835</v>
      </c>
      <c r="E821" t="s">
        <v>2317</v>
      </c>
      <c r="F821" s="9" t="s">
        <v>4656</v>
      </c>
      <c r="G821" t="s">
        <v>2408</v>
      </c>
      <c r="H821" s="9">
        <f t="shared" si="50"/>
        <v>3</v>
      </c>
      <c r="I821" s="9" t="str">
        <f t="shared" si="51"/>
        <v>03</v>
      </c>
      <c r="J821" t="str">
        <f t="shared" si="53"/>
        <v>module:LResult03_WM220 a schema:ListItem ; schema:name "Lernergebnis WM220 03" ; schema:position 3 ; schema:additionalType module:BloomTax_Create ; schema:description "einzelne Anwendungssysteme professionell bereitzustellen, zu signieren und in eine bestehende Anwendungslandschaft zu integrieren"@de .</v>
      </c>
    </row>
    <row r="822" spans="1:10" x14ac:dyDescent="0.35">
      <c r="A822" s="2" t="s">
        <v>601</v>
      </c>
      <c r="B822" t="s">
        <v>1835</v>
      </c>
      <c r="C822" t="str">
        <f t="shared" si="52"/>
        <v>WM220</v>
      </c>
      <c r="D822" t="s">
        <v>1835</v>
      </c>
      <c r="E822" t="s">
        <v>2317</v>
      </c>
      <c r="F822" s="9" t="s">
        <v>4656</v>
      </c>
      <c r="G822" t="s">
        <v>2404</v>
      </c>
      <c r="H822" s="9">
        <f t="shared" si="50"/>
        <v>3</v>
      </c>
      <c r="I822" s="9" t="str">
        <f t="shared" si="51"/>
        <v>03</v>
      </c>
      <c r="J822" t="str">
        <f t="shared" si="53"/>
        <v>module:LResult03_WM220 a schema:ListItem ; schema:name "Lernergebnis WM220 03" ; schema:position 3 ; schema:additionalType module:SubjectMatterCompetence ; schema:description "einzelne Anwendungssysteme professionell bereitzustellen, zu signieren und in eine bestehende Anwendungslandschaft zu integrieren"@de .</v>
      </c>
    </row>
    <row r="823" spans="1:10" x14ac:dyDescent="0.35">
      <c r="A823" s="2" t="s">
        <v>601</v>
      </c>
      <c r="B823" t="s">
        <v>1836</v>
      </c>
      <c r="C823" t="str">
        <f t="shared" si="52"/>
        <v>WM220</v>
      </c>
      <c r="D823" t="s">
        <v>1836</v>
      </c>
      <c r="E823" t="s">
        <v>2318</v>
      </c>
      <c r="F823" s="9" t="s">
        <v>4656</v>
      </c>
      <c r="G823" t="s">
        <v>2405</v>
      </c>
      <c r="H823" s="9">
        <f t="shared" si="50"/>
        <v>4</v>
      </c>
      <c r="I823" s="9" t="str">
        <f t="shared" si="51"/>
        <v>04</v>
      </c>
      <c r="J823" t="str">
        <f t="shared" si="53"/>
        <v>module:LResult04_WM220 a schema:ListItem ; schema:name "Lernergebnis WM220 04" ; schema:position 4 ; schema:additionalType module:BloomTax_Apply ; schema:description "den Datenaustausch zwischen Systemen mittels geeigneter Signierung/Verschlüsselung abzusichern"@de .</v>
      </c>
    </row>
    <row r="824" spans="1:10" x14ac:dyDescent="0.35">
      <c r="A824" s="2" t="s">
        <v>601</v>
      </c>
      <c r="B824" t="s">
        <v>1836</v>
      </c>
      <c r="C824" t="str">
        <f t="shared" si="52"/>
        <v>WM220</v>
      </c>
      <c r="D824" t="s">
        <v>1836</v>
      </c>
      <c r="E824" t="s">
        <v>2318</v>
      </c>
      <c r="F824" s="9" t="s">
        <v>4656</v>
      </c>
      <c r="G824" t="s">
        <v>2404</v>
      </c>
      <c r="H824" s="9">
        <f t="shared" si="50"/>
        <v>4</v>
      </c>
      <c r="I824" s="9" t="str">
        <f t="shared" si="51"/>
        <v>04</v>
      </c>
      <c r="J824" t="str">
        <f t="shared" si="53"/>
        <v>module:LResult04_WM220 a schema:ListItem ; schema:name "Lernergebnis WM220 04" ; schema:position 4 ; schema:additionalType module:SubjectMatterCompetence ; schema:description "den Datenaustausch zwischen Systemen mittels geeigneter Signierung/Verschlüsselung abzusichern"@de .</v>
      </c>
    </row>
    <row r="825" spans="1:10" x14ac:dyDescent="0.35">
      <c r="A825" s="2" t="s">
        <v>601</v>
      </c>
      <c r="B825" t="s">
        <v>1837</v>
      </c>
      <c r="C825" t="str">
        <f t="shared" si="52"/>
        <v>WM220</v>
      </c>
      <c r="D825" t="s">
        <v>1837</v>
      </c>
      <c r="E825" t="s">
        <v>2315</v>
      </c>
      <c r="F825" s="9" t="s">
        <v>4656</v>
      </c>
      <c r="G825" t="s">
        <v>2407</v>
      </c>
      <c r="H825" s="9">
        <f t="shared" si="50"/>
        <v>5</v>
      </c>
      <c r="I825" s="9" t="str">
        <f t="shared" si="51"/>
        <v>05</v>
      </c>
      <c r="J825" t="str">
        <f t="shared" si="53"/>
        <v>module:LResult05_WM220 a schema:ListItem ; schema:name "Lernergebnis WM220 05" ; schema:position 5 ; schema:additionalType module:BloomTax_Evaluate ; schema:description "Die Studierenden sind in der Lage - Entscheidungen zu Softwarearchitektur und -design auf technisches und wirtschaftliches Risiko zu bewerten"@de .</v>
      </c>
    </row>
    <row r="826" spans="1:10" x14ac:dyDescent="0.35">
      <c r="A826" s="2" t="s">
        <v>601</v>
      </c>
      <c r="B826" t="s">
        <v>1837</v>
      </c>
      <c r="C826" t="str">
        <f t="shared" si="52"/>
        <v>WM220</v>
      </c>
      <c r="D826" t="s">
        <v>1837</v>
      </c>
      <c r="E826" t="s">
        <v>2315</v>
      </c>
      <c r="F826" s="9" t="s">
        <v>4656</v>
      </c>
      <c r="G826" t="s">
        <v>2404</v>
      </c>
      <c r="H826" s="9">
        <f t="shared" si="50"/>
        <v>5</v>
      </c>
      <c r="I826" s="9" t="str">
        <f t="shared" si="51"/>
        <v>05</v>
      </c>
      <c r="J826" t="str">
        <f t="shared" si="53"/>
        <v>module:LResult05_WM220 a schema:ListItem ; schema:name "Lernergebnis WM220 05" ; schema:position 5 ; schema:additionalType module:SubjectMatterCompetence ; schema:description "Die Studierenden sind in der Lage - Entscheidungen zu Softwarearchitektur und -design auf technisches und wirtschaftliches Risiko zu bewerten"@de .</v>
      </c>
    </row>
    <row r="827" spans="1:10" x14ac:dyDescent="0.35">
      <c r="A827" s="2" t="s">
        <v>601</v>
      </c>
      <c r="B827" t="s">
        <v>1838</v>
      </c>
      <c r="C827" t="str">
        <f t="shared" si="52"/>
        <v>WM230</v>
      </c>
      <c r="D827" t="s">
        <v>1838</v>
      </c>
      <c r="E827" t="s">
        <v>2319</v>
      </c>
      <c r="F827" s="9" t="s">
        <v>4656</v>
      </c>
      <c r="G827" t="s">
        <v>2403</v>
      </c>
      <c r="H827" s="9">
        <f t="shared" si="50"/>
        <v>1</v>
      </c>
      <c r="I827" s="9" t="str">
        <f t="shared" si="51"/>
        <v>01</v>
      </c>
      <c r="J827" t="str">
        <f t="shared" si="53"/>
        <v>module:LResult01_WM230 a schema:ListItem ; schema:name "Lernergebnis WM230 01" ; schema:position 1 ; schema:additionalType module:BloomTax_Understand ; schema:description "Nach erfolgreichem Abschluss des Moduls besitzen die Studierenden fundierte Kenntnisse über die Konzeption, die Umsetzung, den operativen Betrieb und die Weiterentwicklung eines unternehmensweiten Security Management Systems."@de .</v>
      </c>
    </row>
    <row r="828" spans="1:10" x14ac:dyDescent="0.35">
      <c r="A828" s="2" t="s">
        <v>601</v>
      </c>
      <c r="B828" t="s">
        <v>1838</v>
      </c>
      <c r="C828" t="str">
        <f t="shared" si="52"/>
        <v>WM230</v>
      </c>
      <c r="D828" t="s">
        <v>1838</v>
      </c>
      <c r="E828" t="s">
        <v>2319</v>
      </c>
      <c r="F828" s="9" t="s">
        <v>4656</v>
      </c>
      <c r="G828" t="s">
        <v>2404</v>
      </c>
      <c r="H828" s="9">
        <f t="shared" si="50"/>
        <v>1</v>
      </c>
      <c r="I828" s="9" t="str">
        <f t="shared" si="51"/>
        <v>01</v>
      </c>
      <c r="J828" t="str">
        <f t="shared" si="53"/>
        <v>module:LResult01_WM230 a schema:ListItem ; schema:name "Lernergebnis WM230 01" ; schema:position 1 ; schema:additionalType module:SubjectMatterCompetence ; schema:description "Nach erfolgreichem Abschluss des Moduls besitzen die Studierenden fundierte Kenntnisse über die Konzeption, die Umsetzung, den operativen Betrieb und die Weiterentwicklung eines unternehmensweiten Security Management Systems."@de .</v>
      </c>
    </row>
    <row r="829" spans="1:10" x14ac:dyDescent="0.35">
      <c r="A829" s="2" t="s">
        <v>601</v>
      </c>
      <c r="B829" t="s">
        <v>1839</v>
      </c>
      <c r="C829" t="str">
        <f t="shared" si="52"/>
        <v>WM230</v>
      </c>
      <c r="D829" t="s">
        <v>1839</v>
      </c>
      <c r="E829" t="s">
        <v>2320</v>
      </c>
      <c r="F829" s="9" t="s">
        <v>4656</v>
      </c>
      <c r="G829" t="s">
        <v>2405</v>
      </c>
      <c r="H829" s="9">
        <f t="shared" si="50"/>
        <v>2</v>
      </c>
      <c r="I829" s="9" t="str">
        <f t="shared" si="51"/>
        <v>02</v>
      </c>
      <c r="J829" t="str">
        <f t="shared" si="53"/>
        <v>module:LResult02_WM230 a schema:ListItem ; schema:name "Lernergebnis WM230 02" ; schema:position 2 ; schema:additionalType module:BloomTax_Apply ; schema:description "Die Studierenden beherrschen die theoretischen Grundlagen des Sicherheitsrisikomanagements und sind in der Lage, diese im jeweiligen unternehmensindividuellen Kontext angemessen anzuwenden."@de .</v>
      </c>
    </row>
    <row r="830" spans="1:10" x14ac:dyDescent="0.35">
      <c r="A830" s="2" t="s">
        <v>601</v>
      </c>
      <c r="B830" t="s">
        <v>1839</v>
      </c>
      <c r="C830" t="str">
        <f t="shared" si="52"/>
        <v>WM230</v>
      </c>
      <c r="D830" t="s">
        <v>1839</v>
      </c>
      <c r="E830" t="s">
        <v>2320</v>
      </c>
      <c r="F830" s="9" t="s">
        <v>4656</v>
      </c>
      <c r="G830" t="s">
        <v>2404</v>
      </c>
      <c r="H830" s="9">
        <f t="shared" ref="H830:H893" si="54">VALUE(MID(D830,15,2))</f>
        <v>2</v>
      </c>
      <c r="I830" s="9" t="str">
        <f t="shared" ref="I830:I893" si="55">MID(D830,15,2)</f>
        <v>02</v>
      </c>
      <c r="J830" t="str">
        <f t="shared" si="53"/>
        <v>module:LResult02_WM230 a schema:ListItem ; schema:name "Lernergebnis WM230 02" ; schema:position 2 ; schema:additionalType module:SubjectMatterCompetence ; schema:description "Die Studierenden beherrschen die theoretischen Grundlagen des Sicherheitsrisikomanagements und sind in der Lage, diese im jeweiligen unternehmensindividuellen Kontext angemessen anzuwenden."@de .</v>
      </c>
    </row>
    <row r="831" spans="1:10" x14ac:dyDescent="0.35">
      <c r="A831" s="2" t="s">
        <v>601</v>
      </c>
      <c r="B831" t="s">
        <v>1840</v>
      </c>
      <c r="C831" t="str">
        <f t="shared" si="52"/>
        <v>WM230</v>
      </c>
      <c r="D831" t="s">
        <v>1840</v>
      </c>
      <c r="E831" t="s">
        <v>2321</v>
      </c>
      <c r="F831" s="9" t="s">
        <v>4656</v>
      </c>
      <c r="G831" t="s">
        <v>2405</v>
      </c>
      <c r="H831" s="9">
        <f t="shared" si="54"/>
        <v>3</v>
      </c>
      <c r="I831" s="9" t="str">
        <f t="shared" si="55"/>
        <v>03</v>
      </c>
      <c r="J831" t="str">
        <f t="shared" si="53"/>
        <v>module:LResult03_WM230 a schema:ListItem ; schema:name "Lernergebnis WM230 03" ; schema:position 3 ; schema:additionalType module:BloomTax_Apply ; schema:description "Die Studierenden kennen die wesentlichen Inhalte der einschlägigen Frameworks, Normen und Standards für die Implementierung einer Unternehmenssicherheit sowie einer Notfallplanung. Sie lernen, die verschiedenen Ansätze und Vorgehensweisen zu differenzieren und adäquat einzusetzen."@de .</v>
      </c>
    </row>
    <row r="832" spans="1:10" x14ac:dyDescent="0.35">
      <c r="A832" s="2" t="s">
        <v>601</v>
      </c>
      <c r="B832" t="s">
        <v>1840</v>
      </c>
      <c r="C832" t="str">
        <f t="shared" si="52"/>
        <v>WM230</v>
      </c>
      <c r="D832" t="s">
        <v>1840</v>
      </c>
      <c r="E832" t="s">
        <v>2321</v>
      </c>
      <c r="F832" s="9" t="s">
        <v>4656</v>
      </c>
      <c r="G832" t="s">
        <v>2404</v>
      </c>
      <c r="H832" s="9">
        <f t="shared" si="54"/>
        <v>3</v>
      </c>
      <c r="I832" s="9" t="str">
        <f t="shared" si="55"/>
        <v>03</v>
      </c>
      <c r="J832" t="str">
        <f t="shared" si="53"/>
        <v>module:LResult03_WM230 a schema:ListItem ; schema:name "Lernergebnis WM230 03" ; schema:position 3 ; schema:additionalType module:SubjectMatterCompetence ; schema:description "Die Studierenden kennen die wesentlichen Inhalte der einschlägigen Frameworks, Normen und Standards für die Implementierung einer Unternehmenssicherheit sowie einer Notfallplanung. Sie lernen, die verschiedenen Ansätze und Vorgehensweisen zu differenzieren und adäquat einzusetzen."@de .</v>
      </c>
    </row>
    <row r="833" spans="1:10" x14ac:dyDescent="0.35">
      <c r="A833" s="2" t="s">
        <v>601</v>
      </c>
      <c r="B833" t="s">
        <v>1841</v>
      </c>
      <c r="C833" t="str">
        <f t="shared" si="52"/>
        <v>WM230</v>
      </c>
      <c r="D833" t="s">
        <v>1841</v>
      </c>
      <c r="E833" t="s">
        <v>2322</v>
      </c>
      <c r="F833" s="9" t="s">
        <v>4656</v>
      </c>
      <c r="G833" t="s">
        <v>2405</v>
      </c>
      <c r="H833" s="9">
        <f t="shared" si="54"/>
        <v>4</v>
      </c>
      <c r="I833" s="9" t="str">
        <f t="shared" si="55"/>
        <v>04</v>
      </c>
      <c r="J833" t="str">
        <f t="shared" si="53"/>
        <v>module:LResult04_WM230 a schema:ListItem ; schema:name "Lernergebnis WM230 04" ; schema:position 4 ; schema:additionalType module:BloomTax_Apply ; schema:description "Die Studierenden sind mit der methodischen Vorgehensweise für die Planung und Umsetzung eines Business Continuity Management vertraut und lernen anhand von Fallstudien, diese problemadäquat anzuwenden."@de .</v>
      </c>
    </row>
    <row r="834" spans="1:10" x14ac:dyDescent="0.35">
      <c r="A834" s="2" t="s">
        <v>601</v>
      </c>
      <c r="B834" t="s">
        <v>1841</v>
      </c>
      <c r="C834" t="str">
        <f t="shared" si="52"/>
        <v>WM230</v>
      </c>
      <c r="D834" t="s">
        <v>1841</v>
      </c>
      <c r="E834" t="s">
        <v>2322</v>
      </c>
      <c r="F834" s="9" t="s">
        <v>4656</v>
      </c>
      <c r="G834" t="s">
        <v>2404</v>
      </c>
      <c r="H834" s="9">
        <f t="shared" si="54"/>
        <v>4</v>
      </c>
      <c r="I834" s="9" t="str">
        <f t="shared" si="55"/>
        <v>04</v>
      </c>
      <c r="J834" t="str">
        <f t="shared" si="53"/>
        <v>module:LResult04_WM230 a schema:ListItem ; schema:name "Lernergebnis WM230 04" ; schema:position 4 ; schema:additionalType module:SubjectMatterCompetence ; schema:description "Die Studierenden sind mit der methodischen Vorgehensweise für die Planung und Umsetzung eines Business Continuity Management vertraut und lernen anhand von Fallstudien, diese problemadäquat anzuwenden."@de .</v>
      </c>
    </row>
    <row r="835" spans="1:10" x14ac:dyDescent="0.35">
      <c r="A835" s="2" t="s">
        <v>601</v>
      </c>
      <c r="B835" t="s">
        <v>1842</v>
      </c>
      <c r="C835" t="str">
        <f t="shared" ref="C835:C898" si="56">MID(B835,18,12)</f>
        <v>WM230</v>
      </c>
      <c r="D835" t="s">
        <v>1842</v>
      </c>
      <c r="E835" t="s">
        <v>2323</v>
      </c>
      <c r="F835" s="9" t="s">
        <v>4656</v>
      </c>
      <c r="G835" t="s">
        <v>2409</v>
      </c>
      <c r="H835" s="9">
        <f t="shared" si="54"/>
        <v>5</v>
      </c>
      <c r="I835" s="9" t="str">
        <f t="shared" si="55"/>
        <v>05</v>
      </c>
      <c r="J835" t="str">
        <f t="shared" ref="J835:J898" si="57">_xlfn.CONCAT(B835," a schema:ListItem ; schema:name ",A835,"Lernergebnis ",C835," ",I835,A835," ; schema:position ",H835," ; schema:additionalType ",G835," ; schema:description ",A835,E835,A835,"@",F835," .")</f>
        <v>module:LResult05_WM230 a schema:ListItem ; schema:name "Lernergebnis WM230 05" ; schema:position 5 ; schema:additionalType module:BloomTax_Analyze ; schema:description "Die Studierenden können die spezifische Sicherheitslage eines Unternehmens analysieren und als Ergebnis geeignete Sicherheitsmaßnahmen erarbeiten und bewerten. Sie sind in der Lage, eine Krisenmanagementorganisation zu konzipieren, und lernen anhand von Fallbeispielen in Krisensituationen adäquat zu agieren."@de .</v>
      </c>
    </row>
    <row r="836" spans="1:10" x14ac:dyDescent="0.35">
      <c r="A836" s="2" t="s">
        <v>601</v>
      </c>
      <c r="B836" t="s">
        <v>1842</v>
      </c>
      <c r="C836" t="str">
        <f t="shared" si="56"/>
        <v>WM230</v>
      </c>
      <c r="D836" t="s">
        <v>1842</v>
      </c>
      <c r="E836" t="s">
        <v>2323</v>
      </c>
      <c r="F836" s="9" t="s">
        <v>4656</v>
      </c>
      <c r="G836" t="s">
        <v>2404</v>
      </c>
      <c r="H836" s="9">
        <f t="shared" si="54"/>
        <v>5</v>
      </c>
      <c r="I836" s="9" t="str">
        <f t="shared" si="55"/>
        <v>05</v>
      </c>
      <c r="J836" t="str">
        <f t="shared" si="57"/>
        <v>module:LResult05_WM230 a schema:ListItem ; schema:name "Lernergebnis WM230 05" ; schema:position 5 ; schema:additionalType module:SubjectMatterCompetence ; schema:description "Die Studierenden können die spezifische Sicherheitslage eines Unternehmens analysieren und als Ergebnis geeignete Sicherheitsmaßnahmen erarbeiten und bewerten. Sie sind in der Lage, eine Krisenmanagementorganisation zu konzipieren, und lernen anhand von Fallbeispielen in Krisensituationen adäquat zu agieren."@de .</v>
      </c>
    </row>
    <row r="837" spans="1:10" x14ac:dyDescent="0.35">
      <c r="A837" s="2" t="s">
        <v>601</v>
      </c>
      <c r="B837" t="s">
        <v>1843</v>
      </c>
      <c r="C837" t="str">
        <f t="shared" si="56"/>
        <v>WM230</v>
      </c>
      <c r="D837" t="s">
        <v>1843</v>
      </c>
      <c r="E837" t="s">
        <v>2324</v>
      </c>
      <c r="F837" s="9" t="s">
        <v>4656</v>
      </c>
      <c r="G837" t="s">
        <v>2409</v>
      </c>
      <c r="H837" s="9">
        <f t="shared" si="54"/>
        <v>6</v>
      </c>
      <c r="I837" s="9" t="str">
        <f t="shared" si="55"/>
        <v>06</v>
      </c>
      <c r="J837" t="str">
        <f t="shared" si="57"/>
        <v>module:LResult06_WM230 a schema:ListItem ; schema:name "Lernergebnis WM230 06" ; schema:position 6 ; schema:additionalType module:BloomTax_Analyze ; schema:description "Die Studiereden lernen die organisatorischen Aspekte internationaler Unternehmen kennen und werden in die Lage versetzt, sich mit den Aspekten einer interkulturellen Kommunikation auseinanderzusetzen."@de .</v>
      </c>
    </row>
    <row r="838" spans="1:10" x14ac:dyDescent="0.35">
      <c r="A838" s="2" t="s">
        <v>601</v>
      </c>
      <c r="B838" t="s">
        <v>1843</v>
      </c>
      <c r="C838" t="str">
        <f t="shared" si="56"/>
        <v>WM230</v>
      </c>
      <c r="D838" t="s">
        <v>1843</v>
      </c>
      <c r="E838" t="s">
        <v>2324</v>
      </c>
      <c r="F838" s="9" t="s">
        <v>4656</v>
      </c>
      <c r="G838" t="s">
        <v>2404</v>
      </c>
      <c r="H838" s="9">
        <f t="shared" si="54"/>
        <v>6</v>
      </c>
      <c r="I838" s="9" t="str">
        <f t="shared" si="55"/>
        <v>06</v>
      </c>
      <c r="J838" t="str">
        <f t="shared" si="57"/>
        <v>module:LResult06_WM230 a schema:ListItem ; schema:name "Lernergebnis WM230 06" ; schema:position 6 ; schema:additionalType module:SubjectMatterCompetence ; schema:description "Die Studiereden lernen die organisatorischen Aspekte internationaler Unternehmen kennen und werden in die Lage versetzt, sich mit den Aspekten einer interkulturellen Kommunikation auseinanderzusetzen."@de .</v>
      </c>
    </row>
    <row r="839" spans="1:10" x14ac:dyDescent="0.35">
      <c r="A839" s="2" t="s">
        <v>601</v>
      </c>
      <c r="B839" t="s">
        <v>1844</v>
      </c>
      <c r="C839" t="str">
        <f t="shared" si="56"/>
        <v>WM310</v>
      </c>
      <c r="D839" t="s">
        <v>1844</v>
      </c>
      <c r="E839" t="s">
        <v>2325</v>
      </c>
      <c r="F839" s="9" t="s">
        <v>4656</v>
      </c>
      <c r="G839" t="s">
        <v>2405</v>
      </c>
      <c r="H839" s="9">
        <f t="shared" si="54"/>
        <v>1</v>
      </c>
      <c r="I839" s="9" t="str">
        <f t="shared" si="55"/>
        <v>01</v>
      </c>
      <c r="J839" t="str">
        <f t="shared" si="57"/>
        <v>module:LResult01_WM310 a schema:ListItem ; schema:name "Lernergebnis WM310 01" ; schema:position 1 ; schema:additionalType module:BloomTax_Apply ; schema:description "Die Studierenden verfügen über ein Portfolio an Methoden und Werkzeugen für die Modellierung und die Analyse von Prozessen."@de .</v>
      </c>
    </row>
    <row r="840" spans="1:10" x14ac:dyDescent="0.35">
      <c r="A840" s="2" t="s">
        <v>601</v>
      </c>
      <c r="B840" t="s">
        <v>1844</v>
      </c>
      <c r="C840" t="str">
        <f t="shared" si="56"/>
        <v>WM310</v>
      </c>
      <c r="D840" t="s">
        <v>1844</v>
      </c>
      <c r="E840" t="s">
        <v>2325</v>
      </c>
      <c r="F840" s="9" t="s">
        <v>4656</v>
      </c>
      <c r="G840" t="s">
        <v>2404</v>
      </c>
      <c r="H840" s="9">
        <f t="shared" si="54"/>
        <v>1</v>
      </c>
      <c r="I840" s="9" t="str">
        <f t="shared" si="55"/>
        <v>01</v>
      </c>
      <c r="J840" t="str">
        <f t="shared" si="57"/>
        <v>module:LResult01_WM310 a schema:ListItem ; schema:name "Lernergebnis WM310 01" ; schema:position 1 ; schema:additionalType module:SubjectMatterCompetence ; schema:description "Die Studierenden verfügen über ein Portfolio an Methoden und Werkzeugen für die Modellierung und die Analyse von Prozessen."@de .</v>
      </c>
    </row>
    <row r="841" spans="1:10" x14ac:dyDescent="0.35">
      <c r="A841" s="2" t="s">
        <v>601</v>
      </c>
      <c r="B841" t="s">
        <v>1845</v>
      </c>
      <c r="C841" t="str">
        <f t="shared" si="56"/>
        <v>WM310</v>
      </c>
      <c r="D841" t="s">
        <v>1845</v>
      </c>
      <c r="E841" t="s">
        <v>2326</v>
      </c>
      <c r="F841" s="9" t="s">
        <v>4656</v>
      </c>
      <c r="G841" t="s">
        <v>2407</v>
      </c>
      <c r="H841" s="9">
        <f t="shared" si="54"/>
        <v>2</v>
      </c>
      <c r="I841" s="9" t="str">
        <f t="shared" si="55"/>
        <v>02</v>
      </c>
      <c r="J841" t="str">
        <f t="shared" si="57"/>
        <v>module:LResult02_WM310 a schema:ListItem ; schema:name "Lernergebnis WM310 02" ; schema:position 2 ; schema:additionalType module:BloomTax_Evaluate ; schema:description "Die Studierenden sind in der Lage analytisch und zielorientiert die geeigneten Methoden und Werkzeuge für konkrete Kontexte auszuwählen."@de .</v>
      </c>
    </row>
    <row r="842" spans="1:10" x14ac:dyDescent="0.35">
      <c r="A842" s="2" t="s">
        <v>601</v>
      </c>
      <c r="B842" t="s">
        <v>1845</v>
      </c>
      <c r="C842" t="str">
        <f t="shared" si="56"/>
        <v>WM310</v>
      </c>
      <c r="D842" t="s">
        <v>1845</v>
      </c>
      <c r="E842" t="s">
        <v>2326</v>
      </c>
      <c r="F842" s="9" t="s">
        <v>4656</v>
      </c>
      <c r="G842" t="s">
        <v>2404</v>
      </c>
      <c r="H842" s="9">
        <f t="shared" si="54"/>
        <v>2</v>
      </c>
      <c r="I842" s="9" t="str">
        <f t="shared" si="55"/>
        <v>02</v>
      </c>
      <c r="J842" t="str">
        <f t="shared" si="57"/>
        <v>module:LResult02_WM310 a schema:ListItem ; schema:name "Lernergebnis WM310 02" ; schema:position 2 ; schema:additionalType module:SubjectMatterCompetence ; schema:description "Die Studierenden sind in der Lage analytisch und zielorientiert die geeigneten Methoden und Werkzeuge für konkrete Kontexte auszuwählen."@de .</v>
      </c>
    </row>
    <row r="843" spans="1:10" x14ac:dyDescent="0.35">
      <c r="A843" s="2" t="s">
        <v>601</v>
      </c>
      <c r="B843" t="s">
        <v>1846</v>
      </c>
      <c r="C843" t="str">
        <f t="shared" si="56"/>
        <v>WM320</v>
      </c>
      <c r="D843" t="s">
        <v>1846</v>
      </c>
      <c r="E843" t="s">
        <v>2327</v>
      </c>
      <c r="F843" s="9" t="s">
        <v>4656</v>
      </c>
      <c r="G843" t="s">
        <v>2406</v>
      </c>
      <c r="H843" s="9">
        <f t="shared" si="54"/>
        <v>1</v>
      </c>
      <c r="I843" s="9" t="str">
        <f t="shared" si="55"/>
        <v>01</v>
      </c>
      <c r="J843" t="str">
        <f t="shared" si="57"/>
        <v>module:LResult01_WM320 a schema:ListItem ; schema:name "Lernergebnis WM320 01" ; schema:position 1 ; schema:additionalType module:BloomTax_Remember ; schema:description "Die Studierenden besitzen Kenntnisse und Fähigkeiten zum Management kooperativer Lern-, Verwaltungs-, Wissens- und Produktionsprozesse sowie zur Klassifikation, Evaluation und qualifiziertem Einsatz von Softwaresystemen zu dessen Unterstützung."@de .</v>
      </c>
    </row>
    <row r="844" spans="1:10" x14ac:dyDescent="0.35">
      <c r="A844" s="2" t="s">
        <v>601</v>
      </c>
      <c r="B844" t="s">
        <v>1846</v>
      </c>
      <c r="C844" t="str">
        <f t="shared" si="56"/>
        <v>WM320</v>
      </c>
      <c r="D844" t="s">
        <v>1846</v>
      </c>
      <c r="E844" t="s">
        <v>2327</v>
      </c>
      <c r="F844" s="9" t="s">
        <v>4656</v>
      </c>
      <c r="G844" t="s">
        <v>2404</v>
      </c>
      <c r="H844" s="9">
        <f t="shared" si="54"/>
        <v>1</v>
      </c>
      <c r="I844" s="9" t="str">
        <f t="shared" si="55"/>
        <v>01</v>
      </c>
      <c r="J844" t="str">
        <f t="shared" si="57"/>
        <v>module:LResult01_WM320 a schema:ListItem ; schema:name "Lernergebnis WM320 01" ; schema:position 1 ; schema:additionalType module:SubjectMatterCompetence ; schema:description "Die Studierenden besitzen Kenntnisse und Fähigkeiten zum Management kooperativer Lern-, Verwaltungs-, Wissens- und Produktionsprozesse sowie zur Klassifikation, Evaluation und qualifiziertem Einsatz von Softwaresystemen zu dessen Unterstützung."@de .</v>
      </c>
    </row>
    <row r="845" spans="1:10" x14ac:dyDescent="0.35">
      <c r="A845" s="2" t="s">
        <v>601</v>
      </c>
      <c r="B845" t="s">
        <v>1847</v>
      </c>
      <c r="C845" t="str">
        <f t="shared" si="56"/>
        <v>WM320</v>
      </c>
      <c r="D845" t="s">
        <v>1847</v>
      </c>
      <c r="E845" t="s">
        <v>2328</v>
      </c>
      <c r="F845" s="9" t="s">
        <v>4656</v>
      </c>
      <c r="G845" t="s">
        <v>2407</v>
      </c>
      <c r="H845" s="9">
        <f t="shared" si="54"/>
        <v>2</v>
      </c>
      <c r="I845" s="9" t="str">
        <f t="shared" si="55"/>
        <v>02</v>
      </c>
      <c r="J845" t="str">
        <f t="shared" si="57"/>
        <v>module:LResult02_WM320 a schema:ListItem ; schema:name "Lernergebnis WM320 02" ; schema:position 2 ; schema:additionalType module:BloomTax_Evaluate ; schema:description "Der erfolgreiche Student wird in der Lage sein, Softwaresysteme zur Unterstützung von kooperativen Prozessen in Unternehmen und Verwaltungen zu konzipieren, zu gestalten und zu evaluieren."@de .</v>
      </c>
    </row>
    <row r="846" spans="1:10" x14ac:dyDescent="0.35">
      <c r="A846" s="2" t="s">
        <v>601</v>
      </c>
      <c r="B846" t="s">
        <v>1847</v>
      </c>
      <c r="C846" t="str">
        <f t="shared" si="56"/>
        <v>WM320</v>
      </c>
      <c r="D846" t="s">
        <v>1847</v>
      </c>
      <c r="E846" t="s">
        <v>2328</v>
      </c>
      <c r="F846" s="9" t="s">
        <v>4656</v>
      </c>
      <c r="G846" t="s">
        <v>2404</v>
      </c>
      <c r="H846" s="9">
        <f t="shared" si="54"/>
        <v>2</v>
      </c>
      <c r="I846" s="9" t="str">
        <f t="shared" si="55"/>
        <v>02</v>
      </c>
      <c r="J846" t="str">
        <f t="shared" si="57"/>
        <v>module:LResult02_WM320 a schema:ListItem ; schema:name "Lernergebnis WM320 02" ; schema:position 2 ; schema:additionalType module:SubjectMatterCompetence ; schema:description "Der erfolgreiche Student wird in der Lage sein, Softwaresysteme zur Unterstützung von kooperativen Prozessen in Unternehmen und Verwaltungen zu konzipieren, zu gestalten und zu evaluieren."@de .</v>
      </c>
    </row>
    <row r="847" spans="1:10" x14ac:dyDescent="0.35">
      <c r="A847" s="2" t="s">
        <v>601</v>
      </c>
      <c r="B847" t="s">
        <v>1848</v>
      </c>
      <c r="C847" t="str">
        <f t="shared" si="56"/>
        <v>WM320</v>
      </c>
      <c r="D847" t="s">
        <v>1848</v>
      </c>
      <c r="E847" t="s">
        <v>2329</v>
      </c>
      <c r="F847" s="9" t="s">
        <v>4656</v>
      </c>
      <c r="G847" t="s">
        <v>2405</v>
      </c>
      <c r="H847" s="9">
        <f t="shared" si="54"/>
        <v>3</v>
      </c>
      <c r="I847" s="9" t="str">
        <f t="shared" si="55"/>
        <v>03</v>
      </c>
      <c r="J847" t="str">
        <f t="shared" si="57"/>
        <v>module:LResult03_WM320 a schema:ListItem ; schema:name "Lernergebnis WM320 03" ; schema:position 3 ; schema:additionalType module:BloomTax_Apply ; schema:description "Kenntnisse über den Themenbereich Wirtschaftsinformatik sowie die Grundlagen wissenschaftlichen Arbeitens im betrieblichen Kontext anzuwenden."@de .</v>
      </c>
    </row>
    <row r="848" spans="1:10" x14ac:dyDescent="0.35">
      <c r="A848" s="2" t="s">
        <v>601</v>
      </c>
      <c r="B848" t="s">
        <v>1848</v>
      </c>
      <c r="C848" t="str">
        <f t="shared" si="56"/>
        <v>WM320</v>
      </c>
      <c r="D848" t="s">
        <v>1848</v>
      </c>
      <c r="E848" t="s">
        <v>2329</v>
      </c>
      <c r="F848" s="9" t="s">
        <v>4656</v>
      </c>
      <c r="G848" t="s">
        <v>2404</v>
      </c>
      <c r="H848" s="9">
        <f t="shared" si="54"/>
        <v>3</v>
      </c>
      <c r="I848" s="9" t="str">
        <f t="shared" si="55"/>
        <v>03</v>
      </c>
      <c r="J848" t="str">
        <f t="shared" si="57"/>
        <v>module:LResult03_WM320 a schema:ListItem ; schema:name "Lernergebnis WM320 03" ; schema:position 3 ; schema:additionalType module:SubjectMatterCompetence ; schema:description "Kenntnisse über den Themenbereich Wirtschaftsinformatik sowie die Grundlagen wissenschaftlichen Arbeitens im betrieblichen Kontext anzuwenden."@de .</v>
      </c>
    </row>
    <row r="849" spans="1:10" x14ac:dyDescent="0.35">
      <c r="A849" s="2" t="s">
        <v>601</v>
      </c>
      <c r="B849" t="s">
        <v>1849</v>
      </c>
      <c r="C849" t="str">
        <f t="shared" si="56"/>
        <v>WM320</v>
      </c>
      <c r="D849" t="s">
        <v>1849</v>
      </c>
      <c r="E849" t="s">
        <v>2330</v>
      </c>
      <c r="F849" s="9" t="s">
        <v>4656</v>
      </c>
      <c r="G849" t="s">
        <v>2409</v>
      </c>
      <c r="H849" s="9">
        <f t="shared" si="54"/>
        <v>4</v>
      </c>
      <c r="I849" s="9" t="str">
        <f t="shared" si="55"/>
        <v>04</v>
      </c>
      <c r="J849" t="str">
        <f t="shared" si="57"/>
        <v>module:LResult04_WM320 a schema:ListItem ; schema:name "Lernergebnis WM320 04" ; schema:position 4 ; schema:additionalType module:BloomTax_Analyze ; schema:description "Die Studierenden sind in der Lage, ein Praxisthema systematisch anzugehen, wissenschaftlich zu analysieren und zu interpretieren."@de .</v>
      </c>
    </row>
    <row r="850" spans="1:10" x14ac:dyDescent="0.35">
      <c r="A850" s="2" t="s">
        <v>601</v>
      </c>
      <c r="B850" t="s">
        <v>1849</v>
      </c>
      <c r="C850" t="str">
        <f t="shared" si="56"/>
        <v>WM320</v>
      </c>
      <c r="D850" t="s">
        <v>1849</v>
      </c>
      <c r="E850" t="s">
        <v>2330</v>
      </c>
      <c r="F850" s="9" t="s">
        <v>4656</v>
      </c>
      <c r="G850" t="s">
        <v>2404</v>
      </c>
      <c r="H850" s="9">
        <f t="shared" si="54"/>
        <v>4</v>
      </c>
      <c r="I850" s="9" t="str">
        <f t="shared" si="55"/>
        <v>04</v>
      </c>
      <c r="J850" t="str">
        <f t="shared" si="57"/>
        <v>module:LResult04_WM320 a schema:ListItem ; schema:name "Lernergebnis WM320 04" ; schema:position 4 ; schema:additionalType module:SubjectMatterCompetence ; schema:description "Die Studierenden sind in der Lage, ein Praxisthema systematisch anzugehen, wissenschaftlich zu analysieren und zu interpretieren."@de .</v>
      </c>
    </row>
    <row r="851" spans="1:10" x14ac:dyDescent="0.35">
      <c r="A851" s="2" t="s">
        <v>601</v>
      </c>
      <c r="B851" t="s">
        <v>1850</v>
      </c>
      <c r="C851" t="str">
        <f t="shared" si="56"/>
        <v>WM320</v>
      </c>
      <c r="D851" t="s">
        <v>1850</v>
      </c>
      <c r="E851" t="s">
        <v>2331</v>
      </c>
      <c r="F851" s="9" t="s">
        <v>4656</v>
      </c>
      <c r="G851" t="s">
        <v>2407</v>
      </c>
      <c r="H851" s="9">
        <f t="shared" si="54"/>
        <v>5</v>
      </c>
      <c r="I851" s="9" t="str">
        <f t="shared" si="55"/>
        <v>05</v>
      </c>
      <c r="J851" t="str">
        <f t="shared" si="57"/>
        <v>module:LResult05_WM320 a schema:ListItem ; schema:name "Lernergebnis WM320 05" ; schema:position 5 ; schema:additionalType module:BloomTax_Evaluate ; schema:description "Die Studierenden haben die Fähigkeiten entwickelt, die erforderlichen Fachmethoden zu einer spezifischen Fragestellung systematisch und strukturiert zu erfassen und die Inhalte zusammenzufassen und zu bewerten."@de .</v>
      </c>
    </row>
    <row r="852" spans="1:10" x14ac:dyDescent="0.35">
      <c r="A852" s="2" t="s">
        <v>601</v>
      </c>
      <c r="B852" t="s">
        <v>1850</v>
      </c>
      <c r="C852" t="str">
        <f t="shared" si="56"/>
        <v>WM320</v>
      </c>
      <c r="D852" t="s">
        <v>1850</v>
      </c>
      <c r="E852" t="s">
        <v>2331</v>
      </c>
      <c r="F852" s="9" t="s">
        <v>4656</v>
      </c>
      <c r="G852" t="s">
        <v>2404</v>
      </c>
      <c r="H852" s="9">
        <f t="shared" si="54"/>
        <v>5</v>
      </c>
      <c r="I852" s="9" t="str">
        <f t="shared" si="55"/>
        <v>05</v>
      </c>
      <c r="J852" t="str">
        <f t="shared" si="57"/>
        <v>module:LResult05_WM320 a schema:ListItem ; schema:name "Lernergebnis WM320 05" ; schema:position 5 ; schema:additionalType module:SubjectMatterCompetence ; schema:description "Die Studierenden haben die Fähigkeiten entwickelt, die erforderlichen Fachmethoden zu einer spezifischen Fragestellung systematisch und strukturiert zu erfassen und die Inhalte zusammenzufassen und zu bewerten."@de .</v>
      </c>
    </row>
    <row r="853" spans="1:10" x14ac:dyDescent="0.35">
      <c r="A853" s="2" t="s">
        <v>601</v>
      </c>
      <c r="B853" t="s">
        <v>1851</v>
      </c>
      <c r="C853" t="str">
        <f t="shared" si="56"/>
        <v>WM330</v>
      </c>
      <c r="D853" t="s">
        <v>1851</v>
      </c>
      <c r="E853" t="s">
        <v>2332</v>
      </c>
      <c r="F853" s="9" t="s">
        <v>4656</v>
      </c>
      <c r="G853" t="s">
        <v>2403</v>
      </c>
      <c r="H853" s="9">
        <f t="shared" si="54"/>
        <v>1</v>
      </c>
      <c r="I853" s="9" t="str">
        <f t="shared" si="55"/>
        <v>01</v>
      </c>
      <c r="J853" t="str">
        <f t="shared" si="57"/>
        <v>module:LResult01_WM330 a schema:ListItem ; schema:name "Lernergebnis WM330 01" ; schema:position 1 ; schema:additionalType module:BloomTax_Understand ; schema:description "Sie können den Nutzen und die Herausforderungen Implementierung und Digitalisierung von Prozessen beurteilen und kommunizieren."@de .</v>
      </c>
    </row>
    <row r="854" spans="1:10" x14ac:dyDescent="0.35">
      <c r="A854" s="2" t="s">
        <v>601</v>
      </c>
      <c r="B854" t="s">
        <v>1851</v>
      </c>
      <c r="C854" t="str">
        <f t="shared" si="56"/>
        <v>WM330</v>
      </c>
      <c r="D854" t="s">
        <v>1851</v>
      </c>
      <c r="E854" t="s">
        <v>2332</v>
      </c>
      <c r="F854" s="9" t="s">
        <v>4656</v>
      </c>
      <c r="G854" t="s">
        <v>2404</v>
      </c>
      <c r="H854" s="9">
        <f t="shared" si="54"/>
        <v>1</v>
      </c>
      <c r="I854" s="9" t="str">
        <f t="shared" si="55"/>
        <v>01</v>
      </c>
      <c r="J854" t="str">
        <f t="shared" si="57"/>
        <v>module:LResult01_WM330 a schema:ListItem ; schema:name "Lernergebnis WM330 01" ; schema:position 1 ; schema:additionalType module:SubjectMatterCompetence ; schema:description "Sie können den Nutzen und die Herausforderungen Implementierung und Digitalisierung von Prozessen beurteilen und kommunizieren."@de .</v>
      </c>
    </row>
    <row r="855" spans="1:10" x14ac:dyDescent="0.35">
      <c r="A855" s="2" t="s">
        <v>601</v>
      </c>
      <c r="B855" t="s">
        <v>1852</v>
      </c>
      <c r="C855" t="str">
        <f t="shared" si="56"/>
        <v>WM330</v>
      </c>
      <c r="D855" t="s">
        <v>1852</v>
      </c>
      <c r="E855" t="s">
        <v>2333</v>
      </c>
      <c r="F855" s="9" t="s">
        <v>4656</v>
      </c>
      <c r="G855" t="s">
        <v>2403</v>
      </c>
      <c r="H855" s="9">
        <f t="shared" si="54"/>
        <v>2</v>
      </c>
      <c r="I855" s="9" t="str">
        <f t="shared" si="55"/>
        <v>02</v>
      </c>
      <c r="J855" t="str">
        <f t="shared" si="57"/>
        <v>module:LResult02_WM330 a schema:ListItem ; schema:name "Lernergebnis WM330 02" ; schema:position 2 ; schema:additionalType module:BloomTax_Understand ; schema:description "Die Studierenden verstehen die Anforderungen an die Modellierung ausführbarer Geschäftsprozesse, einschließlich der Modellierung von wissensintensiven Aufgaben und fachlichen Entscheidungen."@de .</v>
      </c>
    </row>
    <row r="856" spans="1:10" x14ac:dyDescent="0.35">
      <c r="A856" s="2" t="s">
        <v>601</v>
      </c>
      <c r="B856" t="s">
        <v>1852</v>
      </c>
      <c r="C856" t="str">
        <f t="shared" si="56"/>
        <v>WM330</v>
      </c>
      <c r="D856" t="s">
        <v>1852</v>
      </c>
      <c r="E856" t="s">
        <v>2333</v>
      </c>
      <c r="F856" s="9" t="s">
        <v>4656</v>
      </c>
      <c r="G856" t="s">
        <v>2404</v>
      </c>
      <c r="H856" s="9">
        <f t="shared" si="54"/>
        <v>2</v>
      </c>
      <c r="I856" s="9" t="str">
        <f t="shared" si="55"/>
        <v>02</v>
      </c>
      <c r="J856" t="str">
        <f t="shared" si="57"/>
        <v>module:LResult02_WM330 a schema:ListItem ; schema:name "Lernergebnis WM330 02" ; schema:position 2 ; schema:additionalType module:SubjectMatterCompetence ; schema:description "Die Studierenden verstehen die Anforderungen an die Modellierung ausführbarer Geschäftsprozesse, einschließlich der Modellierung von wissensintensiven Aufgaben und fachlichen Entscheidungen."@de .</v>
      </c>
    </row>
    <row r="857" spans="1:10" x14ac:dyDescent="0.35">
      <c r="A857" s="2" t="s">
        <v>601</v>
      </c>
      <c r="B857" t="s">
        <v>1853</v>
      </c>
      <c r="C857" t="str">
        <f t="shared" si="56"/>
        <v>WM330</v>
      </c>
      <c r="D857" t="s">
        <v>1853</v>
      </c>
      <c r="E857" t="s">
        <v>2334</v>
      </c>
      <c r="F857" s="9" t="s">
        <v>4656</v>
      </c>
      <c r="G857" t="s">
        <v>2403</v>
      </c>
      <c r="H857" s="9">
        <f t="shared" si="54"/>
        <v>3</v>
      </c>
      <c r="I857" s="9" t="str">
        <f t="shared" si="55"/>
        <v>03</v>
      </c>
      <c r="J857" t="str">
        <f t="shared" si="57"/>
        <v>module:LResult03_WM330 a schema:ListItem ; schema:name "Lernergebnis WM330 03" ; schema:position 3 ; schema:additionalType module:BloomTax_Understand ; schema:description "Sie beherrschen die einschlägigen Modellierungsstandards der OMG für ausführbare Prozesse, wie z.B. BPMN 2.0, CMMN 1.1 und DMN 1.1."@de .</v>
      </c>
    </row>
    <row r="858" spans="1:10" x14ac:dyDescent="0.35">
      <c r="A858" s="2" t="s">
        <v>601</v>
      </c>
      <c r="B858" t="s">
        <v>1853</v>
      </c>
      <c r="C858" t="str">
        <f t="shared" si="56"/>
        <v>WM330</v>
      </c>
      <c r="D858" t="s">
        <v>1853</v>
      </c>
      <c r="E858" t="s">
        <v>2334</v>
      </c>
      <c r="F858" s="9" t="s">
        <v>4656</v>
      </c>
      <c r="G858" t="s">
        <v>2404</v>
      </c>
      <c r="H858" s="9">
        <f t="shared" si="54"/>
        <v>3</v>
      </c>
      <c r="I858" s="9" t="str">
        <f t="shared" si="55"/>
        <v>03</v>
      </c>
      <c r="J858" t="str">
        <f t="shared" si="57"/>
        <v>module:LResult03_WM330 a schema:ListItem ; schema:name "Lernergebnis WM330 03" ; schema:position 3 ; schema:additionalType module:SubjectMatterCompetence ; schema:description "Sie beherrschen die einschlägigen Modellierungsstandards der OMG für ausführbare Prozesse, wie z.B. BPMN 2.0, CMMN 1.1 und DMN 1.1."@de .</v>
      </c>
    </row>
    <row r="859" spans="1:10" x14ac:dyDescent="0.35">
      <c r="A859" s="2" t="s">
        <v>601</v>
      </c>
      <c r="B859" t="s">
        <v>1854</v>
      </c>
      <c r="C859" t="str">
        <f t="shared" si="56"/>
        <v>WM330</v>
      </c>
      <c r="D859" t="s">
        <v>1854</v>
      </c>
      <c r="E859" t="s">
        <v>2335</v>
      </c>
      <c r="F859" s="9" t="s">
        <v>4656</v>
      </c>
      <c r="G859" t="s">
        <v>2409</v>
      </c>
      <c r="H859" s="9">
        <f t="shared" si="54"/>
        <v>4</v>
      </c>
      <c r="I859" s="9" t="str">
        <f t="shared" si="55"/>
        <v>04</v>
      </c>
      <c r="J859" t="str">
        <f t="shared" si="57"/>
        <v>module:LResult04_WM330 a schema:ListItem ; schema:name "Lernergebnis WM330 04" ; schema:position 4 ; schema:additionalType module:BloomTax_Analyze ; schema:description "Sie können Anforderungen im Kontext der Implementierung von Prozesse im Praxisfeld erheben, formalisieren und in Modelle abbilden. "@de .</v>
      </c>
    </row>
    <row r="860" spans="1:10" x14ac:dyDescent="0.35">
      <c r="A860" s="2" t="s">
        <v>601</v>
      </c>
      <c r="B860" t="s">
        <v>1854</v>
      </c>
      <c r="C860" t="str">
        <f t="shared" si="56"/>
        <v>WM330</v>
      </c>
      <c r="D860" t="s">
        <v>1854</v>
      </c>
      <c r="E860" t="s">
        <v>2335</v>
      </c>
      <c r="F860" s="9" t="s">
        <v>4656</v>
      </c>
      <c r="G860" t="s">
        <v>2404</v>
      </c>
      <c r="H860" s="9">
        <f t="shared" si="54"/>
        <v>4</v>
      </c>
      <c r="I860" s="9" t="str">
        <f t="shared" si="55"/>
        <v>04</v>
      </c>
      <c r="J860" t="str">
        <f t="shared" si="57"/>
        <v>module:LResult04_WM330 a schema:ListItem ; schema:name "Lernergebnis WM330 04" ; schema:position 4 ; schema:additionalType module:SubjectMatterCompetence ; schema:description "Sie können Anforderungen im Kontext der Implementierung von Prozesse im Praxisfeld erheben, formalisieren und in Modelle abbilden. "@de .</v>
      </c>
    </row>
    <row r="861" spans="1:10" x14ac:dyDescent="0.35">
      <c r="A861" s="2" t="s">
        <v>601</v>
      </c>
      <c r="B861" t="s">
        <v>1855</v>
      </c>
      <c r="C861" t="str">
        <f t="shared" si="56"/>
        <v>WM330</v>
      </c>
      <c r="D861" t="s">
        <v>1855</v>
      </c>
      <c r="E861" t="s">
        <v>2336</v>
      </c>
      <c r="F861" s="9" t="s">
        <v>4656</v>
      </c>
      <c r="G861" t="s">
        <v>2405</v>
      </c>
      <c r="H861" s="9">
        <f t="shared" si="54"/>
        <v>5</v>
      </c>
      <c r="I861" s="9" t="str">
        <f t="shared" si="55"/>
        <v>05</v>
      </c>
      <c r="J861" t="str">
        <f t="shared" si="57"/>
        <v>module:LResult05_WM330 a schema:ListItem ; schema:name "Lernergebnis WM330 05" ; schema:position 5 ; schema:additionalType module:BloomTax_Apply ; schema:description "Sie können Werkzeuge zur Modellierung und Ausführung von Prozessen in eine Betriebsumgebung implementieren und konfigurieren."@de .</v>
      </c>
    </row>
    <row r="862" spans="1:10" x14ac:dyDescent="0.35">
      <c r="A862" s="2" t="s">
        <v>601</v>
      </c>
      <c r="B862" t="s">
        <v>1855</v>
      </c>
      <c r="C862" t="str">
        <f t="shared" si="56"/>
        <v>WM330</v>
      </c>
      <c r="D862" t="s">
        <v>1855</v>
      </c>
      <c r="E862" t="s">
        <v>2336</v>
      </c>
      <c r="F862" s="9" t="s">
        <v>4656</v>
      </c>
      <c r="G862" t="s">
        <v>2404</v>
      </c>
      <c r="H862" s="9">
        <f t="shared" si="54"/>
        <v>5</v>
      </c>
      <c r="I862" s="9" t="str">
        <f t="shared" si="55"/>
        <v>05</v>
      </c>
      <c r="J862" t="str">
        <f t="shared" si="57"/>
        <v>module:LResult05_WM330 a schema:ListItem ; schema:name "Lernergebnis WM330 05" ; schema:position 5 ; schema:additionalType module:SubjectMatterCompetence ; schema:description "Sie können Werkzeuge zur Modellierung und Ausführung von Prozessen in eine Betriebsumgebung implementieren und konfigurieren."@de .</v>
      </c>
    </row>
    <row r="863" spans="1:10" x14ac:dyDescent="0.35">
      <c r="A863" s="2" t="s">
        <v>601</v>
      </c>
      <c r="B863" t="s">
        <v>1856</v>
      </c>
      <c r="C863" t="str">
        <f t="shared" si="56"/>
        <v>WM330</v>
      </c>
      <c r="D863" t="s">
        <v>1856</v>
      </c>
      <c r="E863" t="s">
        <v>2337</v>
      </c>
      <c r="F863" s="9" t="s">
        <v>4656</v>
      </c>
      <c r="G863" t="s">
        <v>2407</v>
      </c>
      <c r="H863" s="9">
        <f t="shared" si="54"/>
        <v>6</v>
      </c>
      <c r="I863" s="9" t="str">
        <f t="shared" si="55"/>
        <v>06</v>
      </c>
      <c r="J863" t="str">
        <f t="shared" si="57"/>
        <v>module:LResult06_WM330 a schema:ListItem ; schema:name "Lernergebnis WM330 06" ; schema:position 6 ; schema:additionalType module:BloomTax_Evaluate ; schema:description "Sie können die erstellten Prozesse in Hinblick auf die Anforderung hin evaluieren."@de .</v>
      </c>
    </row>
    <row r="864" spans="1:10" x14ac:dyDescent="0.35">
      <c r="A864" s="2" t="s">
        <v>601</v>
      </c>
      <c r="B864" t="s">
        <v>1857</v>
      </c>
      <c r="C864" t="str">
        <f t="shared" si="56"/>
        <v>WM340</v>
      </c>
      <c r="D864" t="s">
        <v>1857</v>
      </c>
      <c r="E864" t="s">
        <v>2338</v>
      </c>
      <c r="F864" s="9" t="s">
        <v>4656</v>
      </c>
      <c r="G864" t="s">
        <v>2409</v>
      </c>
      <c r="H864" s="9">
        <f t="shared" si="54"/>
        <v>1</v>
      </c>
      <c r="I864" s="9" t="str">
        <f t="shared" si="55"/>
        <v>01</v>
      </c>
      <c r="J864" t="str">
        <f t="shared" si="57"/>
        <v>module:LResult01_WM340 a schema:ListItem ; schema:name "Lernergebnis WM340 01" ; schema:position 1 ; schema:additionalType module:BloomTax_Analyze ; schema:description "Nach Abschluss des Moduls sind die Studierenden in der Lage, im Kontext einer spezifisch vorgegebenen Unternehmenssituation - ein umfassendes Konzept für den Einsatz von E-Commerce auszuarbeiten und entsprechende Marketingmaßnahmen zu empfehlen"@de .</v>
      </c>
    </row>
    <row r="865" spans="1:10" x14ac:dyDescent="0.35">
      <c r="A865" s="2" t="s">
        <v>601</v>
      </c>
      <c r="B865" t="s">
        <v>1857</v>
      </c>
      <c r="C865" t="str">
        <f t="shared" si="56"/>
        <v>WM340</v>
      </c>
      <c r="D865" t="s">
        <v>1857</v>
      </c>
      <c r="E865" t="s">
        <v>2338</v>
      </c>
      <c r="F865" s="9" t="s">
        <v>4656</v>
      </c>
      <c r="G865" t="s">
        <v>2404</v>
      </c>
      <c r="H865" s="9">
        <f t="shared" si="54"/>
        <v>1</v>
      </c>
      <c r="I865" s="9" t="str">
        <f t="shared" si="55"/>
        <v>01</v>
      </c>
      <c r="J865" t="str">
        <f t="shared" si="57"/>
        <v>module:LResult01_WM340 a schema:ListItem ; schema:name "Lernergebnis WM340 01" ; schema:position 1 ; schema:additionalType module:SubjectMatterCompetence ; schema:description "Nach Abschluss des Moduls sind die Studierenden in der Lage, im Kontext einer spezifisch vorgegebenen Unternehmenssituation - ein umfassendes Konzept für den Einsatz von E-Commerce auszuarbeiten und entsprechende Marketingmaßnahmen zu empfehlen"@de .</v>
      </c>
    </row>
    <row r="866" spans="1:10" x14ac:dyDescent="0.35">
      <c r="A866" s="2" t="s">
        <v>601</v>
      </c>
      <c r="B866" t="s">
        <v>1858</v>
      </c>
      <c r="C866" t="str">
        <f t="shared" si="56"/>
        <v>WM340</v>
      </c>
      <c r="D866" t="s">
        <v>1858</v>
      </c>
      <c r="E866" s="10" t="s">
        <v>2399</v>
      </c>
      <c r="F866" s="9" t="s">
        <v>4656</v>
      </c>
      <c r="G866" t="s">
        <v>2408</v>
      </c>
      <c r="H866" s="9">
        <f t="shared" si="54"/>
        <v>2</v>
      </c>
      <c r="I866" s="9" t="str">
        <f t="shared" si="55"/>
        <v>02</v>
      </c>
      <c r="J866" t="str">
        <f t="shared" si="57"/>
        <v>module:LResult02_WM340 a schema:ListItem ; schema:name "Lernergebnis WM340 02" ; schema:position 2 ; schema:additionalType module:BloomTax_Create ; schema:description "einen in der Praxis einsetzbaren Web-Shop unter Berücksichtigung der technischen und rechtlichen Aspekte zu konzeptionieren"@de .</v>
      </c>
    </row>
    <row r="867" spans="1:10" x14ac:dyDescent="0.35">
      <c r="A867" s="2" t="s">
        <v>601</v>
      </c>
      <c r="B867" t="s">
        <v>1858</v>
      </c>
      <c r="C867" t="str">
        <f t="shared" si="56"/>
        <v>WM340</v>
      </c>
      <c r="D867" t="s">
        <v>1858</v>
      </c>
      <c r="E867" t="s">
        <v>2399</v>
      </c>
      <c r="F867" s="9" t="s">
        <v>4656</v>
      </c>
      <c r="G867" t="s">
        <v>2404</v>
      </c>
      <c r="H867" s="9">
        <f t="shared" si="54"/>
        <v>2</v>
      </c>
      <c r="I867" s="9" t="str">
        <f t="shared" si="55"/>
        <v>02</v>
      </c>
      <c r="J867" t="str">
        <f t="shared" si="57"/>
        <v>module:LResult02_WM340 a schema:ListItem ; schema:name "Lernergebnis WM340 02" ; schema:position 2 ; schema:additionalType module:SubjectMatterCompetence ; schema:description "einen in der Praxis einsetzbaren Web-Shop unter Berücksichtigung der technischen und rechtlichen Aspekte zu konzeptionieren"@de .</v>
      </c>
    </row>
    <row r="868" spans="1:10" x14ac:dyDescent="0.35">
      <c r="A868" s="2" t="s">
        <v>601</v>
      </c>
      <c r="B868" t="s">
        <v>1859</v>
      </c>
      <c r="C868" t="str">
        <f t="shared" si="56"/>
        <v>WM340</v>
      </c>
      <c r="D868" t="s">
        <v>1859</v>
      </c>
      <c r="E868" t="s">
        <v>2400</v>
      </c>
      <c r="F868" s="9" t="s">
        <v>4656</v>
      </c>
      <c r="G868" t="s">
        <v>2408</v>
      </c>
      <c r="H868" s="9">
        <f t="shared" si="54"/>
        <v>3</v>
      </c>
      <c r="I868" s="9" t="str">
        <f t="shared" si="55"/>
        <v>03</v>
      </c>
      <c r="J868" t="str">
        <f t="shared" si="57"/>
        <v>module:LResult03_WM340 a schema:ListItem ; schema:name "Lernergebnis WM340 03" ; schema:position 3 ; schema:additionalType module:BloomTax_Create ; schema:description "einen Web-Shop zu installieren und zu konfigurieren"@de .</v>
      </c>
    </row>
    <row r="869" spans="1:10" x14ac:dyDescent="0.35">
      <c r="A869" s="2" t="s">
        <v>601</v>
      </c>
      <c r="B869" t="s">
        <v>1859</v>
      </c>
      <c r="C869" t="str">
        <f t="shared" si="56"/>
        <v>WM340</v>
      </c>
      <c r="D869" t="s">
        <v>1859</v>
      </c>
      <c r="E869" t="s">
        <v>2400</v>
      </c>
      <c r="F869" s="9" t="s">
        <v>4656</v>
      </c>
      <c r="G869" t="s">
        <v>2404</v>
      </c>
      <c r="H869" s="9">
        <f t="shared" si="54"/>
        <v>3</v>
      </c>
      <c r="I869" s="9" t="str">
        <f t="shared" si="55"/>
        <v>03</v>
      </c>
      <c r="J869" t="str">
        <f t="shared" si="57"/>
        <v>module:LResult03_WM340 a schema:ListItem ; schema:name "Lernergebnis WM340 03" ; schema:position 3 ; schema:additionalType module:SubjectMatterCompetence ; schema:description "einen Web-Shop zu installieren und zu konfigurieren"@de .</v>
      </c>
    </row>
    <row r="870" spans="1:10" x14ac:dyDescent="0.35">
      <c r="A870" s="2" t="s">
        <v>601</v>
      </c>
      <c r="B870" t="s">
        <v>1860</v>
      </c>
      <c r="C870" t="str">
        <f t="shared" si="56"/>
        <v>WM340</v>
      </c>
      <c r="D870" t="s">
        <v>1860</v>
      </c>
      <c r="E870" t="s">
        <v>2401</v>
      </c>
      <c r="F870" s="9" t="s">
        <v>4656</v>
      </c>
      <c r="G870" t="s">
        <v>2407</v>
      </c>
      <c r="H870" s="9">
        <f t="shared" si="54"/>
        <v>4</v>
      </c>
      <c r="I870" s="9" t="str">
        <f t="shared" si="55"/>
        <v>04</v>
      </c>
      <c r="J870" t="str">
        <f t="shared" si="57"/>
        <v>module:LResult04_WM340 a schema:ListItem ; schema:name "Lernergebnis WM340 04" ; schema:position 4 ; schema:additionalType module:BloomTax_Evaluate ; schema:description "empfohlene Marketingmaßnahmen zu implementieren und diese im Hinblick auf deren Erfolg zu überprüfen."@de .</v>
      </c>
    </row>
    <row r="871" spans="1:10" x14ac:dyDescent="0.35">
      <c r="A871" s="2" t="s">
        <v>601</v>
      </c>
      <c r="B871" t="s">
        <v>1860</v>
      </c>
      <c r="C871" t="str">
        <f t="shared" si="56"/>
        <v>WM340</v>
      </c>
      <c r="D871" t="s">
        <v>1860</v>
      </c>
      <c r="E871" t="s">
        <v>2401</v>
      </c>
      <c r="F871" s="9" t="s">
        <v>4656</v>
      </c>
      <c r="G871" t="s">
        <v>2404</v>
      </c>
      <c r="H871" s="9">
        <f t="shared" si="54"/>
        <v>4</v>
      </c>
      <c r="I871" s="9" t="str">
        <f t="shared" si="55"/>
        <v>04</v>
      </c>
      <c r="J871" t="str">
        <f t="shared" si="57"/>
        <v>module:LResult04_WM340 a schema:ListItem ; schema:name "Lernergebnis WM340 04" ; schema:position 4 ; schema:additionalType module:SubjectMatterCompetence ; schema:description "empfohlene Marketingmaßnahmen zu implementieren und diese im Hinblick auf deren Erfolg zu überprüfen."@de .</v>
      </c>
    </row>
    <row r="872" spans="1:10" x14ac:dyDescent="0.35">
      <c r="A872" s="2" t="s">
        <v>601</v>
      </c>
      <c r="B872" t="s">
        <v>1861</v>
      </c>
      <c r="C872" t="str">
        <f t="shared" si="56"/>
        <v>WM501</v>
      </c>
      <c r="D872" t="s">
        <v>1861</v>
      </c>
      <c r="E872" t="s">
        <v>2339</v>
      </c>
      <c r="F872" s="9" t="s">
        <v>4656</v>
      </c>
      <c r="G872" t="s">
        <v>2405</v>
      </c>
      <c r="H872" s="9">
        <f t="shared" si="54"/>
        <v>1</v>
      </c>
      <c r="I872" s="9" t="str">
        <f t="shared" si="55"/>
        <v>01</v>
      </c>
      <c r="J872" t="str">
        <f t="shared" si="57"/>
        <v>module:LResult01_WM501 a schema:ListItem ; schema:name "Lernergebnis WM501 01" ; schema:position 1 ; schema:additionalType module:BloomTax_Apply ; schema:description "Sie können bestehende Elemente einer EKG-Architektur weiterentwickeln bzw. für die vorliegenden Anforderungen anpassen."@de .</v>
      </c>
    </row>
    <row r="873" spans="1:10" x14ac:dyDescent="0.35">
      <c r="A873" s="2" t="s">
        <v>601</v>
      </c>
      <c r="B873" t="s">
        <v>1861</v>
      </c>
      <c r="C873" t="str">
        <f t="shared" si="56"/>
        <v>WM501</v>
      </c>
      <c r="D873" t="s">
        <v>1861</v>
      </c>
      <c r="E873" t="s">
        <v>2339</v>
      </c>
      <c r="F873" s="9" t="s">
        <v>4656</v>
      </c>
      <c r="G873" t="s">
        <v>2404</v>
      </c>
      <c r="H873" s="9">
        <f t="shared" si="54"/>
        <v>1</v>
      </c>
      <c r="I873" s="9" t="str">
        <f t="shared" si="55"/>
        <v>01</v>
      </c>
      <c r="J873" t="str">
        <f t="shared" si="57"/>
        <v>module:LResult01_WM501 a schema:ListItem ; schema:name "Lernergebnis WM501 01" ; schema:position 1 ; schema:additionalType module:SubjectMatterCompetence ; schema:description "Sie können bestehende Elemente einer EKG-Architektur weiterentwickeln bzw. für die vorliegenden Anforderungen anpassen."@de .</v>
      </c>
    </row>
    <row r="874" spans="1:10" x14ac:dyDescent="0.35">
      <c r="A874" s="2" t="s">
        <v>601</v>
      </c>
      <c r="B874" t="s">
        <v>1862</v>
      </c>
      <c r="C874" t="str">
        <f t="shared" si="56"/>
        <v>WM501</v>
      </c>
      <c r="D874" t="s">
        <v>1862</v>
      </c>
      <c r="E874" t="s">
        <v>2340</v>
      </c>
      <c r="F874" s="9" t="s">
        <v>4656</v>
      </c>
      <c r="G874" t="s">
        <v>2408</v>
      </c>
      <c r="H874" s="9">
        <f t="shared" si="54"/>
        <v>2</v>
      </c>
      <c r="I874" s="9" t="str">
        <f t="shared" si="55"/>
        <v>02</v>
      </c>
      <c r="J874" t="str">
        <f t="shared" si="57"/>
        <v>module:LResult02_WM501 a schema:ListItem ; schema:name "Lernergebnis WM501 02" ; schema:position 2 ; schema:additionalType module:BloomTax_Create ; schema:description "Sie können in einer Anwendungsdomäne die Anforderungen in Form von Kompetenzfragen formulieren und die geeigneten Technologieelemente auswählen: Standardspezifikationen, Vokabulare, Tools und Dienste."@de .</v>
      </c>
    </row>
    <row r="875" spans="1:10" x14ac:dyDescent="0.35">
      <c r="A875" s="2" t="s">
        <v>601</v>
      </c>
      <c r="B875" t="s">
        <v>1862</v>
      </c>
      <c r="C875" t="str">
        <f t="shared" si="56"/>
        <v>WM501</v>
      </c>
      <c r="D875" t="s">
        <v>1862</v>
      </c>
      <c r="E875" t="s">
        <v>2340</v>
      </c>
      <c r="F875" s="9" t="s">
        <v>4656</v>
      </c>
      <c r="G875" t="s">
        <v>2404</v>
      </c>
      <c r="H875" s="9">
        <f t="shared" si="54"/>
        <v>2</v>
      </c>
      <c r="I875" s="9" t="str">
        <f t="shared" si="55"/>
        <v>02</v>
      </c>
      <c r="J875" t="str">
        <f t="shared" si="57"/>
        <v>module:LResult02_WM501 a schema:ListItem ; schema:name "Lernergebnis WM501 02" ; schema:position 2 ; schema:additionalType module:SubjectMatterCompetence ; schema:description "Sie können in einer Anwendungsdomäne die Anforderungen in Form von Kompetenzfragen formulieren und die geeigneten Technologieelemente auswählen: Standardspezifikationen, Vokabulare, Tools und Dienste."@de .</v>
      </c>
    </row>
    <row r="876" spans="1:10" x14ac:dyDescent="0.35">
      <c r="A876" s="2" t="s">
        <v>601</v>
      </c>
      <c r="B876" t="s">
        <v>1863</v>
      </c>
      <c r="C876" t="str">
        <f t="shared" si="56"/>
        <v>WM501</v>
      </c>
      <c r="D876" t="s">
        <v>1863</v>
      </c>
      <c r="E876" t="s">
        <v>2341</v>
      </c>
      <c r="F876" s="9" t="s">
        <v>4656</v>
      </c>
      <c r="G876" t="s">
        <v>2405</v>
      </c>
      <c r="H876" s="9">
        <f t="shared" si="54"/>
        <v>3</v>
      </c>
      <c r="I876" s="9" t="str">
        <f t="shared" si="55"/>
        <v>03</v>
      </c>
      <c r="J876" t="str">
        <f t="shared" si="57"/>
        <v>module:LResult03_WM501 a schema:ListItem ; schema:name "Lernergebnis WM501 03" ; schema:position 3 ; schema:additionalType module:BloomTax_Apply ; schema:description "Sie kennen die Elemente einer EKG-Entwicklungsumgebung, können sie anforderungsgerecht konfigurieren und ggf. personalisieren."@de .</v>
      </c>
    </row>
    <row r="877" spans="1:10" x14ac:dyDescent="0.35">
      <c r="A877" s="2" t="s">
        <v>601</v>
      </c>
      <c r="B877" t="s">
        <v>1863</v>
      </c>
      <c r="C877" t="str">
        <f t="shared" si="56"/>
        <v>WM501</v>
      </c>
      <c r="D877" t="s">
        <v>1863</v>
      </c>
      <c r="E877" t="s">
        <v>2341</v>
      </c>
      <c r="F877" s="9" t="s">
        <v>4656</v>
      </c>
      <c r="G877" t="s">
        <v>2404</v>
      </c>
      <c r="H877" s="9">
        <f t="shared" si="54"/>
        <v>3</v>
      </c>
      <c r="I877" s="9" t="str">
        <f t="shared" si="55"/>
        <v>03</v>
      </c>
      <c r="J877" t="str">
        <f t="shared" si="57"/>
        <v>module:LResult03_WM501 a schema:ListItem ; schema:name "Lernergebnis WM501 03" ; schema:position 3 ; schema:additionalType module:SubjectMatterCompetence ; schema:description "Sie kennen die Elemente einer EKG-Entwicklungsumgebung, können sie anforderungsgerecht konfigurieren und ggf. personalisieren."@de .</v>
      </c>
    </row>
    <row r="878" spans="1:10" x14ac:dyDescent="0.35">
      <c r="A878" s="2" t="s">
        <v>601</v>
      </c>
      <c r="B878" t="s">
        <v>1864</v>
      </c>
      <c r="C878" t="str">
        <f t="shared" si="56"/>
        <v>WM501</v>
      </c>
      <c r="D878" t="s">
        <v>1864</v>
      </c>
      <c r="E878" t="s">
        <v>2342</v>
      </c>
      <c r="F878" s="9" t="s">
        <v>4656</v>
      </c>
      <c r="G878" t="s">
        <v>2403</v>
      </c>
      <c r="H878" s="9">
        <f t="shared" si="54"/>
        <v>4</v>
      </c>
      <c r="I878" s="9" t="str">
        <f t="shared" si="55"/>
        <v>04</v>
      </c>
      <c r="J878" t="str">
        <f t="shared" si="57"/>
        <v>module:LResult04_WM501 a schema:ListItem ; schema:name "Lernergebnis WM501 04" ; schema:position 4 ; schema:additionalType module:BloomTax_Understand ; schema:description "Die Studierenden kennen die Herausforderungen und das Aufgabenspektrum bei der Implementierung von Enterprise Knowledge Graphen."@de .</v>
      </c>
    </row>
    <row r="879" spans="1:10" x14ac:dyDescent="0.35">
      <c r="A879" s="2" t="s">
        <v>601</v>
      </c>
      <c r="B879" t="s">
        <v>1864</v>
      </c>
      <c r="C879" t="str">
        <f t="shared" si="56"/>
        <v>WM501</v>
      </c>
      <c r="D879" t="s">
        <v>1864</v>
      </c>
      <c r="E879" t="s">
        <v>2342</v>
      </c>
      <c r="F879" s="9" t="s">
        <v>4656</v>
      </c>
      <c r="G879" t="s">
        <v>2404</v>
      </c>
      <c r="H879" s="9">
        <f t="shared" si="54"/>
        <v>4</v>
      </c>
      <c r="I879" s="9" t="str">
        <f t="shared" si="55"/>
        <v>04</v>
      </c>
      <c r="J879" t="str">
        <f t="shared" si="57"/>
        <v>module:LResult04_WM501 a schema:ListItem ; schema:name "Lernergebnis WM501 04" ; schema:position 4 ; schema:additionalType module:SubjectMatterCompetence ; schema:description "Die Studierenden kennen die Herausforderungen und das Aufgabenspektrum bei der Implementierung von Enterprise Knowledge Graphen."@de .</v>
      </c>
    </row>
    <row r="880" spans="1:10" x14ac:dyDescent="0.35">
      <c r="A880" s="2" t="s">
        <v>601</v>
      </c>
      <c r="B880" t="s">
        <v>1865</v>
      </c>
      <c r="C880" t="str">
        <f t="shared" si="56"/>
        <v>WM501</v>
      </c>
      <c r="D880" t="s">
        <v>1865</v>
      </c>
      <c r="E880" t="s">
        <v>2343</v>
      </c>
      <c r="F880" s="9" t="s">
        <v>4656</v>
      </c>
      <c r="G880" t="s">
        <v>2405</v>
      </c>
      <c r="H880" s="9">
        <f t="shared" si="54"/>
        <v>5</v>
      </c>
      <c r="I880" s="9" t="str">
        <f t="shared" si="55"/>
        <v>05</v>
      </c>
      <c r="J880" t="str">
        <f t="shared" si="57"/>
        <v>module:LResult05_WM501 a schema:ListItem ; schema:name "Lernergebnis WM501 05" ; schema:position 5 ; schema:additionalType module:BloomTax_Apply ; schema:description "Sie können SPARQL 1.1 flexibel als Abfrage- und Update-Sprache für EKG-basierte Anwendungssysteme einsetzen."@de .</v>
      </c>
    </row>
    <row r="881" spans="1:10" x14ac:dyDescent="0.35">
      <c r="A881" s="2" t="s">
        <v>601</v>
      </c>
      <c r="B881" t="s">
        <v>1865</v>
      </c>
      <c r="C881" t="str">
        <f t="shared" si="56"/>
        <v>WM501</v>
      </c>
      <c r="D881" t="s">
        <v>1865</v>
      </c>
      <c r="E881" t="s">
        <v>2343</v>
      </c>
      <c r="F881" s="9" t="s">
        <v>4656</v>
      </c>
      <c r="G881" t="s">
        <v>2404</v>
      </c>
      <c r="H881" s="9">
        <f t="shared" si="54"/>
        <v>5</v>
      </c>
      <c r="I881" s="9" t="str">
        <f t="shared" si="55"/>
        <v>05</v>
      </c>
      <c r="J881" t="str">
        <f t="shared" si="57"/>
        <v>module:LResult05_WM501 a schema:ListItem ; schema:name "Lernergebnis WM501 05" ; schema:position 5 ; schema:additionalType module:SubjectMatterCompetence ; schema:description "Sie können SPARQL 1.1 flexibel als Abfrage- und Update-Sprache für EKG-basierte Anwendungssysteme einsetzen."@de .</v>
      </c>
    </row>
    <row r="882" spans="1:10" x14ac:dyDescent="0.35">
      <c r="A882" s="2" t="s">
        <v>601</v>
      </c>
      <c r="B882" t="s">
        <v>1866</v>
      </c>
      <c r="C882" t="str">
        <f t="shared" si="56"/>
        <v>WM508</v>
      </c>
      <c r="D882" t="s">
        <v>1866</v>
      </c>
      <c r="E882" t="s">
        <v>2344</v>
      </c>
      <c r="F882" s="9" t="s">
        <v>4656</v>
      </c>
      <c r="G882" t="s">
        <v>2404</v>
      </c>
      <c r="H882" s="9">
        <f t="shared" si="54"/>
        <v>1</v>
      </c>
      <c r="I882" s="9" t="str">
        <f t="shared" si="55"/>
        <v>01</v>
      </c>
      <c r="J882" t="str">
        <f t="shared" si="57"/>
        <v>module:LResult01_WM508 a schema:ListItem ; schema:name "Lernergebnis WM508 01" ; schema:position 1 ; schema:additionalType module:SubjectMatterCompetence ; schema:description "Abhängig von der Wahl des Moduls."@de .</v>
      </c>
    </row>
    <row r="883" spans="1:10" x14ac:dyDescent="0.35">
      <c r="A883" s="2" t="s">
        <v>601</v>
      </c>
      <c r="B883" t="s">
        <v>1867</v>
      </c>
      <c r="C883" t="str">
        <f t="shared" si="56"/>
        <v>WM524</v>
      </c>
      <c r="D883" t="s">
        <v>1867</v>
      </c>
      <c r="E883" t="s">
        <v>2345</v>
      </c>
      <c r="F883" s="9" t="s">
        <v>4656</v>
      </c>
      <c r="G883" t="s">
        <v>2409</v>
      </c>
      <c r="H883" s="9">
        <f t="shared" si="54"/>
        <v>1</v>
      </c>
      <c r="I883" s="9" t="str">
        <f t="shared" si="55"/>
        <v>01</v>
      </c>
      <c r="J883" t="str">
        <f t="shared" si="57"/>
        <v>module:LResult01_WM524 a schema:ListItem ; schema:name "Lernergebnis WM524 01" ; schema:position 1 ; schema:additionalType module:BloomTax_Analyze ; schema:description "Die Studierenden sind in der Lage, fachliches Wissen in Unternehmen und Organisationen standardbasiert und semantisch eindeutig unter Einsatz moderner, webbasierter Werkzeuge abzubilden."@de .</v>
      </c>
    </row>
    <row r="884" spans="1:10" x14ac:dyDescent="0.35">
      <c r="A884" s="2" t="s">
        <v>601</v>
      </c>
      <c r="B884" t="s">
        <v>1867</v>
      </c>
      <c r="C884" t="str">
        <f t="shared" si="56"/>
        <v>WM524</v>
      </c>
      <c r="D884" t="s">
        <v>1867</v>
      </c>
      <c r="E884" t="s">
        <v>2345</v>
      </c>
      <c r="F884" s="9" t="s">
        <v>4656</v>
      </c>
      <c r="G884" t="s">
        <v>2404</v>
      </c>
      <c r="H884" s="9">
        <f t="shared" si="54"/>
        <v>1</v>
      </c>
      <c r="I884" s="9" t="str">
        <f t="shared" si="55"/>
        <v>01</v>
      </c>
      <c r="J884" t="str">
        <f t="shared" si="57"/>
        <v>module:LResult01_WM524 a schema:ListItem ; schema:name "Lernergebnis WM524 01" ; schema:position 1 ; schema:additionalType module:SubjectMatterCompetence ; schema:description "Die Studierenden sind in der Lage, fachliches Wissen in Unternehmen und Organisationen standardbasiert und semantisch eindeutig unter Einsatz moderner, webbasierter Werkzeuge abzubilden."@de .</v>
      </c>
    </row>
    <row r="885" spans="1:10" x14ac:dyDescent="0.35">
      <c r="A885" s="2" t="s">
        <v>601</v>
      </c>
      <c r="B885" t="s">
        <v>1868</v>
      </c>
      <c r="C885" t="str">
        <f t="shared" si="56"/>
        <v>WM524</v>
      </c>
      <c r="D885" t="s">
        <v>1868</v>
      </c>
      <c r="E885" t="s">
        <v>2346</v>
      </c>
      <c r="F885" s="9" t="s">
        <v>4656</v>
      </c>
      <c r="G885" t="s">
        <v>2403</v>
      </c>
      <c r="H885" s="9">
        <f t="shared" si="54"/>
        <v>2</v>
      </c>
      <c r="I885" s="9" t="str">
        <f t="shared" si="55"/>
        <v>02</v>
      </c>
      <c r="J885" t="str">
        <f t="shared" si="57"/>
        <v>module:LResult02_WM524 a schema:ListItem ; schema:name "Lernergebnis WM524 02" ; schema:position 2 ; schema:additionalType module:BloomTax_Understand ; schema:description "Sie kennen den Prozess der Erhebung, Strukturierung, Formalisierung und technischen Spezifikation von fachlichem Wissen in einer Domäne."@de .</v>
      </c>
    </row>
    <row r="886" spans="1:10" x14ac:dyDescent="0.35">
      <c r="A886" s="2" t="s">
        <v>601</v>
      </c>
      <c r="B886" t="s">
        <v>1868</v>
      </c>
      <c r="C886" t="str">
        <f t="shared" si="56"/>
        <v>WM524</v>
      </c>
      <c r="D886" t="s">
        <v>1868</v>
      </c>
      <c r="E886" t="s">
        <v>2346</v>
      </c>
      <c r="F886" s="9" t="s">
        <v>4656</v>
      </c>
      <c r="G886" t="s">
        <v>2404</v>
      </c>
      <c r="H886" s="9">
        <f t="shared" si="54"/>
        <v>2</v>
      </c>
      <c r="I886" s="9" t="str">
        <f t="shared" si="55"/>
        <v>02</v>
      </c>
      <c r="J886" t="str">
        <f t="shared" si="57"/>
        <v>module:LResult02_WM524 a schema:ListItem ; schema:name "Lernergebnis WM524 02" ; schema:position 2 ; schema:additionalType module:SubjectMatterCompetence ; schema:description "Sie kennen den Prozess der Erhebung, Strukturierung, Formalisierung und technischen Spezifikation von fachlichem Wissen in einer Domäne."@de .</v>
      </c>
    </row>
    <row r="887" spans="1:10" x14ac:dyDescent="0.35">
      <c r="A887" s="2" t="s">
        <v>601</v>
      </c>
      <c r="B887" t="s">
        <v>1869</v>
      </c>
      <c r="C887" t="str">
        <f t="shared" si="56"/>
        <v>WM524</v>
      </c>
      <c r="D887" t="s">
        <v>1869</v>
      </c>
      <c r="E887" t="s">
        <v>2347</v>
      </c>
      <c r="F887" s="9" t="s">
        <v>4656</v>
      </c>
      <c r="G887" t="s">
        <v>2405</v>
      </c>
      <c r="H887" s="9">
        <f t="shared" si="54"/>
        <v>3</v>
      </c>
      <c r="I887" s="9" t="str">
        <f t="shared" si="55"/>
        <v>03</v>
      </c>
      <c r="J887" t="str">
        <f t="shared" si="57"/>
        <v>module:LResult03_WM524 a schema:ListItem ; schema:name "Lernergebnis WM524 03" ; schema:position 3 ; schema:additionalType module:BloomTax_Apply ; schema:description "Sie sind in der Lage geeignete Klassen, Relationen und Attribute aus Standardspezifikationen und -vokabularen für Anwendungsfälle auszuwählen und nach Bedarf zu kombinieren bzw. zu erweitern."@de .</v>
      </c>
    </row>
    <row r="888" spans="1:10" x14ac:dyDescent="0.35">
      <c r="A888" s="2" t="s">
        <v>601</v>
      </c>
      <c r="B888" t="s">
        <v>1869</v>
      </c>
      <c r="C888" t="str">
        <f t="shared" si="56"/>
        <v>WM524</v>
      </c>
      <c r="D888" t="s">
        <v>1869</v>
      </c>
      <c r="E888" t="s">
        <v>2347</v>
      </c>
      <c r="F888" s="9" t="s">
        <v>4656</v>
      </c>
      <c r="G888" t="s">
        <v>2404</v>
      </c>
      <c r="H888" s="9">
        <f t="shared" si="54"/>
        <v>3</v>
      </c>
      <c r="I888" s="9" t="str">
        <f t="shared" si="55"/>
        <v>03</v>
      </c>
      <c r="J888" t="str">
        <f t="shared" si="57"/>
        <v>module:LResult03_WM524 a schema:ListItem ; schema:name "Lernergebnis WM524 03" ; schema:position 3 ; schema:additionalType module:SubjectMatterCompetence ; schema:description "Sie sind in der Lage geeignete Klassen, Relationen und Attribute aus Standardspezifikationen und -vokabularen für Anwendungsfälle auszuwählen und nach Bedarf zu kombinieren bzw. zu erweitern."@de .</v>
      </c>
    </row>
    <row r="889" spans="1:10" x14ac:dyDescent="0.35">
      <c r="A889" s="2" t="s">
        <v>601</v>
      </c>
      <c r="B889" t="s">
        <v>1870</v>
      </c>
      <c r="C889" t="str">
        <f t="shared" si="56"/>
        <v>WM524</v>
      </c>
      <c r="D889" t="s">
        <v>1870</v>
      </c>
      <c r="E889" t="s">
        <v>2348</v>
      </c>
      <c r="F889" s="9" t="s">
        <v>4656</v>
      </c>
      <c r="G889" t="s">
        <v>2407</v>
      </c>
      <c r="H889" s="9">
        <f t="shared" si="54"/>
        <v>4</v>
      </c>
      <c r="I889" s="9" t="str">
        <f t="shared" si="55"/>
        <v>04</v>
      </c>
      <c r="J889" t="str">
        <f t="shared" si="57"/>
        <v>module:LResult04_WM524 a schema:ListItem ; schema:name "Lernergebnis WM524 04" ; schema:position 4 ; schema:additionalType module:BloomTax_Evaluate ; schema:description "Sie können in Abhängigkeit vom konkreten Anwendungsfall geeignete Tools für die Repräsentation und Abfrage technisch spezifizierten Fachwissens auswählen, konfigurieren und kompetent nutzen."@de .</v>
      </c>
    </row>
    <row r="890" spans="1:10" x14ac:dyDescent="0.35">
      <c r="A890" s="2" t="s">
        <v>601</v>
      </c>
      <c r="B890" t="s">
        <v>1870</v>
      </c>
      <c r="C890" t="str">
        <f t="shared" si="56"/>
        <v>WM524</v>
      </c>
      <c r="D890" t="s">
        <v>1870</v>
      </c>
      <c r="E890" t="s">
        <v>2348</v>
      </c>
      <c r="F890" s="9" t="s">
        <v>4656</v>
      </c>
      <c r="G890" t="s">
        <v>2404</v>
      </c>
      <c r="H890" s="9">
        <f t="shared" si="54"/>
        <v>4</v>
      </c>
      <c r="I890" s="9" t="str">
        <f t="shared" si="55"/>
        <v>04</v>
      </c>
      <c r="J890" t="str">
        <f t="shared" si="57"/>
        <v>module:LResult04_WM524 a schema:ListItem ; schema:name "Lernergebnis WM524 04" ; schema:position 4 ; schema:additionalType module:SubjectMatterCompetence ; schema:description "Sie können in Abhängigkeit vom konkreten Anwendungsfall geeignete Tools für die Repräsentation und Abfrage technisch spezifizierten Fachwissens auswählen, konfigurieren und kompetent nutzen."@de .</v>
      </c>
    </row>
    <row r="891" spans="1:10" x14ac:dyDescent="0.35">
      <c r="A891" s="2" t="s">
        <v>601</v>
      </c>
      <c r="B891" t="s">
        <v>1871</v>
      </c>
      <c r="C891" t="str">
        <f t="shared" si="56"/>
        <v>WM527</v>
      </c>
      <c r="D891" t="s">
        <v>1871</v>
      </c>
      <c r="E891" t="s">
        <v>2349</v>
      </c>
      <c r="F891" s="9" t="s">
        <v>4656</v>
      </c>
      <c r="G891" t="s">
        <v>2405</v>
      </c>
      <c r="H891" s="9">
        <f t="shared" si="54"/>
        <v>1</v>
      </c>
      <c r="I891" s="9" t="str">
        <f t="shared" si="55"/>
        <v>01</v>
      </c>
      <c r="J891" t="str">
        <f t="shared" si="57"/>
        <v>module:LResult01_WM527 a schema:ListItem ; schema:name "Lernergebnis WM527 01" ; schema:position 1 ; schema:additionalType module:BloomTax_Apply ; schema:description "Nach erfolgreichem Abschluss dieses Moduls verfügen die Studierenden über die Kenntnis über Bedrohungen und Herausforderungen in Netzwerken sowie wichtiger Gegenmaßnahmen in Form von Protokollen und diversen Sicherheitslösungen."@de .</v>
      </c>
    </row>
    <row r="892" spans="1:10" x14ac:dyDescent="0.35">
      <c r="A892" s="2" t="s">
        <v>601</v>
      </c>
      <c r="B892" t="s">
        <v>1871</v>
      </c>
      <c r="C892" t="str">
        <f t="shared" si="56"/>
        <v>WM527</v>
      </c>
      <c r="D892" t="s">
        <v>1871</v>
      </c>
      <c r="E892" t="s">
        <v>2349</v>
      </c>
      <c r="F892" s="9" t="s">
        <v>4656</v>
      </c>
      <c r="G892" t="s">
        <v>2404</v>
      </c>
      <c r="H892" s="9">
        <f t="shared" si="54"/>
        <v>1</v>
      </c>
      <c r="I892" s="9" t="str">
        <f t="shared" si="55"/>
        <v>01</v>
      </c>
      <c r="J892" t="str">
        <f t="shared" si="57"/>
        <v>module:LResult01_WM527 a schema:ListItem ; schema:name "Lernergebnis WM527 01" ; schema:position 1 ; schema:additionalType module:SubjectMatterCompetence ; schema:description "Nach erfolgreichem Abschluss dieses Moduls verfügen die Studierenden über die Kenntnis über Bedrohungen und Herausforderungen in Netzwerken sowie wichtiger Gegenmaßnahmen in Form von Protokollen und diversen Sicherheitslösungen."@de .</v>
      </c>
    </row>
    <row r="893" spans="1:10" x14ac:dyDescent="0.35">
      <c r="A893" s="2" t="s">
        <v>601</v>
      </c>
      <c r="B893" t="s">
        <v>1872</v>
      </c>
      <c r="C893" t="str">
        <f t="shared" si="56"/>
        <v>WM527</v>
      </c>
      <c r="D893" t="s">
        <v>1872</v>
      </c>
      <c r="E893" t="s">
        <v>2350</v>
      </c>
      <c r="F893" s="9" t="s">
        <v>4656</v>
      </c>
      <c r="G893" t="s">
        <v>2405</v>
      </c>
      <c r="H893" s="9">
        <f t="shared" si="54"/>
        <v>2</v>
      </c>
      <c r="I893" s="9" t="str">
        <f t="shared" si="55"/>
        <v>02</v>
      </c>
      <c r="J893" t="str">
        <f t="shared" si="57"/>
        <v>module:LResult02_WM527 a schema:ListItem ; schema:name "Lernergebnis WM527 02" ; schema:position 2 ; schema:additionalType module:BloomTax_Apply ; schema:description "Die Studierenden haben Verständnis technischer IT-Systeme, deren Interaktion sowie der Identifikation von Schwachstellen und Angriffsvektoren."@de .</v>
      </c>
    </row>
    <row r="894" spans="1:10" x14ac:dyDescent="0.35">
      <c r="A894" s="2" t="s">
        <v>601</v>
      </c>
      <c r="B894" t="s">
        <v>1872</v>
      </c>
      <c r="C894" t="str">
        <f t="shared" si="56"/>
        <v>WM527</v>
      </c>
      <c r="D894" t="s">
        <v>1872</v>
      </c>
      <c r="E894" t="s">
        <v>2350</v>
      </c>
      <c r="F894" s="9" t="s">
        <v>4656</v>
      </c>
      <c r="G894" t="s">
        <v>2404</v>
      </c>
      <c r="H894" s="9">
        <f t="shared" ref="H894:H957" si="58">VALUE(MID(D894,15,2))</f>
        <v>2</v>
      </c>
      <c r="I894" s="9" t="str">
        <f t="shared" ref="I894:I957" si="59">MID(D894,15,2)</f>
        <v>02</v>
      </c>
      <c r="J894" t="str">
        <f t="shared" si="57"/>
        <v>module:LResult02_WM527 a schema:ListItem ; schema:name "Lernergebnis WM527 02" ; schema:position 2 ; schema:additionalType module:SubjectMatterCompetence ; schema:description "Die Studierenden haben Verständnis technischer IT-Systeme, deren Interaktion sowie der Identifikation von Schwachstellen und Angriffsvektoren."@de .</v>
      </c>
    </row>
    <row r="895" spans="1:10" x14ac:dyDescent="0.35">
      <c r="A895" s="2" t="s">
        <v>601</v>
      </c>
      <c r="B895" t="s">
        <v>1873</v>
      </c>
      <c r="C895" t="str">
        <f t="shared" si="56"/>
        <v>WM527</v>
      </c>
      <c r="D895" t="s">
        <v>1873</v>
      </c>
      <c r="E895" t="s">
        <v>2351</v>
      </c>
      <c r="F895" s="9" t="s">
        <v>4656</v>
      </c>
      <c r="G895" t="s">
        <v>2405</v>
      </c>
      <c r="H895" s="9">
        <f t="shared" si="58"/>
        <v>3</v>
      </c>
      <c r="I895" s="9" t="str">
        <f t="shared" si="59"/>
        <v>03</v>
      </c>
      <c r="J895" t="str">
        <f t="shared" si="57"/>
        <v>module:LResult03_WM527 a schema:ListItem ; schema:name "Lernergebnis WM527 03" ; schema:position 3 ; schema:additionalType module:BloomTax_Apply ; schema:description "Die Studierenden haben Kenntnis von der Funktionsweise von Sicherheitslösungen, Verständnis ihres Einsatzes, Betriebes und Zusammenwirkens"@de .</v>
      </c>
    </row>
    <row r="896" spans="1:10" x14ac:dyDescent="0.35">
      <c r="A896" s="2" t="s">
        <v>601</v>
      </c>
      <c r="B896" t="s">
        <v>1873</v>
      </c>
      <c r="C896" t="str">
        <f t="shared" si="56"/>
        <v>WM527</v>
      </c>
      <c r="D896" t="s">
        <v>1873</v>
      </c>
      <c r="E896" t="s">
        <v>2351</v>
      </c>
      <c r="F896" s="9" t="s">
        <v>4656</v>
      </c>
      <c r="G896" t="s">
        <v>2404</v>
      </c>
      <c r="H896" s="9">
        <f t="shared" si="58"/>
        <v>3</v>
      </c>
      <c r="I896" s="9" t="str">
        <f t="shared" si="59"/>
        <v>03</v>
      </c>
      <c r="J896" t="str">
        <f t="shared" si="57"/>
        <v>module:LResult03_WM527 a schema:ListItem ; schema:name "Lernergebnis WM527 03" ; schema:position 3 ; schema:additionalType module:SubjectMatterCompetence ; schema:description "Die Studierenden haben Kenntnis von der Funktionsweise von Sicherheitslösungen, Verständnis ihres Einsatzes, Betriebes und Zusammenwirkens"@de .</v>
      </c>
    </row>
    <row r="897" spans="1:10" x14ac:dyDescent="0.35">
      <c r="A897" s="2" t="s">
        <v>601</v>
      </c>
      <c r="B897" t="s">
        <v>1874</v>
      </c>
      <c r="C897" t="str">
        <f t="shared" si="56"/>
        <v>WM527</v>
      </c>
      <c r="D897" t="s">
        <v>1874</v>
      </c>
      <c r="E897" t="s">
        <v>2352</v>
      </c>
      <c r="F897" s="9" t="s">
        <v>4656</v>
      </c>
      <c r="G897" t="s">
        <v>2405</v>
      </c>
      <c r="H897" s="9">
        <f t="shared" si="58"/>
        <v>4</v>
      </c>
      <c r="I897" s="9" t="str">
        <f t="shared" si="59"/>
        <v>04</v>
      </c>
      <c r="J897" t="str">
        <f t="shared" si="57"/>
        <v>module:LResult04_WM527 a schema:ListItem ; schema:name "Lernergebnis WM527 04" ; schema:position 4 ; schema:additionalType module:BloomTax_Apply ; schema:description "Die Studierenden erwerben die Fähigkeit, einige dieser Lösungen selbst zu implementieren und einzusetzen"@de .</v>
      </c>
    </row>
    <row r="898" spans="1:10" x14ac:dyDescent="0.35">
      <c r="A898" s="2" t="s">
        <v>601</v>
      </c>
      <c r="B898" t="s">
        <v>1874</v>
      </c>
      <c r="C898" t="str">
        <f t="shared" si="56"/>
        <v>WM527</v>
      </c>
      <c r="D898" t="s">
        <v>1874</v>
      </c>
      <c r="E898" t="s">
        <v>2352</v>
      </c>
      <c r="F898" s="9" t="s">
        <v>4656</v>
      </c>
      <c r="G898" t="s">
        <v>2404</v>
      </c>
      <c r="H898" s="9">
        <f t="shared" si="58"/>
        <v>4</v>
      </c>
      <c r="I898" s="9" t="str">
        <f t="shared" si="59"/>
        <v>04</v>
      </c>
      <c r="J898" t="str">
        <f t="shared" si="57"/>
        <v>module:LResult04_WM527 a schema:ListItem ; schema:name "Lernergebnis WM527 04" ; schema:position 4 ; schema:additionalType module:SubjectMatterCompetence ; schema:description "Die Studierenden erwerben die Fähigkeit, einige dieser Lösungen selbst zu implementieren und einzusetzen"@de .</v>
      </c>
    </row>
    <row r="899" spans="1:10" x14ac:dyDescent="0.35">
      <c r="A899" s="2" t="s">
        <v>601</v>
      </c>
      <c r="B899" t="s">
        <v>1875</v>
      </c>
      <c r="C899" t="str">
        <f t="shared" ref="C899:C962" si="60">MID(B899,18,12)</f>
        <v>WM527</v>
      </c>
      <c r="D899" t="s">
        <v>1875</v>
      </c>
      <c r="E899" t="s">
        <v>2353</v>
      </c>
      <c r="F899" s="9" t="s">
        <v>4656</v>
      </c>
      <c r="G899" t="s">
        <v>2405</v>
      </c>
      <c r="H899" s="9">
        <f t="shared" si="58"/>
        <v>5</v>
      </c>
      <c r="I899" s="9" t="str">
        <f t="shared" si="59"/>
        <v>05</v>
      </c>
      <c r="J899" t="str">
        <f t="shared" ref="J899:J962" si="61">_xlfn.CONCAT(B899," a schema:ListItem ; schema:name ",A899,"Lernergebnis ",C899," ",I899,A899," ; schema:position ",H899," ; schema:additionalType ",G899," ; schema:description ",A899,E899,A899,"@",F899," .")</f>
        <v>module:LResult05_WM527 a schema:ListItem ; schema:name "Lernergebnis WM527 05" ; schema:position 5 ; schema:additionalType module:BloomTax_Apply ; schema:description "Die Studierenden haben Verständnis zu Sicherheitsniveaus als System zusammenwirkender technischer und organisatorischer Maßnahmen."@de .</v>
      </c>
    </row>
    <row r="900" spans="1:10" x14ac:dyDescent="0.35">
      <c r="A900" s="2" t="s">
        <v>601</v>
      </c>
      <c r="B900" t="s">
        <v>1875</v>
      </c>
      <c r="C900" t="str">
        <f t="shared" si="60"/>
        <v>WM527</v>
      </c>
      <c r="D900" t="s">
        <v>1875</v>
      </c>
      <c r="E900" t="s">
        <v>2353</v>
      </c>
      <c r="F900" s="9" t="s">
        <v>4656</v>
      </c>
      <c r="G900" t="s">
        <v>2404</v>
      </c>
      <c r="H900" s="9">
        <f t="shared" si="58"/>
        <v>5</v>
      </c>
      <c r="I900" s="9" t="str">
        <f t="shared" si="59"/>
        <v>05</v>
      </c>
      <c r="J900" t="str">
        <f t="shared" si="61"/>
        <v>module:LResult05_WM527 a schema:ListItem ; schema:name "Lernergebnis WM527 05" ; schema:position 5 ; schema:additionalType module:SubjectMatterCompetence ; schema:description "Die Studierenden haben Verständnis zu Sicherheitsniveaus als System zusammenwirkender technischer und organisatorischer Maßnahmen."@de .</v>
      </c>
    </row>
    <row r="901" spans="1:10" x14ac:dyDescent="0.35">
      <c r="A901" s="2" t="s">
        <v>601</v>
      </c>
      <c r="B901" t="s">
        <v>1876</v>
      </c>
      <c r="C901" t="str">
        <f t="shared" si="60"/>
        <v>WM527</v>
      </c>
      <c r="D901" t="s">
        <v>1876</v>
      </c>
      <c r="E901" t="s">
        <v>2354</v>
      </c>
      <c r="F901" s="9" t="s">
        <v>4656</v>
      </c>
      <c r="G901" t="s">
        <v>2405</v>
      </c>
      <c r="H901" s="9">
        <f t="shared" si="58"/>
        <v>6</v>
      </c>
      <c r="I901" s="9" t="str">
        <f t="shared" si="59"/>
        <v>06</v>
      </c>
      <c r="J901" t="str">
        <f t="shared" si="61"/>
        <v>module:LResult06_WM527 a schema:ListItem ; schema:name "Lernergebnis WM527 06" ; schema:position 6 ; schema:additionalType module:BloomTax_Apply ; schema:description "Die Studierenden erwerben die Fähigkeit, Anforderungen und industrielle Praxisfaktoren zu analysieren und praktische Sicherheitslösungen zu beurteilen."@de .</v>
      </c>
    </row>
    <row r="902" spans="1:10" x14ac:dyDescent="0.35">
      <c r="A902" s="2" t="s">
        <v>601</v>
      </c>
      <c r="B902" t="s">
        <v>1876</v>
      </c>
      <c r="C902" t="str">
        <f t="shared" si="60"/>
        <v>WM527</v>
      </c>
      <c r="D902" t="s">
        <v>1876</v>
      </c>
      <c r="E902" t="s">
        <v>2354</v>
      </c>
      <c r="F902" s="9" t="s">
        <v>4656</v>
      </c>
      <c r="G902" t="s">
        <v>2404</v>
      </c>
      <c r="H902" s="9">
        <f t="shared" si="58"/>
        <v>6</v>
      </c>
      <c r="I902" s="9" t="str">
        <f t="shared" si="59"/>
        <v>06</v>
      </c>
      <c r="J902" t="str">
        <f t="shared" si="61"/>
        <v>module:LResult06_WM527 a schema:ListItem ; schema:name "Lernergebnis WM527 06" ; schema:position 6 ; schema:additionalType module:SubjectMatterCompetence ; schema:description "Die Studierenden erwerben die Fähigkeit, Anforderungen und industrielle Praxisfaktoren zu analysieren und praktische Sicherheitslösungen zu beurteilen."@de .</v>
      </c>
    </row>
    <row r="903" spans="1:10" x14ac:dyDescent="0.35">
      <c r="A903" s="2" t="s">
        <v>601</v>
      </c>
      <c r="B903" t="s">
        <v>1877</v>
      </c>
      <c r="C903" t="str">
        <f t="shared" si="60"/>
        <v>WM536</v>
      </c>
      <c r="D903" t="s">
        <v>1877</v>
      </c>
      <c r="E903" t="s">
        <v>2355</v>
      </c>
      <c r="F903" s="4" t="s">
        <v>4657</v>
      </c>
      <c r="G903" t="s">
        <v>2403</v>
      </c>
      <c r="H903" s="9">
        <f t="shared" si="58"/>
        <v>1</v>
      </c>
      <c r="I903" s="9" t="str">
        <f t="shared" si="59"/>
        <v>01</v>
      </c>
      <c r="J903" t="str">
        <f t="shared" si="61"/>
        <v>module:LResult01_WM536 a schema:ListItem ; schema:name "Lernergebnis WM536 01" ; schema:position 1 ; schema:additionalType module:BloomTax_Understand ; schema:description "Students are expected to understand conceptually and choose appropriate advanced algorithms and technical solutions for knowledge extraction to apply in real practical tasks"@en .</v>
      </c>
    </row>
    <row r="904" spans="1:10" x14ac:dyDescent="0.35">
      <c r="A904" s="2" t="s">
        <v>601</v>
      </c>
      <c r="B904" t="s">
        <v>1877</v>
      </c>
      <c r="C904" t="str">
        <f t="shared" si="60"/>
        <v>WM536</v>
      </c>
      <c r="D904" t="s">
        <v>1877</v>
      </c>
      <c r="E904" t="s">
        <v>2355</v>
      </c>
      <c r="F904" s="4" t="s">
        <v>4657</v>
      </c>
      <c r="G904" t="s">
        <v>2404</v>
      </c>
      <c r="H904" s="9">
        <f t="shared" si="58"/>
        <v>1</v>
      </c>
      <c r="I904" s="9" t="str">
        <f t="shared" si="59"/>
        <v>01</v>
      </c>
      <c r="J904" t="str">
        <f t="shared" si="61"/>
        <v>module:LResult01_WM536 a schema:ListItem ; schema:name "Lernergebnis WM536 01" ; schema:position 1 ; schema:additionalType module:SubjectMatterCompetence ; schema:description "Students are expected to understand conceptually and choose appropriate advanced algorithms and technical solutions for knowledge extraction to apply in real practical tasks"@en .</v>
      </c>
    </row>
    <row r="905" spans="1:10" x14ac:dyDescent="0.35">
      <c r="A905" s="2" t="s">
        <v>601</v>
      </c>
      <c r="B905" t="s">
        <v>1878</v>
      </c>
      <c r="C905" t="str">
        <f t="shared" si="60"/>
        <v>WM536</v>
      </c>
      <c r="D905" t="s">
        <v>1878</v>
      </c>
      <c r="E905" t="s">
        <v>2356</v>
      </c>
      <c r="F905" s="4" t="s">
        <v>4657</v>
      </c>
      <c r="G905" t="s">
        <v>2405</v>
      </c>
      <c r="H905" s="9">
        <f t="shared" si="58"/>
        <v>2</v>
      </c>
      <c r="I905" s="9" t="str">
        <f t="shared" si="59"/>
        <v>02</v>
      </c>
      <c r="J905" t="str">
        <f t="shared" si="61"/>
        <v>module:LResult02_WM536 a schema:ListItem ; schema:name "Lernergebnis WM536 02" ; schema:position 2 ; schema:additionalType module:BloomTax_Apply ; schema:description "Students are able to mine and represent the textual Internet content (opinions, reviews, messages, comments etc.) in structured format"@en .</v>
      </c>
    </row>
    <row r="906" spans="1:10" x14ac:dyDescent="0.35">
      <c r="A906" s="2" t="s">
        <v>601</v>
      </c>
      <c r="B906" t="s">
        <v>1878</v>
      </c>
      <c r="C906" t="str">
        <f t="shared" si="60"/>
        <v>WM536</v>
      </c>
      <c r="D906" t="s">
        <v>1878</v>
      </c>
      <c r="E906" t="s">
        <v>2356</v>
      </c>
      <c r="F906" s="4" t="s">
        <v>4657</v>
      </c>
      <c r="G906" t="s">
        <v>2404</v>
      </c>
      <c r="H906" s="9">
        <f t="shared" si="58"/>
        <v>2</v>
      </c>
      <c r="I906" s="9" t="str">
        <f t="shared" si="59"/>
        <v>02</v>
      </c>
      <c r="J906" t="str">
        <f t="shared" si="61"/>
        <v>module:LResult02_WM536 a schema:ListItem ; schema:name "Lernergebnis WM536 02" ; schema:position 2 ; schema:additionalType module:SubjectMatterCompetence ; schema:description "Students are able to mine and represent the textual Internet content (opinions, reviews, messages, comments etc.) in structured format"@en .</v>
      </c>
    </row>
    <row r="907" spans="1:10" x14ac:dyDescent="0.35">
      <c r="A907" s="2" t="s">
        <v>601</v>
      </c>
      <c r="B907" t="s">
        <v>1879</v>
      </c>
      <c r="C907" t="str">
        <f t="shared" si="60"/>
        <v>WM536</v>
      </c>
      <c r="D907" t="s">
        <v>1879</v>
      </c>
      <c r="E907" t="s">
        <v>2357</v>
      </c>
      <c r="F907" s="4" t="s">
        <v>4657</v>
      </c>
      <c r="G907" t="s">
        <v>2405</v>
      </c>
      <c r="H907" s="9">
        <f t="shared" si="58"/>
        <v>3</v>
      </c>
      <c r="I907" s="9" t="str">
        <f t="shared" si="59"/>
        <v>03</v>
      </c>
      <c r="J907" t="str">
        <f t="shared" si="61"/>
        <v>module:LResult03_WM536 a schema:ListItem ; schema:name "Lernergebnis WM536 03" ; schema:position 3 ; schema:additionalType module:BloomTax_Apply ; schema:description "Students are able to build a hierarchical structure of Topics described in the analyzed textual Corpus"@en .</v>
      </c>
    </row>
    <row r="908" spans="1:10" x14ac:dyDescent="0.35">
      <c r="A908" s="2" t="s">
        <v>601</v>
      </c>
      <c r="B908" t="s">
        <v>1879</v>
      </c>
      <c r="C908" t="str">
        <f t="shared" si="60"/>
        <v>WM536</v>
      </c>
      <c r="D908" t="s">
        <v>1879</v>
      </c>
      <c r="E908" t="s">
        <v>2357</v>
      </c>
      <c r="F908" s="4" t="s">
        <v>4657</v>
      </c>
      <c r="G908" t="s">
        <v>2404</v>
      </c>
      <c r="H908" s="9">
        <f t="shared" si="58"/>
        <v>3</v>
      </c>
      <c r="I908" s="9" t="str">
        <f t="shared" si="59"/>
        <v>03</v>
      </c>
      <c r="J908" t="str">
        <f t="shared" si="61"/>
        <v>module:LResult03_WM536 a schema:ListItem ; schema:name "Lernergebnis WM536 03" ; schema:position 3 ; schema:additionalType module:SubjectMatterCompetence ; schema:description "Students are able to build a hierarchical structure of Topics described in the analyzed textual Corpus"@en .</v>
      </c>
    </row>
    <row r="909" spans="1:10" x14ac:dyDescent="0.35">
      <c r="A909" s="2" t="s">
        <v>601</v>
      </c>
      <c r="B909" t="s">
        <v>1880</v>
      </c>
      <c r="C909" t="str">
        <f t="shared" si="60"/>
        <v>WM536</v>
      </c>
      <c r="D909" t="s">
        <v>1880</v>
      </c>
      <c r="E909" t="s">
        <v>2358</v>
      </c>
      <c r="F909" s="4" t="s">
        <v>4657</v>
      </c>
      <c r="G909" t="s">
        <v>2405</v>
      </c>
      <c r="H909" s="9">
        <f t="shared" si="58"/>
        <v>4</v>
      </c>
      <c r="I909" s="9" t="str">
        <f t="shared" si="59"/>
        <v>04</v>
      </c>
      <c r="J909" t="str">
        <f t="shared" si="61"/>
        <v>module:LResult04_WM536 a schema:ListItem ; schema:name "Lernergebnis WM536 04" ; schema:position 4 ; schema:additionalType module:BloomTax_Apply ; schema:description "Students are able to extract the semantically meaningful words (keywords) and words collocations for each Topic"@en .</v>
      </c>
    </row>
    <row r="910" spans="1:10" x14ac:dyDescent="0.35">
      <c r="A910" s="2" t="s">
        <v>601</v>
      </c>
      <c r="B910" t="s">
        <v>1880</v>
      </c>
      <c r="C910" t="str">
        <f t="shared" si="60"/>
        <v>WM536</v>
      </c>
      <c r="D910" t="s">
        <v>1880</v>
      </c>
      <c r="E910" t="s">
        <v>2358</v>
      </c>
      <c r="F910" s="4" t="s">
        <v>4657</v>
      </c>
      <c r="G910" t="s">
        <v>2404</v>
      </c>
      <c r="H910" s="9">
        <f t="shared" si="58"/>
        <v>4</v>
      </c>
      <c r="I910" s="9" t="str">
        <f t="shared" si="59"/>
        <v>04</v>
      </c>
      <c r="J910" t="str">
        <f t="shared" si="61"/>
        <v>module:LResult04_WM536 a schema:ListItem ; schema:name "Lernergebnis WM536 04" ; schema:position 4 ; schema:additionalType module:SubjectMatterCompetence ; schema:description "Students are able to extract the semantically meaningful words (keywords) and words collocations for each Topic"@en .</v>
      </c>
    </row>
    <row r="911" spans="1:10" x14ac:dyDescent="0.35">
      <c r="A911" s="2" t="s">
        <v>601</v>
      </c>
      <c r="B911" t="s">
        <v>1881</v>
      </c>
      <c r="C911" t="str">
        <f t="shared" si="60"/>
        <v>WM536</v>
      </c>
      <c r="D911" t="s">
        <v>1881</v>
      </c>
      <c r="E911" t="s">
        <v>2359</v>
      </c>
      <c r="F911" s="4" t="s">
        <v>4657</v>
      </c>
      <c r="G911" t="s">
        <v>2405</v>
      </c>
      <c r="H911" s="9">
        <f t="shared" si="58"/>
        <v>5</v>
      </c>
      <c r="I911" s="9" t="str">
        <f t="shared" si="59"/>
        <v>05</v>
      </c>
      <c r="J911" t="str">
        <f t="shared" si="61"/>
        <v>module:LResult05_WM536 a schema:ListItem ; schema:name "Lernergebnis WM536 05" ; schema:position 5 ; schema:additionalType module:BloomTax_Apply ; schema:description "Students are able to perform the Clustering of texts on the basis of their contextual (semantic) similarity"@en .</v>
      </c>
    </row>
    <row r="912" spans="1:10" x14ac:dyDescent="0.35">
      <c r="A912" s="2" t="s">
        <v>601</v>
      </c>
      <c r="B912" t="s">
        <v>1881</v>
      </c>
      <c r="C912" t="str">
        <f t="shared" si="60"/>
        <v>WM536</v>
      </c>
      <c r="D912" t="s">
        <v>1881</v>
      </c>
      <c r="E912" t="s">
        <v>2359</v>
      </c>
      <c r="F912" s="4" t="s">
        <v>4657</v>
      </c>
      <c r="G912" t="s">
        <v>2404</v>
      </c>
      <c r="H912" s="9">
        <f t="shared" si="58"/>
        <v>5</v>
      </c>
      <c r="I912" s="9" t="str">
        <f t="shared" si="59"/>
        <v>05</v>
      </c>
      <c r="J912" t="str">
        <f t="shared" si="61"/>
        <v>module:LResult05_WM536 a schema:ListItem ; schema:name "Lernergebnis WM536 05" ; schema:position 5 ; schema:additionalType module:SubjectMatterCompetence ; schema:description "Students are able to perform the Clustering of texts on the basis of their contextual (semantic) similarity"@en .</v>
      </c>
    </row>
    <row r="913" spans="1:10" x14ac:dyDescent="0.35">
      <c r="A913" s="2" t="s">
        <v>601</v>
      </c>
      <c r="B913" t="s">
        <v>1882</v>
      </c>
      <c r="C913" t="str">
        <f t="shared" si="60"/>
        <v>WM536</v>
      </c>
      <c r="D913" t="s">
        <v>1882</v>
      </c>
      <c r="E913" t="s">
        <v>2360</v>
      </c>
      <c r="F913" s="4" t="s">
        <v>4657</v>
      </c>
      <c r="G913" t="s">
        <v>2405</v>
      </c>
      <c r="H913" s="9">
        <f t="shared" si="58"/>
        <v>6</v>
      </c>
      <c r="I913" s="9" t="str">
        <f t="shared" si="59"/>
        <v>06</v>
      </c>
      <c r="J913" t="str">
        <f t="shared" si="61"/>
        <v>module:LResult06_WM536 a schema:ListItem ; schema:name "Lernergebnis WM536 06" ; schema:position 6 ; schema:additionalType module:BloomTax_Apply ; schema:description "Students are able to conduct the Sentiment analysis of texts"@en .</v>
      </c>
    </row>
    <row r="914" spans="1:10" x14ac:dyDescent="0.35">
      <c r="A914" s="2" t="s">
        <v>601</v>
      </c>
      <c r="B914" t="s">
        <v>1882</v>
      </c>
      <c r="C914" t="str">
        <f t="shared" si="60"/>
        <v>WM536</v>
      </c>
      <c r="D914" t="s">
        <v>1882</v>
      </c>
      <c r="E914" t="s">
        <v>2360</v>
      </c>
      <c r="F914" s="4" t="s">
        <v>4657</v>
      </c>
      <c r="G914" t="s">
        <v>2404</v>
      </c>
      <c r="H914" s="9">
        <f t="shared" si="58"/>
        <v>6</v>
      </c>
      <c r="I914" s="9" t="str">
        <f t="shared" si="59"/>
        <v>06</v>
      </c>
      <c r="J914" t="str">
        <f t="shared" si="61"/>
        <v>module:LResult06_WM536 a schema:ListItem ; schema:name "Lernergebnis WM536 06" ; schema:position 6 ; schema:additionalType module:SubjectMatterCompetence ; schema:description "Students are able to conduct the Sentiment analysis of texts"@en .</v>
      </c>
    </row>
    <row r="915" spans="1:10" x14ac:dyDescent="0.35">
      <c r="A915" s="2" t="s">
        <v>601</v>
      </c>
      <c r="B915" t="s">
        <v>1883</v>
      </c>
      <c r="C915" t="str">
        <f t="shared" si="60"/>
        <v>WM536</v>
      </c>
      <c r="D915" t="s">
        <v>1883</v>
      </c>
      <c r="E915" t="s">
        <v>2361</v>
      </c>
      <c r="F915" s="4" t="s">
        <v>4657</v>
      </c>
      <c r="G915" t="s">
        <v>2405</v>
      </c>
      <c r="H915" s="9">
        <f t="shared" si="58"/>
        <v>7</v>
      </c>
      <c r="I915" s="9" t="str">
        <f t="shared" si="59"/>
        <v>07</v>
      </c>
      <c r="J915" t="str">
        <f t="shared" si="61"/>
        <v>module:LResult07_WM536 a schema:ListItem ; schema:name "Lernergebnis WM536 07" ; schema:position 7 ; schema:additionalType module:BloomTax_Apply ; schema:description "Students are able to formalize and present different types of relationships as a Social Network"@en .</v>
      </c>
    </row>
    <row r="916" spans="1:10" x14ac:dyDescent="0.35">
      <c r="A916" s="2" t="s">
        <v>601</v>
      </c>
      <c r="B916" t="s">
        <v>1883</v>
      </c>
      <c r="C916" t="str">
        <f t="shared" si="60"/>
        <v>WM536</v>
      </c>
      <c r="D916" t="s">
        <v>1883</v>
      </c>
      <c r="E916" t="s">
        <v>2361</v>
      </c>
      <c r="F916" s="4" t="s">
        <v>4657</v>
      </c>
      <c r="G916" t="s">
        <v>2404</v>
      </c>
      <c r="H916" s="9">
        <f t="shared" si="58"/>
        <v>7</v>
      </c>
      <c r="I916" s="9" t="str">
        <f t="shared" si="59"/>
        <v>07</v>
      </c>
      <c r="J916" t="str">
        <f t="shared" si="61"/>
        <v>module:LResult07_WM536 a schema:ListItem ; schema:name "Lernergebnis WM536 07" ; schema:position 7 ; schema:additionalType module:SubjectMatterCompetence ; schema:description "Students are able to formalize and present different types of relationships as a Social Network"@en .</v>
      </c>
    </row>
    <row r="917" spans="1:10" x14ac:dyDescent="0.35">
      <c r="A917" s="2" t="s">
        <v>601</v>
      </c>
      <c r="B917" t="s">
        <v>1884</v>
      </c>
      <c r="C917" t="str">
        <f t="shared" si="60"/>
        <v>WM536</v>
      </c>
      <c r="D917" t="s">
        <v>1884</v>
      </c>
      <c r="E917" t="s">
        <v>2362</v>
      </c>
      <c r="F917" s="4" t="s">
        <v>4657</v>
      </c>
      <c r="G917" t="s">
        <v>2409</v>
      </c>
      <c r="H917" s="9">
        <f t="shared" si="58"/>
        <v>8</v>
      </c>
      <c r="I917" s="9" t="str">
        <f t="shared" si="59"/>
        <v>08</v>
      </c>
      <c r="J917" t="str">
        <f t="shared" si="61"/>
        <v>module:LResult08_WM536 a schema:ListItem ; schema:name "Lernergebnis WM536 08" ; schema:position 8 ; schema:additionalType module:BloomTax_Analyze ; schema:description "Students are able to understand the structure and main characteristics of the whole analyzed Social Network as well as the specific roles of each of its actors"@en .</v>
      </c>
    </row>
    <row r="918" spans="1:10" x14ac:dyDescent="0.35">
      <c r="A918" s="2" t="s">
        <v>601</v>
      </c>
      <c r="B918" t="s">
        <v>1884</v>
      </c>
      <c r="C918" t="str">
        <f t="shared" si="60"/>
        <v>WM536</v>
      </c>
      <c r="D918" t="s">
        <v>1884</v>
      </c>
      <c r="E918" t="s">
        <v>2362</v>
      </c>
      <c r="F918" s="4" t="s">
        <v>4657</v>
      </c>
      <c r="G918" t="s">
        <v>2404</v>
      </c>
      <c r="H918" s="9">
        <f t="shared" si="58"/>
        <v>8</v>
      </c>
      <c r="I918" s="9" t="str">
        <f t="shared" si="59"/>
        <v>08</v>
      </c>
      <c r="J918" t="str">
        <f t="shared" si="61"/>
        <v>module:LResult08_WM536 a schema:ListItem ; schema:name "Lernergebnis WM536 08" ; schema:position 8 ; schema:additionalType module:SubjectMatterCompetence ; schema:description "Students are able to understand the structure and main characteristics of the whole analyzed Social Network as well as the specific roles of each of its actors"@en .</v>
      </c>
    </row>
    <row r="919" spans="1:10" x14ac:dyDescent="0.35">
      <c r="A919" s="2" t="s">
        <v>601</v>
      </c>
      <c r="B919" t="s">
        <v>1885</v>
      </c>
      <c r="C919" t="str">
        <f t="shared" si="60"/>
        <v>WM536</v>
      </c>
      <c r="D919" t="s">
        <v>1885</v>
      </c>
      <c r="E919" t="s">
        <v>2363</v>
      </c>
      <c r="F919" s="4" t="s">
        <v>4657</v>
      </c>
      <c r="G919" t="s">
        <v>2409</v>
      </c>
      <c r="H919" s="9">
        <f t="shared" si="58"/>
        <v>9</v>
      </c>
      <c r="I919" s="9" t="str">
        <f t="shared" si="59"/>
        <v>09</v>
      </c>
      <c r="J919" t="str">
        <f t="shared" si="61"/>
        <v>module:LResult09_WM536 a schema:ListItem ; schema:name "Lernergebnis WM536 09" ; schema:position 9 ; schema:additionalType module:BloomTax_Analyze ; schema:description "Students are able to conduct the structural and content analysis of Social Networking Sites"@en .</v>
      </c>
    </row>
    <row r="920" spans="1:10" x14ac:dyDescent="0.35">
      <c r="A920" s="2" t="s">
        <v>601</v>
      </c>
      <c r="B920" t="s">
        <v>1885</v>
      </c>
      <c r="C920" t="str">
        <f t="shared" si="60"/>
        <v>WM536</v>
      </c>
      <c r="D920" t="s">
        <v>1885</v>
      </c>
      <c r="E920" t="s">
        <v>2363</v>
      </c>
      <c r="F920" s="4" t="s">
        <v>4657</v>
      </c>
      <c r="G920" t="s">
        <v>2404</v>
      </c>
      <c r="H920" s="9">
        <f t="shared" si="58"/>
        <v>9</v>
      </c>
      <c r="I920" s="9" t="str">
        <f t="shared" si="59"/>
        <v>09</v>
      </c>
      <c r="J920" t="str">
        <f t="shared" si="61"/>
        <v>module:LResult09_WM536 a schema:ListItem ; schema:name "Lernergebnis WM536 09" ; schema:position 9 ; schema:additionalType module:SubjectMatterCompetence ; schema:description "Students are able to conduct the structural and content analysis of Social Networking Sites"@en .</v>
      </c>
    </row>
    <row r="921" spans="1:10" x14ac:dyDescent="0.35">
      <c r="A921" s="2" t="s">
        <v>601</v>
      </c>
      <c r="B921" t="s">
        <v>1886</v>
      </c>
      <c r="C921" t="str">
        <f t="shared" si="60"/>
        <v>WM544</v>
      </c>
      <c r="D921" t="s">
        <v>1886</v>
      </c>
      <c r="E921" t="s">
        <v>2364</v>
      </c>
      <c r="F921" s="9" t="s">
        <v>4656</v>
      </c>
      <c r="G921" t="s">
        <v>2405</v>
      </c>
      <c r="H921" s="9">
        <f t="shared" si="58"/>
        <v>1</v>
      </c>
      <c r="I921" s="9" t="str">
        <f t="shared" si="59"/>
        <v>01</v>
      </c>
      <c r="J921" t="str">
        <f t="shared" si="61"/>
        <v>module:LResult01_WM544 a schema:ListItem ; schema:name "Lernergebnis WM544 01" ; schema:position 1 ; schema:additionalType module:BloomTax_Apply ; schema:description "Nach dem Modul können die Studierenden verschiedene Ansätze zur Organisation und Durchführung von IT-forensischen Analysen verstehen, entwickeln und anwenden."@de .</v>
      </c>
    </row>
    <row r="922" spans="1:10" x14ac:dyDescent="0.35">
      <c r="A922" s="2" t="s">
        <v>601</v>
      </c>
      <c r="B922" t="s">
        <v>1886</v>
      </c>
      <c r="C922" t="str">
        <f t="shared" si="60"/>
        <v>WM544</v>
      </c>
      <c r="D922" t="s">
        <v>1886</v>
      </c>
      <c r="E922" t="s">
        <v>2364</v>
      </c>
      <c r="F922" s="9" t="s">
        <v>4656</v>
      </c>
      <c r="G922" t="s">
        <v>2404</v>
      </c>
      <c r="H922" s="9">
        <f t="shared" si="58"/>
        <v>1</v>
      </c>
      <c r="I922" s="9" t="str">
        <f t="shared" si="59"/>
        <v>01</v>
      </c>
      <c r="J922" t="str">
        <f t="shared" si="61"/>
        <v>module:LResult01_WM544 a schema:ListItem ; schema:name "Lernergebnis WM544 01" ; schema:position 1 ; schema:additionalType module:SubjectMatterCompetence ; schema:description "Nach dem Modul können die Studierenden verschiedene Ansätze zur Organisation und Durchführung von IT-forensischen Analysen verstehen, entwickeln und anwenden."@de .</v>
      </c>
    </row>
    <row r="923" spans="1:10" x14ac:dyDescent="0.35">
      <c r="A923" s="2" t="s">
        <v>601</v>
      </c>
      <c r="B923" t="s">
        <v>1887</v>
      </c>
      <c r="C923" t="str">
        <f t="shared" si="60"/>
        <v>WM544</v>
      </c>
      <c r="D923" t="s">
        <v>1887</v>
      </c>
      <c r="E923" t="s">
        <v>2365</v>
      </c>
      <c r="F923" s="9" t="s">
        <v>4656</v>
      </c>
      <c r="G923" t="s">
        <v>2403</v>
      </c>
      <c r="H923" s="9">
        <f t="shared" si="58"/>
        <v>2</v>
      </c>
      <c r="I923" s="9" t="str">
        <f t="shared" si="59"/>
        <v>02</v>
      </c>
      <c r="J923" t="str">
        <f t="shared" si="61"/>
        <v>module:LResult02_WM544 a schema:ListItem ; schema:name "Lernergebnis WM544 02" ; schema:position 2 ; schema:additionalType module:BloomTax_Understand ; schema:description "Sie beherrschen ferner die theoretischen und praktischen Grundlagen, um diese kognitiv, intuitiv und kreativ in der Studienarbeit umzusetzen."@de .</v>
      </c>
    </row>
    <row r="924" spans="1:10" x14ac:dyDescent="0.35">
      <c r="A924" s="2" t="s">
        <v>601</v>
      </c>
      <c r="B924" t="s">
        <v>1887</v>
      </c>
      <c r="C924" t="str">
        <f t="shared" si="60"/>
        <v>WM544</v>
      </c>
      <c r="D924" t="s">
        <v>1887</v>
      </c>
      <c r="E924" t="s">
        <v>2365</v>
      </c>
      <c r="F924" s="9" t="s">
        <v>4656</v>
      </c>
      <c r="G924" t="s">
        <v>2404</v>
      </c>
      <c r="H924" s="9">
        <f t="shared" si="58"/>
        <v>2</v>
      </c>
      <c r="I924" s="9" t="str">
        <f t="shared" si="59"/>
        <v>02</v>
      </c>
      <c r="J924" t="str">
        <f t="shared" si="61"/>
        <v>module:LResult02_WM544 a schema:ListItem ; schema:name "Lernergebnis WM544 02" ; schema:position 2 ; schema:additionalType module:SubjectMatterCompetence ; schema:description "Sie beherrschen ferner die theoretischen und praktischen Grundlagen, um diese kognitiv, intuitiv und kreativ in der Studienarbeit umzusetzen."@de .</v>
      </c>
    </row>
    <row r="925" spans="1:10" x14ac:dyDescent="0.35">
      <c r="A925" s="2" t="s">
        <v>601</v>
      </c>
      <c r="B925" t="s">
        <v>1888</v>
      </c>
      <c r="C925" t="str">
        <f t="shared" si="60"/>
        <v>WM544</v>
      </c>
      <c r="D925" t="s">
        <v>1888</v>
      </c>
      <c r="E925" t="s">
        <v>2010</v>
      </c>
      <c r="F925" s="9" t="s">
        <v>4656</v>
      </c>
      <c r="G925" t="s">
        <v>2407</v>
      </c>
      <c r="H925" s="9">
        <f t="shared" si="58"/>
        <v>3</v>
      </c>
      <c r="I925" s="9" t="str">
        <f t="shared" si="59"/>
        <v>03</v>
      </c>
      <c r="J925" t="str">
        <f t="shared" si="61"/>
        <v>module:LResult03_WM544 a schema:ListItem ; schema:name "Lernergebnis WM544 03" ; schema:position 3 ; schema:additionalType module:BloomTax_Evaluate ; schema:description "Die Studierenden entwickeln eine ausgeprägte Problemlösungs- und Beurteilungskompetenz."@de .</v>
      </c>
    </row>
    <row r="926" spans="1:10" x14ac:dyDescent="0.35">
      <c r="A926" s="2" t="s">
        <v>601</v>
      </c>
      <c r="B926" t="s">
        <v>1888</v>
      </c>
      <c r="C926" t="str">
        <f t="shared" si="60"/>
        <v>WM544</v>
      </c>
      <c r="D926" t="s">
        <v>1888</v>
      </c>
      <c r="E926" t="s">
        <v>2010</v>
      </c>
      <c r="F926" s="9" t="s">
        <v>4656</v>
      </c>
      <c r="G926" t="s">
        <v>2404</v>
      </c>
      <c r="H926" s="9">
        <f t="shared" si="58"/>
        <v>3</v>
      </c>
      <c r="I926" s="9" t="str">
        <f t="shared" si="59"/>
        <v>03</v>
      </c>
      <c r="J926" t="str">
        <f t="shared" si="61"/>
        <v>module:LResult03_WM544 a schema:ListItem ; schema:name "Lernergebnis WM544 03" ; schema:position 3 ; schema:additionalType module:SubjectMatterCompetence ; schema:description "Die Studierenden entwickeln eine ausgeprägte Problemlösungs- und Beurteilungskompetenz."@de .</v>
      </c>
    </row>
    <row r="927" spans="1:10" x14ac:dyDescent="0.35">
      <c r="A927" s="2" t="s">
        <v>601</v>
      </c>
      <c r="B927" t="s">
        <v>1889</v>
      </c>
      <c r="C927" t="str">
        <f t="shared" si="60"/>
        <v>WM544</v>
      </c>
      <c r="D927" t="s">
        <v>1889</v>
      </c>
      <c r="E927" t="s">
        <v>2009</v>
      </c>
      <c r="F927" s="9" t="s">
        <v>4656</v>
      </c>
      <c r="G927" t="s">
        <v>2410</v>
      </c>
      <c r="H927" s="9">
        <f t="shared" si="58"/>
        <v>4</v>
      </c>
      <c r="I927" s="9" t="str">
        <f t="shared" si="59"/>
        <v>04</v>
      </c>
      <c r="J927" t="str">
        <f t="shared" si="61"/>
        <v>module:LResult04_WM544 a schema:ListItem ; schema:name "Lernergebnis WM544 04" ; schema:position 4 ; schema:additionalType module:SocialCompetence ; schema:description "Die Studierenden trainieren durch die gestellten Aufgaben ihre Teamfähigkeit und ihr Selbstmanagement."@de .</v>
      </c>
    </row>
    <row r="928" spans="1:10" x14ac:dyDescent="0.35">
      <c r="A928" s="2" t="s">
        <v>601</v>
      </c>
      <c r="B928" t="s">
        <v>2395</v>
      </c>
      <c r="C928" t="str">
        <f t="shared" si="60"/>
        <v>WM545</v>
      </c>
      <c r="D928" t="s">
        <v>2395</v>
      </c>
      <c r="E928" t="s">
        <v>2366</v>
      </c>
      <c r="F928" s="9" t="s">
        <v>4656</v>
      </c>
      <c r="G928" t="s">
        <v>2403</v>
      </c>
      <c r="H928" s="9">
        <f t="shared" si="58"/>
        <v>10</v>
      </c>
      <c r="I928" s="9" t="str">
        <f t="shared" si="59"/>
        <v>10</v>
      </c>
      <c r="J928" t="str">
        <f t="shared" si="61"/>
        <v>module:LResult10_WM545 a schema:ListItem ; schema:name "Lernergebnis WM545 10" ; schema:position 10 ; schema:additionalType module:BloomTax_Understand ; schema:description "Die Studierenden sind mit den Grundlagen der Theorie und Praxis von innovativen Prozessen vertraut. Ebenso besitzen sie Grundkenntnisse im Bereich des Design Thinking. Beides unterstützt die Studierenden bei der Suche nach Lösung im Entwicklungsprozess und bei der Generierung neuer Ideen."@de .</v>
      </c>
    </row>
    <row r="929" spans="1:10" x14ac:dyDescent="0.35">
      <c r="A929" s="2" t="s">
        <v>601</v>
      </c>
      <c r="B929" t="s">
        <v>2396</v>
      </c>
      <c r="C929" t="str">
        <f t="shared" si="60"/>
        <v>WM545</v>
      </c>
      <c r="D929" t="s">
        <v>2396</v>
      </c>
      <c r="E929" t="s">
        <v>2367</v>
      </c>
      <c r="F929" s="9" t="s">
        <v>4656</v>
      </c>
      <c r="G929" t="s">
        <v>2409</v>
      </c>
      <c r="H929" s="9">
        <f t="shared" si="58"/>
        <v>11</v>
      </c>
      <c r="I929" s="9" t="str">
        <f t="shared" si="59"/>
        <v>11</v>
      </c>
      <c r="J929" t="str">
        <f t="shared" si="61"/>
        <v>module:LResult11_WM545 a schema:ListItem ; schema:name "Lernergebnis WM545 11" ; schema:position 11 ; schema:additionalType module:BloomTax_Analyze ; schema:description "Sie können vermitteln und ausgewählte Methoden und Instrumente entlang der Schritte Verstehen- Beobachten- Point of view- Ideenfindung- Prototyping-Verfeinerung darstellen."@de .</v>
      </c>
    </row>
    <row r="930" spans="1:10" x14ac:dyDescent="0.35">
      <c r="A930" s="2" t="s">
        <v>601</v>
      </c>
      <c r="B930" t="s">
        <v>2397</v>
      </c>
      <c r="C930" t="str">
        <f t="shared" si="60"/>
        <v>WM545</v>
      </c>
      <c r="D930" t="s">
        <v>2397</v>
      </c>
      <c r="E930" t="s">
        <v>2368</v>
      </c>
      <c r="F930" s="9" t="s">
        <v>4656</v>
      </c>
      <c r="G930" t="s">
        <v>2409</v>
      </c>
      <c r="H930" s="9">
        <f t="shared" si="58"/>
        <v>12</v>
      </c>
      <c r="I930" s="9" t="str">
        <f t="shared" si="59"/>
        <v>12</v>
      </c>
      <c r="J930" t="str">
        <f t="shared" si="61"/>
        <v>module:LResult12_WM545 a schema:ListItem ; schema:name "Lernergebnis WM545 12" ; schema:position 12 ; schema:additionalType module:BloomTax_Analyze ; schema:description "Die Studierenden unterschiedlicher Disziplinen werden im kreativen, vernetzten und nutzerorientierten Denken geschult. Ziel ist es, sie zu einer innovativen und marktorientierten Produktentwicklung zu befähigen. Ihre Ideen werden anhand von Prototypen veranschaulicht und anhand von Nutzer- und Kunden-Reaktionen überprüft."@de .</v>
      </c>
    </row>
    <row r="931" spans="1:10" x14ac:dyDescent="0.35">
      <c r="A931" s="2" t="s">
        <v>601</v>
      </c>
      <c r="B931" t="s">
        <v>2398</v>
      </c>
      <c r="C931" t="str">
        <f t="shared" si="60"/>
        <v>WM545</v>
      </c>
      <c r="D931" t="s">
        <v>2398</v>
      </c>
      <c r="E931" t="s">
        <v>2009</v>
      </c>
      <c r="F931" s="9" t="s">
        <v>4656</v>
      </c>
      <c r="G931" t="s">
        <v>2410</v>
      </c>
      <c r="H931" s="9">
        <f t="shared" si="58"/>
        <v>13</v>
      </c>
      <c r="I931" s="9" t="str">
        <f t="shared" si="59"/>
        <v>13</v>
      </c>
      <c r="J931" t="str">
        <f t="shared" si="61"/>
        <v>module:LResult13_WM545 a schema:ListItem ; schema:name "Lernergebnis WM545 13" ; schema:position 13 ; schema:additionalType module:SocialCompetence ; schema:description "Die Studierenden trainieren durch die gestellten Aufgaben ihre Teamfähigkeit und ihr Selbstmanagement."@de .</v>
      </c>
    </row>
    <row r="932" spans="1:10" x14ac:dyDescent="0.35">
      <c r="A932" s="2" t="s">
        <v>601</v>
      </c>
      <c r="B932" t="s">
        <v>1890</v>
      </c>
      <c r="C932" t="str">
        <f t="shared" si="60"/>
        <v>WM545</v>
      </c>
      <c r="D932" t="s">
        <v>1890</v>
      </c>
      <c r="E932" t="s">
        <v>2369</v>
      </c>
      <c r="F932" s="9" t="s">
        <v>4656</v>
      </c>
      <c r="G932" t="s">
        <v>2405</v>
      </c>
      <c r="H932" s="9">
        <f t="shared" si="58"/>
        <v>1</v>
      </c>
      <c r="I932" s="9" t="str">
        <f t="shared" si="59"/>
        <v>01</v>
      </c>
      <c r="J932" t="str">
        <f t="shared" si="61"/>
        <v>module:LResult01_WM545 a schema:ListItem ; schema:name "Lernergebnis WM545 01" ; schema:position 1 ; schema:additionalType module:BloomTax_Apply ; schema:description "Nach erfolgreichem Abschluss dieses Moduls besitzen die Studierenden Kenntnisse über die Entwicklung und Entstehung neuer Ideen im Bereich Design und Technologie."@de .</v>
      </c>
    </row>
    <row r="933" spans="1:10" x14ac:dyDescent="0.35">
      <c r="A933" s="2" t="s">
        <v>601</v>
      </c>
      <c r="B933" t="s">
        <v>1890</v>
      </c>
      <c r="C933" t="str">
        <f t="shared" si="60"/>
        <v>WM545</v>
      </c>
      <c r="D933" t="s">
        <v>1890</v>
      </c>
      <c r="E933" t="s">
        <v>2369</v>
      </c>
      <c r="F933" s="9" t="s">
        <v>4656</v>
      </c>
      <c r="G933" t="s">
        <v>2404</v>
      </c>
      <c r="H933" s="9">
        <f t="shared" si="58"/>
        <v>1</v>
      </c>
      <c r="I933" s="9" t="str">
        <f t="shared" si="59"/>
        <v>01</v>
      </c>
      <c r="J933" t="str">
        <f t="shared" si="61"/>
        <v>module:LResult01_WM545 a schema:ListItem ; schema:name "Lernergebnis WM545 01" ; schema:position 1 ; schema:additionalType module:SubjectMatterCompetence ; schema:description "Nach erfolgreichem Abschluss dieses Moduls besitzen die Studierenden Kenntnisse über die Entwicklung und Entstehung neuer Ideen im Bereich Design und Technologie."@de .</v>
      </c>
    </row>
    <row r="934" spans="1:10" x14ac:dyDescent="0.35">
      <c r="A934" s="2" t="s">
        <v>601</v>
      </c>
      <c r="B934" t="s">
        <v>1891</v>
      </c>
      <c r="C934" t="str">
        <f t="shared" si="60"/>
        <v>WM545</v>
      </c>
      <c r="D934" t="s">
        <v>1891</v>
      </c>
      <c r="E934" t="s">
        <v>2370</v>
      </c>
      <c r="F934" s="9" t="s">
        <v>4656</v>
      </c>
      <c r="G934" t="s">
        <v>2407</v>
      </c>
      <c r="H934" s="9">
        <f t="shared" si="58"/>
        <v>2</v>
      </c>
      <c r="I934" s="9" t="str">
        <f t="shared" si="59"/>
        <v>02</v>
      </c>
      <c r="J934" t="str">
        <f t="shared" si="61"/>
        <v>module:LResult02_WM545 a schema:ListItem ; schema:name "Lernergebnis WM545 02" ; schema:position 2 ; schema:additionalType module:BloomTax_Evaluate ; schema:description "Die Studierenden entwickeln eine ausgeprägte Problemlösungs- und Beurteilungskompetenz. Diese Kernkompetenzen werden besonders mit Bezug auf Prozessabläufe und Design Thinking vermittelt."@de .</v>
      </c>
    </row>
    <row r="935" spans="1:10" x14ac:dyDescent="0.35">
      <c r="A935" s="2" t="s">
        <v>601</v>
      </c>
      <c r="B935" t="s">
        <v>1892</v>
      </c>
      <c r="C935" t="str">
        <f t="shared" si="60"/>
        <v>WM545</v>
      </c>
      <c r="D935" t="s">
        <v>1892</v>
      </c>
      <c r="E935" t="s">
        <v>2008</v>
      </c>
      <c r="F935" s="9" t="s">
        <v>4656</v>
      </c>
      <c r="G935" t="s">
        <v>2403</v>
      </c>
      <c r="H935" s="9">
        <f t="shared" si="58"/>
        <v>3</v>
      </c>
      <c r="I935" s="9" t="str">
        <f t="shared" si="59"/>
        <v>03</v>
      </c>
      <c r="J935" t="str">
        <f t="shared" si="61"/>
        <v>module:LResult03_WM545 a schema:ListItem ; schema:name "Lernergebnis WM545 03" ; schema:position 3 ; schema:additionalType module:BloomTax_Understand ; schema:description "Sie beherrschen die theoretischen Grundlagen, um diese kognitiv, intuitiv und kreativ in der Studienarbeit umzusetzen."@de .</v>
      </c>
    </row>
    <row r="936" spans="1:10" x14ac:dyDescent="0.35">
      <c r="A936" s="2" t="s">
        <v>601</v>
      </c>
      <c r="B936" t="s">
        <v>1893</v>
      </c>
      <c r="C936" t="str">
        <f t="shared" si="60"/>
        <v>WM545</v>
      </c>
      <c r="D936" t="s">
        <v>1893</v>
      </c>
      <c r="E936" t="s">
        <v>2371</v>
      </c>
      <c r="F936" s="9" t="s">
        <v>4656</v>
      </c>
      <c r="G936" t="s">
        <v>2408</v>
      </c>
      <c r="H936" s="9">
        <f t="shared" si="58"/>
        <v>4</v>
      </c>
      <c r="I936" s="9" t="str">
        <f t="shared" si="59"/>
        <v>04</v>
      </c>
      <c r="J936" t="str">
        <f t="shared" si="61"/>
        <v>module:LResult04_WM545 a schema:ListItem ; schema:name "Lernergebnis WM545 04" ; schema:position 4 ; schema:additionalType module:BloomTax_Create ; schema:description "Die Studierenden sind in der Lage, Prototypen zu erstellen. Dies schließt das Anfertigen von Entwürfen, die Durchführung von Machbarkeitsanalysen sowie ggf. die Budgetierung mit ein."@de .</v>
      </c>
    </row>
    <row r="937" spans="1:10" x14ac:dyDescent="0.35">
      <c r="A937" s="2" t="s">
        <v>601</v>
      </c>
      <c r="B937" t="s">
        <v>1894</v>
      </c>
      <c r="C937" t="str">
        <f t="shared" si="60"/>
        <v>WM545</v>
      </c>
      <c r="D937" t="s">
        <v>1894</v>
      </c>
      <c r="E937" t="s">
        <v>2372</v>
      </c>
      <c r="F937" s="9" t="s">
        <v>4656</v>
      </c>
      <c r="G937" t="s">
        <v>2409</v>
      </c>
      <c r="H937" s="9">
        <f t="shared" si="58"/>
        <v>5</v>
      </c>
      <c r="I937" s="9" t="str">
        <f t="shared" si="59"/>
        <v>05</v>
      </c>
      <c r="J937" t="str">
        <f t="shared" si="61"/>
        <v>module:LResult05_WM545 a schema:ListItem ; schema:name "Lernergebnis WM545 05" ; schema:position 5 ; schema:additionalType module:BloomTax_Analyze ; schema:description "Die Studierenden besitzen ein ausgeprägtes Wissen über Prozesse und Produkte. Dadurch werden sie befähigt, selbstständig Studien zu analysieren und ebenso auszuwerten."@de .</v>
      </c>
    </row>
    <row r="938" spans="1:10" x14ac:dyDescent="0.35">
      <c r="A938" s="2" t="s">
        <v>601</v>
      </c>
      <c r="B938" t="s">
        <v>1895</v>
      </c>
      <c r="C938" t="str">
        <f t="shared" si="60"/>
        <v>WM545</v>
      </c>
      <c r="D938" t="s">
        <v>1895</v>
      </c>
      <c r="E938" t="s">
        <v>2373</v>
      </c>
      <c r="F938" s="9" t="s">
        <v>4656</v>
      </c>
      <c r="G938" t="s">
        <v>2407</v>
      </c>
      <c r="H938" s="9">
        <f t="shared" si="58"/>
        <v>6</v>
      </c>
      <c r="I938" s="9" t="str">
        <f t="shared" si="59"/>
        <v>06</v>
      </c>
      <c r="J938" t="str">
        <f t="shared" si="61"/>
        <v>module:LResult06_WM545 a schema:ListItem ; schema:name "Lernergebnis WM545 06" ; schema:position 6 ; schema:additionalType module:BloomTax_Evaluate ; schema:description "Sie beherrschen die theoretischen Grundlagen von Prozessanalysen und können sich kritisch mit bestehenden Strukturen und deren Abläufen auseinandersetzen."@de .</v>
      </c>
    </row>
    <row r="939" spans="1:10" x14ac:dyDescent="0.35">
      <c r="A939" s="2" t="s">
        <v>601</v>
      </c>
      <c r="B939" t="s">
        <v>1896</v>
      </c>
      <c r="C939" t="str">
        <f t="shared" si="60"/>
        <v>WM545</v>
      </c>
      <c r="D939" t="s">
        <v>1896</v>
      </c>
      <c r="E939" t="s">
        <v>2374</v>
      </c>
      <c r="F939" s="9" t="s">
        <v>4656</v>
      </c>
      <c r="G939" t="s">
        <v>2409</v>
      </c>
      <c r="H939" s="9">
        <f t="shared" si="58"/>
        <v>7</v>
      </c>
      <c r="I939" s="9" t="str">
        <f t="shared" si="59"/>
        <v>07</v>
      </c>
      <c r="J939" t="str">
        <f t="shared" si="61"/>
        <v>module:LResult07_WM545 a schema:ListItem ; schema:name "Lernergebnis WM545 07" ; schema:position 7 ; schema:additionalType module:BloomTax_Analyze ; schema:description "Sie entwickeln eigene Ideen mit Blick auf die Nutzer, meistens durch unternehmensinterne Analysen."@de .</v>
      </c>
    </row>
    <row r="940" spans="1:10" x14ac:dyDescent="0.35">
      <c r="A940" s="2" t="s">
        <v>601</v>
      </c>
      <c r="B940" t="s">
        <v>1897</v>
      </c>
      <c r="C940" t="str">
        <f t="shared" si="60"/>
        <v>WM545</v>
      </c>
      <c r="D940" t="s">
        <v>1897</v>
      </c>
      <c r="E940" t="s">
        <v>2375</v>
      </c>
      <c r="F940" s="9" t="s">
        <v>4656</v>
      </c>
      <c r="G940" t="s">
        <v>2408</v>
      </c>
      <c r="H940" s="9">
        <f t="shared" si="58"/>
        <v>8</v>
      </c>
      <c r="I940" s="9" t="str">
        <f t="shared" si="59"/>
        <v>08</v>
      </c>
      <c r="J940" t="str">
        <f t="shared" si="61"/>
        <v>module:LResult08_WM545 a schema:ListItem ; schema:name "Lernergebnis WM545 08" ; schema:position 8 ; schema:additionalType module:BloomTax_Create ; schema:description "Die Studierenden sind in der Lage, verschiede Analysen durchzuführen, u. a. zum Nutzerverhalten sowie von Nutzerbedürfnissen. Sie sind in der Lage, Lösungen zu entwickeln unter besonderer Berücksichtigung des Nutzerverhaltens."@de .</v>
      </c>
    </row>
    <row r="941" spans="1:10" x14ac:dyDescent="0.35">
      <c r="A941" s="2" t="s">
        <v>601</v>
      </c>
      <c r="B941" t="s">
        <v>1898</v>
      </c>
      <c r="C941" t="str">
        <f t="shared" si="60"/>
        <v>WM545</v>
      </c>
      <c r="D941" t="s">
        <v>1898</v>
      </c>
      <c r="E941" t="s">
        <v>2376</v>
      </c>
      <c r="F941" s="9" t="s">
        <v>4656</v>
      </c>
      <c r="G941" t="s">
        <v>2408</v>
      </c>
      <c r="H941" s="9">
        <f t="shared" si="58"/>
        <v>9</v>
      </c>
      <c r="I941" s="9" t="str">
        <f t="shared" si="59"/>
        <v>09</v>
      </c>
      <c r="J941" t="str">
        <f t="shared" si="61"/>
        <v>module:LResult09_WM545 a schema:ListItem ; schema:name "Lernergebnis WM545 09" ; schema:position 9 ; schema:additionalType module:BloomTax_Create ; schema:description "Sie generieren Ideen vor dem Hintergrund der wirtschaftlichen Umsetzbarkeit, führen Tests durch und können die Ideen ihrer Prototypen umsetzen."@de .</v>
      </c>
    </row>
    <row r="942" spans="1:10" x14ac:dyDescent="0.35">
      <c r="A942" s="2" t="s">
        <v>601</v>
      </c>
      <c r="B942" t="s">
        <v>1899</v>
      </c>
      <c r="C942" t="str">
        <f t="shared" si="60"/>
        <v>WM555</v>
      </c>
      <c r="D942" t="s">
        <v>1899</v>
      </c>
      <c r="E942" t="s">
        <v>2377</v>
      </c>
      <c r="F942" s="9" t="s">
        <v>4656</v>
      </c>
      <c r="G942" t="s">
        <v>2405</v>
      </c>
      <c r="H942" s="9">
        <f t="shared" si="58"/>
        <v>1</v>
      </c>
      <c r="I942" s="9" t="str">
        <f t="shared" si="59"/>
        <v>01</v>
      </c>
      <c r="J942" t="str">
        <f t="shared" si="61"/>
        <v>module:LResult01_WM555 a schema:ListItem ; schema:name "Lernergebnis WM555 01" ; schema:position 1 ; schema:additionalType module:BloomTax_Apply ; schema:description "Die Studierenden besitzen Kompetenzen im Umgang mit Methoden zur Verarbeitung von Prozessdaten, Benutzerverhalten und Meinungen."@de .</v>
      </c>
    </row>
    <row r="943" spans="1:10" x14ac:dyDescent="0.35">
      <c r="A943" s="2" t="s">
        <v>601</v>
      </c>
      <c r="B943" t="s">
        <v>1899</v>
      </c>
      <c r="C943" t="str">
        <f t="shared" si="60"/>
        <v>WM555</v>
      </c>
      <c r="D943" t="s">
        <v>1899</v>
      </c>
      <c r="E943" t="s">
        <v>2377</v>
      </c>
      <c r="F943" s="9" t="s">
        <v>4656</v>
      </c>
      <c r="G943" t="s">
        <v>2404</v>
      </c>
      <c r="H943" s="9">
        <f t="shared" si="58"/>
        <v>1</v>
      </c>
      <c r="I943" s="9" t="str">
        <f t="shared" si="59"/>
        <v>01</v>
      </c>
      <c r="J943" t="str">
        <f t="shared" si="61"/>
        <v>module:LResult01_WM555 a schema:ListItem ; schema:name "Lernergebnis WM555 01" ; schema:position 1 ; schema:additionalType module:SubjectMatterCompetence ; schema:description "Die Studierenden besitzen Kompetenzen im Umgang mit Methoden zur Verarbeitung von Prozessdaten, Benutzerverhalten und Meinungen."@de .</v>
      </c>
    </row>
    <row r="944" spans="1:10" x14ac:dyDescent="0.35">
      <c r="A944" s="2" t="s">
        <v>601</v>
      </c>
      <c r="B944" t="s">
        <v>1900</v>
      </c>
      <c r="C944" t="str">
        <f t="shared" si="60"/>
        <v>WM555</v>
      </c>
      <c r="D944" t="s">
        <v>1900</v>
      </c>
      <c r="E944" t="s">
        <v>2378</v>
      </c>
      <c r="F944" s="9" t="s">
        <v>4656</v>
      </c>
      <c r="G944" t="s">
        <v>2405</v>
      </c>
      <c r="H944" s="9">
        <f t="shared" si="58"/>
        <v>2</v>
      </c>
      <c r="I944" s="9" t="str">
        <f t="shared" si="59"/>
        <v>02</v>
      </c>
      <c r="J944" t="str">
        <f t="shared" si="61"/>
        <v>module:LResult02_WM555 a schema:ListItem ; schema:name "Lernergebnis WM555 02" ; schema:position 2 ; schema:additionalType module:BloomTax_Apply ; schema:description "Sie können mit Visualisierungstools (z. B. Rapid Miner, Matlab, Python) umgehen."@de .</v>
      </c>
    </row>
    <row r="945" spans="1:10" x14ac:dyDescent="0.35">
      <c r="A945" s="2" t="s">
        <v>601</v>
      </c>
      <c r="B945" t="s">
        <v>1900</v>
      </c>
      <c r="C945" t="str">
        <f t="shared" si="60"/>
        <v>WM555</v>
      </c>
      <c r="D945" t="s">
        <v>1900</v>
      </c>
      <c r="E945" t="s">
        <v>2378</v>
      </c>
      <c r="F945" s="9" t="s">
        <v>4656</v>
      </c>
      <c r="G945" t="s">
        <v>2404</v>
      </c>
      <c r="H945" s="9">
        <f t="shared" si="58"/>
        <v>2</v>
      </c>
      <c r="I945" s="9" t="str">
        <f t="shared" si="59"/>
        <v>02</v>
      </c>
      <c r="J945" t="str">
        <f t="shared" si="61"/>
        <v>module:LResult02_WM555 a schema:ListItem ; schema:name "Lernergebnis WM555 02" ; schema:position 2 ; schema:additionalType module:SubjectMatterCompetence ; schema:description "Sie können mit Visualisierungstools (z. B. Rapid Miner, Matlab, Python) umgehen."@de .</v>
      </c>
    </row>
    <row r="946" spans="1:10" x14ac:dyDescent="0.35">
      <c r="A946" s="2" t="s">
        <v>601</v>
      </c>
      <c r="B946" t="s">
        <v>1901</v>
      </c>
      <c r="C946" t="str">
        <f t="shared" si="60"/>
        <v>WM555</v>
      </c>
      <c r="D946" t="s">
        <v>1901</v>
      </c>
      <c r="E946" t="s">
        <v>2379</v>
      </c>
      <c r="F946" s="9" t="s">
        <v>4656</v>
      </c>
      <c r="G946" t="s">
        <v>2409</v>
      </c>
      <c r="H946" s="9">
        <f t="shared" si="58"/>
        <v>3</v>
      </c>
      <c r="I946" s="9" t="str">
        <f t="shared" si="59"/>
        <v>03</v>
      </c>
      <c r="J946" t="str">
        <f t="shared" si="61"/>
        <v>module:LResult03_WM555 a schema:ListItem ; schema:name "Lernergebnis WM555 03" ; schema:position 3 ; schema:additionalType module:BloomTax_Analyze ; schema:description "Die Studierenden besitzen eine grundsätzliche Sensibilisierung für eine nachhaltige unternehmerische Governance. Damit sollen die Studierenden in die Lage versetzt werden, moderne Technologien wie Big Data und Data Mining/Predictive Analytics sicher und im Einklang mit ethischen und normenrechtlichen Anforderungen des Daten- und  Persönlichkeitsschutzes auszuwählen und einzusetzen."@de .</v>
      </c>
    </row>
    <row r="947" spans="1:10" x14ac:dyDescent="0.35">
      <c r="A947" s="2" t="s">
        <v>601</v>
      </c>
      <c r="B947" t="s">
        <v>1901</v>
      </c>
      <c r="C947" t="str">
        <f t="shared" si="60"/>
        <v>WM555</v>
      </c>
      <c r="D947" t="s">
        <v>1901</v>
      </c>
      <c r="E947" t="s">
        <v>2379</v>
      </c>
      <c r="F947" s="9" t="s">
        <v>4656</v>
      </c>
      <c r="G947" t="s">
        <v>2404</v>
      </c>
      <c r="H947" s="9">
        <f t="shared" si="58"/>
        <v>3</v>
      </c>
      <c r="I947" s="9" t="str">
        <f t="shared" si="59"/>
        <v>03</v>
      </c>
      <c r="J947" t="str">
        <f t="shared" si="61"/>
        <v>module:LResult03_WM555 a schema:ListItem ; schema:name "Lernergebnis WM555 03" ; schema:position 3 ; schema:additionalType module:SubjectMatterCompetence ; schema:description "Die Studierenden besitzen eine grundsätzliche Sensibilisierung für eine nachhaltige unternehmerische Governance. Damit sollen die Studierenden in die Lage versetzt werden, moderne Technologien wie Big Data und Data Mining/Predictive Analytics sicher und im Einklang mit ethischen und normenrechtlichen Anforderungen des Daten- und  Persönlichkeitsschutzes auszuwählen und einzusetzen."@de .</v>
      </c>
    </row>
    <row r="948" spans="1:10" x14ac:dyDescent="0.35">
      <c r="A948" s="2" t="s">
        <v>601</v>
      </c>
      <c r="B948" t="s">
        <v>1902</v>
      </c>
      <c r="C948" t="str">
        <f t="shared" si="60"/>
        <v>WM555</v>
      </c>
      <c r="D948" t="s">
        <v>1902</v>
      </c>
      <c r="E948" t="s">
        <v>2010</v>
      </c>
      <c r="F948" s="9" t="s">
        <v>4656</v>
      </c>
      <c r="G948" t="s">
        <v>2407</v>
      </c>
      <c r="H948" s="9">
        <f t="shared" si="58"/>
        <v>4</v>
      </c>
      <c r="I948" s="9" t="str">
        <f t="shared" si="59"/>
        <v>04</v>
      </c>
      <c r="J948" t="str">
        <f t="shared" si="61"/>
        <v>module:LResult04_WM555 a schema:ListItem ; schema:name "Lernergebnis WM555 04" ; schema:position 4 ; schema:additionalType module:BloomTax_Evaluate ; schema:description "Die Studierenden entwickeln eine ausgeprägte Problemlösungs- und Beurteilungskompetenz."@de .</v>
      </c>
    </row>
    <row r="949" spans="1:10" x14ac:dyDescent="0.35">
      <c r="A949" s="2" t="s">
        <v>601</v>
      </c>
      <c r="B949" t="s">
        <v>1902</v>
      </c>
      <c r="C949" t="str">
        <f t="shared" si="60"/>
        <v>WM555</v>
      </c>
      <c r="D949" t="s">
        <v>1902</v>
      </c>
      <c r="E949" t="s">
        <v>2010</v>
      </c>
      <c r="F949" s="9" t="s">
        <v>4656</v>
      </c>
      <c r="G949" t="s">
        <v>2404</v>
      </c>
      <c r="H949" s="9">
        <f t="shared" si="58"/>
        <v>4</v>
      </c>
      <c r="I949" s="9" t="str">
        <f t="shared" si="59"/>
        <v>04</v>
      </c>
      <c r="J949" t="str">
        <f t="shared" si="61"/>
        <v>module:LResult04_WM555 a schema:ListItem ; schema:name "Lernergebnis WM555 04" ; schema:position 4 ; schema:additionalType module:SubjectMatterCompetence ; schema:description "Die Studierenden entwickeln eine ausgeprägte Problemlösungs- und Beurteilungskompetenz."@de .</v>
      </c>
    </row>
    <row r="950" spans="1:10" x14ac:dyDescent="0.35">
      <c r="A950" s="2" t="s">
        <v>601</v>
      </c>
      <c r="B950" t="s">
        <v>1903</v>
      </c>
      <c r="C950" t="str">
        <f t="shared" si="60"/>
        <v>WM556</v>
      </c>
      <c r="D950" t="s">
        <v>1903</v>
      </c>
      <c r="E950" t="s">
        <v>2380</v>
      </c>
      <c r="F950" s="9" t="s">
        <v>4656</v>
      </c>
      <c r="G950" t="s">
        <v>2405</v>
      </c>
      <c r="H950" s="9">
        <f t="shared" si="58"/>
        <v>1</v>
      </c>
      <c r="I950" s="9" t="str">
        <f t="shared" si="59"/>
        <v>01</v>
      </c>
      <c r="J950" t="str">
        <f t="shared" si="61"/>
        <v>module:LResult01_WM556 a schema:ListItem ; schema:name "Lernergebnis WM556 01" ; schema:position 1 ; schema:additionalType module:BloomTax_Apply ; schema:description "Die Studierenden haben aus Anwender- als auch aus Entwicklerperspektive gelernt, wie aus im Internet frei verfügbaren Daten mittels Extraktion, Aufbereitung &amp; Analyze Produktentwicklungs-Informationen gewonnen werden können."@de .</v>
      </c>
    </row>
    <row r="951" spans="1:10" x14ac:dyDescent="0.35">
      <c r="A951" s="2" t="s">
        <v>601</v>
      </c>
      <c r="B951" t="s">
        <v>1903</v>
      </c>
      <c r="C951" t="str">
        <f t="shared" si="60"/>
        <v>WM556</v>
      </c>
      <c r="D951" t="s">
        <v>1903</v>
      </c>
      <c r="E951" t="s">
        <v>2380</v>
      </c>
      <c r="F951" s="9" t="s">
        <v>4656</v>
      </c>
      <c r="G951" t="s">
        <v>2404</v>
      </c>
      <c r="H951" s="9">
        <f t="shared" si="58"/>
        <v>1</v>
      </c>
      <c r="I951" s="9" t="str">
        <f t="shared" si="59"/>
        <v>01</v>
      </c>
      <c r="J951" t="str">
        <f t="shared" si="61"/>
        <v>module:LResult01_WM556 a schema:ListItem ; schema:name "Lernergebnis WM556 01" ; schema:position 1 ; schema:additionalType module:SubjectMatterCompetence ; schema:description "Die Studierenden haben aus Anwender- als auch aus Entwicklerperspektive gelernt, wie aus im Internet frei verfügbaren Daten mittels Extraktion, Aufbereitung &amp; Analyze Produktentwicklungs-Informationen gewonnen werden können."@de .</v>
      </c>
    </row>
    <row r="952" spans="1:10" x14ac:dyDescent="0.35">
      <c r="A952" s="2" t="s">
        <v>601</v>
      </c>
      <c r="B952" t="s">
        <v>1904</v>
      </c>
      <c r="C952" t="str">
        <f t="shared" si="60"/>
        <v>WM556</v>
      </c>
      <c r="D952" t="s">
        <v>1904</v>
      </c>
      <c r="E952" t="s">
        <v>2381</v>
      </c>
      <c r="F952" s="9" t="s">
        <v>4656</v>
      </c>
      <c r="G952" t="s">
        <v>2409</v>
      </c>
      <c r="H952" s="9">
        <f t="shared" si="58"/>
        <v>2</v>
      </c>
      <c r="I952" s="9" t="str">
        <f t="shared" si="59"/>
        <v>02</v>
      </c>
      <c r="J952" t="str">
        <f t="shared" si="61"/>
        <v>module:LResult02_WM556 a schema:ListItem ; schema:name "Lernergebnis WM556 02" ; schema:position 2 ; schema:additionalType module:BloomTax_Analyze ; schema:description "Die Studierenden können Lösungsansätze mit Zeitreihen-Algorithmen entwickeln, die Ergebnisse interpretieren und in praxisnaher Form präsentieren."@de .</v>
      </c>
    </row>
    <row r="953" spans="1:10" x14ac:dyDescent="0.35">
      <c r="A953" s="2" t="s">
        <v>601</v>
      </c>
      <c r="B953" t="s">
        <v>1904</v>
      </c>
      <c r="C953" t="str">
        <f t="shared" si="60"/>
        <v>WM556</v>
      </c>
      <c r="D953" t="s">
        <v>1904</v>
      </c>
      <c r="E953" t="s">
        <v>2381</v>
      </c>
      <c r="F953" s="9" t="s">
        <v>4656</v>
      </c>
      <c r="G953" t="s">
        <v>2404</v>
      </c>
      <c r="H953" s="9">
        <f t="shared" si="58"/>
        <v>2</v>
      </c>
      <c r="I953" s="9" t="str">
        <f t="shared" si="59"/>
        <v>02</v>
      </c>
      <c r="J953" t="str">
        <f t="shared" si="61"/>
        <v>module:LResult02_WM556 a schema:ListItem ; schema:name "Lernergebnis WM556 02" ; schema:position 2 ; schema:additionalType module:SubjectMatterCompetence ; schema:description "Die Studierenden können Lösungsansätze mit Zeitreihen-Algorithmen entwickeln, die Ergebnisse interpretieren und in praxisnaher Form präsentieren."@de .</v>
      </c>
    </row>
    <row r="954" spans="1:10" x14ac:dyDescent="0.35">
      <c r="A954" s="2" t="s">
        <v>601</v>
      </c>
      <c r="B954" t="s">
        <v>1905</v>
      </c>
      <c r="C954" t="str">
        <f t="shared" si="60"/>
        <v>WM556</v>
      </c>
      <c r="D954" t="s">
        <v>1905</v>
      </c>
      <c r="E954" t="s">
        <v>2382</v>
      </c>
      <c r="F954" s="9" t="s">
        <v>4656</v>
      </c>
      <c r="G954" t="s">
        <v>2403</v>
      </c>
      <c r="H954" s="9">
        <f t="shared" si="58"/>
        <v>3</v>
      </c>
      <c r="I954" s="9" t="str">
        <f t="shared" si="59"/>
        <v>03</v>
      </c>
      <c r="J954" t="str">
        <f t="shared" si="61"/>
        <v>module:LResult03_WM556 a schema:ListItem ; schema:name "Lernergebnis WM556 03" ; schema:position 3 ; schema:additionalType module:BloomTax_Understand ; schema:description "Die Teilnehmerinnen und Teilnehmer besitzen ein solides Basiswissen der theoretischen Grundlagen von Predictive Analytics und sind in der Lage: eine konkrete praktische Aufgabenstellung mit Methoden und Werkzeugen eines ausgewählten Predictive Analytics Softwareanbieters zu bearbeiten, die Ergebnisse korrekt einzuordnen und zu interpretieren."@de .</v>
      </c>
    </row>
    <row r="955" spans="1:10" x14ac:dyDescent="0.35">
      <c r="A955" s="2" t="s">
        <v>601</v>
      </c>
      <c r="B955" t="s">
        <v>1905</v>
      </c>
      <c r="C955" t="str">
        <f t="shared" si="60"/>
        <v>WM556</v>
      </c>
      <c r="D955" t="s">
        <v>1905</v>
      </c>
      <c r="E955" t="s">
        <v>2382</v>
      </c>
      <c r="F955" s="9" t="s">
        <v>4656</v>
      </c>
      <c r="G955" t="s">
        <v>2404</v>
      </c>
      <c r="H955" s="9">
        <f t="shared" si="58"/>
        <v>3</v>
      </c>
      <c r="I955" s="9" t="str">
        <f t="shared" si="59"/>
        <v>03</v>
      </c>
      <c r="J955" t="str">
        <f t="shared" si="61"/>
        <v>module:LResult03_WM556 a schema:ListItem ; schema:name "Lernergebnis WM556 03" ; schema:position 3 ; schema:additionalType module:SubjectMatterCompetence ; schema:description "Die Teilnehmerinnen und Teilnehmer besitzen ein solides Basiswissen der theoretischen Grundlagen von Predictive Analytics und sind in der Lage: eine konkrete praktische Aufgabenstellung mit Methoden und Werkzeugen eines ausgewählten Predictive Analytics Softwareanbieters zu bearbeiten, die Ergebnisse korrekt einzuordnen und zu interpretieren."@de .</v>
      </c>
    </row>
    <row r="956" spans="1:10" x14ac:dyDescent="0.35">
      <c r="A956" s="2" t="s">
        <v>601</v>
      </c>
      <c r="B956" t="s">
        <v>1906</v>
      </c>
      <c r="C956" t="str">
        <f t="shared" si="60"/>
        <v>WM568</v>
      </c>
      <c r="D956" t="s">
        <v>1906</v>
      </c>
      <c r="E956" t="s">
        <v>2383</v>
      </c>
      <c r="F956" s="9" t="s">
        <v>4656</v>
      </c>
      <c r="G956" t="s">
        <v>2406</v>
      </c>
      <c r="H956" s="9">
        <f t="shared" si="58"/>
        <v>1</v>
      </c>
      <c r="I956" s="9" t="str">
        <f t="shared" si="59"/>
        <v>01</v>
      </c>
      <c r="J956" t="str">
        <f t="shared" si="61"/>
        <v>module:LResult01_WM568 a schema:ListItem ; schema:name "Lernergebnis WM568 01" ; schema:position 1 ; schema:additionalType module:BloomTax_Remember ; schema:description "Nach Abschluss des Moduls sind die Studierenden in der Lage, die grundlegenden Methoden des maschinellen Lernens sowie deren Anwendungsdomäne zu benennen."@de .</v>
      </c>
    </row>
    <row r="957" spans="1:10" x14ac:dyDescent="0.35">
      <c r="A957" s="2" t="s">
        <v>601</v>
      </c>
      <c r="B957" t="s">
        <v>1906</v>
      </c>
      <c r="C957" t="str">
        <f t="shared" si="60"/>
        <v>WM568</v>
      </c>
      <c r="D957" t="s">
        <v>1906</v>
      </c>
      <c r="E957" t="s">
        <v>2383</v>
      </c>
      <c r="F957" s="9" t="s">
        <v>4656</v>
      </c>
      <c r="G957" t="s">
        <v>2404</v>
      </c>
      <c r="H957" s="9">
        <f t="shared" si="58"/>
        <v>1</v>
      </c>
      <c r="I957" s="9" t="str">
        <f t="shared" si="59"/>
        <v>01</v>
      </c>
      <c r="J957" t="str">
        <f t="shared" si="61"/>
        <v>module:LResult01_WM568 a schema:ListItem ; schema:name "Lernergebnis WM568 01" ; schema:position 1 ; schema:additionalType module:SubjectMatterCompetence ; schema:description "Nach Abschluss des Moduls sind die Studierenden in der Lage, die grundlegenden Methoden des maschinellen Lernens sowie deren Anwendungsdomäne zu benennen."@de .</v>
      </c>
    </row>
    <row r="958" spans="1:10" x14ac:dyDescent="0.35">
      <c r="A958" s="2" t="s">
        <v>601</v>
      </c>
      <c r="B958" t="s">
        <v>1907</v>
      </c>
      <c r="C958" t="str">
        <f t="shared" si="60"/>
        <v>WM568</v>
      </c>
      <c r="D958" t="s">
        <v>1907</v>
      </c>
      <c r="E958" t="s">
        <v>2384</v>
      </c>
      <c r="F958" s="9" t="s">
        <v>4656</v>
      </c>
      <c r="G958" t="s">
        <v>2407</v>
      </c>
      <c r="H958" s="9">
        <f t="shared" ref="H958:H980" si="62">VALUE(MID(D958,15,2))</f>
        <v>2</v>
      </c>
      <c r="I958" s="9" t="str">
        <f t="shared" ref="I958:I980" si="63">MID(D958,15,2)</f>
        <v>02</v>
      </c>
      <c r="J958" t="str">
        <f t="shared" si="61"/>
        <v>module:LResult02_WM568 a schema:ListItem ; schema:name "Lernergebnis WM568 02" ; schema:position 2 ; schema:additionalType module:BloomTax_Evaluate ; schema:description "bei konkreten praktischen Problemen die Ergebnisse verschiedener Methoden des maschinellen Lernens zu bewerten"@de .</v>
      </c>
    </row>
    <row r="959" spans="1:10" x14ac:dyDescent="0.35">
      <c r="A959" s="2" t="s">
        <v>601</v>
      </c>
      <c r="B959" t="s">
        <v>1907</v>
      </c>
      <c r="C959" t="str">
        <f t="shared" si="60"/>
        <v>WM568</v>
      </c>
      <c r="D959" t="s">
        <v>1907</v>
      </c>
      <c r="E959" t="s">
        <v>2384</v>
      </c>
      <c r="F959" s="9" t="s">
        <v>4656</v>
      </c>
      <c r="G959" t="s">
        <v>2404</v>
      </c>
      <c r="H959" s="9">
        <f t="shared" si="62"/>
        <v>2</v>
      </c>
      <c r="I959" s="9" t="str">
        <f t="shared" si="63"/>
        <v>02</v>
      </c>
      <c r="J959" t="str">
        <f t="shared" si="61"/>
        <v>module:LResult02_WM568 a schema:ListItem ; schema:name "Lernergebnis WM568 02" ; schema:position 2 ; schema:additionalType module:SubjectMatterCompetence ; schema:description "bei konkreten praktischen Problemen die Ergebnisse verschiedener Methoden des maschinellen Lernens zu bewerten"@de .</v>
      </c>
    </row>
    <row r="960" spans="1:10" x14ac:dyDescent="0.35">
      <c r="A960" s="2" t="s">
        <v>601</v>
      </c>
      <c r="B960" t="s">
        <v>1908</v>
      </c>
      <c r="C960" t="str">
        <f t="shared" si="60"/>
        <v>WM568</v>
      </c>
      <c r="D960" t="s">
        <v>1908</v>
      </c>
      <c r="E960" t="s">
        <v>2385</v>
      </c>
      <c r="F960" s="9" t="s">
        <v>4656</v>
      </c>
      <c r="G960" t="s">
        <v>2403</v>
      </c>
      <c r="H960" s="9">
        <f t="shared" si="62"/>
        <v>3</v>
      </c>
      <c r="I960" s="9" t="str">
        <f t="shared" si="63"/>
        <v>03</v>
      </c>
      <c r="J960" t="str">
        <f t="shared" si="61"/>
        <v>module:LResult03_WM568 a schema:ListItem ; schema:name "Lernergebnis WM568 03" ; schema:position 3 ; schema:additionalType module:BloomTax_Understand ; schema:description "die mathematischen Grundlagen des maschinellen Lernens zu verstehen"@de .</v>
      </c>
    </row>
    <row r="961" spans="1:10" x14ac:dyDescent="0.35">
      <c r="A961" s="2" t="s">
        <v>601</v>
      </c>
      <c r="B961" t="s">
        <v>1908</v>
      </c>
      <c r="C961" t="str">
        <f t="shared" si="60"/>
        <v>WM568</v>
      </c>
      <c r="D961" t="s">
        <v>1908</v>
      </c>
      <c r="E961" t="s">
        <v>2385</v>
      </c>
      <c r="F961" s="9" t="s">
        <v>4656</v>
      </c>
      <c r="G961" t="s">
        <v>2404</v>
      </c>
      <c r="H961" s="9">
        <f t="shared" si="62"/>
        <v>3</v>
      </c>
      <c r="I961" s="9" t="str">
        <f t="shared" si="63"/>
        <v>03</v>
      </c>
      <c r="J961" t="str">
        <f t="shared" si="61"/>
        <v>module:LResult03_WM568 a schema:ListItem ; schema:name "Lernergebnis WM568 03" ; schema:position 3 ; schema:additionalType module:SubjectMatterCompetence ; schema:description "die mathematischen Grundlagen des maschinellen Lernens zu verstehen"@de .</v>
      </c>
    </row>
    <row r="962" spans="1:10" x14ac:dyDescent="0.35">
      <c r="A962" s="2" t="s">
        <v>601</v>
      </c>
      <c r="B962" t="s">
        <v>1909</v>
      </c>
      <c r="C962" t="str">
        <f t="shared" si="60"/>
        <v>WM568</v>
      </c>
      <c r="D962" t="s">
        <v>1909</v>
      </c>
      <c r="E962" t="s">
        <v>2386</v>
      </c>
      <c r="F962" s="9" t="s">
        <v>4656</v>
      </c>
      <c r="G962" t="s">
        <v>2405</v>
      </c>
      <c r="H962" s="9">
        <f t="shared" si="62"/>
        <v>4</v>
      </c>
      <c r="I962" s="9" t="str">
        <f t="shared" si="63"/>
        <v>04</v>
      </c>
      <c r="J962" t="str">
        <f t="shared" si="61"/>
        <v>module:LResult04_WM568 a schema:ListItem ; schema:name "Lernergebnis WM568 04" ; schema:position 4 ; schema:additionalType module:BloomTax_Apply ; schema:description "bei konkreten praktischen Problemen geeignete Methoden und Werkzeuge des maschinellen Lernens anzuwenden"@de .</v>
      </c>
    </row>
    <row r="963" spans="1:10" x14ac:dyDescent="0.35">
      <c r="A963" s="2" t="s">
        <v>601</v>
      </c>
      <c r="B963" t="s">
        <v>1909</v>
      </c>
      <c r="C963" t="str">
        <f t="shared" ref="C963:C980" si="64">MID(B963,18,12)</f>
        <v>WM568</v>
      </c>
      <c r="D963" t="s">
        <v>1909</v>
      </c>
      <c r="E963" t="s">
        <v>2386</v>
      </c>
      <c r="F963" s="9" t="s">
        <v>4656</v>
      </c>
      <c r="G963" t="s">
        <v>2404</v>
      </c>
      <c r="H963" s="9">
        <f t="shared" si="62"/>
        <v>4</v>
      </c>
      <c r="I963" s="9" t="str">
        <f t="shared" si="63"/>
        <v>04</v>
      </c>
      <c r="J963" t="str">
        <f t="shared" ref="J963:J980" si="65">_xlfn.CONCAT(B963," a schema:ListItem ; schema:name ",A963,"Lernergebnis ",C963," ",I963,A963," ; schema:position ",H963," ; schema:additionalType ",G963," ; schema:description ",A963,E963,A963,"@",F963," .")</f>
        <v>module:LResult04_WM568 a schema:ListItem ; schema:name "Lernergebnis WM568 04" ; schema:position 4 ; schema:additionalType module:SubjectMatterCompetence ; schema:description "bei konkreten praktischen Problemen geeignete Methoden und Werkzeuge des maschinellen Lernens anzuwenden"@de .</v>
      </c>
    </row>
    <row r="964" spans="1:10" x14ac:dyDescent="0.35">
      <c r="A964" s="2" t="s">
        <v>601</v>
      </c>
      <c r="B964" t="s">
        <v>1910</v>
      </c>
      <c r="C964" t="str">
        <f t="shared" si="64"/>
        <v>WM568</v>
      </c>
      <c r="D964" t="s">
        <v>1910</v>
      </c>
      <c r="E964" t="s">
        <v>2387</v>
      </c>
      <c r="F964" s="9" t="s">
        <v>4656</v>
      </c>
      <c r="G964" t="s">
        <v>2409</v>
      </c>
      <c r="H964" s="9">
        <f t="shared" si="62"/>
        <v>5</v>
      </c>
      <c r="I964" s="9" t="str">
        <f t="shared" si="63"/>
        <v>05</v>
      </c>
      <c r="J964" t="str">
        <f t="shared" si="65"/>
        <v>module:LResult05_WM568 a schema:ListItem ; schema:name "Lernergebnis WM568 05" ; schema:position 5 ; schema:additionalType module:BloomTax_Analyze ; schema:description "bei konkreten praktischen Problemen die verschiedenen Methoden des maschinellen Lernens auf ihre Anwendbarkeit hin zu analysieren"@de .</v>
      </c>
    </row>
    <row r="965" spans="1:10" x14ac:dyDescent="0.35">
      <c r="A965" s="2" t="s">
        <v>601</v>
      </c>
      <c r="B965" t="s">
        <v>1910</v>
      </c>
      <c r="C965" t="str">
        <f t="shared" si="64"/>
        <v>WM568</v>
      </c>
      <c r="D965" t="s">
        <v>1910</v>
      </c>
      <c r="E965" t="s">
        <v>2387</v>
      </c>
      <c r="F965" s="9" t="s">
        <v>4656</v>
      </c>
      <c r="G965" t="s">
        <v>2404</v>
      </c>
      <c r="H965" s="9">
        <f t="shared" si="62"/>
        <v>5</v>
      </c>
      <c r="I965" s="9" t="str">
        <f t="shared" si="63"/>
        <v>05</v>
      </c>
      <c r="J965" t="str">
        <f t="shared" si="65"/>
        <v>module:LResult05_WM568 a schema:ListItem ; schema:name "Lernergebnis WM568 05" ; schema:position 5 ; schema:additionalType module:SubjectMatterCompetence ; schema:description "bei konkreten praktischen Problemen die verschiedenen Methoden des maschinellen Lernens auf ihre Anwendbarkeit hin zu analysieren"@de .</v>
      </c>
    </row>
    <row r="966" spans="1:10" x14ac:dyDescent="0.35">
      <c r="A966" s="2" t="s">
        <v>601</v>
      </c>
      <c r="B966" t="s">
        <v>1911</v>
      </c>
      <c r="C966" t="str">
        <f t="shared" si="64"/>
        <v>WM568</v>
      </c>
      <c r="D966" t="s">
        <v>1911</v>
      </c>
      <c r="E966" t="s">
        <v>2388</v>
      </c>
      <c r="F966" s="9" t="s">
        <v>4656</v>
      </c>
      <c r="G966" t="s">
        <v>2409</v>
      </c>
      <c r="H966" s="9">
        <f t="shared" si="62"/>
        <v>6</v>
      </c>
      <c r="I966" s="9" t="str">
        <f t="shared" si="63"/>
        <v>06</v>
      </c>
      <c r="J966" t="str">
        <f t="shared" si="65"/>
        <v>module:LResult06_WM568 a schema:ListItem ; schema:name "Lernergebnis WM568 06" ; schema:position 6 ; schema:additionalType module:BloomTax_Analyze ; schema:description "theoretische Analyzen des maschinellen Lernens selbständig durchzuführen."@de .</v>
      </c>
    </row>
    <row r="967" spans="1:10" x14ac:dyDescent="0.35">
      <c r="A967" s="2" t="s">
        <v>601</v>
      </c>
      <c r="B967" t="s">
        <v>1911</v>
      </c>
      <c r="C967" t="str">
        <f t="shared" si="64"/>
        <v>WM568</v>
      </c>
      <c r="D967" t="s">
        <v>1911</v>
      </c>
      <c r="E967" t="s">
        <v>2388</v>
      </c>
      <c r="F967" s="9" t="s">
        <v>4656</v>
      </c>
      <c r="G967" t="s">
        <v>2404</v>
      </c>
      <c r="H967" s="9">
        <f t="shared" si="62"/>
        <v>6</v>
      </c>
      <c r="I967" s="9" t="str">
        <f t="shared" si="63"/>
        <v>06</v>
      </c>
      <c r="J967" t="str">
        <f t="shared" si="65"/>
        <v>module:LResult06_WM568 a schema:ListItem ; schema:name "Lernergebnis WM568 06" ; schema:position 6 ; schema:additionalType module:SubjectMatterCompetence ; schema:description "theoretische Analyzen des maschinellen Lernens selbständig durchzuführen."@de .</v>
      </c>
    </row>
    <row r="968" spans="1:10" x14ac:dyDescent="0.35">
      <c r="A968" s="2" t="s">
        <v>601</v>
      </c>
      <c r="B968" t="s">
        <v>1912</v>
      </c>
      <c r="C968" t="str">
        <f t="shared" si="64"/>
        <v>WM595</v>
      </c>
      <c r="D968" t="s">
        <v>1912</v>
      </c>
      <c r="E968" t="s">
        <v>2009</v>
      </c>
      <c r="F968" s="9" t="s">
        <v>4656</v>
      </c>
      <c r="G968" t="s">
        <v>2411</v>
      </c>
      <c r="H968" s="9">
        <f t="shared" si="62"/>
        <v>1</v>
      </c>
      <c r="I968" s="9" t="str">
        <f t="shared" si="63"/>
        <v>01</v>
      </c>
      <c r="J968" t="str">
        <f t="shared" si="65"/>
        <v>module:LResult01_WM595 a schema:ListItem ; schema:name "Lernergebnis WM595 01" ; schema:position 1 ; schema:additionalType module:SelfCompetence ; schema:description "Die Studierenden trainieren durch die gestellten Aufgaben ihre Teamfähigkeit und ihr Selbstmanagement."@de .</v>
      </c>
    </row>
    <row r="969" spans="1:10" x14ac:dyDescent="0.35">
      <c r="A969" s="2" t="s">
        <v>601</v>
      </c>
      <c r="B969" t="s">
        <v>1912</v>
      </c>
      <c r="C969" t="str">
        <f t="shared" si="64"/>
        <v>WM595</v>
      </c>
      <c r="D969" t="s">
        <v>1912</v>
      </c>
      <c r="E969" t="s">
        <v>2009</v>
      </c>
      <c r="F969" s="9" t="s">
        <v>4656</v>
      </c>
      <c r="G969" t="s">
        <v>2410</v>
      </c>
      <c r="H969" s="9">
        <f t="shared" si="62"/>
        <v>1</v>
      </c>
      <c r="I969" s="9" t="str">
        <f t="shared" si="63"/>
        <v>01</v>
      </c>
      <c r="J969" t="str">
        <f t="shared" si="65"/>
        <v>module:LResult01_WM595 a schema:ListItem ; schema:name "Lernergebnis WM595 01" ; schema:position 1 ; schema:additionalType module:SocialCompetence ; schema:description "Die Studierenden trainieren durch die gestellten Aufgaben ihre Teamfähigkeit und ihr Selbstmanagement."@de .</v>
      </c>
    </row>
    <row r="970" spans="1:10" x14ac:dyDescent="0.35">
      <c r="A970" s="2" t="s">
        <v>601</v>
      </c>
      <c r="B970" t="s">
        <v>1913</v>
      </c>
      <c r="C970" t="str">
        <f t="shared" si="64"/>
        <v>WM595</v>
      </c>
      <c r="D970" t="s">
        <v>1913</v>
      </c>
      <c r="E970" t="s">
        <v>2389</v>
      </c>
      <c r="F970" s="9" t="s">
        <v>4656</v>
      </c>
      <c r="G970" t="s">
        <v>2411</v>
      </c>
      <c r="H970" s="9">
        <f t="shared" si="62"/>
        <v>2</v>
      </c>
      <c r="I970" s="9" t="str">
        <f t="shared" si="63"/>
        <v>02</v>
      </c>
      <c r="J970" t="str">
        <f t="shared" si="65"/>
        <v>module:LResult02_WM595 a schema:ListItem ; schema:name "Lernergebnis WM595 02" ; schema:position 2 ; schema:additionalType module:SelfCompetence ; schema:description "Die Studierenden unterschiedlicher Disziplinen werden im kreativen, vernetzten und nutzerorientierten Denken geschult."@de .</v>
      </c>
    </row>
    <row r="971" spans="1:10" x14ac:dyDescent="0.35">
      <c r="A971" s="2" t="s">
        <v>601</v>
      </c>
      <c r="B971" t="s">
        <v>1914</v>
      </c>
      <c r="C971" t="str">
        <f t="shared" si="64"/>
        <v>WM595</v>
      </c>
      <c r="D971" t="s">
        <v>1914</v>
      </c>
      <c r="E971" t="s">
        <v>2390</v>
      </c>
      <c r="F971" s="9" t="s">
        <v>4656</v>
      </c>
      <c r="G971" t="s">
        <v>2406</v>
      </c>
      <c r="H971" s="9">
        <f t="shared" si="62"/>
        <v>3</v>
      </c>
      <c r="I971" s="9" t="str">
        <f t="shared" si="63"/>
        <v>03</v>
      </c>
      <c r="J971" t="str">
        <f t="shared" si="65"/>
        <v>module:LResult03_WM595 a schema:ListItem ; schema:name "Lernergebnis WM595 03" ; schema:position 3 ; schema:additionalType module:BloomTax_Remember ; schema:description "Die Studierenden besitzen ein ausgeprägtes Wissen über digitale Geschäftsmodelle."@de .</v>
      </c>
    </row>
    <row r="972" spans="1:10" x14ac:dyDescent="0.35">
      <c r="A972" s="2" t="s">
        <v>601</v>
      </c>
      <c r="B972" t="s">
        <v>1914</v>
      </c>
      <c r="C972" t="str">
        <f t="shared" si="64"/>
        <v>WM595</v>
      </c>
      <c r="D972" t="s">
        <v>1914</v>
      </c>
      <c r="E972" t="s">
        <v>2390</v>
      </c>
      <c r="F972" s="9" t="s">
        <v>4656</v>
      </c>
      <c r="G972" t="s">
        <v>2404</v>
      </c>
      <c r="H972" s="9">
        <f t="shared" si="62"/>
        <v>3</v>
      </c>
      <c r="I972" s="9" t="str">
        <f t="shared" si="63"/>
        <v>03</v>
      </c>
      <c r="J972" t="str">
        <f t="shared" si="65"/>
        <v>module:LResult03_WM595 a schema:ListItem ; schema:name "Lernergebnis WM595 03" ; schema:position 3 ; schema:additionalType module:SubjectMatterCompetence ; schema:description "Die Studierenden besitzen ein ausgeprägtes Wissen über digitale Geschäftsmodelle."@de .</v>
      </c>
    </row>
    <row r="973" spans="1:10" x14ac:dyDescent="0.35">
      <c r="A973" s="2" t="s">
        <v>601</v>
      </c>
      <c r="B973" t="s">
        <v>1915</v>
      </c>
      <c r="C973" t="str">
        <f t="shared" si="64"/>
        <v>WM595</v>
      </c>
      <c r="D973" t="s">
        <v>1915</v>
      </c>
      <c r="E973" t="s">
        <v>2391</v>
      </c>
      <c r="F973" s="9" t="s">
        <v>4656</v>
      </c>
      <c r="G973" t="s">
        <v>2405</v>
      </c>
      <c r="H973" s="9">
        <f t="shared" si="62"/>
        <v>4</v>
      </c>
      <c r="I973" s="9" t="str">
        <f t="shared" si="63"/>
        <v>04</v>
      </c>
      <c r="J973" t="str">
        <f t="shared" si="65"/>
        <v>module:LResult04_WM595 a schema:ListItem ; schema:name "Lernergebnis WM595 04" ; schema:position 4 ; schema:additionalType module:BloomTax_Apply ; schema:description "Ebenso können sie Geschäftsmodelle entwickeln und umsetzen. Sie können ebenso ethnographische Studien entwickeln, durchführen und auswerten."@de .</v>
      </c>
    </row>
    <row r="974" spans="1:10" x14ac:dyDescent="0.35">
      <c r="A974" s="2" t="s">
        <v>601</v>
      </c>
      <c r="B974" t="s">
        <v>1915</v>
      </c>
      <c r="C974" t="str">
        <f t="shared" si="64"/>
        <v>WM595</v>
      </c>
      <c r="D974" t="s">
        <v>1915</v>
      </c>
      <c r="E974" t="s">
        <v>2391</v>
      </c>
      <c r="F974" s="9" t="s">
        <v>4656</v>
      </c>
      <c r="G974" t="s">
        <v>2404</v>
      </c>
      <c r="H974" s="9">
        <f t="shared" si="62"/>
        <v>4</v>
      </c>
      <c r="I974" s="9" t="str">
        <f t="shared" si="63"/>
        <v>04</v>
      </c>
      <c r="J974" t="str">
        <f t="shared" si="65"/>
        <v>module:LResult04_WM595 a schema:ListItem ; schema:name "Lernergebnis WM595 04" ; schema:position 4 ; schema:additionalType module:SubjectMatterCompetence ; schema:description "Ebenso können sie Geschäftsmodelle entwickeln und umsetzen. Sie können ebenso ethnographische Studien entwickeln, durchführen und auswerten."@de .</v>
      </c>
    </row>
    <row r="975" spans="1:10" x14ac:dyDescent="0.35">
      <c r="A975" s="2" t="s">
        <v>601</v>
      </c>
      <c r="B975" t="s">
        <v>1916</v>
      </c>
      <c r="C975" t="str">
        <f t="shared" si="64"/>
        <v>WM595</v>
      </c>
      <c r="D975" t="s">
        <v>1916</v>
      </c>
      <c r="E975" t="s">
        <v>2392</v>
      </c>
      <c r="F975" s="9" t="s">
        <v>4656</v>
      </c>
      <c r="G975" t="s">
        <v>2409</v>
      </c>
      <c r="H975" s="9">
        <f t="shared" si="62"/>
        <v>5</v>
      </c>
      <c r="I975" s="9" t="str">
        <f t="shared" si="63"/>
        <v>05</v>
      </c>
      <c r="J975" t="str">
        <f t="shared" si="65"/>
        <v>module:LResult05_WM595 a schema:ListItem ; schema:name "Lernergebnis WM595 05" ; schema:position 5 ; schema:additionalType module:BloomTax_Analyze ; schema:description "Die Studierenden sind in der Lage, verschiedene Analysen durchzuführen, u. a. des Nutzerverhaltens und von Bedürfnissen. Sie sind in der Lage, Lösungen zu entwickeln unter spezieller Berücksichtigung des Nutzerverhaltens."@de .</v>
      </c>
    </row>
    <row r="976" spans="1:10" x14ac:dyDescent="0.35">
      <c r="A976" s="2" t="s">
        <v>601</v>
      </c>
      <c r="B976" t="s">
        <v>1916</v>
      </c>
      <c r="C976" t="str">
        <f t="shared" si="64"/>
        <v>WM595</v>
      </c>
      <c r="D976" t="s">
        <v>1916</v>
      </c>
      <c r="E976" t="s">
        <v>2392</v>
      </c>
      <c r="F976" s="9" t="s">
        <v>4656</v>
      </c>
      <c r="G976" t="s">
        <v>2404</v>
      </c>
      <c r="H976" s="9">
        <f t="shared" si="62"/>
        <v>5</v>
      </c>
      <c r="I976" s="9" t="str">
        <f t="shared" si="63"/>
        <v>05</v>
      </c>
      <c r="J976" t="str">
        <f t="shared" si="65"/>
        <v>module:LResult05_WM595 a schema:ListItem ; schema:name "Lernergebnis WM595 05" ; schema:position 5 ; schema:additionalType module:SubjectMatterCompetence ; schema:description "Die Studierenden sind in der Lage, verschiedene Analysen durchzuführen, u. a. des Nutzerverhaltens und von Bedürfnissen. Sie sind in der Lage, Lösungen zu entwickeln unter spezieller Berücksichtigung des Nutzerverhaltens."@de .</v>
      </c>
    </row>
    <row r="977" spans="1:10" x14ac:dyDescent="0.35">
      <c r="A977" s="2" t="s">
        <v>601</v>
      </c>
      <c r="B977" t="s">
        <v>1917</v>
      </c>
      <c r="C977" t="str">
        <f t="shared" si="64"/>
        <v>WM595</v>
      </c>
      <c r="D977" t="s">
        <v>1917</v>
      </c>
      <c r="E977" t="s">
        <v>2393</v>
      </c>
      <c r="F977" s="9" t="s">
        <v>4656</v>
      </c>
      <c r="G977" t="s">
        <v>2408</v>
      </c>
      <c r="H977" s="9">
        <f t="shared" si="62"/>
        <v>6</v>
      </c>
      <c r="I977" s="9" t="str">
        <f t="shared" si="63"/>
        <v>06</v>
      </c>
      <c r="J977" t="str">
        <f t="shared" si="65"/>
        <v>module:LResult06_WM595 a schema:ListItem ; schema:name "Lernergebnis WM595 06" ; schema:position 6 ; schema:additionalType module:BloomTax_Create ; schema:description "Sie generieren neue Ideen für die Produkte vor dem Hintergrund der wirtschaftlichen Umsetzbarkeit, führen Tests durch und begleiten selbstständig den Prozess ihrer Prototypen – von der Idee bis zur Umsetzung zum Produkt."@de .</v>
      </c>
    </row>
    <row r="978" spans="1:10" x14ac:dyDescent="0.35">
      <c r="A978" s="2" t="s">
        <v>601</v>
      </c>
      <c r="B978" t="s">
        <v>1917</v>
      </c>
      <c r="C978" t="str">
        <f t="shared" si="64"/>
        <v>WM595</v>
      </c>
      <c r="D978" t="s">
        <v>1917</v>
      </c>
      <c r="E978" t="s">
        <v>2393</v>
      </c>
      <c r="F978" s="9" t="s">
        <v>4656</v>
      </c>
      <c r="G978" t="s">
        <v>2404</v>
      </c>
      <c r="H978" s="9">
        <f t="shared" si="62"/>
        <v>6</v>
      </c>
      <c r="I978" s="9" t="str">
        <f t="shared" si="63"/>
        <v>06</v>
      </c>
      <c r="J978" t="str">
        <f t="shared" si="65"/>
        <v>module:LResult06_WM595 a schema:ListItem ; schema:name "Lernergebnis WM595 06" ; schema:position 6 ; schema:additionalType module:SubjectMatterCompetence ; schema:description "Sie generieren neue Ideen für die Produkte vor dem Hintergrund der wirtschaftlichen Umsetzbarkeit, führen Tests durch und begleiten selbstständig den Prozess ihrer Prototypen – von der Idee bis zur Umsetzung zum Produkt."@de .</v>
      </c>
    </row>
    <row r="979" spans="1:10" x14ac:dyDescent="0.35">
      <c r="A979" s="2" t="s">
        <v>601</v>
      </c>
      <c r="B979" t="s">
        <v>1918</v>
      </c>
      <c r="C979" t="str">
        <f t="shared" si="64"/>
        <v>WM595</v>
      </c>
      <c r="D979" t="s">
        <v>1918</v>
      </c>
      <c r="E979" t="s">
        <v>2394</v>
      </c>
      <c r="F979" s="9" t="s">
        <v>4656</v>
      </c>
      <c r="G979" t="s">
        <v>2405</v>
      </c>
      <c r="H979" s="9">
        <f t="shared" si="62"/>
        <v>7</v>
      </c>
      <c r="I979" s="9" t="str">
        <f t="shared" si="63"/>
        <v>07</v>
      </c>
      <c r="J979" t="str">
        <f t="shared" si="65"/>
        <v>module:LResult07_WM595 a schema:ListItem ; schema:name "Lernergebnis WM595 07" ; schema:position 7 ; schema:additionalType module:BloomTax_Apply ; schema:description "Sie können vermitteln und darstellen Muster mit verschiedenen Variationen für Gestaltungsmöglichkeiten der Geschäftsmodelle."@de .</v>
      </c>
    </row>
    <row r="980" spans="1:10" x14ac:dyDescent="0.35">
      <c r="A980" s="2" t="s">
        <v>601</v>
      </c>
      <c r="B980" t="s">
        <v>1918</v>
      </c>
      <c r="C980" t="str">
        <f t="shared" si="64"/>
        <v>WM595</v>
      </c>
      <c r="D980" t="s">
        <v>1918</v>
      </c>
      <c r="E980" t="s">
        <v>2394</v>
      </c>
      <c r="F980" s="9" t="s">
        <v>4656</v>
      </c>
      <c r="G980" t="s">
        <v>2404</v>
      </c>
      <c r="H980" s="9">
        <f t="shared" si="62"/>
        <v>7</v>
      </c>
      <c r="I980" s="9" t="str">
        <f t="shared" si="63"/>
        <v>07</v>
      </c>
      <c r="J980" t="str">
        <f t="shared" si="65"/>
        <v>module:LResult07_WM595 a schema:ListItem ; schema:name "Lernergebnis WM595 07" ; schema:position 7 ; schema:additionalType module:SubjectMatterCompetence ; schema:description "Sie können vermitteln und darstellen Muster mit verschiedenen Variationen für Gestaltungsmöglichkeiten der Geschäftsmodelle."@de .</v>
      </c>
    </row>
  </sheetData>
  <autoFilter ref="A1:J980" xr:uid="{A3EB0B55-9C8F-40D1-B871-4F86EF0C2CE0}"/>
  <pageMargins left="0.7" right="0.7" top="0.78740157499999996" bottom="0.78740157499999996"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D6419-4CB8-4F3F-9B8F-267DA6BC3A03}">
  <dimension ref="A1:D124"/>
  <sheetViews>
    <sheetView workbookViewId="0">
      <selection sqref="A1:C1048576"/>
    </sheetView>
  </sheetViews>
  <sheetFormatPr baseColWidth="10" defaultRowHeight="14.5" x14ac:dyDescent="0.35"/>
  <cols>
    <col min="1" max="1" width="17.54296875" customWidth="1"/>
    <col min="2" max="2" width="17.6328125" customWidth="1"/>
    <col min="3" max="3" width="34.6328125" customWidth="1"/>
  </cols>
  <sheetData>
    <row r="1" spans="1:4" x14ac:dyDescent="0.35">
      <c r="A1" s="1" t="s">
        <v>960</v>
      </c>
      <c r="B1" s="1" t="s">
        <v>257</v>
      </c>
      <c r="C1" s="1" t="s">
        <v>602</v>
      </c>
      <c r="D1" s="2"/>
    </row>
    <row r="2" spans="1:4" x14ac:dyDescent="0.35">
      <c r="A2" t="s">
        <v>11</v>
      </c>
      <c r="B2" t="s">
        <v>133</v>
      </c>
      <c r="C2" t="str">
        <f>_xlfn.CONCAT(A2," module:about_Content module:Content_",B2," .")</f>
        <v>module:AlgoDat module:about_Content module:Content_AlgoDat .</v>
      </c>
      <c r="D2" s="2"/>
    </row>
    <row r="3" spans="1:4" x14ac:dyDescent="0.35">
      <c r="A3" t="s">
        <v>44</v>
      </c>
      <c r="B3" t="s">
        <v>163</v>
      </c>
      <c r="C3" t="str">
        <f t="shared" ref="C3:C66" si="0">_xlfn.CONCAT(A3," module:about_Content module:Content_",B3," .")</f>
        <v>module:BB110 module:about_Content module:Content_BB110 .</v>
      </c>
      <c r="D3" s="2"/>
    </row>
    <row r="4" spans="1:4" x14ac:dyDescent="0.35">
      <c r="A4" t="s">
        <v>45</v>
      </c>
      <c r="B4" t="s">
        <v>164</v>
      </c>
      <c r="C4" t="str">
        <f t="shared" si="0"/>
        <v>module:BB120 module:about_Content module:Content_BB120 .</v>
      </c>
      <c r="D4" s="2"/>
    </row>
    <row r="5" spans="1:4" x14ac:dyDescent="0.35">
      <c r="A5" t="s">
        <v>46</v>
      </c>
      <c r="B5" t="s">
        <v>165</v>
      </c>
      <c r="C5" t="str">
        <f t="shared" si="0"/>
        <v>module:BB130 module:about_Content module:Content_BB130 .</v>
      </c>
      <c r="D5" s="2"/>
    </row>
    <row r="6" spans="1:4" x14ac:dyDescent="0.35">
      <c r="A6" t="s">
        <v>47</v>
      </c>
      <c r="B6" t="s">
        <v>166</v>
      </c>
      <c r="C6" t="str">
        <f t="shared" si="0"/>
        <v>module:BB140 module:about_Content module:Content_BB140 .</v>
      </c>
      <c r="D6" s="2"/>
    </row>
    <row r="7" spans="1:4" x14ac:dyDescent="0.35">
      <c r="A7" t="s">
        <v>48</v>
      </c>
      <c r="B7" t="s">
        <v>167</v>
      </c>
      <c r="C7" t="str">
        <f t="shared" si="0"/>
        <v>module:BB150 module:about_Content module:Content_BB150 .</v>
      </c>
      <c r="D7" s="2"/>
    </row>
    <row r="8" spans="1:4" x14ac:dyDescent="0.35">
      <c r="A8" t="s">
        <v>49</v>
      </c>
      <c r="B8" t="s">
        <v>168</v>
      </c>
      <c r="C8" t="str">
        <f t="shared" si="0"/>
        <v>module:BB160 module:about_Content module:Content_BB160 .</v>
      </c>
      <c r="D8" s="2"/>
    </row>
    <row r="9" spans="1:4" x14ac:dyDescent="0.35">
      <c r="A9" t="s">
        <v>50</v>
      </c>
      <c r="B9" t="s">
        <v>169</v>
      </c>
      <c r="C9" t="str">
        <f t="shared" si="0"/>
        <v>module:BB170 module:about_Content module:Content_BB170 .</v>
      </c>
      <c r="D9" s="2"/>
    </row>
    <row r="10" spans="1:4" x14ac:dyDescent="0.35">
      <c r="A10" t="s">
        <v>51</v>
      </c>
      <c r="B10" t="s">
        <v>170</v>
      </c>
      <c r="C10" t="str">
        <f t="shared" si="0"/>
        <v>module:BB180 module:about_Content module:Content_BB180 .</v>
      </c>
      <c r="D10" s="2"/>
    </row>
    <row r="11" spans="1:4" x14ac:dyDescent="0.35">
      <c r="A11" t="s">
        <v>52</v>
      </c>
      <c r="B11" t="s">
        <v>171</v>
      </c>
      <c r="C11" t="str">
        <f t="shared" si="0"/>
        <v>module:BB210 module:about_Content module:Content_BB210 .</v>
      </c>
      <c r="D11" s="2"/>
    </row>
    <row r="12" spans="1:4" x14ac:dyDescent="0.35">
      <c r="A12" t="s">
        <v>53</v>
      </c>
      <c r="B12" t="s">
        <v>172</v>
      </c>
      <c r="C12" t="str">
        <f t="shared" si="0"/>
        <v>module:BB220 module:about_Content module:Content_BB220 .</v>
      </c>
      <c r="D12" s="2"/>
    </row>
    <row r="13" spans="1:4" x14ac:dyDescent="0.35">
      <c r="A13" t="s">
        <v>54</v>
      </c>
      <c r="B13" t="s">
        <v>173</v>
      </c>
      <c r="C13" t="str">
        <f t="shared" si="0"/>
        <v>module:BB310 module:about_Content module:Content_BB310 .</v>
      </c>
      <c r="D13" s="2"/>
    </row>
    <row r="14" spans="1:4" x14ac:dyDescent="0.35">
      <c r="A14" t="s">
        <v>55</v>
      </c>
      <c r="B14" t="s">
        <v>174</v>
      </c>
      <c r="C14" t="str">
        <f t="shared" si="0"/>
        <v>module:BB320 module:about_Content module:Content_BB320 .</v>
      </c>
      <c r="D14" s="2"/>
    </row>
    <row r="15" spans="1:4" x14ac:dyDescent="0.35">
      <c r="A15" t="s">
        <v>56</v>
      </c>
      <c r="B15" t="s">
        <v>175</v>
      </c>
      <c r="C15" t="str">
        <f t="shared" si="0"/>
        <v>module:BB410 module:about_Content module:Content_BB410 .</v>
      </c>
      <c r="D15" s="2"/>
    </row>
    <row r="16" spans="1:4" x14ac:dyDescent="0.35">
      <c r="A16" t="s">
        <v>57</v>
      </c>
      <c r="B16" t="s">
        <v>176</v>
      </c>
      <c r="C16" t="str">
        <f t="shared" si="0"/>
        <v>module:BB420 module:about_Content module:Content_BB420 .</v>
      </c>
      <c r="D16" s="2"/>
    </row>
    <row r="17" spans="1:4" x14ac:dyDescent="0.35">
      <c r="A17" t="s">
        <v>58</v>
      </c>
      <c r="B17" t="s">
        <v>177</v>
      </c>
      <c r="C17" t="str">
        <f t="shared" si="0"/>
        <v>module:BB511 module:about_Content module:Content_BB511 .</v>
      </c>
      <c r="D17" s="2"/>
    </row>
    <row r="18" spans="1:4" x14ac:dyDescent="0.35">
      <c r="A18" t="s">
        <v>59</v>
      </c>
      <c r="B18" t="s">
        <v>178</v>
      </c>
      <c r="C18" t="str">
        <f t="shared" si="0"/>
        <v>module:BB512 module:about_Content module:Content_BB512 .</v>
      </c>
      <c r="D18" s="2"/>
    </row>
    <row r="19" spans="1:4" x14ac:dyDescent="0.35">
      <c r="A19" t="s">
        <v>60</v>
      </c>
      <c r="B19" t="s">
        <v>179</v>
      </c>
      <c r="C19" t="str">
        <f t="shared" si="0"/>
        <v>module:BB521 module:about_Content module:Content_BB521 .</v>
      </c>
      <c r="D19" s="2"/>
    </row>
    <row r="20" spans="1:4" x14ac:dyDescent="0.35">
      <c r="A20" t="s">
        <v>61</v>
      </c>
      <c r="B20" t="s">
        <v>180</v>
      </c>
      <c r="C20" t="str">
        <f t="shared" si="0"/>
        <v>module:BB522 module:about_Content module:Content_BB522 .</v>
      </c>
      <c r="D20" s="2"/>
    </row>
    <row r="21" spans="1:4" x14ac:dyDescent="0.35">
      <c r="A21" t="s">
        <v>62</v>
      </c>
      <c r="B21" t="s">
        <v>181</v>
      </c>
      <c r="C21" t="str">
        <f t="shared" si="0"/>
        <v>module:BB531 module:about_Content module:Content_BB531 .</v>
      </c>
      <c r="D21" s="2"/>
    </row>
    <row r="22" spans="1:4" x14ac:dyDescent="0.35">
      <c r="A22" t="s">
        <v>63</v>
      </c>
      <c r="B22" t="s">
        <v>182</v>
      </c>
      <c r="C22" t="str">
        <f t="shared" si="0"/>
        <v>module:BB532 module:about_Content module:Content_BB532 .</v>
      </c>
      <c r="D22" s="2"/>
    </row>
    <row r="23" spans="1:4" x14ac:dyDescent="0.35">
      <c r="A23" t="s">
        <v>64</v>
      </c>
      <c r="B23" t="s">
        <v>183</v>
      </c>
      <c r="C23" t="str">
        <f t="shared" si="0"/>
        <v>module:BB541 module:about_Content module:Content_BB541 .</v>
      </c>
      <c r="D23" s="2"/>
    </row>
    <row r="24" spans="1:4" x14ac:dyDescent="0.35">
      <c r="A24" t="s">
        <v>65</v>
      </c>
      <c r="B24" t="s">
        <v>184</v>
      </c>
      <c r="C24" t="str">
        <f t="shared" si="0"/>
        <v>module:BB542 module:about_Content module:Content_BB542 .</v>
      </c>
      <c r="D24" s="2"/>
    </row>
    <row r="25" spans="1:4" x14ac:dyDescent="0.35">
      <c r="A25" t="s">
        <v>66</v>
      </c>
      <c r="B25" t="s">
        <v>185</v>
      </c>
      <c r="C25" t="str">
        <f t="shared" si="0"/>
        <v>module:BB551 module:about_Content module:Content_BB551 .</v>
      </c>
      <c r="D25" s="2"/>
    </row>
    <row r="26" spans="1:4" x14ac:dyDescent="0.35">
      <c r="A26" t="s">
        <v>67</v>
      </c>
      <c r="B26" t="s">
        <v>186</v>
      </c>
      <c r="C26" t="str">
        <f t="shared" si="0"/>
        <v>module:BB552 module:about_Content module:Content_BB552 .</v>
      </c>
      <c r="D26" s="2"/>
    </row>
    <row r="27" spans="1:4" x14ac:dyDescent="0.35">
      <c r="A27" t="s">
        <v>68</v>
      </c>
      <c r="B27" t="s">
        <v>187</v>
      </c>
      <c r="C27" t="str">
        <f t="shared" si="0"/>
        <v>module:BB561 module:about_Content module:Content_BB561 .</v>
      </c>
      <c r="D27" s="2"/>
    </row>
    <row r="28" spans="1:4" x14ac:dyDescent="0.35">
      <c r="A28" t="s">
        <v>69</v>
      </c>
      <c r="B28" t="s">
        <v>188</v>
      </c>
      <c r="C28" t="str">
        <f t="shared" si="0"/>
        <v>module:BB562 module:about_Content module:Content_BB562 .</v>
      </c>
      <c r="D28" s="2"/>
    </row>
    <row r="29" spans="1:4" x14ac:dyDescent="0.35">
      <c r="A29" t="s">
        <v>70</v>
      </c>
      <c r="B29" t="s">
        <v>189</v>
      </c>
      <c r="C29" t="str">
        <f t="shared" si="0"/>
        <v>module:BB611 module:about_Content module:Content_BB611 .</v>
      </c>
      <c r="D29" s="2"/>
    </row>
    <row r="30" spans="1:4" x14ac:dyDescent="0.35">
      <c r="A30" t="s">
        <v>71</v>
      </c>
      <c r="B30" t="s">
        <v>190</v>
      </c>
      <c r="C30" t="str">
        <f t="shared" si="0"/>
        <v>module:BB612 module:about_Content module:Content_BB612 .</v>
      </c>
      <c r="D30" s="2"/>
    </row>
    <row r="31" spans="1:4" x14ac:dyDescent="0.35">
      <c r="A31" t="s">
        <v>72</v>
      </c>
      <c r="B31" t="s">
        <v>191</v>
      </c>
      <c r="C31" t="str">
        <f t="shared" si="0"/>
        <v>module:BB621 module:about_Content module:Content_BB621 .</v>
      </c>
      <c r="D31" s="2"/>
    </row>
    <row r="32" spans="1:4" x14ac:dyDescent="0.35">
      <c r="A32" t="s">
        <v>73</v>
      </c>
      <c r="B32" t="s">
        <v>192</v>
      </c>
      <c r="C32" t="str">
        <f t="shared" si="0"/>
        <v>module:BB622 module:about_Content module:Content_BB622 .</v>
      </c>
      <c r="D32" s="2"/>
    </row>
    <row r="33" spans="1:4" x14ac:dyDescent="0.35">
      <c r="A33" t="s">
        <v>121</v>
      </c>
      <c r="B33" t="s">
        <v>241</v>
      </c>
      <c r="C33" t="str">
        <f t="shared" si="0"/>
        <v>module:BB631 module:about_Content module:Content_BB631 .</v>
      </c>
      <c r="D33" s="2"/>
    </row>
    <row r="34" spans="1:4" x14ac:dyDescent="0.35">
      <c r="A34" t="s">
        <v>122</v>
      </c>
      <c r="B34" t="s">
        <v>242</v>
      </c>
      <c r="C34" t="str">
        <f t="shared" si="0"/>
        <v>module:BB632 module:about_Content module:Content_BB632 .</v>
      </c>
      <c r="D34" s="2"/>
    </row>
    <row r="35" spans="1:4" x14ac:dyDescent="0.35">
      <c r="A35" t="s">
        <v>74</v>
      </c>
      <c r="B35" t="s">
        <v>193</v>
      </c>
      <c r="C35" t="str">
        <f t="shared" si="0"/>
        <v>module:BB710 module:about_Content module:Content_BB710 .</v>
      </c>
      <c r="D35" s="2"/>
    </row>
    <row r="36" spans="1:4" x14ac:dyDescent="0.35">
      <c r="A36" t="s">
        <v>75</v>
      </c>
      <c r="B36" t="s">
        <v>194</v>
      </c>
      <c r="C36" t="str">
        <f t="shared" si="0"/>
        <v>module:BB720 module:about_Content module:Content_BB720 .</v>
      </c>
      <c r="D36" s="2"/>
    </row>
    <row r="37" spans="1:4" x14ac:dyDescent="0.35">
      <c r="A37" t="s">
        <v>76</v>
      </c>
      <c r="B37" t="s">
        <v>195</v>
      </c>
      <c r="C37" t="str">
        <f t="shared" si="0"/>
        <v>module:BB730 module:about_Content module:Content_BB730 .</v>
      </c>
      <c r="D37" s="2"/>
    </row>
    <row r="38" spans="1:4" x14ac:dyDescent="0.35">
      <c r="A38" t="s">
        <v>77</v>
      </c>
      <c r="B38" t="s">
        <v>196</v>
      </c>
      <c r="C38" t="str">
        <f t="shared" si="0"/>
        <v>module:BB740 module:about_Content module:Content_BB740 .</v>
      </c>
      <c r="D38" s="2"/>
    </row>
    <row r="39" spans="1:4" x14ac:dyDescent="0.35">
      <c r="A39" t="s">
        <v>78</v>
      </c>
      <c r="B39" t="s">
        <v>197</v>
      </c>
      <c r="C39" t="str">
        <f t="shared" si="0"/>
        <v>module:BB810 module:about_Content module:Content_BB810 .</v>
      </c>
      <c r="D39" s="2"/>
    </row>
    <row r="40" spans="1:4" x14ac:dyDescent="0.35">
      <c r="A40" t="s">
        <v>79</v>
      </c>
      <c r="B40" t="s">
        <v>198</v>
      </c>
      <c r="C40" t="str">
        <f t="shared" si="0"/>
        <v>module:BB820 module:about_Content module:Content_BB820 .</v>
      </c>
      <c r="D40" s="2"/>
    </row>
    <row r="41" spans="1:4" x14ac:dyDescent="0.35">
      <c r="A41" t="s">
        <v>80</v>
      </c>
      <c r="B41" t="s">
        <v>199</v>
      </c>
      <c r="C41" t="str">
        <f t="shared" si="0"/>
        <v>module:BB910 module:about_Content module:Content_BB910 .</v>
      </c>
      <c r="D41" s="2"/>
    </row>
    <row r="42" spans="1:4" x14ac:dyDescent="0.35">
      <c r="A42" t="s">
        <v>81</v>
      </c>
      <c r="B42" t="s">
        <v>200</v>
      </c>
      <c r="C42" t="str">
        <f t="shared" si="0"/>
        <v>module:BB920 module:about_Content module:Content_BB920 .</v>
      </c>
      <c r="D42" s="2"/>
    </row>
    <row r="43" spans="1:4" x14ac:dyDescent="0.35">
      <c r="A43" t="s">
        <v>82</v>
      </c>
      <c r="B43" t="s">
        <v>201</v>
      </c>
      <c r="C43" t="str">
        <f t="shared" si="0"/>
        <v>module:BM110 module:about_Content module:Content_BM110 .</v>
      </c>
      <c r="D43" s="2"/>
    </row>
    <row r="44" spans="1:4" x14ac:dyDescent="0.35">
      <c r="A44" t="s">
        <v>83</v>
      </c>
      <c r="B44" t="s">
        <v>202</v>
      </c>
      <c r="C44" t="str">
        <f t="shared" si="0"/>
        <v>module:BM210 module:about_Content module:Content_BM210 .</v>
      </c>
      <c r="D44" s="2"/>
    </row>
    <row r="45" spans="1:4" x14ac:dyDescent="0.35">
      <c r="A45" t="s">
        <v>84</v>
      </c>
      <c r="B45" t="s">
        <v>203</v>
      </c>
      <c r="C45" t="str">
        <f t="shared" si="0"/>
        <v>module:BM310 module:about_Content module:Content_BM310 .</v>
      </c>
      <c r="D45" s="2"/>
    </row>
    <row r="46" spans="1:4" x14ac:dyDescent="0.35">
      <c r="A46" t="s">
        <v>85</v>
      </c>
      <c r="B46" t="s">
        <v>204</v>
      </c>
      <c r="C46" t="str">
        <f t="shared" si="0"/>
        <v>module:BM320 module:about_Content module:Content_BM320 .</v>
      </c>
      <c r="D46" s="2"/>
    </row>
    <row r="47" spans="1:4" x14ac:dyDescent="0.35">
      <c r="A47" t="s">
        <v>86</v>
      </c>
      <c r="B47" t="s">
        <v>205</v>
      </c>
      <c r="C47" t="str">
        <f t="shared" si="0"/>
        <v>module:BM410 module:about_Content module:Content_BM410 .</v>
      </c>
      <c r="D47" s="2"/>
    </row>
    <row r="48" spans="1:4" x14ac:dyDescent="0.35">
      <c r="A48" t="s">
        <v>87</v>
      </c>
      <c r="B48" t="s">
        <v>206</v>
      </c>
      <c r="C48" t="str">
        <f t="shared" si="0"/>
        <v>module:BM420 module:about_Content module:Content_BM420 .</v>
      </c>
      <c r="D48" s="2"/>
    </row>
    <row r="49" spans="1:4" x14ac:dyDescent="0.35">
      <c r="A49" t="s">
        <v>88</v>
      </c>
      <c r="B49" t="s">
        <v>207</v>
      </c>
      <c r="C49" t="str">
        <f t="shared" si="0"/>
        <v>module:BM430 module:about_Content module:Content_BM430 .</v>
      </c>
      <c r="D49" s="2"/>
    </row>
    <row r="50" spans="1:4" x14ac:dyDescent="0.35">
      <c r="A50" t="s">
        <v>89</v>
      </c>
      <c r="B50" t="s">
        <v>208</v>
      </c>
      <c r="C50" t="str">
        <f t="shared" si="0"/>
        <v>module:BM440 module:about_Content module:Content_BM440 .</v>
      </c>
      <c r="D50" s="2"/>
    </row>
    <row r="51" spans="1:4" x14ac:dyDescent="0.35">
      <c r="A51" t="s">
        <v>90</v>
      </c>
      <c r="B51" t="s">
        <v>209</v>
      </c>
      <c r="C51" t="str">
        <f t="shared" si="0"/>
        <v>module:BM450 module:about_Content module:Content_BM450 .</v>
      </c>
      <c r="D51" s="2"/>
    </row>
    <row r="52" spans="1:4" x14ac:dyDescent="0.35">
      <c r="A52" t="s">
        <v>91</v>
      </c>
      <c r="B52" t="s">
        <v>210</v>
      </c>
      <c r="C52" t="str">
        <f t="shared" si="0"/>
        <v>module:BM460 module:about_Content module:Content_BM460 .</v>
      </c>
      <c r="D52" s="2"/>
    </row>
    <row r="53" spans="1:4" x14ac:dyDescent="0.35">
      <c r="A53" t="s">
        <v>92</v>
      </c>
      <c r="B53" t="s">
        <v>211</v>
      </c>
      <c r="C53" t="str">
        <f t="shared" si="0"/>
        <v>module:BM510 module:about_Content module:Content_BM510 .</v>
      </c>
      <c r="D53" s="2"/>
    </row>
    <row r="54" spans="1:4" x14ac:dyDescent="0.35">
      <c r="A54" t="s">
        <v>93</v>
      </c>
      <c r="B54" t="s">
        <v>212</v>
      </c>
      <c r="C54" t="str">
        <f t="shared" si="0"/>
        <v>module:BM520 module:about_Content module:Content_BM520 .</v>
      </c>
      <c r="D54" s="2"/>
    </row>
    <row r="55" spans="1:4" x14ac:dyDescent="0.35">
      <c r="A55" t="s">
        <v>94</v>
      </c>
      <c r="B55" t="s">
        <v>213</v>
      </c>
      <c r="C55" t="str">
        <f t="shared" si="0"/>
        <v>module:BM530 module:about_Content module:Content_BM530 .</v>
      </c>
      <c r="D55" s="2"/>
    </row>
    <row r="56" spans="1:4" x14ac:dyDescent="0.35">
      <c r="A56" t="s">
        <v>95</v>
      </c>
      <c r="B56" t="s">
        <v>214</v>
      </c>
      <c r="C56" t="str">
        <f t="shared" si="0"/>
        <v>module:BM540 module:about_Content module:Content_BM540 .</v>
      </c>
      <c r="D56" s="2"/>
    </row>
    <row r="57" spans="1:4" x14ac:dyDescent="0.35">
      <c r="A57" t="s">
        <v>96</v>
      </c>
      <c r="B57" t="s">
        <v>215</v>
      </c>
      <c r="C57" t="str">
        <f t="shared" si="0"/>
        <v>module:BM550 module:about_Content module:Content_BM550 .</v>
      </c>
      <c r="D57" s="2"/>
    </row>
    <row r="58" spans="1:4" x14ac:dyDescent="0.35">
      <c r="A58" t="s">
        <v>97</v>
      </c>
      <c r="B58" t="s">
        <v>216</v>
      </c>
      <c r="C58" t="str">
        <f t="shared" si="0"/>
        <v>module:BM560 module:about_Content module:Content_BM560 .</v>
      </c>
      <c r="D58" s="2"/>
    </row>
    <row r="59" spans="1:4" x14ac:dyDescent="0.35">
      <c r="A59" t="s">
        <v>98</v>
      </c>
      <c r="B59" t="s">
        <v>217</v>
      </c>
      <c r="C59" t="str">
        <f t="shared" si="0"/>
        <v>module:BM610 module:about_Content module:Content_BM610 .</v>
      </c>
      <c r="D59" s="2"/>
    </row>
    <row r="60" spans="1:4" x14ac:dyDescent="0.35">
      <c r="A60" t="s">
        <v>99</v>
      </c>
      <c r="B60" t="s">
        <v>218</v>
      </c>
      <c r="C60" t="str">
        <f t="shared" si="0"/>
        <v>module:BM620 module:about_Content module:Content_BM620 .</v>
      </c>
      <c r="D60" s="2"/>
    </row>
    <row r="61" spans="1:4" x14ac:dyDescent="0.35">
      <c r="A61" t="s">
        <v>100</v>
      </c>
      <c r="B61" t="s">
        <v>219</v>
      </c>
      <c r="C61" t="str">
        <f t="shared" si="0"/>
        <v>module:BM630 module:about_Content module:Content_BM630 .</v>
      </c>
      <c r="D61" s="2"/>
    </row>
    <row r="62" spans="1:4" x14ac:dyDescent="0.35">
      <c r="A62" t="s">
        <v>101</v>
      </c>
      <c r="B62" t="s">
        <v>220</v>
      </c>
      <c r="C62" t="str">
        <f t="shared" si="0"/>
        <v>module:BM640 module:about_Content module:Content_BM640 .</v>
      </c>
      <c r="D62" s="2"/>
    </row>
    <row r="63" spans="1:4" x14ac:dyDescent="0.35">
      <c r="A63" t="s">
        <v>102</v>
      </c>
      <c r="B63" t="s">
        <v>221</v>
      </c>
      <c r="C63" t="str">
        <f t="shared" si="0"/>
        <v>module:BM650 module:about_Content module:Content_BM650 .</v>
      </c>
      <c r="D63" s="2"/>
    </row>
    <row r="64" spans="1:4" x14ac:dyDescent="0.35">
      <c r="A64" t="s">
        <v>103</v>
      </c>
      <c r="B64" t="s">
        <v>222</v>
      </c>
      <c r="C64" t="str">
        <f t="shared" si="0"/>
        <v>module:BM660 module:about_Content module:Content_BM660 .</v>
      </c>
      <c r="D64" s="2"/>
    </row>
    <row r="65" spans="1:4" x14ac:dyDescent="0.35">
      <c r="A65" t="s">
        <v>42</v>
      </c>
      <c r="B65" t="s">
        <v>161</v>
      </c>
      <c r="C65" t="str">
        <f t="shared" si="0"/>
        <v>module:BPWB module:about_Content module:Content_BPWB .</v>
      </c>
      <c r="D65" s="2"/>
    </row>
    <row r="66" spans="1:4" x14ac:dyDescent="0.35">
      <c r="A66" t="s">
        <v>20</v>
      </c>
      <c r="B66" t="s">
        <v>141</v>
      </c>
      <c r="C66" t="str">
        <f t="shared" si="0"/>
        <v>module:BSNW module:about_Content module:Content_BSNW .</v>
      </c>
      <c r="D66" s="2"/>
    </row>
    <row r="67" spans="1:4" x14ac:dyDescent="0.35">
      <c r="A67" t="s">
        <v>38</v>
      </c>
      <c r="B67" t="s">
        <v>157</v>
      </c>
      <c r="C67" t="str">
        <f t="shared" ref="C67:C124" si="1">_xlfn.CONCAT(A67," module:about_Content module:Content_",B67," .")</f>
        <v>module:BWL module:about_Content module:Content_BWL .</v>
      </c>
      <c r="D67" s="2"/>
    </row>
    <row r="68" spans="1:4" x14ac:dyDescent="0.35">
      <c r="A68" t="s">
        <v>111</v>
      </c>
      <c r="B68" t="s">
        <v>231</v>
      </c>
      <c r="C68" t="str">
        <f t="shared" si="1"/>
        <v>module:CDDO module:about_Content module:Content_CDDO .</v>
      </c>
      <c r="D68" s="2"/>
    </row>
    <row r="69" spans="1:4" x14ac:dyDescent="0.35">
      <c r="A69" t="s">
        <v>105</v>
      </c>
      <c r="B69" t="s">
        <v>224</v>
      </c>
      <c r="C69" t="str">
        <f t="shared" si="1"/>
        <v>module:CoAC module:about_Content module:Content_CoAC .</v>
      </c>
      <c r="D69" s="2"/>
    </row>
    <row r="70" spans="1:4" x14ac:dyDescent="0.35">
      <c r="A70" t="s">
        <v>120</v>
      </c>
      <c r="B70" t="s">
        <v>240</v>
      </c>
      <c r="C70" t="str">
        <f t="shared" si="1"/>
        <v>module:DADT module:about_Content module:Content_DADT .</v>
      </c>
      <c r="D70" s="2"/>
    </row>
    <row r="71" spans="1:4" x14ac:dyDescent="0.35">
      <c r="A71" t="s">
        <v>33</v>
      </c>
      <c r="B71" t="s">
        <v>152</v>
      </c>
      <c r="C71" t="str">
        <f t="shared" si="1"/>
        <v>module:DB1 module:about_Content module:Content_DB1 .</v>
      </c>
      <c r="D71" s="2"/>
    </row>
    <row r="72" spans="1:4" x14ac:dyDescent="0.35">
      <c r="A72" t="s">
        <v>28</v>
      </c>
      <c r="B72" t="s">
        <v>147</v>
      </c>
      <c r="C72" t="str">
        <f t="shared" si="1"/>
        <v>module:DB2 module:about_Content module:Content_DB2 .</v>
      </c>
      <c r="D72" s="2"/>
    </row>
    <row r="73" spans="1:4" x14ac:dyDescent="0.35">
      <c r="A73" t="s">
        <v>18</v>
      </c>
      <c r="B73" t="s">
        <v>139</v>
      </c>
      <c r="C73" t="str">
        <f t="shared" si="1"/>
        <v>module:DSDS module:about_Content module:Content_DSDS .</v>
      </c>
      <c r="D73" s="2"/>
    </row>
    <row r="74" spans="1:4" x14ac:dyDescent="0.35">
      <c r="A74" t="s">
        <v>13</v>
      </c>
      <c r="B74" t="s">
        <v>135</v>
      </c>
      <c r="C74" t="str">
        <f t="shared" si="1"/>
        <v>module:DVWR module:about_Content module:Content_DVWR .</v>
      </c>
      <c r="D74" s="2"/>
    </row>
    <row r="75" spans="1:4" x14ac:dyDescent="0.35">
      <c r="A75" t="s">
        <v>37</v>
      </c>
      <c r="B75" t="s">
        <v>156</v>
      </c>
      <c r="C75" t="str">
        <f t="shared" si="1"/>
        <v>module:Englisch module:about_Content module:Content_Englisch .</v>
      </c>
      <c r="D75" s="2"/>
    </row>
    <row r="76" spans="1:4" x14ac:dyDescent="0.35">
      <c r="A76" t="s">
        <v>104</v>
      </c>
      <c r="B76" t="s">
        <v>223</v>
      </c>
      <c r="C76" t="str">
        <f t="shared" si="1"/>
        <v>module:EOMa module:about_Content module:Content_EOMa .</v>
      </c>
      <c r="D76" s="2"/>
    </row>
    <row r="77" spans="1:4" x14ac:dyDescent="0.35">
      <c r="A77" t="s">
        <v>109</v>
      </c>
      <c r="B77" t="s">
        <v>229</v>
      </c>
      <c r="C77" t="str">
        <f t="shared" si="1"/>
        <v>module:EOPJ module:about_Content module:Content_EOPJ .</v>
      </c>
      <c r="D77" s="2"/>
    </row>
    <row r="78" spans="1:4" x14ac:dyDescent="0.35">
      <c r="A78" t="s">
        <v>112</v>
      </c>
      <c r="B78" t="s">
        <v>232</v>
      </c>
      <c r="C78" t="str">
        <f t="shared" si="1"/>
        <v>module:EWAA module:about_Content module:Content_EWAA .</v>
      </c>
      <c r="D78" s="2"/>
    </row>
    <row r="79" spans="1:4" x14ac:dyDescent="0.35">
      <c r="A79" t="s">
        <v>36</v>
      </c>
      <c r="B79" t="s">
        <v>155</v>
      </c>
      <c r="C79" t="str">
        <f t="shared" si="1"/>
        <v>module:FAWI module:about_Content module:Content_FAWI .</v>
      </c>
      <c r="D79" s="2"/>
    </row>
    <row r="80" spans="1:4" x14ac:dyDescent="0.35">
      <c r="A80" t="s">
        <v>107</v>
      </c>
      <c r="B80" t="s">
        <v>227</v>
      </c>
      <c r="C80" t="str">
        <f t="shared" si="1"/>
        <v>module:FWAS module:about_Content module:Content_FWAS .</v>
      </c>
      <c r="D80" s="2"/>
    </row>
    <row r="81" spans="1:4" x14ac:dyDescent="0.35">
      <c r="A81" t="s">
        <v>106</v>
      </c>
      <c r="B81" t="s">
        <v>226</v>
      </c>
      <c r="C81" t="str">
        <f t="shared" si="1"/>
        <v>module:GFVR module:about_Content module:Content_GFVR .</v>
      </c>
      <c r="D81" s="2"/>
    </row>
    <row r="82" spans="1:4" x14ac:dyDescent="0.35">
      <c r="A82" t="s">
        <v>108</v>
      </c>
      <c r="B82" t="s">
        <v>228</v>
      </c>
      <c r="C82" t="str">
        <f t="shared" si="1"/>
        <v>module:GNWT module:about_Content module:Content_GNWT .</v>
      </c>
      <c r="D82" s="2"/>
    </row>
    <row r="83" spans="1:4" x14ac:dyDescent="0.35">
      <c r="A83" t="s">
        <v>110</v>
      </c>
      <c r="B83" t="s">
        <v>230</v>
      </c>
      <c r="C83" t="str">
        <f t="shared" si="1"/>
        <v>module:IFAE module:about_Content module:Content_IFAE .</v>
      </c>
      <c r="D83" s="2"/>
    </row>
    <row r="84" spans="1:4" x14ac:dyDescent="0.35">
      <c r="A84" t="s">
        <v>19</v>
      </c>
      <c r="B84" t="s">
        <v>140</v>
      </c>
      <c r="C84" t="str">
        <f t="shared" si="1"/>
        <v>module:InfMan module:about_Content module:Content_InfMan .</v>
      </c>
      <c r="D84" s="2"/>
    </row>
    <row r="85" spans="1:4" x14ac:dyDescent="0.35">
      <c r="A85" t="s">
        <v>39</v>
      </c>
      <c r="B85" t="s">
        <v>158</v>
      </c>
      <c r="C85" t="str">
        <f t="shared" si="1"/>
        <v>module:Logistik module:about_Content module:Content_Logistik .</v>
      </c>
      <c r="D85" s="2"/>
    </row>
    <row r="86" spans="1:4" x14ac:dyDescent="0.35">
      <c r="A86" t="s">
        <v>113</v>
      </c>
      <c r="B86" t="s">
        <v>233</v>
      </c>
      <c r="C86" t="str">
        <f t="shared" si="1"/>
        <v>module:MaMF module:about_Content module:Content_MaMF .</v>
      </c>
      <c r="D86" s="2"/>
    </row>
    <row r="87" spans="1:4" x14ac:dyDescent="0.35">
      <c r="A87" t="s">
        <v>32</v>
      </c>
      <c r="B87" t="s">
        <v>151</v>
      </c>
      <c r="C87" t="str">
        <f t="shared" si="1"/>
        <v>module:ManOrg module:about_Content module:Content_ManOrg .</v>
      </c>
      <c r="D87" s="2"/>
    </row>
    <row r="88" spans="1:4" x14ac:dyDescent="0.35">
      <c r="A88" t="s">
        <v>26</v>
      </c>
      <c r="B88" t="s">
        <v>145</v>
      </c>
      <c r="C88" t="str">
        <f t="shared" si="1"/>
        <v>module:MathBasis module:about_Content module:Content_MathBasis .</v>
      </c>
      <c r="D88" s="2"/>
    </row>
    <row r="89" spans="1:4" x14ac:dyDescent="0.35">
      <c r="A89" t="s">
        <v>15</v>
      </c>
      <c r="B89" t="s">
        <v>136</v>
      </c>
      <c r="C89" t="str">
        <f t="shared" si="1"/>
        <v>module:OOSE module:about_Content module:Content_OOSE .</v>
      </c>
      <c r="D89" s="2"/>
    </row>
    <row r="90" spans="1:4" x14ac:dyDescent="0.35">
      <c r="A90" t="s">
        <v>34</v>
      </c>
      <c r="B90" t="s">
        <v>153</v>
      </c>
      <c r="C90" t="str">
        <f t="shared" si="1"/>
        <v>module:PABD module:about_Content module:Content_PABD .</v>
      </c>
      <c r="D90" s="2"/>
    </row>
    <row r="91" spans="1:4" x14ac:dyDescent="0.35">
      <c r="A91" t="s">
        <v>43</v>
      </c>
      <c r="B91" t="s">
        <v>162</v>
      </c>
      <c r="C91" t="str">
        <f t="shared" si="1"/>
        <v>module:PLVt module:about_Content module:Content_PLVt .</v>
      </c>
      <c r="D91" s="2"/>
    </row>
    <row r="92" spans="1:4" x14ac:dyDescent="0.35">
      <c r="A92" t="s">
        <v>1</v>
      </c>
      <c r="B92" t="s">
        <v>125</v>
      </c>
      <c r="C92" t="str">
        <f t="shared" si="1"/>
        <v>module:PST module:about_Content module:Content_PST .</v>
      </c>
      <c r="D92" s="2"/>
    </row>
    <row r="93" spans="1:4" x14ac:dyDescent="0.35">
      <c r="A93" t="s">
        <v>3</v>
      </c>
      <c r="B93" t="s">
        <v>126</v>
      </c>
      <c r="C93" t="str">
        <f t="shared" si="1"/>
        <v>module:RWCO module:about_Content module:Content_RWCO .</v>
      </c>
      <c r="D93" s="2"/>
    </row>
    <row r="94" spans="1:4" x14ac:dyDescent="0.35">
      <c r="A94" t="s">
        <v>21</v>
      </c>
      <c r="B94" t="s">
        <v>142</v>
      </c>
      <c r="C94" t="str">
        <f t="shared" si="1"/>
        <v>module:SaSi module:about_Content module:Content_SaSi .</v>
      </c>
      <c r="D94" s="2"/>
    </row>
    <row r="95" spans="1:4" x14ac:dyDescent="0.35">
      <c r="A95" t="s">
        <v>29</v>
      </c>
      <c r="B95" t="s">
        <v>148</v>
      </c>
      <c r="C95" t="str">
        <f t="shared" si="1"/>
        <v>module:Statistik module:about_Content module:Content_Statistik .</v>
      </c>
      <c r="D95" s="2"/>
    </row>
    <row r="96" spans="1:4" x14ac:dyDescent="0.35">
      <c r="A96" t="s">
        <v>8</v>
      </c>
      <c r="B96" t="s">
        <v>130</v>
      </c>
      <c r="C96" t="str">
        <f t="shared" si="1"/>
        <v>module:SWEN module:about_Content module:Content_SWEN .</v>
      </c>
      <c r="D96" s="2"/>
    </row>
    <row r="97" spans="1:4" x14ac:dyDescent="0.35">
      <c r="A97" t="s">
        <v>7</v>
      </c>
      <c r="B97" t="s">
        <v>129</v>
      </c>
      <c r="C97" t="str">
        <f t="shared" si="1"/>
        <v>module:USWE module:about_Content module:Content_USWE .</v>
      </c>
      <c r="D97" s="2"/>
    </row>
    <row r="98" spans="1:4" x14ac:dyDescent="0.35">
      <c r="A98" t="s">
        <v>243</v>
      </c>
      <c r="B98" t="s">
        <v>248</v>
      </c>
      <c r="C98" t="str">
        <f t="shared" si="1"/>
        <v>module:AAIT module:about_Content module:Content_AAIT .</v>
      </c>
      <c r="D98" s="2"/>
    </row>
    <row r="99" spans="1:4" x14ac:dyDescent="0.35">
      <c r="A99" t="s">
        <v>244</v>
      </c>
      <c r="B99" t="s">
        <v>249</v>
      </c>
      <c r="C99" t="str">
        <f t="shared" si="1"/>
        <v>module:AWIM module:about_Content module:Content_AWIM .</v>
      </c>
      <c r="D99" s="2"/>
    </row>
    <row r="100" spans="1:4" x14ac:dyDescent="0.35">
      <c r="A100" t="s">
        <v>245</v>
      </c>
      <c r="B100" t="s">
        <v>250</v>
      </c>
      <c r="C100" t="str">
        <f t="shared" si="1"/>
        <v>module:GPMO module:about_Content module:Content_GPMO .</v>
      </c>
      <c r="D100" s="2"/>
    </row>
    <row r="101" spans="1:4" x14ac:dyDescent="0.35">
      <c r="A101" t="s">
        <v>246</v>
      </c>
      <c r="B101" t="s">
        <v>251</v>
      </c>
      <c r="C101" t="str">
        <f t="shared" si="1"/>
        <v>module:PMSK module:about_Content module:Content_PMSK .</v>
      </c>
      <c r="D101" s="2"/>
    </row>
    <row r="102" spans="1:4" x14ac:dyDescent="0.35">
      <c r="A102" t="s">
        <v>247</v>
      </c>
      <c r="B102" t="s">
        <v>252</v>
      </c>
      <c r="C102" t="str">
        <f t="shared" si="1"/>
        <v>module:SYSA module:about_Content module:Content_SYSA .</v>
      </c>
      <c r="D102" s="2"/>
    </row>
    <row r="103" spans="1:4" x14ac:dyDescent="0.35">
      <c r="A103" t="s">
        <v>12</v>
      </c>
      <c r="B103" t="s">
        <v>134</v>
      </c>
      <c r="C103" t="str">
        <f t="shared" si="1"/>
        <v>module:WIGundW module:about_Content module:Content_WIGundW .</v>
      </c>
      <c r="D103" s="2"/>
    </row>
    <row r="104" spans="1:4" x14ac:dyDescent="0.35">
      <c r="A104" t="s">
        <v>27</v>
      </c>
      <c r="B104" t="s">
        <v>146</v>
      </c>
      <c r="C104" t="str">
        <f t="shared" si="1"/>
        <v>module:WM110 module:about_Content module:Content_WM110 .</v>
      </c>
      <c r="D104" s="2"/>
    </row>
    <row r="105" spans="1:4" x14ac:dyDescent="0.35">
      <c r="A105" t="s">
        <v>30</v>
      </c>
      <c r="B105" t="s">
        <v>149</v>
      </c>
      <c r="C105" t="str">
        <f t="shared" si="1"/>
        <v>module:WM120 module:about_Content module:Content_WM120 .</v>
      </c>
      <c r="D105" s="2"/>
    </row>
    <row r="106" spans="1:4" x14ac:dyDescent="0.35">
      <c r="A106" t="s">
        <v>16</v>
      </c>
      <c r="B106" t="s">
        <v>137</v>
      </c>
      <c r="C106" t="str">
        <f t="shared" si="1"/>
        <v>module:WM130 module:about_Content module:Content_WM130 .</v>
      </c>
      <c r="D106" s="2"/>
    </row>
    <row r="107" spans="1:4" x14ac:dyDescent="0.35">
      <c r="A107" t="s">
        <v>4</v>
      </c>
      <c r="B107" t="s">
        <v>127</v>
      </c>
      <c r="C107" t="str">
        <f t="shared" si="1"/>
        <v>module:WM210 module:about_Content module:Content_WM210 .</v>
      </c>
      <c r="D107" s="2"/>
    </row>
    <row r="108" spans="1:4" x14ac:dyDescent="0.35">
      <c r="A108" t="s">
        <v>9</v>
      </c>
      <c r="B108" t="s">
        <v>131</v>
      </c>
      <c r="C108" t="str">
        <f t="shared" si="1"/>
        <v>module:WM220 module:about_Content module:Content_WM220 .</v>
      </c>
      <c r="D108" s="2"/>
    </row>
    <row r="109" spans="1:4" x14ac:dyDescent="0.35">
      <c r="A109" t="s">
        <v>40</v>
      </c>
      <c r="B109" t="s">
        <v>159</v>
      </c>
      <c r="C109" t="str">
        <f t="shared" si="1"/>
        <v>module:WM230 module:about_Content module:Content_WM230 .</v>
      </c>
      <c r="D109" s="2"/>
    </row>
    <row r="110" spans="1:4" x14ac:dyDescent="0.35">
      <c r="A110" t="s">
        <v>17</v>
      </c>
      <c r="B110" t="s">
        <v>138</v>
      </c>
      <c r="C110" t="str">
        <f t="shared" si="1"/>
        <v>module:WM310 module:about_Content module:Content_WM310 .</v>
      </c>
      <c r="D110" s="2"/>
    </row>
    <row r="111" spans="1:4" x14ac:dyDescent="0.35">
      <c r="A111" t="s">
        <v>35</v>
      </c>
      <c r="B111" t="s">
        <v>154</v>
      </c>
      <c r="C111" t="str">
        <f t="shared" si="1"/>
        <v>module:WM320 module:about_Content module:Content_WM320 .</v>
      </c>
      <c r="D111" s="2"/>
    </row>
    <row r="112" spans="1:4" x14ac:dyDescent="0.35">
      <c r="A112" t="s">
        <v>41</v>
      </c>
      <c r="B112" t="s">
        <v>160</v>
      </c>
      <c r="C112" t="str">
        <f t="shared" si="1"/>
        <v>module:WM330 module:about_Content module:Content_WM330 .</v>
      </c>
      <c r="D112" s="2"/>
    </row>
    <row r="113" spans="1:4" x14ac:dyDescent="0.35">
      <c r="A113" t="s">
        <v>0</v>
      </c>
      <c r="B113" t="s">
        <v>124</v>
      </c>
      <c r="C113" t="str">
        <f t="shared" si="1"/>
        <v>module:WM340 module:about_Content module:Content_WM340 .</v>
      </c>
      <c r="D113" s="2"/>
    </row>
    <row r="114" spans="1:4" x14ac:dyDescent="0.35">
      <c r="A114" t="s">
        <v>31</v>
      </c>
      <c r="B114" t="s">
        <v>150</v>
      </c>
      <c r="C114" t="str">
        <f t="shared" si="1"/>
        <v>module:WM501 module:about_Content module:Content_WM501 .</v>
      </c>
      <c r="D114" s="2"/>
    </row>
    <row r="115" spans="1:4" x14ac:dyDescent="0.35">
      <c r="A115" t="s">
        <v>116</v>
      </c>
      <c r="B115" t="s">
        <v>236</v>
      </c>
      <c r="C115" t="str">
        <f t="shared" si="1"/>
        <v>module:WM508 module:about_Content module:Content_WM508 .</v>
      </c>
      <c r="D115" s="2"/>
    </row>
    <row r="116" spans="1:4" x14ac:dyDescent="0.35">
      <c r="A116" t="s">
        <v>10</v>
      </c>
      <c r="B116" t="s">
        <v>132</v>
      </c>
      <c r="C116" t="str">
        <f t="shared" si="1"/>
        <v>module:WM524 module:about_Content module:Content_WM524 .</v>
      </c>
      <c r="D116" s="2"/>
    </row>
    <row r="117" spans="1:4" x14ac:dyDescent="0.35">
      <c r="A117" t="s">
        <v>114</v>
      </c>
      <c r="B117" t="s">
        <v>234</v>
      </c>
      <c r="C117" t="str">
        <f t="shared" si="1"/>
        <v>module:WM527 module:about_Content module:Content_WM527 .</v>
      </c>
      <c r="D117" s="2"/>
    </row>
    <row r="118" spans="1:4" x14ac:dyDescent="0.35">
      <c r="A118" t="s">
        <v>119</v>
      </c>
      <c r="B118" t="s">
        <v>239</v>
      </c>
      <c r="C118" t="str">
        <f t="shared" si="1"/>
        <v>module:WM536 module:about_Content module:Content_WM536 .</v>
      </c>
      <c r="D118" s="2"/>
    </row>
    <row r="119" spans="1:4" x14ac:dyDescent="0.35">
      <c r="A119" t="s">
        <v>117</v>
      </c>
      <c r="B119" t="s">
        <v>237</v>
      </c>
      <c r="C119" t="str">
        <f t="shared" si="1"/>
        <v>module:WM544 module:about_Content module:Content_WM544 .</v>
      </c>
      <c r="D119" s="2"/>
    </row>
    <row r="120" spans="1:4" x14ac:dyDescent="0.35">
      <c r="A120" t="s">
        <v>115</v>
      </c>
      <c r="B120" t="s">
        <v>235</v>
      </c>
      <c r="C120" t="str">
        <f t="shared" si="1"/>
        <v>module:WM545 module:about_Content module:Content_WM545 .</v>
      </c>
      <c r="D120" s="2"/>
    </row>
    <row r="121" spans="1:4" x14ac:dyDescent="0.35">
      <c r="A121" t="s">
        <v>118</v>
      </c>
      <c r="B121" t="s">
        <v>238</v>
      </c>
      <c r="C121" t="str">
        <f t="shared" si="1"/>
        <v>module:WM555 module:about_Content module:Content_WM555 .</v>
      </c>
      <c r="D121" s="2"/>
    </row>
    <row r="122" spans="1:4" x14ac:dyDescent="0.35">
      <c r="A122" t="s">
        <v>22</v>
      </c>
      <c r="B122" t="s">
        <v>143</v>
      </c>
      <c r="C122" t="str">
        <f t="shared" si="1"/>
        <v>module:WM556 module:about_Content module:Content_WM556 .</v>
      </c>
      <c r="D122" s="2"/>
    </row>
    <row r="123" spans="1:4" x14ac:dyDescent="0.35">
      <c r="A123" t="s">
        <v>25</v>
      </c>
      <c r="B123" t="s">
        <v>144</v>
      </c>
      <c r="C123" t="str">
        <f t="shared" si="1"/>
        <v>module:WM568 module:about_Content module:Content_WM568 .</v>
      </c>
      <c r="D123" s="2"/>
    </row>
    <row r="124" spans="1:4" x14ac:dyDescent="0.35">
      <c r="A124" t="s">
        <v>6</v>
      </c>
      <c r="B124" t="s">
        <v>128</v>
      </c>
      <c r="C124" t="str">
        <f t="shared" si="1"/>
        <v>module:WM595 module:about_Content module:Content_WM595 .</v>
      </c>
      <c r="D124" s="2"/>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9EBF-A30E-4511-923D-E873255F411B}">
  <dimension ref="A1:K772"/>
  <sheetViews>
    <sheetView topLeftCell="B715" workbookViewId="0">
      <selection activeCell="N745" sqref="N745"/>
    </sheetView>
  </sheetViews>
  <sheetFormatPr baseColWidth="10" defaultRowHeight="14.5" x14ac:dyDescent="0.35"/>
  <cols>
    <col min="1" max="1" width="24.7265625" bestFit="1" customWidth="1"/>
    <col min="3" max="3" width="6.6328125" customWidth="1"/>
    <col min="4" max="4" width="81.1796875" customWidth="1"/>
    <col min="5" max="5" width="6.36328125" style="4" customWidth="1"/>
    <col min="6" max="6" width="6.7265625" style="4" customWidth="1"/>
    <col min="7" max="7" width="59.7265625" customWidth="1"/>
    <col min="8" max="8" width="5.26953125" style="4" customWidth="1"/>
    <col min="9" max="9" width="55.6328125" customWidth="1"/>
    <col min="10" max="10" width="4.453125" customWidth="1"/>
  </cols>
  <sheetData>
    <row r="1" spans="1:11" s="1" customFormat="1" x14ac:dyDescent="0.35">
      <c r="A1" s="1" t="s">
        <v>4771</v>
      </c>
      <c r="B1" s="1" t="s">
        <v>257</v>
      </c>
      <c r="C1" s="1" t="s">
        <v>5233</v>
      </c>
      <c r="D1" s="1" t="s">
        <v>5234</v>
      </c>
      <c r="E1" s="3"/>
      <c r="F1" s="3" t="s">
        <v>4655</v>
      </c>
      <c r="G1" s="1" t="s">
        <v>5231</v>
      </c>
      <c r="H1" s="3"/>
      <c r="I1" s="1" t="s">
        <v>5232</v>
      </c>
      <c r="K1" s="1" t="s">
        <v>5230</v>
      </c>
    </row>
    <row r="2" spans="1:11" x14ac:dyDescent="0.35">
      <c r="A2" t="s">
        <v>3515</v>
      </c>
      <c r="B2" t="s">
        <v>248</v>
      </c>
      <c r="C2" s="13" t="s">
        <v>2932</v>
      </c>
      <c r="D2" t="s">
        <v>4926</v>
      </c>
      <c r="E2" s="13" t="s">
        <v>601</v>
      </c>
      <c r="F2" s="4" t="s">
        <v>4656</v>
      </c>
      <c r="G2" t="str">
        <f t="shared" ref="G2:G65" si="0">_xlfn.CONCAT(A2," a schema:ItemList ; schema:identifier ",E2,"Content",E2," ; schema:name ",E2,"Inhalt ",B2,E2," ; schema:itemListElement module:Content",C2,"_",B2," .")</f>
        <v>module:Content_AAIT  a schema:ItemList ; schema:identifier "Content" ; schema:name "Inhalt AAIT" ; schema:itemListElement module:Content01_AAIT .</v>
      </c>
      <c r="H2" s="4">
        <f t="shared" ref="H2:H65" si="1">VALUE(C2)</f>
        <v>1</v>
      </c>
      <c r="I2" t="str">
        <f>_xlfn.CONCAT(" module:Content",C2,"_",B2," a schema:ListItem ; schema:position ",H2," ; schema:name ",E2,D2,E2,"@",F2," .")</f>
        <v xml:space="preserve"> module:Content01_AAIT a schema:ListItem ; schema:position 1 ; schema:name "Projektbezogene IT-Management-Frameworks: Differenzierung Projekt-Definitionen, Bedeutung von Frameworks, Überblick über Projektbezogene IT-Management-Frameworks, Argumente für den Einsatz von CMMI-ACQ, Tools für das Projektmanagement"@de .</v>
      </c>
      <c r="J2" t="s">
        <v>123</v>
      </c>
      <c r="K2" t="str">
        <f t="shared" ref="K2:K65" si="2">_xlfn.CONCAT(G2,I2)</f>
        <v>module:Content_AAIT  a schema:ItemList ; schema:identifier "Content" ; schema:name "Inhalt AAIT" ; schema:itemListElement module:Content01_AAIT . module:Content01_AAIT a schema:ListItem ; schema:position 1 ; schema:name "Projektbezogene IT-Management-Frameworks: Differenzierung Projekt-Definitionen, Bedeutung von Frameworks, Überblick über Projektbezogene IT-Management-Frameworks, Argumente für den Einsatz von CMMI-ACQ, Tools für das Projektmanagement"@de .</v>
      </c>
    </row>
    <row r="3" spans="1:11" x14ac:dyDescent="0.35">
      <c r="A3" t="s">
        <v>3515</v>
      </c>
      <c r="B3" t="s">
        <v>248</v>
      </c>
      <c r="C3" s="13" t="s">
        <v>2930</v>
      </c>
      <c r="D3" t="s">
        <v>4927</v>
      </c>
      <c r="E3" s="13" t="s">
        <v>601</v>
      </c>
      <c r="F3" s="4" t="s">
        <v>4656</v>
      </c>
      <c r="G3" t="str">
        <f t="shared" si="0"/>
        <v>module:Content_AAIT  a schema:ItemList ; schema:identifier "Content" ; schema:name "Inhalt AAIT" ; schema:itemListElement module:Content02_AAIT .</v>
      </c>
      <c r="H3" s="4">
        <f t="shared" si="1"/>
        <v>2</v>
      </c>
      <c r="I3" t="str">
        <f t="shared" ref="I3:I66" si="3">_xlfn.CONCAT(" module:Content",C3,"_",B3," a schema:ListItem ; schema:position ",H3," ; schema:name ",E3,D3,E3,"@",F3," .")</f>
        <v xml:space="preserve"> module:Content02_AAIT a schema:ListItem ; schema:position 2 ; schema:name "CMMI-ACQ – Grundlagen: Herkunft, Strukturmodell, Prozessgebiete, Fähigkeits- und Reifegrade, Begutachtungsprozesse, CMMI User Stories"@de .</v>
      </c>
      <c r="J3" t="s">
        <v>123</v>
      </c>
      <c r="K3" t="str">
        <f t="shared" si="2"/>
        <v>module:Content_AAIT  a schema:ItemList ; schema:identifier "Content" ; schema:name "Inhalt AAIT" ; schema:itemListElement module:Content02_AAIT . module:Content02_AAIT a schema:ListItem ; schema:position 2 ; schema:name "CMMI-ACQ – Grundlagen: Herkunft, Strukturmodell, Prozessgebiete, Fähigkeits- und Reifegrade, Begutachtungsprozesse, CMMI User Stories"@de .</v>
      </c>
    </row>
    <row r="4" spans="1:11" x14ac:dyDescent="0.35">
      <c r="A4" t="s">
        <v>3515</v>
      </c>
      <c r="B4" t="s">
        <v>248</v>
      </c>
      <c r="C4" s="13" t="s">
        <v>2928</v>
      </c>
      <c r="D4" t="s">
        <v>4928</v>
      </c>
      <c r="E4" s="13" t="s">
        <v>601</v>
      </c>
      <c r="F4" s="4" t="s">
        <v>4656</v>
      </c>
      <c r="G4" t="str">
        <f t="shared" si="0"/>
        <v>module:Content_AAIT  a schema:ItemList ; schema:identifier "Content" ; schema:name "Inhalt AAIT" ; schema:itemListElement module:Content03_AAIT .</v>
      </c>
      <c r="H4" s="4">
        <f t="shared" si="1"/>
        <v>3</v>
      </c>
      <c r="I4" t="str">
        <f t="shared" si="3"/>
        <v xml:space="preserve"> module:Content03_AAIT a schema:ListItem ; schema:position 3 ; schema:name "CMMI ausgewählte Prozessgebiete 1: Beschaffungs-gegenstände und Initialfragen, Beziehungen zwischen den Prozessgebieten, ARD – Acquisition Requirements Development, REQM – Requirements Management, SSAD – Solicitation and Supplier Agreement Development"@de .</v>
      </c>
      <c r="J4" t="s">
        <v>123</v>
      </c>
      <c r="K4" t="str">
        <f t="shared" si="2"/>
        <v>module:Content_AAIT  a schema:ItemList ; schema:identifier "Content" ; schema:name "Inhalt AAIT" ; schema:itemListElement module:Content03_AAIT . module:Content03_AAIT a schema:ListItem ; schema:position 3 ; schema:name "CMMI ausgewählte Prozessgebiete 1: Beschaffungs-gegenstände und Initialfragen, Beziehungen zwischen den Prozessgebieten, ARD – Acquisition Requirements Development, REQM – Requirements Management, SSAD – Solicitation and Supplier Agreement Development"@de .</v>
      </c>
    </row>
    <row r="5" spans="1:11" x14ac:dyDescent="0.35">
      <c r="A5" t="s">
        <v>3515</v>
      </c>
      <c r="B5" t="s">
        <v>248</v>
      </c>
      <c r="C5" s="13" t="s">
        <v>2926</v>
      </c>
      <c r="D5" t="s">
        <v>4929</v>
      </c>
      <c r="E5" s="13" t="s">
        <v>601</v>
      </c>
      <c r="F5" s="4" t="s">
        <v>4656</v>
      </c>
      <c r="G5" t="str">
        <f t="shared" si="0"/>
        <v>module:Content_AAIT  a schema:ItemList ; schema:identifier "Content" ; schema:name "Inhalt AAIT" ; schema:itemListElement module:Content04_AAIT .</v>
      </c>
      <c r="H5" s="4">
        <f t="shared" si="1"/>
        <v>4</v>
      </c>
      <c r="I5" t="str">
        <f t="shared" si="3"/>
        <v xml:space="preserve"> module:Content04_AAIT a schema:ListItem ; schema:position 4 ; schema:name "Operationalisierung von Specific Practices: Fallstudie zur Anschaffung eines CRM-Systems, Leitfragen für die Operationalisierung von Specific Practices, Erhebung von Kundenanforderungen nach CMMI-ACQ ARD, Identifika-tion potenzieller Lieferanten nach CMMI-ACQ SSAD"@de .</v>
      </c>
      <c r="J5" t="s">
        <v>123</v>
      </c>
      <c r="K5" t="str">
        <f t="shared" si="2"/>
        <v>module:Content_AAIT  a schema:ItemList ; schema:identifier "Content" ; schema:name "Inhalt AAIT" ; schema:itemListElement module:Content04_AAIT . module:Content04_AAIT a schema:ListItem ; schema:position 4 ; schema:name "Operationalisierung von Specific Practices: Fallstudie zur Anschaffung eines CRM-Systems, Leitfragen für die Operationalisierung von Specific Practices, Erhebung von Kundenanforderungen nach CMMI-ACQ ARD, Identifika-tion potenzieller Lieferanten nach CMMI-ACQ SSAD"@de .</v>
      </c>
    </row>
    <row r="6" spans="1:11" x14ac:dyDescent="0.35">
      <c r="A6" t="s">
        <v>3515</v>
      </c>
      <c r="B6" t="s">
        <v>248</v>
      </c>
      <c r="C6" s="13" t="s">
        <v>2924</v>
      </c>
      <c r="D6" t="s">
        <v>4930</v>
      </c>
      <c r="E6" s="13" t="s">
        <v>601</v>
      </c>
      <c r="F6" s="4" t="s">
        <v>4656</v>
      </c>
      <c r="G6" t="str">
        <f t="shared" si="0"/>
        <v>module:Content_AAIT  a schema:ItemList ; schema:identifier "Content" ; schema:name "Inhalt AAIT" ; schema:itemListElement module:Content05_AAIT .</v>
      </c>
      <c r="H6" s="4">
        <f t="shared" si="1"/>
        <v>5</v>
      </c>
      <c r="I6" t="str">
        <f t="shared" si="3"/>
        <v xml:space="preserve"> module:Content05_AAIT a schema:ListItem ; schema:position 5 ; schema:name "Die Auswahlmethode Analytic Hierarchy Process: Kurzbeschreibung und AHP-Tutorial, AHP Beispiele, Motivation für den Einsatz von AHP, AHP-Quellen, Tools für die Anwendung von AHP"@de .</v>
      </c>
      <c r="J6" t="s">
        <v>123</v>
      </c>
      <c r="K6" t="str">
        <f t="shared" si="2"/>
        <v>module:Content_AAIT  a schema:ItemList ; schema:identifier "Content" ; schema:name "Inhalt AAIT" ; schema:itemListElement module:Content05_AAIT . module:Content05_AAIT a schema:ListItem ; schema:position 5 ; schema:name "Die Auswahlmethode Analytic Hierarchy Process: Kurzbeschreibung und AHP-Tutorial, AHP Beispiele, Motivation für den Einsatz von AHP, AHP-Quellen, Tools für die Anwendung von AHP"@de .</v>
      </c>
    </row>
    <row r="7" spans="1:11" x14ac:dyDescent="0.35">
      <c r="A7" t="s">
        <v>3515</v>
      </c>
      <c r="B7" t="s">
        <v>248</v>
      </c>
      <c r="C7" s="13" t="s">
        <v>2922</v>
      </c>
      <c r="D7" t="s">
        <v>4931</v>
      </c>
      <c r="E7" s="13" t="s">
        <v>601</v>
      </c>
      <c r="F7" s="4" t="s">
        <v>4656</v>
      </c>
      <c r="G7" t="str">
        <f t="shared" si="0"/>
        <v>module:Content_AAIT  a schema:ItemList ; schema:identifier "Content" ; schema:name "Inhalt AAIT" ; schema:itemListElement module:Content06_AAIT .</v>
      </c>
      <c r="H7" s="4">
        <f t="shared" si="1"/>
        <v>6</v>
      </c>
      <c r="I7" t="str">
        <f t="shared" si="3"/>
        <v xml:space="preserve"> module:Content06_AAIT a schema:ListItem ; schema:position 6 ; schema:name "CMMI ausgewählte Prozessgebiete 2: PP – Project Planning, CM – Configuration Management, ATM – Acquisition Technical Management"@de .</v>
      </c>
      <c r="J7" t="s">
        <v>123</v>
      </c>
      <c r="K7" t="str">
        <f t="shared" si="2"/>
        <v>module:Content_AAIT  a schema:ItemList ; schema:identifier "Content" ; schema:name "Inhalt AAIT" ; schema:itemListElement module:Content06_AAIT . module:Content06_AAIT a schema:ListItem ; schema:position 6 ; schema:name "CMMI ausgewählte Prozessgebiete 2: PP – Project Planning, CM – Configuration Management, ATM – Acquisition Technical Management"@de .</v>
      </c>
    </row>
    <row r="8" spans="1:11" x14ac:dyDescent="0.35">
      <c r="A8" t="s">
        <v>3506</v>
      </c>
      <c r="B8" t="s">
        <v>133</v>
      </c>
      <c r="C8" s="13" t="s">
        <v>2932</v>
      </c>
      <c r="D8" t="s">
        <v>3514</v>
      </c>
      <c r="E8" s="13" t="s">
        <v>601</v>
      </c>
      <c r="F8" s="4" t="s">
        <v>4656</v>
      </c>
      <c r="G8" t="str">
        <f t="shared" si="0"/>
        <v>module:Content_AlgoDat  a schema:ItemList ; schema:identifier "Content" ; schema:name "Inhalt AlgoDat" ; schema:itemListElement module:Content01_AlgoDat .</v>
      </c>
      <c r="H8" s="4">
        <f t="shared" si="1"/>
        <v>1</v>
      </c>
      <c r="I8" t="str">
        <f t="shared" si="3"/>
        <v xml:space="preserve"> module:Content01_AlgoDat a schema:ListItem ; schema:position 1 ; schema:name "Algorithmusbegriff, Berechenbarkeit, Korrektheit, Programmiertechniken und –Paradigmen"@de .</v>
      </c>
      <c r="J8" t="s">
        <v>123</v>
      </c>
      <c r="K8" t="str">
        <f t="shared" si="2"/>
        <v>module:Content_AlgoDat  a schema:ItemList ; schema:identifier "Content" ; schema:name "Inhalt AlgoDat" ; schema:itemListElement module:Content01_AlgoDat . module:Content01_AlgoDat a schema:ListItem ; schema:position 1 ; schema:name "Algorithmusbegriff, Berechenbarkeit, Korrektheit, Programmiertechniken und –Paradigmen"@de .</v>
      </c>
    </row>
    <row r="9" spans="1:11" x14ac:dyDescent="0.35">
      <c r="A9" t="s">
        <v>3506</v>
      </c>
      <c r="B9" t="s">
        <v>133</v>
      </c>
      <c r="C9" s="13" t="s">
        <v>2930</v>
      </c>
      <c r="D9" t="s">
        <v>3513</v>
      </c>
      <c r="E9" s="13" t="s">
        <v>601</v>
      </c>
      <c r="F9" s="4" t="s">
        <v>4656</v>
      </c>
      <c r="G9" t="str">
        <f t="shared" si="0"/>
        <v>module:Content_AlgoDat  a schema:ItemList ; schema:identifier "Content" ; schema:name "Inhalt AlgoDat" ; schema:itemListElement module:Content02_AlgoDat .</v>
      </c>
      <c r="H9" s="4">
        <f t="shared" si="1"/>
        <v>2</v>
      </c>
      <c r="I9" t="str">
        <f t="shared" si="3"/>
        <v xml:space="preserve"> module:Content02_AlgoDat a schema:ListItem ; schema:position 2 ; schema:name "Einführung in eine objektorientierte Programmiersprache, Kontrollstrukturen und Operationen, Zuweisung, Schleifen, bedingte Verzweigung,"@de .</v>
      </c>
      <c r="J9" t="s">
        <v>123</v>
      </c>
      <c r="K9" t="str">
        <f t="shared" si="2"/>
        <v>module:Content_AlgoDat  a schema:ItemList ; schema:identifier "Content" ; schema:name "Inhalt AlgoDat" ; schema:itemListElement module:Content02_AlgoDat . module:Content02_AlgoDat a schema:ListItem ; schema:position 2 ; schema:name "Einführung in eine objektorientierte Programmiersprache, Kontrollstrukturen und Operationen, Zuweisung, Schleifen, bedingte Verzweigung,"@de .</v>
      </c>
    </row>
    <row r="10" spans="1:11" x14ac:dyDescent="0.35">
      <c r="A10" t="s">
        <v>3506</v>
      </c>
      <c r="B10" t="s">
        <v>133</v>
      </c>
      <c r="C10" s="13" t="s">
        <v>2928</v>
      </c>
      <c r="D10" t="s">
        <v>3512</v>
      </c>
      <c r="E10" s="13" t="s">
        <v>601</v>
      </c>
      <c r="F10" s="4" t="s">
        <v>4656</v>
      </c>
      <c r="G10" t="str">
        <f t="shared" si="0"/>
        <v>module:Content_AlgoDat  a schema:ItemList ; schema:identifier "Content" ; schema:name "Inhalt AlgoDat" ; schema:itemListElement module:Content03_AlgoDat .</v>
      </c>
      <c r="H10" s="4">
        <f t="shared" si="1"/>
        <v>3</v>
      </c>
      <c r="I10" t="str">
        <f t="shared" si="3"/>
        <v xml:space="preserve"> module:Content03_AlgoDat a schema:ListItem ; schema:position 3 ; schema:name "Nassi-Shneiderman-Diagramme"@de .</v>
      </c>
      <c r="J10" t="s">
        <v>123</v>
      </c>
      <c r="K10" t="str">
        <f t="shared" si="2"/>
        <v>module:Content_AlgoDat  a schema:ItemList ; schema:identifier "Content" ; schema:name "Inhalt AlgoDat" ; schema:itemListElement module:Content03_AlgoDat . module:Content03_AlgoDat a schema:ListItem ; schema:position 3 ; schema:name "Nassi-Shneiderman-Diagramme"@de .</v>
      </c>
    </row>
    <row r="11" spans="1:11" x14ac:dyDescent="0.35">
      <c r="A11" t="s">
        <v>3506</v>
      </c>
      <c r="B11" t="s">
        <v>133</v>
      </c>
      <c r="C11" s="13" t="s">
        <v>2926</v>
      </c>
      <c r="D11" t="s">
        <v>3511</v>
      </c>
      <c r="E11" s="13" t="s">
        <v>601</v>
      </c>
      <c r="F11" s="4" t="s">
        <v>4656</v>
      </c>
      <c r="G11" t="str">
        <f t="shared" si="0"/>
        <v>module:Content_AlgoDat  a schema:ItemList ; schema:identifier "Content" ; schema:name "Inhalt AlgoDat" ; schema:itemListElement module:Content04_AlgoDat .</v>
      </c>
      <c r="H11" s="4">
        <f t="shared" si="1"/>
        <v>4</v>
      </c>
      <c r="I11" t="str">
        <f t="shared" si="3"/>
        <v xml:space="preserve"> module:Content04_AlgoDat a schema:ListItem ; schema:position 4 ; schema:name "Zeichenkettenverarbeitung, Reguläre Ausdrücke"@de .</v>
      </c>
      <c r="J11" t="s">
        <v>123</v>
      </c>
      <c r="K11" t="str">
        <f t="shared" si="2"/>
        <v>module:Content_AlgoDat  a schema:ItemList ; schema:identifier "Content" ; schema:name "Inhalt AlgoDat" ; schema:itemListElement module:Content04_AlgoDat . module:Content04_AlgoDat a schema:ListItem ; schema:position 4 ; schema:name "Zeichenkettenverarbeitung, Reguläre Ausdrücke"@de .</v>
      </c>
    </row>
    <row r="12" spans="1:11" x14ac:dyDescent="0.35">
      <c r="A12" t="s">
        <v>3506</v>
      </c>
      <c r="B12" t="s">
        <v>133</v>
      </c>
      <c r="C12" s="13" t="s">
        <v>2924</v>
      </c>
      <c r="D12" t="s">
        <v>3510</v>
      </c>
      <c r="E12" s="13" t="s">
        <v>601</v>
      </c>
      <c r="F12" s="4" t="s">
        <v>4656</v>
      </c>
      <c r="G12" t="str">
        <f t="shared" si="0"/>
        <v>module:Content_AlgoDat  a schema:ItemList ; schema:identifier "Content" ; schema:name "Inhalt AlgoDat" ; schema:itemListElement module:Content05_AlgoDat .</v>
      </c>
      <c r="H12" s="4">
        <f t="shared" si="1"/>
        <v>5</v>
      </c>
      <c r="I12" t="str">
        <f t="shared" si="3"/>
        <v xml:space="preserve"> module:Content05_AlgoDat a schema:ListItem ; schema:position 5 ; schema:name "Call by Value, Call by Reference"@de .</v>
      </c>
      <c r="J12" t="s">
        <v>123</v>
      </c>
      <c r="K12" t="str">
        <f t="shared" si="2"/>
        <v>module:Content_AlgoDat  a schema:ItemList ; schema:identifier "Content" ; schema:name "Inhalt AlgoDat" ; schema:itemListElement module:Content05_AlgoDat . module:Content05_AlgoDat a schema:ListItem ; schema:position 5 ; schema:name "Call by Value, Call by Reference"@de .</v>
      </c>
    </row>
    <row r="13" spans="1:11" x14ac:dyDescent="0.35">
      <c r="A13" t="s">
        <v>3506</v>
      </c>
      <c r="B13" t="s">
        <v>133</v>
      </c>
      <c r="C13" s="13" t="s">
        <v>2922</v>
      </c>
      <c r="D13" t="s">
        <v>3509</v>
      </c>
      <c r="E13" s="13" t="s">
        <v>601</v>
      </c>
      <c r="F13" s="4" t="s">
        <v>4656</v>
      </c>
      <c r="G13" t="str">
        <f t="shared" si="0"/>
        <v>module:Content_AlgoDat  a schema:ItemList ; schema:identifier "Content" ; schema:name "Inhalt AlgoDat" ; schema:itemListElement module:Content06_AlgoDat .</v>
      </c>
      <c r="H13" s="4">
        <f t="shared" si="1"/>
        <v>6</v>
      </c>
      <c r="I13" t="str">
        <f t="shared" si="3"/>
        <v xml:space="preserve"> module:Content06_AlgoDat a schema:ListItem ; schema:position 6 ; schema:name "Zeit- und Speicherkomplexität von Algorithmen (Asymptotische Notationen), Rekursion, Master Theorem"@de .</v>
      </c>
      <c r="J13" t="s">
        <v>123</v>
      </c>
      <c r="K13" t="str">
        <f t="shared" si="2"/>
        <v>module:Content_AlgoDat  a schema:ItemList ; schema:identifier "Content" ; schema:name "Inhalt AlgoDat" ; schema:itemListElement module:Content06_AlgoDat . module:Content06_AlgoDat a schema:ListItem ; schema:position 6 ; schema:name "Zeit- und Speicherkomplexität von Algorithmen (Asymptotische Notationen), Rekursion, Master Theorem"@de .</v>
      </c>
    </row>
    <row r="14" spans="1:11" x14ac:dyDescent="0.35">
      <c r="A14" t="s">
        <v>3506</v>
      </c>
      <c r="B14" t="s">
        <v>133</v>
      </c>
      <c r="C14" s="13" t="s">
        <v>2919</v>
      </c>
      <c r="D14" t="s">
        <v>3508</v>
      </c>
      <c r="E14" s="13" t="s">
        <v>601</v>
      </c>
      <c r="F14" s="4" t="s">
        <v>4656</v>
      </c>
      <c r="G14" t="str">
        <f t="shared" si="0"/>
        <v>module:Content_AlgoDat  a schema:ItemList ; schema:identifier "Content" ; schema:name "Inhalt AlgoDat" ; schema:itemListElement module:Content07_AlgoDat .</v>
      </c>
      <c r="H14" s="4">
        <f t="shared" si="1"/>
        <v>7</v>
      </c>
      <c r="I14" t="str">
        <f t="shared" si="3"/>
        <v xml:space="preserve"> module:Content07_AlgoDat a schema:ListItem ; schema:position 7 ; schema:name "Such- und Sortieralgorithmen, Graphen, Bäume, Binäre Suchbäume (z.B. Rot-Schwarz Bäume)"@de .</v>
      </c>
      <c r="J14" t="s">
        <v>123</v>
      </c>
      <c r="K14" t="str">
        <f t="shared" si="2"/>
        <v>module:Content_AlgoDat  a schema:ItemList ; schema:identifier "Content" ; schema:name "Inhalt AlgoDat" ; schema:itemListElement module:Content07_AlgoDat . module:Content07_AlgoDat a schema:ListItem ; schema:position 7 ; schema:name "Such- und Sortieralgorithmen, Graphen, Bäume, Binäre Suchbäume (z.B. Rot-Schwarz Bäume)"@de .</v>
      </c>
    </row>
    <row r="15" spans="1:11" x14ac:dyDescent="0.35">
      <c r="A15" t="s">
        <v>3506</v>
      </c>
      <c r="B15" t="s">
        <v>133</v>
      </c>
      <c r="C15" s="13" t="s">
        <v>2954</v>
      </c>
      <c r="D15" t="s">
        <v>3507</v>
      </c>
      <c r="E15" s="13" t="s">
        <v>601</v>
      </c>
      <c r="F15" s="4" t="s">
        <v>4656</v>
      </c>
      <c r="G15" t="str">
        <f t="shared" si="0"/>
        <v>module:Content_AlgoDat  a schema:ItemList ; schema:identifier "Content" ; schema:name "Inhalt AlgoDat" ; schema:itemListElement module:Content08_AlgoDat .</v>
      </c>
      <c r="H15" s="4">
        <f t="shared" si="1"/>
        <v>8</v>
      </c>
      <c r="I15" t="str">
        <f t="shared" si="3"/>
        <v xml:space="preserve"> module:Content08_AlgoDat a schema:ListItem ; schema:position 8 ; schema:name "Direkte Zugriffstabellen, Assoziativspeicher, Hashalgorithmen, Hashtabellen, Einfach/Doppelt verkettete Listen"@de .</v>
      </c>
      <c r="J15" t="s">
        <v>123</v>
      </c>
      <c r="K15" t="str">
        <f t="shared" si="2"/>
        <v>module:Content_AlgoDat  a schema:ItemList ; schema:identifier "Content" ; schema:name "Inhalt AlgoDat" ; schema:itemListElement module:Content08_AlgoDat . module:Content08_AlgoDat a schema:ListItem ; schema:position 8 ; schema:name "Direkte Zugriffstabellen, Assoziativspeicher, Hashalgorithmen, Hashtabellen, Einfach/Doppelt verkettete Listen"@de .</v>
      </c>
    </row>
    <row r="16" spans="1:11" x14ac:dyDescent="0.35">
      <c r="A16" t="s">
        <v>3506</v>
      </c>
      <c r="B16" t="s">
        <v>133</v>
      </c>
      <c r="C16" s="13" t="s">
        <v>2952</v>
      </c>
      <c r="D16" t="s">
        <v>3505</v>
      </c>
      <c r="E16" s="13" t="s">
        <v>601</v>
      </c>
      <c r="F16" s="4" t="s">
        <v>4656</v>
      </c>
      <c r="G16" t="str">
        <f t="shared" si="0"/>
        <v>module:Content_AlgoDat  a schema:ItemList ; schema:identifier "Content" ; schema:name "Inhalt AlgoDat" ; schema:itemListElement module:Content09_AlgoDat .</v>
      </c>
      <c r="H16" s="4">
        <f t="shared" si="1"/>
        <v>9</v>
      </c>
      <c r="I16" t="str">
        <f t="shared" si="3"/>
        <v xml:space="preserve"> module:Content09_AlgoDat a schema:ListItem ; schema:position 9 ; schema:name "Schlangenspeicher (Queues), Kellerspeicher (Stacks)"@de .</v>
      </c>
      <c r="J16" t="s">
        <v>123</v>
      </c>
      <c r="K16" t="str">
        <f t="shared" si="2"/>
        <v>module:Content_AlgoDat  a schema:ItemList ; schema:identifier "Content" ; schema:name "Inhalt AlgoDat" ; schema:itemListElement module:Content09_AlgoDat . module:Content09_AlgoDat a schema:ListItem ; schema:position 9 ; schema:name "Schlangenspeicher (Queues), Kellerspeicher (Stacks)"@de .</v>
      </c>
    </row>
    <row r="17" spans="1:11" x14ac:dyDescent="0.35">
      <c r="A17" t="s">
        <v>3504</v>
      </c>
      <c r="B17" t="s">
        <v>249</v>
      </c>
      <c r="C17" s="13" t="s">
        <v>2932</v>
      </c>
      <c r="D17" t="s">
        <v>4932</v>
      </c>
      <c r="E17" s="13" t="s">
        <v>601</v>
      </c>
      <c r="F17" s="4" t="s">
        <v>4656</v>
      </c>
      <c r="G17" t="str">
        <f t="shared" si="0"/>
        <v>module:Content_AWIM  a schema:ItemList ; schema:identifier "Content" ; schema:name "Inhalt AWIM" ; schema:itemListElement module:Content01_AWIM .</v>
      </c>
      <c r="H17" s="4">
        <f t="shared" si="1"/>
        <v>1</v>
      </c>
      <c r="I17" t="str">
        <f t="shared" si="3"/>
        <v xml:space="preserve"> module:Content01_AWIM a schema:ListItem ; schema:position 1 ; schema:name "BPMN 2.0 – Wiederholung und Vertiefung: Analyse und Interpretation von Mustern zur Ausnahmebehandlung, von Throw-Catch-Pattern, von Mustern zur Mehrfach-instanziierung, von komplexen Prozessmodellen und ihrer Varianten"@de .</v>
      </c>
      <c r="J17" t="s">
        <v>123</v>
      </c>
      <c r="K17" t="str">
        <f t="shared" si="2"/>
        <v>module:Content_AWIM  a schema:ItemList ; schema:identifier "Content" ; schema:name "Inhalt AWIM" ; schema:itemListElement module:Content01_AWIM . module:Content01_AWIM a schema:ListItem ; schema:position 1 ; schema:name "BPMN 2.0 – Wiederholung und Vertiefung: Analyse und Interpretation von Mustern zur Ausnahmebehandlung, von Throw-Catch-Pattern, von Mustern zur Mehrfach-instanziierung, von komplexen Prozessmodellen und ihrer Varianten"@de .</v>
      </c>
    </row>
    <row r="18" spans="1:11" x14ac:dyDescent="0.35">
      <c r="A18" t="s">
        <v>3504</v>
      </c>
      <c r="B18" t="s">
        <v>249</v>
      </c>
      <c r="C18" s="13" t="s">
        <v>2930</v>
      </c>
      <c r="D18" t="s">
        <v>4933</v>
      </c>
      <c r="E18" s="13" t="s">
        <v>601</v>
      </c>
      <c r="F18" s="4" t="s">
        <v>4656</v>
      </c>
      <c r="G18" t="str">
        <f t="shared" si="0"/>
        <v>module:Content_AWIM  a schema:ItemList ; schema:identifier "Content" ; schema:name "Inhalt AWIM" ; schema:itemListElement module:Content02_AWIM .</v>
      </c>
      <c r="H18" s="4">
        <f t="shared" si="1"/>
        <v>2</v>
      </c>
      <c r="I18" t="str">
        <f t="shared" si="3"/>
        <v xml:space="preserve"> module:Content02_AWIM a schema:ListItem ; schema:position 2 ; schema:name "CMMN 1.1 – Elemente zur Planung der Fallbearbeitung, weitere CMMN-Elemente, Benutzeroberfläche eines Case-Management-Tools, beispielhafte Modellbeschreibungen, Tool-Support für CMMN."@de .</v>
      </c>
      <c r="J18" t="s">
        <v>123</v>
      </c>
      <c r="K18" t="str">
        <f t="shared" si="2"/>
        <v>module:Content_AWIM  a schema:ItemList ; schema:identifier "Content" ; schema:name "Inhalt AWIM" ; schema:itemListElement module:Content02_AWIM . module:Content02_AWIM a schema:ListItem ; schema:position 2 ; schema:name "CMMN 1.1 – Elemente zur Planung der Fallbearbeitung, weitere CMMN-Elemente, Benutzeroberfläche eines Case-Management-Tools, beispielhafte Modellbeschreibungen, Tool-Support für CMMN."@de .</v>
      </c>
    </row>
    <row r="19" spans="1:11" x14ac:dyDescent="0.35">
      <c r="A19" t="s">
        <v>3504</v>
      </c>
      <c r="B19" t="s">
        <v>249</v>
      </c>
      <c r="C19" s="13" t="s">
        <v>2928</v>
      </c>
      <c r="D19" t="s">
        <v>4934</v>
      </c>
      <c r="E19" s="13" t="s">
        <v>601</v>
      </c>
      <c r="F19" s="4" t="s">
        <v>4656</v>
      </c>
      <c r="G19" t="str">
        <f t="shared" si="0"/>
        <v>module:Content_AWIM  a schema:ItemList ; schema:identifier "Content" ; schema:name "Inhalt AWIM" ; schema:itemListElement module:Content03_AWIM .</v>
      </c>
      <c r="H19" s="4">
        <f t="shared" si="1"/>
        <v>3</v>
      </c>
      <c r="I19" t="str">
        <f t="shared" si="3"/>
        <v xml:space="preserve"> module:Content03_AWIM a schema:ListItem ; schema:position 3 ; schema:name "DMN 1.1 – Anwendungsfälle für fachliche Regeln, Alternativen der technischen Umsetzung von Regeln, DMN Decision Requirement Diagrams, DMN Entscheidungslogik und -syntax, Tool-basierte Implementierungen von DMN-Entscheidungen"@de .</v>
      </c>
      <c r="J19" t="s">
        <v>123</v>
      </c>
      <c r="K19" t="str">
        <f t="shared" si="2"/>
        <v>module:Content_AWIM  a schema:ItemList ; schema:identifier "Content" ; schema:name "Inhalt AWIM" ; schema:itemListElement module:Content03_AWIM . module:Content03_AWIM a schema:ListItem ; schema:position 3 ; schema:name "DMN 1.1 – Anwendungsfälle für fachliche Regeln, Alternativen der technischen Umsetzung von Regeln, DMN Decision Requirement Diagrams, DMN Entscheidungslogik und -syntax, Tool-basierte Implementierungen von DMN-Entscheidungen"@de .</v>
      </c>
    </row>
    <row r="20" spans="1:11" x14ac:dyDescent="0.35">
      <c r="A20" t="s">
        <v>3504</v>
      </c>
      <c r="B20" t="s">
        <v>249</v>
      </c>
      <c r="C20" s="13" t="s">
        <v>2926</v>
      </c>
      <c r="D20" t="s">
        <v>4935</v>
      </c>
      <c r="E20" s="13" t="s">
        <v>601</v>
      </c>
      <c r="F20" s="4" t="s">
        <v>4656</v>
      </c>
      <c r="G20" t="str">
        <f t="shared" si="0"/>
        <v>module:Content_AWIM  a schema:ItemList ; schema:identifier "Content" ; schema:name "Inhalt AWIM" ; schema:itemListElement module:Content04_AWIM .</v>
      </c>
      <c r="H20" s="4">
        <f t="shared" si="1"/>
        <v>4</v>
      </c>
      <c r="I20" t="str">
        <f t="shared" si="3"/>
        <v xml:space="preserve"> module:Content04_AWIM a schema:ListItem ; schema:position 4 ; schema:name "SKOS – Grundbegriffe der Wissensmodellierung, Wissensdomänen und ihre Zugänglichkeit, Einführung und Quellen von SKOS, SKOS Keywords für Klassen, Attribute und semantische Relationen, Modellierungstools"@de .</v>
      </c>
      <c r="J20" t="s">
        <v>123</v>
      </c>
      <c r="K20" t="str">
        <f t="shared" si="2"/>
        <v>module:Content_AWIM  a schema:ItemList ; schema:identifier "Content" ; schema:name "Inhalt AWIM" ; schema:itemListElement module:Content04_AWIM . module:Content04_AWIM a schema:ListItem ; schema:position 4 ; schema:name "SKOS – Grundbegriffe der Wissensmodellierung, Wissensdomänen und ihre Zugänglichkeit, Einführung und Quellen von SKOS, SKOS Keywords für Klassen, Attribute und semantische Relationen, Modellierungstools"@de .</v>
      </c>
    </row>
    <row r="21" spans="1:11" x14ac:dyDescent="0.35">
      <c r="A21" t="s">
        <v>3504</v>
      </c>
      <c r="B21" t="s">
        <v>249</v>
      </c>
      <c r="C21" s="13" t="s">
        <v>2924</v>
      </c>
      <c r="D21" t="s">
        <v>4936</v>
      </c>
      <c r="E21" s="13" t="s">
        <v>601</v>
      </c>
      <c r="F21" s="4" t="s">
        <v>4656</v>
      </c>
      <c r="G21" t="str">
        <f t="shared" si="0"/>
        <v>module:Content_AWIM  a schema:ItemList ; schema:identifier "Content" ; schema:name "Inhalt AWIM" ; schema:itemListElement module:Content05_AWIM .</v>
      </c>
      <c r="H21" s="4">
        <f t="shared" si="1"/>
        <v>5</v>
      </c>
      <c r="I21" t="str">
        <f t="shared" si="3"/>
        <v xml:space="preserve"> module:Content05_AWIM a schema:ListItem ; schema:position 5 ; schema:name "RDF – Assoziative Netze und Themennetze, Faktennetze und Ontologien, Spezifikation von Anforderungen, RDF-Datenmodell, Disambiguierung von Entitäten, Graph-Serialisierung mit RDF-Turtle, Typisierung von Entitäten"@de .</v>
      </c>
      <c r="J21" t="s">
        <v>123</v>
      </c>
      <c r="K21" t="str">
        <f t="shared" si="2"/>
        <v>module:Content_AWIM  a schema:ItemList ; schema:identifier "Content" ; schema:name "Inhalt AWIM" ; schema:itemListElement module:Content05_AWIM . module:Content05_AWIM a schema:ListItem ; schema:position 5 ; schema:name "RDF – Assoziative Netze und Themennetze, Faktennetze und Ontologien, Spezifikation von Anforderungen, RDF-Datenmodell, Disambiguierung von Entitäten, Graph-Serialisierung mit RDF-Turtle, Typisierung von Entitäten"@de .</v>
      </c>
    </row>
    <row r="22" spans="1:11" x14ac:dyDescent="0.35">
      <c r="A22" t="s">
        <v>3498</v>
      </c>
      <c r="B22" t="s">
        <v>163</v>
      </c>
      <c r="C22" s="13" t="s">
        <v>2932</v>
      </c>
      <c r="D22" t="s">
        <v>3503</v>
      </c>
      <c r="E22" s="13" t="s">
        <v>601</v>
      </c>
      <c r="F22" s="4" t="s">
        <v>4656</v>
      </c>
      <c r="G22" t="str">
        <f t="shared" si="0"/>
        <v>module:Content_BB110  a schema:ItemList ; schema:identifier "Content" ; schema:name "Inhalt BB110" ; schema:itemListElement module:Content01_BB110 .</v>
      </c>
      <c r="H22" s="4">
        <f t="shared" si="1"/>
        <v>1</v>
      </c>
      <c r="I22" t="str">
        <f t="shared" si="3"/>
        <v xml:space="preserve"> module:Content01_BB110 a schema:ListItem ; schema:position 1 ; schema:name "Abgrenzung VWL und BWL"@de .</v>
      </c>
      <c r="J22" t="s">
        <v>123</v>
      </c>
      <c r="K22" t="str">
        <f t="shared" si="2"/>
        <v>module:Content_BB110  a schema:ItemList ; schema:identifier "Content" ; schema:name "Inhalt BB110" ; schema:itemListElement module:Content01_BB110 . module:Content01_BB110 a schema:ListItem ; schema:position 1 ; schema:name "Abgrenzung VWL und BWL"@de .</v>
      </c>
    </row>
    <row r="23" spans="1:11" x14ac:dyDescent="0.35">
      <c r="A23" t="s">
        <v>3498</v>
      </c>
      <c r="B23" t="s">
        <v>163</v>
      </c>
      <c r="C23" s="13" t="s">
        <v>2930</v>
      </c>
      <c r="D23" t="s">
        <v>3502</v>
      </c>
      <c r="E23" s="13" t="s">
        <v>601</v>
      </c>
      <c r="F23" s="4" t="s">
        <v>4656</v>
      </c>
      <c r="G23" t="str">
        <f t="shared" si="0"/>
        <v>module:Content_BB110  a schema:ItemList ; schema:identifier "Content" ; schema:name "Inhalt BB110" ; schema:itemListElement module:Content02_BB110 .</v>
      </c>
      <c r="H23" s="4">
        <f t="shared" si="1"/>
        <v>2</v>
      </c>
      <c r="I23" t="str">
        <f t="shared" si="3"/>
        <v xml:space="preserve"> module:Content02_BB110 a schema:ListItem ; schema:position 2 ; schema:name "Überblick Teildisziplinen und Aufbau von Betrieben: Personal, Marketing, F&amp;R, EDV, Technik, Einkauf"@de .</v>
      </c>
      <c r="J23" t="s">
        <v>123</v>
      </c>
      <c r="K23" t="str">
        <f t="shared" si="2"/>
        <v>module:Content_BB110  a schema:ItemList ; schema:identifier "Content" ; schema:name "Inhalt BB110" ; schema:itemListElement module:Content02_BB110 . module:Content02_BB110 a schema:ListItem ; schema:position 2 ; schema:name "Überblick Teildisziplinen und Aufbau von Betrieben: Personal, Marketing, F&amp;R, EDV, Technik, Einkauf"@de .</v>
      </c>
    </row>
    <row r="24" spans="1:11" x14ac:dyDescent="0.35">
      <c r="A24" t="s">
        <v>3498</v>
      </c>
      <c r="B24" t="s">
        <v>163</v>
      </c>
      <c r="C24" s="13" t="s">
        <v>2928</v>
      </c>
      <c r="D24" t="s">
        <v>3501</v>
      </c>
      <c r="E24" s="13" t="s">
        <v>601</v>
      </c>
      <c r="F24" s="4" t="s">
        <v>4656</v>
      </c>
      <c r="G24" t="str">
        <f t="shared" si="0"/>
        <v>module:Content_BB110  a schema:ItemList ; schema:identifier "Content" ; schema:name "Inhalt BB110" ; schema:itemListElement module:Content03_BB110 .</v>
      </c>
      <c r="H24" s="4">
        <f t="shared" si="1"/>
        <v>3</v>
      </c>
      <c r="I24" t="str">
        <f t="shared" si="3"/>
        <v xml:space="preserve"> module:Content03_BB110 a schema:ListItem ; schema:position 3 ; schema:name "Wichtige Kennzahlen: Rentabilität, Produktivität, Wirtschaftlichkeit, Break Even Analyse"@de .</v>
      </c>
      <c r="J24" t="s">
        <v>123</v>
      </c>
      <c r="K24" t="str">
        <f t="shared" si="2"/>
        <v>module:Content_BB110  a schema:ItemList ; schema:identifier "Content" ; schema:name "Inhalt BB110" ; schema:itemListElement module:Content03_BB110 . module:Content03_BB110 a schema:ListItem ; schema:position 3 ; schema:name "Wichtige Kennzahlen: Rentabilität, Produktivität, Wirtschaftlichkeit, Break Even Analyse"@de .</v>
      </c>
    </row>
    <row r="25" spans="1:11" x14ac:dyDescent="0.35">
      <c r="A25" t="s">
        <v>3498</v>
      </c>
      <c r="B25" t="s">
        <v>163</v>
      </c>
      <c r="C25" s="13" t="s">
        <v>2926</v>
      </c>
      <c r="D25" t="s">
        <v>3500</v>
      </c>
      <c r="E25" s="13" t="s">
        <v>601</v>
      </c>
      <c r="F25" s="4" t="s">
        <v>4656</v>
      </c>
      <c r="G25" t="str">
        <f t="shared" si="0"/>
        <v>module:Content_BB110  a schema:ItemList ; schema:identifier "Content" ; schema:name "Inhalt BB110" ; schema:itemListElement module:Content04_BB110 .</v>
      </c>
      <c r="H25" s="4">
        <f t="shared" si="1"/>
        <v>4</v>
      </c>
      <c r="I25" t="str">
        <f t="shared" si="3"/>
        <v xml:space="preserve"> module:Content04_BB110 a schema:ListItem ; schema:position 4 ; schema:name "Standortpolitik/Standorttheorien des Handels, der Dienstleister und der Produktionsbetriebe"@de .</v>
      </c>
      <c r="J25" t="s">
        <v>123</v>
      </c>
      <c r="K25" t="str">
        <f t="shared" si="2"/>
        <v>module:Content_BB110  a schema:ItemList ; schema:identifier "Content" ; schema:name "Inhalt BB110" ; schema:itemListElement module:Content04_BB110 . module:Content04_BB110 a schema:ListItem ; schema:position 4 ; schema:name "Standortpolitik/Standorttheorien des Handels, der Dienstleister und der Produktionsbetriebe"@de .</v>
      </c>
    </row>
    <row r="26" spans="1:11" x14ac:dyDescent="0.35">
      <c r="A26" t="s">
        <v>3498</v>
      </c>
      <c r="B26" t="s">
        <v>163</v>
      </c>
      <c r="C26" s="13" t="s">
        <v>2924</v>
      </c>
      <c r="D26" t="s">
        <v>3499</v>
      </c>
      <c r="E26" s="13" t="s">
        <v>601</v>
      </c>
      <c r="F26" s="4" t="s">
        <v>4656</v>
      </c>
      <c r="G26" t="str">
        <f t="shared" si="0"/>
        <v>module:Content_BB110  a schema:ItemList ; schema:identifier "Content" ; schema:name "Inhalt BB110" ; schema:itemListElement module:Content05_BB110 .</v>
      </c>
      <c r="H26" s="4">
        <f t="shared" si="1"/>
        <v>5</v>
      </c>
      <c r="I26" t="str">
        <f t="shared" si="3"/>
        <v xml:space="preserve"> module:Content05_BB110 a schema:ListItem ; schema:position 5 ; schema:name "Rechtsformen und Kooperationen"@de .</v>
      </c>
      <c r="J26" t="s">
        <v>123</v>
      </c>
      <c r="K26" t="str">
        <f t="shared" si="2"/>
        <v>module:Content_BB110  a schema:ItemList ; schema:identifier "Content" ; schema:name "Inhalt BB110" ; schema:itemListElement module:Content05_BB110 . module:Content05_BB110 a schema:ListItem ; schema:position 5 ; schema:name "Rechtsformen und Kooperationen"@de .</v>
      </c>
    </row>
    <row r="27" spans="1:11" x14ac:dyDescent="0.35">
      <c r="A27" t="s">
        <v>3498</v>
      </c>
      <c r="B27" t="s">
        <v>163</v>
      </c>
      <c r="C27" s="13" t="s">
        <v>2922</v>
      </c>
      <c r="D27" t="s">
        <v>3497</v>
      </c>
      <c r="E27" s="13" t="s">
        <v>601</v>
      </c>
      <c r="F27" s="4" t="s">
        <v>4656</v>
      </c>
      <c r="G27" t="str">
        <f t="shared" si="0"/>
        <v>module:Content_BB110  a schema:ItemList ; schema:identifier "Content" ; schema:name "Inhalt BB110" ; schema:itemListElement module:Content06_BB110 .</v>
      </c>
      <c r="H27" s="4">
        <f t="shared" si="1"/>
        <v>6</v>
      </c>
      <c r="I27" t="str">
        <f t="shared" si="3"/>
        <v xml:space="preserve"> module:Content06_BB110 a schema:ListItem ; schema:position 6 ; schema:name "Materialbeschaffung und Lagerorganisation"@de .</v>
      </c>
      <c r="J27" t="s">
        <v>123</v>
      </c>
      <c r="K27" t="str">
        <f t="shared" si="2"/>
        <v>module:Content_BB110  a schema:ItemList ; schema:identifier "Content" ; schema:name "Inhalt BB110" ; schema:itemListElement module:Content06_BB110 . module:Content06_BB110 a schema:ListItem ; schema:position 6 ; schema:name "Materialbeschaffung und Lagerorganisation"@de .</v>
      </c>
    </row>
    <row r="28" spans="1:11" x14ac:dyDescent="0.35">
      <c r="A28" t="s">
        <v>3493</v>
      </c>
      <c r="B28" t="s">
        <v>164</v>
      </c>
      <c r="C28" s="13" t="s">
        <v>2932</v>
      </c>
      <c r="D28" t="s">
        <v>3496</v>
      </c>
      <c r="E28" s="13" t="s">
        <v>601</v>
      </c>
      <c r="F28" s="4" t="s">
        <v>4656</v>
      </c>
      <c r="G28" t="str">
        <f t="shared" si="0"/>
        <v>module:Content_BB120  a schema:ItemList ; schema:identifier "Content" ; schema:name "Inhalt BB120" ; schema:itemListElement module:Content01_BB120 .</v>
      </c>
      <c r="H28" s="4">
        <f t="shared" si="1"/>
        <v>1</v>
      </c>
      <c r="I28" t="str">
        <f t="shared" si="3"/>
        <v xml:space="preserve"> module:Content01_BB120 a schema:ListItem ; schema:position 1 ; schema:name "Verhalten von Individuen in Gruppen und Organisationen (Teamarbeit, Arbeitsmotivation und Arbeitszufriedenheit, Mitarbeiterführung, Determinanten beruflicher Leistung)"@de .</v>
      </c>
      <c r="J28" t="s">
        <v>123</v>
      </c>
      <c r="K28" t="str">
        <f t="shared" si="2"/>
        <v>module:Content_BB120  a schema:ItemList ; schema:identifier "Content" ; schema:name "Inhalt BB120" ; schema:itemListElement module:Content01_BB120 . module:Content01_BB120 a schema:ListItem ; schema:position 1 ; schema:name "Verhalten von Individuen in Gruppen und Organisationen (Teamarbeit, Arbeitsmotivation und Arbeitszufriedenheit, Mitarbeiterführung, Determinanten beruflicher Leistung)"@de .</v>
      </c>
    </row>
    <row r="29" spans="1:11" x14ac:dyDescent="0.35">
      <c r="A29" t="s">
        <v>3493</v>
      </c>
      <c r="B29" t="s">
        <v>164</v>
      </c>
      <c r="C29" s="13" t="s">
        <v>2930</v>
      </c>
      <c r="D29" t="s">
        <v>3495</v>
      </c>
      <c r="E29" s="13" t="s">
        <v>601</v>
      </c>
      <c r="F29" s="4" t="s">
        <v>4656</v>
      </c>
      <c r="G29" t="str">
        <f t="shared" si="0"/>
        <v>module:Content_BB120  a schema:ItemList ; schema:identifier "Content" ; schema:name "Inhalt BB120" ; schema:itemListElement module:Content02_BB120 .</v>
      </c>
      <c r="H29" s="4">
        <f t="shared" si="1"/>
        <v>2</v>
      </c>
      <c r="I29" t="str">
        <f t="shared" si="3"/>
        <v xml:space="preserve"> module:Content02_BB120 a schema:ListItem ; schema:position 2 ; schema:name "Zentrale Funktionen der betrieblichen Personalarbeit entlang der Wertschöpfungskette (Personalbeschaffung, Personalentwicklung, Personalvergütung, Personalfreisetzung)"@de .</v>
      </c>
      <c r="J29" t="s">
        <v>123</v>
      </c>
      <c r="K29" t="str">
        <f t="shared" si="2"/>
        <v>module:Content_BB120  a schema:ItemList ; schema:identifier "Content" ; schema:name "Inhalt BB120" ; schema:itemListElement module:Content02_BB120 . module:Content02_BB120 a schema:ListItem ; schema:position 2 ; schema:name "Zentrale Funktionen der betrieblichen Personalarbeit entlang der Wertschöpfungskette (Personalbeschaffung, Personalentwicklung, Personalvergütung, Personalfreisetzung)"@de .</v>
      </c>
    </row>
    <row r="30" spans="1:11" x14ac:dyDescent="0.35">
      <c r="A30" t="s">
        <v>3493</v>
      </c>
      <c r="B30" t="s">
        <v>164</v>
      </c>
      <c r="C30" s="13" t="s">
        <v>2928</v>
      </c>
      <c r="D30" t="s">
        <v>3494</v>
      </c>
      <c r="E30" s="13" t="s">
        <v>601</v>
      </c>
      <c r="F30" s="4" t="s">
        <v>4656</v>
      </c>
      <c r="G30" t="str">
        <f t="shared" si="0"/>
        <v>module:Content_BB120  a schema:ItemList ; schema:identifier "Content" ; schema:name "Inhalt BB120" ; schema:itemListElement module:Content03_BB120 .</v>
      </c>
      <c r="H30" s="4">
        <f t="shared" si="1"/>
        <v>3</v>
      </c>
      <c r="I30" t="str">
        <f t="shared" si="3"/>
        <v xml:space="preserve"> module:Content03_BB120 a schema:ListItem ; schema:position 3 ; schema:name "Organisationstheorie, -design und -entwicklung (z. B. Aufbau- und Ablauforganisation, Machtstrukturen, Organizational Learning, Organisationen im Wandel)"@de .</v>
      </c>
      <c r="J30" t="s">
        <v>123</v>
      </c>
      <c r="K30" t="str">
        <f t="shared" si="2"/>
        <v>module:Content_BB120  a schema:ItemList ; schema:identifier "Content" ; schema:name "Inhalt BB120" ; schema:itemListElement module:Content03_BB120 . module:Content03_BB120 a schema:ListItem ; schema:position 3 ; schema:name "Organisationstheorie, -design und -entwicklung (z. B. Aufbau- und Ablauforganisation, Machtstrukturen, Organizational Learning, Organisationen im Wandel)"@de .</v>
      </c>
    </row>
    <row r="31" spans="1:11" x14ac:dyDescent="0.35">
      <c r="A31" t="s">
        <v>3493</v>
      </c>
      <c r="B31" t="s">
        <v>164</v>
      </c>
      <c r="C31" s="13" t="s">
        <v>2926</v>
      </c>
      <c r="D31" t="s">
        <v>3492</v>
      </c>
      <c r="E31" s="13" t="s">
        <v>601</v>
      </c>
      <c r="F31" s="4" t="s">
        <v>4656</v>
      </c>
      <c r="G31" t="str">
        <f t="shared" si="0"/>
        <v>module:Content_BB120  a schema:ItemList ; schema:identifier "Content" ; schema:name "Inhalt BB120" ; schema:itemListElement module:Content04_BB120 .</v>
      </c>
      <c r="H31" s="4">
        <f t="shared" si="1"/>
        <v>4</v>
      </c>
      <c r="I31" t="str">
        <f t="shared" si="3"/>
        <v xml:space="preserve"> module:Content04_BB120 a schema:ListItem ; schema:position 4 ; schema:name "Die Wissensinhalte jedes Themenfelds werden von den Studierenden unter strukturierender Begleitung des Dozenten auch im Eigenstudium vorbereitet, im Lehrgespräch vertieft und durch übergreifende Fragen weiterentwickelt und gesichert. Auf dieser Basis bearbeiten die Studierenden eigenständig Fallbeispiele aus der Praxis, stellen die erarbeiteten Lösungen vor und diskutieren sie kritisch."@de .</v>
      </c>
      <c r="J31" t="s">
        <v>123</v>
      </c>
      <c r="K31" t="str">
        <f t="shared" si="2"/>
        <v>module:Content_BB120  a schema:ItemList ; schema:identifier "Content" ; schema:name "Inhalt BB120" ; schema:itemListElement module:Content04_BB120 . module:Content04_BB120 a schema:ListItem ; schema:position 4 ; schema:name "Die Wissensinhalte jedes Themenfelds werden von den Studierenden unter strukturierender Begleitung des Dozenten auch im Eigenstudium vorbereitet, im Lehrgespräch vertieft und durch übergreifende Fragen weiterentwickelt und gesichert. Auf dieser Basis bearbeiten die Studierenden eigenständig Fallbeispiele aus der Praxis, stellen die erarbeiteten Lösungen vor und diskutieren sie kritisch."@de .</v>
      </c>
    </row>
    <row r="32" spans="1:11" x14ac:dyDescent="0.35">
      <c r="A32" t="s">
        <v>3486</v>
      </c>
      <c r="B32" t="s">
        <v>165</v>
      </c>
      <c r="C32" s="13" t="s">
        <v>2932</v>
      </c>
      <c r="D32" t="s">
        <v>3491</v>
      </c>
      <c r="E32" s="13" t="s">
        <v>601</v>
      </c>
      <c r="F32" s="4" t="s">
        <v>4656</v>
      </c>
      <c r="G32" t="str">
        <f t="shared" si="0"/>
        <v>module:Content_BB130  a schema:ItemList ; schema:identifier "Content" ; schema:name "Inhalt BB130" ; schema:itemListElement module:Content01_BB130 .</v>
      </c>
      <c r="H32" s="4">
        <f t="shared" si="1"/>
        <v>1</v>
      </c>
      <c r="I32" t="str">
        <f t="shared" si="3"/>
        <v xml:space="preserve"> module:Content01_BB130 a schema:ListItem ; schema:position 1 ; schema:name "Einführende Gedanken zum Umfeld der Produktions­unternehmung, Stellung der Produktion innerhalb der Unternehmung und Einbindung in das Ziel- und Planungssystem"@de .</v>
      </c>
      <c r="J32" t="s">
        <v>123</v>
      </c>
      <c r="K32" t="str">
        <f t="shared" si="2"/>
        <v>module:Content_BB130  a schema:ItemList ; schema:identifier "Content" ; schema:name "Inhalt BB130" ; schema:itemListElement module:Content01_BB130 . module:Content01_BB130 a schema:ListItem ; schema:position 1 ; schema:name "Einführende Gedanken zum Umfeld der Produktions­unternehmung, Stellung der Produktion innerhalb der Unternehmung und Einbindung in das Ziel- und Planungssystem"@de .</v>
      </c>
    </row>
    <row r="33" spans="1:11" x14ac:dyDescent="0.35">
      <c r="A33" t="s">
        <v>3486</v>
      </c>
      <c r="B33" t="s">
        <v>165</v>
      </c>
      <c r="C33" s="13" t="s">
        <v>2930</v>
      </c>
      <c r="D33" t="s">
        <v>3490</v>
      </c>
      <c r="E33" s="13" t="s">
        <v>601</v>
      </c>
      <c r="F33" s="4" t="s">
        <v>4656</v>
      </c>
      <c r="G33" t="str">
        <f t="shared" si="0"/>
        <v>module:Content_BB130  a schema:ItemList ; schema:identifier "Content" ; schema:name "Inhalt BB130" ; schema:itemListElement module:Content02_BB130 .</v>
      </c>
      <c r="H33" s="4">
        <f t="shared" si="1"/>
        <v>2</v>
      </c>
      <c r="I33" t="str">
        <f t="shared" si="3"/>
        <v xml:space="preserve"> module:Content02_BB130 a schema:ListItem ; schema:position 2 ; schema:name "Produktions- und Kostentheorie"@de .</v>
      </c>
      <c r="J33" t="s">
        <v>123</v>
      </c>
      <c r="K33" t="str">
        <f t="shared" si="2"/>
        <v>module:Content_BB130  a schema:ItemList ; schema:identifier "Content" ; schema:name "Inhalt BB130" ; schema:itemListElement module:Content02_BB130 . module:Content02_BB130 a schema:ListItem ; schema:position 2 ; schema:name "Produktions- und Kostentheorie"@de .</v>
      </c>
    </row>
    <row r="34" spans="1:11" x14ac:dyDescent="0.35">
      <c r="A34" t="s">
        <v>3486</v>
      </c>
      <c r="B34" t="s">
        <v>165</v>
      </c>
      <c r="C34" s="13" t="s">
        <v>2928</v>
      </c>
      <c r="D34" t="s">
        <v>3489</v>
      </c>
      <c r="E34" s="13" t="s">
        <v>601</v>
      </c>
      <c r="F34" s="4" t="s">
        <v>4656</v>
      </c>
      <c r="G34" t="str">
        <f t="shared" si="0"/>
        <v>module:Content_BB130  a schema:ItemList ; schema:identifier "Content" ; schema:name "Inhalt BB130" ; schema:itemListElement module:Content03_BB130 .</v>
      </c>
      <c r="H34" s="4">
        <f t="shared" si="1"/>
        <v>3</v>
      </c>
      <c r="I34" t="str">
        <f t="shared" si="3"/>
        <v xml:space="preserve"> module:Content03_BB130 a schema:ListItem ; schema:position 3 ; schema:name "Produktionsprogrammgestaltung"@de .</v>
      </c>
      <c r="J34" t="s">
        <v>123</v>
      </c>
      <c r="K34" t="str">
        <f t="shared" si="2"/>
        <v>module:Content_BB130  a schema:ItemList ; schema:identifier "Content" ; schema:name "Inhalt BB130" ; schema:itemListElement module:Content03_BB130 . module:Content03_BB130 a schema:ListItem ; schema:position 3 ; schema:name "Produktionsprogrammgestaltung"@de .</v>
      </c>
    </row>
    <row r="35" spans="1:11" x14ac:dyDescent="0.35">
      <c r="A35" t="s">
        <v>3486</v>
      </c>
      <c r="B35" t="s">
        <v>165</v>
      </c>
      <c r="C35" s="13" t="s">
        <v>2926</v>
      </c>
      <c r="D35" t="s">
        <v>3488</v>
      </c>
      <c r="E35" s="13" t="s">
        <v>601</v>
      </c>
      <c r="F35" s="4" t="s">
        <v>4656</v>
      </c>
      <c r="G35" t="str">
        <f t="shared" si="0"/>
        <v>module:Content_BB130  a schema:ItemList ; schema:identifier "Content" ; schema:name "Inhalt BB130" ; schema:itemListElement module:Content04_BB130 .</v>
      </c>
      <c r="H35" s="4">
        <f t="shared" si="1"/>
        <v>4</v>
      </c>
      <c r="I35" t="str">
        <f t="shared" si="3"/>
        <v xml:space="preserve"> module:Content04_BB130 a schema:ListItem ; schema:position 4 ; schema:name "Produktionspotenzialgestaltung"@de .</v>
      </c>
      <c r="J35" t="s">
        <v>123</v>
      </c>
      <c r="K35" t="str">
        <f t="shared" si="2"/>
        <v>module:Content_BB130  a schema:ItemList ; schema:identifier "Content" ; schema:name "Inhalt BB130" ; schema:itemListElement module:Content04_BB130 . module:Content04_BB130 a schema:ListItem ; schema:position 4 ; schema:name "Produktionspotenzialgestaltung"@de .</v>
      </c>
    </row>
    <row r="36" spans="1:11" x14ac:dyDescent="0.35">
      <c r="A36" t="s">
        <v>3486</v>
      </c>
      <c r="B36" t="s">
        <v>165</v>
      </c>
      <c r="C36" s="13" t="s">
        <v>2924</v>
      </c>
      <c r="D36" t="s">
        <v>3487</v>
      </c>
      <c r="E36" s="13" t="s">
        <v>601</v>
      </c>
      <c r="F36" s="4" t="s">
        <v>4656</v>
      </c>
      <c r="G36" t="str">
        <f t="shared" si="0"/>
        <v>module:Content_BB130  a schema:ItemList ; schema:identifier "Content" ; schema:name "Inhalt BB130" ; schema:itemListElement module:Content05_BB130 .</v>
      </c>
      <c r="H36" s="4">
        <f t="shared" si="1"/>
        <v>5</v>
      </c>
      <c r="I36" t="str">
        <f t="shared" si="3"/>
        <v xml:space="preserve"> module:Content05_BB130 a schema:ListItem ; schema:position 5 ; schema:name "Prozessgestaltung"@de .</v>
      </c>
      <c r="J36" t="s">
        <v>123</v>
      </c>
      <c r="K36" t="str">
        <f t="shared" si="2"/>
        <v>module:Content_BB130  a schema:ItemList ; schema:identifier "Content" ; schema:name "Inhalt BB130" ; schema:itemListElement module:Content05_BB130 . module:Content05_BB130 a schema:ListItem ; schema:position 5 ; schema:name "Prozessgestaltung"@de .</v>
      </c>
    </row>
    <row r="37" spans="1:11" x14ac:dyDescent="0.35">
      <c r="A37" t="s">
        <v>3486</v>
      </c>
      <c r="B37" t="s">
        <v>165</v>
      </c>
      <c r="C37" s="13" t="s">
        <v>2922</v>
      </c>
      <c r="D37" t="s">
        <v>3485</v>
      </c>
      <c r="E37" s="13" t="s">
        <v>601</v>
      </c>
      <c r="F37" s="4" t="s">
        <v>4656</v>
      </c>
      <c r="G37" t="str">
        <f t="shared" si="0"/>
        <v>module:Content_BB130  a schema:ItemList ; schema:identifier "Content" ; schema:name "Inhalt BB130" ; schema:itemListElement module:Content06_BB130 .</v>
      </c>
      <c r="H37" s="4">
        <f t="shared" si="1"/>
        <v>6</v>
      </c>
      <c r="I37" t="str">
        <f t="shared" si="3"/>
        <v xml:space="preserve"> module:Content06_BB130 a schema:ListItem ; schema:position 6 ; schema:name "Integrative Ansätze"@de .</v>
      </c>
      <c r="J37" t="s">
        <v>123</v>
      </c>
      <c r="K37" t="str">
        <f t="shared" si="2"/>
        <v>module:Content_BB130  a schema:ItemList ; schema:identifier "Content" ; schema:name "Inhalt BB130" ; schema:itemListElement module:Content06_BB130 . module:Content06_BB130 a schema:ListItem ; schema:position 6 ; schema:name "Integrative Ansätze"@de .</v>
      </c>
    </row>
    <row r="38" spans="1:11" x14ac:dyDescent="0.35">
      <c r="A38" t="s">
        <v>3478</v>
      </c>
      <c r="B38" t="s">
        <v>166</v>
      </c>
      <c r="C38" s="13" t="s">
        <v>2932</v>
      </c>
      <c r="D38" t="s">
        <v>3484</v>
      </c>
      <c r="E38" s="13" t="s">
        <v>601</v>
      </c>
      <c r="F38" s="4" t="s">
        <v>4656</v>
      </c>
      <c r="G38" t="str">
        <f t="shared" si="0"/>
        <v>module:Content_BB140  a schema:ItemList ; schema:identifier "Content" ; schema:name "Inhalt BB140" ; schema:itemListElement module:Content01_BB140 .</v>
      </c>
      <c r="H38" s="4">
        <f t="shared" si="1"/>
        <v>1</v>
      </c>
      <c r="I38" t="str">
        <f t="shared" si="3"/>
        <v xml:space="preserve"> module:Content01_BB140 a schema:ListItem ; schema:position 1 ; schema:name "Einführung in das Marketing-Management"@de .</v>
      </c>
      <c r="J38" t="s">
        <v>123</v>
      </c>
      <c r="K38" t="str">
        <f t="shared" si="2"/>
        <v>module:Content_BB140  a schema:ItemList ; schema:identifier "Content" ; schema:name "Inhalt BB140" ; schema:itemListElement module:Content01_BB140 . module:Content01_BB140 a schema:ListItem ; schema:position 1 ; schema:name "Einführung in das Marketing-Management"@de .</v>
      </c>
    </row>
    <row r="39" spans="1:11" x14ac:dyDescent="0.35">
      <c r="A39" t="s">
        <v>3478</v>
      </c>
      <c r="B39" t="s">
        <v>166</v>
      </c>
      <c r="C39" s="13" t="s">
        <v>2930</v>
      </c>
      <c r="D39" t="s">
        <v>3483</v>
      </c>
      <c r="E39" s="13" t="s">
        <v>601</v>
      </c>
      <c r="F39" s="4" t="s">
        <v>4656</v>
      </c>
      <c r="G39" t="str">
        <f t="shared" si="0"/>
        <v>module:Content_BB140  a schema:ItemList ; schema:identifier "Content" ; schema:name "Inhalt BB140" ; schema:itemListElement module:Content02_BB140 .</v>
      </c>
      <c r="H39" s="4">
        <f t="shared" si="1"/>
        <v>2</v>
      </c>
      <c r="I39" t="str">
        <f t="shared" si="3"/>
        <v xml:space="preserve"> module:Content02_BB140 a schema:ListItem ; schema:position 2 ; schema:name "Strategische Analyse und strategisches Marketing-Management"@de .</v>
      </c>
      <c r="J39" t="s">
        <v>123</v>
      </c>
      <c r="K39" t="str">
        <f t="shared" si="2"/>
        <v>module:Content_BB140  a schema:ItemList ; schema:identifier "Content" ; schema:name "Inhalt BB140" ; schema:itemListElement module:Content02_BB140 . module:Content02_BB140 a schema:ListItem ; schema:position 2 ; schema:name "Strategische Analyse und strategisches Marketing-Management"@de .</v>
      </c>
    </row>
    <row r="40" spans="1:11" x14ac:dyDescent="0.35">
      <c r="A40" t="s">
        <v>3478</v>
      </c>
      <c r="B40" t="s">
        <v>166</v>
      </c>
      <c r="C40" s="13" t="s">
        <v>2928</v>
      </c>
      <c r="D40" t="s">
        <v>3482</v>
      </c>
      <c r="E40" s="13" t="s">
        <v>601</v>
      </c>
      <c r="F40" s="4" t="s">
        <v>4656</v>
      </c>
      <c r="G40" t="str">
        <f t="shared" si="0"/>
        <v>module:Content_BB140  a schema:ItemList ; schema:identifier "Content" ; schema:name "Inhalt BB140" ; schema:itemListElement module:Content03_BB140 .</v>
      </c>
      <c r="H40" s="4">
        <f t="shared" si="1"/>
        <v>3</v>
      </c>
      <c r="I40" t="str">
        <f t="shared" si="3"/>
        <v xml:space="preserve"> module:Content03_BB140 a schema:ListItem ; schema:position 3 ; schema:name "Marktforschung"@de .</v>
      </c>
      <c r="J40" t="s">
        <v>123</v>
      </c>
      <c r="K40" t="str">
        <f t="shared" si="2"/>
        <v>module:Content_BB140  a schema:ItemList ; schema:identifier "Content" ; schema:name "Inhalt BB140" ; schema:itemListElement module:Content03_BB140 . module:Content03_BB140 a schema:ListItem ; schema:position 3 ; schema:name "Marktforschung"@de .</v>
      </c>
    </row>
    <row r="41" spans="1:11" x14ac:dyDescent="0.35">
      <c r="A41" t="s">
        <v>3478</v>
      </c>
      <c r="B41" t="s">
        <v>166</v>
      </c>
      <c r="C41" s="13" t="s">
        <v>2926</v>
      </c>
      <c r="D41" t="s">
        <v>3481</v>
      </c>
      <c r="E41" s="13" t="s">
        <v>601</v>
      </c>
      <c r="F41" s="4" t="s">
        <v>4656</v>
      </c>
      <c r="G41" t="str">
        <f t="shared" si="0"/>
        <v>module:Content_BB140  a schema:ItemList ; schema:identifier "Content" ; schema:name "Inhalt BB140" ; schema:itemListElement module:Content04_BB140 .</v>
      </c>
      <c r="H41" s="4">
        <f t="shared" si="1"/>
        <v>4</v>
      </c>
      <c r="I41" t="str">
        <f t="shared" si="3"/>
        <v xml:space="preserve"> module:Content04_BB140 a schema:ListItem ; schema:position 4 ; schema:name "Produkt- und Leistungspolitik"@de .</v>
      </c>
      <c r="J41" t="s">
        <v>123</v>
      </c>
      <c r="K41" t="str">
        <f t="shared" si="2"/>
        <v>module:Content_BB140  a schema:ItemList ; schema:identifier "Content" ; schema:name "Inhalt BB140" ; schema:itemListElement module:Content04_BB140 . module:Content04_BB140 a schema:ListItem ; schema:position 4 ; schema:name "Produkt- und Leistungspolitik"@de .</v>
      </c>
    </row>
    <row r="42" spans="1:11" x14ac:dyDescent="0.35">
      <c r="A42" t="s">
        <v>3478</v>
      </c>
      <c r="B42" t="s">
        <v>166</v>
      </c>
      <c r="C42" s="13" t="s">
        <v>2924</v>
      </c>
      <c r="D42" t="s">
        <v>3480</v>
      </c>
      <c r="E42" s="13" t="s">
        <v>601</v>
      </c>
      <c r="F42" s="4" t="s">
        <v>4656</v>
      </c>
      <c r="G42" t="str">
        <f t="shared" si="0"/>
        <v>module:Content_BB140  a schema:ItemList ; schema:identifier "Content" ; schema:name "Inhalt BB140" ; schema:itemListElement module:Content05_BB140 .</v>
      </c>
      <c r="H42" s="4">
        <f t="shared" si="1"/>
        <v>5</v>
      </c>
      <c r="I42" t="str">
        <f t="shared" si="3"/>
        <v xml:space="preserve"> module:Content05_BB140 a schema:ListItem ; schema:position 5 ; schema:name "Preispolitik"@de .</v>
      </c>
      <c r="J42" t="s">
        <v>123</v>
      </c>
      <c r="K42" t="str">
        <f t="shared" si="2"/>
        <v>module:Content_BB140  a schema:ItemList ; schema:identifier "Content" ; schema:name "Inhalt BB140" ; schema:itemListElement module:Content05_BB140 . module:Content05_BB140 a schema:ListItem ; schema:position 5 ; schema:name "Preispolitik"@de .</v>
      </c>
    </row>
    <row r="43" spans="1:11" x14ac:dyDescent="0.35">
      <c r="A43" t="s">
        <v>3478</v>
      </c>
      <c r="B43" t="s">
        <v>166</v>
      </c>
      <c r="C43" s="13" t="s">
        <v>2922</v>
      </c>
      <c r="D43" t="s">
        <v>3479</v>
      </c>
      <c r="E43" s="13" t="s">
        <v>601</v>
      </c>
      <c r="F43" s="4" t="s">
        <v>4656</v>
      </c>
      <c r="G43" t="str">
        <f t="shared" si="0"/>
        <v>module:Content_BB140  a schema:ItemList ; schema:identifier "Content" ; schema:name "Inhalt BB140" ; schema:itemListElement module:Content06_BB140 .</v>
      </c>
      <c r="H43" s="4">
        <f t="shared" si="1"/>
        <v>6</v>
      </c>
      <c r="I43" t="str">
        <f t="shared" si="3"/>
        <v xml:space="preserve"> module:Content06_BB140 a schema:ListItem ; schema:position 6 ; schema:name "Distributions-/ Vertriebspolitik"@de .</v>
      </c>
      <c r="J43" t="s">
        <v>123</v>
      </c>
      <c r="K43" t="str">
        <f t="shared" si="2"/>
        <v>module:Content_BB140  a schema:ItemList ; schema:identifier "Content" ; schema:name "Inhalt BB140" ; schema:itemListElement module:Content06_BB140 . module:Content06_BB140 a schema:ListItem ; schema:position 6 ; schema:name "Distributions-/ Vertriebspolitik"@de .</v>
      </c>
    </row>
    <row r="44" spans="1:11" x14ac:dyDescent="0.35">
      <c r="A44" t="s">
        <v>3478</v>
      </c>
      <c r="B44" t="s">
        <v>166</v>
      </c>
      <c r="C44" s="13" t="s">
        <v>2919</v>
      </c>
      <c r="D44" t="s">
        <v>3477</v>
      </c>
      <c r="E44" s="13" t="s">
        <v>601</v>
      </c>
      <c r="F44" s="4" t="s">
        <v>4656</v>
      </c>
      <c r="G44" t="str">
        <f t="shared" si="0"/>
        <v>module:Content_BB140  a schema:ItemList ; schema:identifier "Content" ; schema:name "Inhalt BB140" ; schema:itemListElement module:Content07_BB140 .</v>
      </c>
      <c r="H44" s="4">
        <f t="shared" si="1"/>
        <v>7</v>
      </c>
      <c r="I44" t="str">
        <f t="shared" si="3"/>
        <v xml:space="preserve"> module:Content07_BB140 a schema:ListItem ; schema:position 7 ; schema:name "Kommunikationspolitik"@de .</v>
      </c>
      <c r="J44" t="s">
        <v>123</v>
      </c>
      <c r="K44" t="str">
        <f t="shared" si="2"/>
        <v>module:Content_BB140  a schema:ItemList ; schema:identifier "Content" ; schema:name "Inhalt BB140" ; schema:itemListElement module:Content07_BB140 . module:Content07_BB140 a schema:ListItem ; schema:position 7 ; schema:name "Kommunikationspolitik"@de .</v>
      </c>
    </row>
    <row r="45" spans="1:11" x14ac:dyDescent="0.35">
      <c r="A45" t="s">
        <v>3476</v>
      </c>
      <c r="B45" t="s">
        <v>167</v>
      </c>
      <c r="C45" s="13" t="s">
        <v>2932</v>
      </c>
      <c r="D45" t="s">
        <v>4937</v>
      </c>
      <c r="E45" s="13" t="s">
        <v>601</v>
      </c>
      <c r="F45" s="4" t="s">
        <v>4656</v>
      </c>
      <c r="G45" t="str">
        <f t="shared" si="0"/>
        <v>module:Content_BB150  a schema:ItemList ; schema:identifier "Content" ; schema:name "Inhalt BB150" ; schema:itemListElement module:Content01_BB150 .</v>
      </c>
      <c r="H45" s="4">
        <f t="shared" si="1"/>
        <v>1</v>
      </c>
      <c r="I45" t="str">
        <f t="shared" si="3"/>
        <v xml:space="preserve"> module:Content01_BB150 a schema:ListItem ; schema:position 1 ; schema:name "Finanzwirtschaftliche Grundlagen"@de .</v>
      </c>
      <c r="J45" t="s">
        <v>123</v>
      </c>
      <c r="K45" t="str">
        <f t="shared" si="2"/>
        <v>module:Content_BB150  a schema:ItemList ; schema:identifier "Content" ; schema:name "Inhalt BB150" ; schema:itemListElement module:Content01_BB150 . module:Content01_BB150 a schema:ListItem ; schema:position 1 ; schema:name "Finanzwirtschaftliche Grundlagen"@de .</v>
      </c>
    </row>
    <row r="46" spans="1:11" x14ac:dyDescent="0.35">
      <c r="A46" t="s">
        <v>3476</v>
      </c>
      <c r="B46" t="s">
        <v>167</v>
      </c>
      <c r="C46" s="13" t="s">
        <v>2930</v>
      </c>
      <c r="D46" t="s">
        <v>4938</v>
      </c>
      <c r="E46" s="13" t="s">
        <v>601</v>
      </c>
      <c r="F46" s="4" t="s">
        <v>4656</v>
      </c>
      <c r="G46" t="str">
        <f t="shared" si="0"/>
        <v>module:Content_BB150  a schema:ItemList ; schema:identifier "Content" ; schema:name "Inhalt BB150" ; schema:itemListElement module:Content02_BB150 .</v>
      </c>
      <c r="H46" s="4">
        <f t="shared" si="1"/>
        <v>2</v>
      </c>
      <c r="I46" t="str">
        <f t="shared" si="3"/>
        <v xml:space="preserve"> module:Content02_BB150 a schema:ListItem ; schema:position 2 ; schema:name "Finanzorganisation"@de .</v>
      </c>
      <c r="J46" t="s">
        <v>123</v>
      </c>
      <c r="K46" t="str">
        <f t="shared" si="2"/>
        <v>module:Content_BB150  a schema:ItemList ; schema:identifier "Content" ; schema:name "Inhalt BB150" ; schema:itemListElement module:Content02_BB150 . module:Content02_BB150 a schema:ListItem ; schema:position 2 ; schema:name "Finanzorganisation"@de .</v>
      </c>
    </row>
    <row r="47" spans="1:11" x14ac:dyDescent="0.35">
      <c r="A47" t="s">
        <v>3476</v>
      </c>
      <c r="B47" t="s">
        <v>167</v>
      </c>
      <c r="C47" s="13" t="s">
        <v>2928</v>
      </c>
      <c r="D47" t="s">
        <v>4939</v>
      </c>
      <c r="E47" s="13" t="s">
        <v>601</v>
      </c>
      <c r="F47" s="4" t="s">
        <v>4656</v>
      </c>
      <c r="G47" t="str">
        <f t="shared" si="0"/>
        <v>module:Content_BB150  a schema:ItemList ; schema:identifier "Content" ; schema:name "Inhalt BB150" ; schema:itemListElement module:Content03_BB150 .</v>
      </c>
      <c r="H47" s="4">
        <f t="shared" si="1"/>
        <v>3</v>
      </c>
      <c r="I47" t="str">
        <f t="shared" si="3"/>
        <v xml:space="preserve"> module:Content03_BB150 a schema:ListItem ; schema:position 3 ; schema:name "Finanzplanung und -controlling"@de .</v>
      </c>
      <c r="J47" t="s">
        <v>123</v>
      </c>
      <c r="K47" t="str">
        <f t="shared" si="2"/>
        <v>module:Content_BB150  a schema:ItemList ; schema:identifier "Content" ; schema:name "Inhalt BB150" ; schema:itemListElement module:Content03_BB150 . module:Content03_BB150 a schema:ListItem ; schema:position 3 ; schema:name "Finanzplanung und -controlling"@de .</v>
      </c>
    </row>
    <row r="48" spans="1:11" x14ac:dyDescent="0.35">
      <c r="A48" t="s">
        <v>3476</v>
      </c>
      <c r="B48" t="s">
        <v>167</v>
      </c>
      <c r="C48" s="13" t="s">
        <v>2926</v>
      </c>
      <c r="D48" t="s">
        <v>4940</v>
      </c>
      <c r="E48" s="13" t="s">
        <v>601</v>
      </c>
      <c r="F48" s="4" t="s">
        <v>4656</v>
      </c>
      <c r="G48" t="str">
        <f t="shared" si="0"/>
        <v>module:Content_BB150  a schema:ItemList ; schema:identifier "Content" ; schema:name "Inhalt BB150" ; schema:itemListElement module:Content04_BB150 .</v>
      </c>
      <c r="H48" s="4">
        <f t="shared" si="1"/>
        <v>4</v>
      </c>
      <c r="I48" t="str">
        <f t="shared" si="3"/>
        <v xml:space="preserve"> module:Content04_BB150 a schema:ListItem ; schema:position 4 ; schema:name "Statische und Dynamische Verfahren der Investitionsrechnung"@de .</v>
      </c>
      <c r="J48" t="s">
        <v>123</v>
      </c>
      <c r="K48" t="str">
        <f t="shared" si="2"/>
        <v>module:Content_BB150  a schema:ItemList ; schema:identifier "Content" ; schema:name "Inhalt BB150" ; schema:itemListElement module:Content04_BB150 . module:Content04_BB150 a schema:ListItem ; schema:position 4 ; schema:name "Statische und Dynamische Verfahren der Investitionsrechnung"@de .</v>
      </c>
    </row>
    <row r="49" spans="1:11" x14ac:dyDescent="0.35">
      <c r="A49" t="s">
        <v>3476</v>
      </c>
      <c r="B49" t="s">
        <v>167</v>
      </c>
      <c r="C49" s="13" t="s">
        <v>2924</v>
      </c>
      <c r="D49" t="s">
        <v>4941</v>
      </c>
      <c r="E49" s="13" t="s">
        <v>601</v>
      </c>
      <c r="F49" s="4" t="s">
        <v>4656</v>
      </c>
      <c r="G49" t="str">
        <f t="shared" si="0"/>
        <v>module:Content_BB150  a schema:ItemList ; schema:identifier "Content" ; schema:name "Inhalt BB150" ; schema:itemListElement module:Content05_BB150 .</v>
      </c>
      <c r="H49" s="4">
        <f t="shared" si="1"/>
        <v>5</v>
      </c>
      <c r="I49" t="str">
        <f t="shared" si="3"/>
        <v xml:space="preserve"> module:Content05_BB150 a schema:ListItem ; schema:position 5 ; schema:name "Finanzierung: Innenfinanzierung, Eigenfinanzierung, Kreditfinanzierung, Finanzierung mit Effekten, Sonderformen: Factoring und Leasing"@de .</v>
      </c>
      <c r="J49" t="s">
        <v>123</v>
      </c>
      <c r="K49" t="str">
        <f t="shared" si="2"/>
        <v>module:Content_BB150  a schema:ItemList ; schema:identifier "Content" ; schema:name "Inhalt BB150" ; schema:itemListElement module:Content05_BB150 . module:Content05_BB150 a schema:ListItem ; schema:position 5 ; schema:name "Finanzierung: Innenfinanzierung, Eigenfinanzierung, Kreditfinanzierung, Finanzierung mit Effekten, Sonderformen: Factoring und Leasing"@de .</v>
      </c>
    </row>
    <row r="50" spans="1:11" x14ac:dyDescent="0.35">
      <c r="A50" t="s">
        <v>3476</v>
      </c>
      <c r="B50" t="s">
        <v>167</v>
      </c>
      <c r="C50" s="13" t="s">
        <v>2922</v>
      </c>
      <c r="D50" t="s">
        <v>4942</v>
      </c>
      <c r="E50" s="13" t="s">
        <v>601</v>
      </c>
      <c r="F50" s="4" t="s">
        <v>4656</v>
      </c>
      <c r="G50" t="str">
        <f t="shared" si="0"/>
        <v>module:Content_BB150  a schema:ItemList ; schema:identifier "Content" ; schema:name "Inhalt BB150" ; schema:itemListElement module:Content06_BB150 .</v>
      </c>
      <c r="H50" s="4">
        <f t="shared" si="1"/>
        <v>6</v>
      </c>
      <c r="I50" t="str">
        <f t="shared" si="3"/>
        <v xml:space="preserve"> module:Content06_BB150 a schema:ListItem ; schema:position 6 ; schema:name "Finanzwirtschaftliche Unternehmensanalyse"@de .</v>
      </c>
      <c r="J50" t="s">
        <v>123</v>
      </c>
      <c r="K50" t="str">
        <f t="shared" si="2"/>
        <v>module:Content_BB150  a schema:ItemList ; schema:identifier "Content" ; schema:name "Inhalt BB150" ; schema:itemListElement module:Content06_BB150 . module:Content06_BB150 a schema:ListItem ; schema:position 6 ; schema:name "Finanzwirtschaftliche Unternehmensanalyse"@de .</v>
      </c>
    </row>
    <row r="51" spans="1:11" x14ac:dyDescent="0.35">
      <c r="A51" t="s">
        <v>3476</v>
      </c>
      <c r="B51" t="s">
        <v>167</v>
      </c>
      <c r="C51" s="13" t="s">
        <v>2919</v>
      </c>
      <c r="D51" t="s">
        <v>4943</v>
      </c>
      <c r="E51" s="13" t="s">
        <v>601</v>
      </c>
      <c r="F51" s="4" t="s">
        <v>4656</v>
      </c>
      <c r="G51" t="str">
        <f t="shared" si="0"/>
        <v>module:Content_BB150  a schema:ItemList ; schema:identifier "Content" ; schema:name "Inhalt BB150" ; schema:itemListElement module:Content07_BB150 .</v>
      </c>
      <c r="H51" s="4">
        <f t="shared" si="1"/>
        <v>7</v>
      </c>
      <c r="I51" t="str">
        <f t="shared" si="3"/>
        <v xml:space="preserve"> module:Content07_BB150 a schema:ListItem ; schema:position 7 ; schema:name "Investition und Finanzierung bei mittelständischen Unternehmen"@de .</v>
      </c>
      <c r="J51" t="s">
        <v>123</v>
      </c>
      <c r="K51" t="str">
        <f t="shared" si="2"/>
        <v>module:Content_BB150  a schema:ItemList ; schema:identifier "Content" ; schema:name "Inhalt BB150" ; schema:itemListElement module:Content07_BB150 . module:Content07_BB150 a schema:ListItem ; schema:position 7 ; schema:name "Investition und Finanzierung bei mittelständischen Unternehmen"@de .</v>
      </c>
    </row>
    <row r="52" spans="1:11" x14ac:dyDescent="0.35">
      <c r="A52" t="s">
        <v>3475</v>
      </c>
      <c r="B52" t="s">
        <v>168</v>
      </c>
      <c r="C52" s="13" t="s">
        <v>2932</v>
      </c>
      <c r="D52" t="s">
        <v>4944</v>
      </c>
      <c r="E52" s="13" t="s">
        <v>601</v>
      </c>
      <c r="F52" s="4" t="s">
        <v>4656</v>
      </c>
      <c r="G52" t="str">
        <f t="shared" si="0"/>
        <v>module:Content_BB160  a schema:ItemList ; schema:identifier "Content" ; schema:name "Inhalt BB160" ; schema:itemListElement module:Content01_BB160 .</v>
      </c>
      <c r="H52" s="4">
        <f t="shared" si="1"/>
        <v>1</v>
      </c>
      <c r="I52" t="str">
        <f t="shared" si="3"/>
        <v xml:space="preserve"> module:Content01_BB160 a schema:ListItem ; schema:position 1 ; schema:name "Im Fokus des Moduls steht die unternehmerische Entwicklung und Umsetzung nachhaltig wirtschaftlicher Lösungskonzepte:"@de .</v>
      </c>
      <c r="J52" t="s">
        <v>123</v>
      </c>
      <c r="K52" t="str">
        <f t="shared" si="2"/>
        <v>module:Content_BB160  a schema:ItemList ; schema:identifier "Content" ; schema:name "Inhalt BB160" ; schema:itemListElement module:Content01_BB160 . module:Content01_BB160 a schema:ListItem ; schema:position 1 ; schema:name "Im Fokus des Moduls steht die unternehmerische Entwicklung und Umsetzung nachhaltig wirtschaftlicher Lösungskonzepte:"@de .</v>
      </c>
    </row>
    <row r="53" spans="1:11" x14ac:dyDescent="0.35">
      <c r="A53" t="s">
        <v>3475</v>
      </c>
      <c r="B53" t="s">
        <v>168</v>
      </c>
      <c r="C53" s="13" t="s">
        <v>2930</v>
      </c>
      <c r="D53" t="s">
        <v>4945</v>
      </c>
      <c r="E53" s="13" t="s">
        <v>601</v>
      </c>
      <c r="F53" s="4" t="s">
        <v>4656</v>
      </c>
      <c r="G53" t="str">
        <f t="shared" si="0"/>
        <v>module:Content_BB160  a schema:ItemList ; schema:identifier "Content" ; schema:name "Inhalt BB160" ; schema:itemListElement module:Content02_BB160 .</v>
      </c>
      <c r="H53" s="4">
        <f t="shared" si="1"/>
        <v>2</v>
      </c>
      <c r="I53" t="str">
        <f t="shared" si="3"/>
        <v xml:space="preserve"> module:Content02_BB160 a schema:ListItem ; schema:position 2 ; schema:name "Zielsetzung und Planungsprozesse bei Projektmanagement"@de .</v>
      </c>
      <c r="J53" t="s">
        <v>123</v>
      </c>
      <c r="K53" t="str">
        <f t="shared" si="2"/>
        <v>module:Content_BB160  a schema:ItemList ; schema:identifier "Content" ; schema:name "Inhalt BB160" ; schema:itemListElement module:Content02_BB160 . module:Content02_BB160 a schema:ListItem ; schema:position 2 ; schema:name "Zielsetzung und Planungsprozesse bei Projektmanagement"@de .</v>
      </c>
    </row>
    <row r="54" spans="1:11" x14ac:dyDescent="0.35">
      <c r="A54" t="s">
        <v>3475</v>
      </c>
      <c r="B54" t="s">
        <v>168</v>
      </c>
      <c r="C54" s="13" t="s">
        <v>2928</v>
      </c>
      <c r="D54" t="s">
        <v>4946</v>
      </c>
      <c r="E54" s="13" t="s">
        <v>601</v>
      </c>
      <c r="F54" s="4" t="s">
        <v>4656</v>
      </c>
      <c r="G54" t="str">
        <f t="shared" si="0"/>
        <v>module:Content_BB160  a schema:ItemList ; schema:identifier "Content" ; schema:name "Inhalt BB160" ; schema:itemListElement module:Content03_BB160 .</v>
      </c>
      <c r="H54" s="4">
        <f t="shared" si="1"/>
        <v>3</v>
      </c>
      <c r="I54" t="str">
        <f t="shared" si="3"/>
        <v xml:space="preserve"> module:Content03_BB160 a schema:ListItem ; schema:position 3 ; schema:name "Konzeptionierungsphase"@de .</v>
      </c>
      <c r="J54" t="s">
        <v>123</v>
      </c>
      <c r="K54" t="str">
        <f t="shared" si="2"/>
        <v>module:Content_BB160  a schema:ItemList ; schema:identifier "Content" ; schema:name "Inhalt BB160" ; schema:itemListElement module:Content03_BB160 . module:Content03_BB160 a schema:ListItem ; schema:position 3 ; schema:name "Konzeptionierungsphase"@de .</v>
      </c>
    </row>
    <row r="55" spans="1:11" x14ac:dyDescent="0.35">
      <c r="A55" t="s">
        <v>3475</v>
      </c>
      <c r="B55" t="s">
        <v>168</v>
      </c>
      <c r="C55" s="13" t="s">
        <v>2926</v>
      </c>
      <c r="D55" t="s">
        <v>4947</v>
      </c>
      <c r="E55" s="13" t="s">
        <v>601</v>
      </c>
      <c r="F55" s="4" t="s">
        <v>4656</v>
      </c>
      <c r="G55" t="str">
        <f t="shared" si="0"/>
        <v>module:Content_BB160  a schema:ItemList ; schema:identifier "Content" ; schema:name "Inhalt BB160" ; schema:itemListElement module:Content04_BB160 .</v>
      </c>
      <c r="H55" s="4">
        <f t="shared" si="1"/>
        <v>4</v>
      </c>
      <c r="I55" t="str">
        <f t="shared" si="3"/>
        <v xml:space="preserve"> module:Content04_BB160 a schema:ListItem ; schema:position 4 ; schema:name "Entwicklungsphase"@de .</v>
      </c>
      <c r="J55" t="s">
        <v>123</v>
      </c>
      <c r="K55" t="str">
        <f t="shared" si="2"/>
        <v>module:Content_BB160  a schema:ItemList ; schema:identifier "Content" ; schema:name "Inhalt BB160" ; schema:itemListElement module:Content04_BB160 . module:Content04_BB160 a schema:ListItem ; schema:position 4 ; schema:name "Entwicklungsphase"@de .</v>
      </c>
    </row>
    <row r="56" spans="1:11" x14ac:dyDescent="0.35">
      <c r="A56" t="s">
        <v>3475</v>
      </c>
      <c r="B56" t="s">
        <v>168</v>
      </c>
      <c r="C56" s="13" t="s">
        <v>2924</v>
      </c>
      <c r="D56" t="s">
        <v>4948</v>
      </c>
      <c r="E56" s="13" t="s">
        <v>601</v>
      </c>
      <c r="F56" s="4" t="s">
        <v>4656</v>
      </c>
      <c r="G56" t="str">
        <f t="shared" si="0"/>
        <v>module:Content_BB160  a schema:ItemList ; schema:identifier "Content" ; schema:name "Inhalt BB160" ; schema:itemListElement module:Content05_BB160 .</v>
      </c>
      <c r="H56" s="4">
        <f t="shared" si="1"/>
        <v>5</v>
      </c>
      <c r="I56" t="str">
        <f t="shared" si="3"/>
        <v xml:space="preserve"> module:Content05_BB160 a schema:ListItem ; schema:position 5 ; schema:name "Implementierungsphase"@de .</v>
      </c>
      <c r="J56" t="s">
        <v>123</v>
      </c>
      <c r="K56" t="str">
        <f t="shared" si="2"/>
        <v>module:Content_BB160  a schema:ItemList ; schema:identifier "Content" ; schema:name "Inhalt BB160" ; schema:itemListElement module:Content05_BB160 . module:Content05_BB160 a schema:ListItem ; schema:position 5 ; schema:name "Implementierungsphase"@de .</v>
      </c>
    </row>
    <row r="57" spans="1:11" x14ac:dyDescent="0.35">
      <c r="A57" t="s">
        <v>3475</v>
      </c>
      <c r="B57" t="s">
        <v>168</v>
      </c>
      <c r="C57" s="13" t="s">
        <v>2922</v>
      </c>
      <c r="D57" t="s">
        <v>4949</v>
      </c>
      <c r="E57" s="13" t="s">
        <v>601</v>
      </c>
      <c r="F57" s="4" t="s">
        <v>4656</v>
      </c>
      <c r="G57" t="str">
        <f t="shared" si="0"/>
        <v>module:Content_BB160  a schema:ItemList ; schema:identifier "Content" ; schema:name "Inhalt BB160" ; schema:itemListElement module:Content06_BB160 .</v>
      </c>
      <c r="H57" s="4">
        <f t="shared" si="1"/>
        <v>6</v>
      </c>
      <c r="I57" t="str">
        <f t="shared" si="3"/>
        <v xml:space="preserve"> module:Content06_BB160 a schema:ListItem ; schema:position 6 ; schema:name "Projektabschluss und Controlling"@de .</v>
      </c>
      <c r="J57" t="s">
        <v>123</v>
      </c>
      <c r="K57" t="str">
        <f t="shared" si="2"/>
        <v>module:Content_BB160  a schema:ItemList ; schema:identifier "Content" ; schema:name "Inhalt BB160" ; schema:itemListElement module:Content06_BB160 . module:Content06_BB160 a schema:ListItem ; schema:position 6 ; schema:name "Projektabschluss und Controlling"@de .</v>
      </c>
    </row>
    <row r="58" spans="1:11" x14ac:dyDescent="0.35">
      <c r="A58" t="s">
        <v>3473</v>
      </c>
      <c r="B58" t="s">
        <v>169</v>
      </c>
      <c r="C58" s="13" t="s">
        <v>2932</v>
      </c>
      <c r="D58" t="s">
        <v>3474</v>
      </c>
      <c r="E58" s="13" t="s">
        <v>601</v>
      </c>
      <c r="F58" s="4" t="s">
        <v>4656</v>
      </c>
      <c r="G58" t="str">
        <f t="shared" si="0"/>
        <v>module:Content_BB170  a schema:ItemList ; schema:identifier "Content" ; schema:name "Inhalt BB170" ; schema:itemListElement module:Content01_BB170 .</v>
      </c>
      <c r="H58" s="4">
        <f t="shared" si="1"/>
        <v>1</v>
      </c>
      <c r="I58" t="str">
        <f t="shared" si="3"/>
        <v xml:space="preserve"> module:Content01_BB170 a schema:ListItem ; schema:position 1 ; schema:name "Fachliche Grundlagen zu Entrepreneurship, Geschäftsmodellentwicklung und Businessplänen (Geschäftsidee, Marktanalyse, Marketingstrategie, Rechtsform und steuerliche Bedingungen, Organisation und Unternehmensaufbau, Kapitalbedarfsermittlung und Finanzierungsplanung, Liquiditäts-, Ergebnis- und Rentabilitätsanalyse)"@de .</v>
      </c>
      <c r="J58" t="s">
        <v>123</v>
      </c>
      <c r="K58" t="str">
        <f t="shared" si="2"/>
        <v>module:Content_BB170  a schema:ItemList ; schema:identifier "Content" ; schema:name "Inhalt BB170" ; schema:itemListElement module:Content01_BB170 . module:Content01_BB170 a schema:ListItem ; schema:position 1 ; schema:name "Fachliche Grundlagen zu Entrepreneurship, Geschäftsmodellentwicklung und Businessplänen (Geschäftsidee, Marktanalyse, Marketingstrategie, Rechtsform und steuerliche Bedingungen, Organisation und Unternehmensaufbau, Kapitalbedarfsermittlung und Finanzierungsplanung, Liquiditäts-, Ergebnis- und Rentabilitätsanalyse)"@de .</v>
      </c>
    </row>
    <row r="59" spans="1:11" x14ac:dyDescent="0.35">
      <c r="A59" t="s">
        <v>3473</v>
      </c>
      <c r="B59" t="s">
        <v>169</v>
      </c>
      <c r="C59" s="13" t="s">
        <v>2930</v>
      </c>
      <c r="D59" t="s">
        <v>3472</v>
      </c>
      <c r="E59" s="13" t="s">
        <v>601</v>
      </c>
      <c r="F59" s="4" t="s">
        <v>4656</v>
      </c>
      <c r="G59" t="str">
        <f t="shared" si="0"/>
        <v>module:Content_BB170  a schema:ItemList ; schema:identifier "Content" ; schema:name "Inhalt BB170" ; schema:itemListElement module:Content02_BB170 .</v>
      </c>
      <c r="H59" s="4">
        <f t="shared" si="1"/>
        <v>2</v>
      </c>
      <c r="I59" t="str">
        <f t="shared" si="3"/>
        <v xml:space="preserve"> module:Content02_BB170 a schema:ListItem ; schema:position 2 ; schema:name "Praktische Übungen und Anwendungsbeispiele (z. B. Teambildung, Ideenworkshop, Business Model Canvas-Methode, Finanzplanerstellung, Elevator-Pitch)"@de .</v>
      </c>
      <c r="J59" t="s">
        <v>123</v>
      </c>
      <c r="K59" t="str">
        <f t="shared" si="2"/>
        <v>module:Content_BB170  a schema:ItemList ; schema:identifier "Content" ; schema:name "Inhalt BB170" ; schema:itemListElement module:Content02_BB170 . module:Content02_BB170 a schema:ListItem ; schema:position 2 ; schema:name "Praktische Übungen und Anwendungsbeispiele (z. B. Teambildung, Ideenworkshop, Business Model Canvas-Methode, Finanzplanerstellung, Elevator-Pitch)"@de .</v>
      </c>
    </row>
    <row r="60" spans="1:11" x14ac:dyDescent="0.35">
      <c r="A60" t="s">
        <v>3459</v>
      </c>
      <c r="B60" t="s">
        <v>170</v>
      </c>
      <c r="C60" s="13" t="s">
        <v>2932</v>
      </c>
      <c r="D60" t="s">
        <v>3471</v>
      </c>
      <c r="E60" s="13" t="s">
        <v>601</v>
      </c>
      <c r="F60" s="4" t="s">
        <v>4656</v>
      </c>
      <c r="G60" t="str">
        <f t="shared" si="0"/>
        <v>module:Content_BB180  a schema:ItemList ; schema:identifier "Content" ; schema:name "Inhalt BB180" ; schema:itemListElement module:Content01_BB180 .</v>
      </c>
      <c r="H60" s="4">
        <f t="shared" si="1"/>
        <v>1</v>
      </c>
      <c r="I60" t="str">
        <f t="shared" si="3"/>
        <v xml:space="preserve"> module:Content01_BB180 a schema:ListItem ; schema:position 1 ; schema:name "GM1: Erfolgsfaktoren, Planung und Projektmanagement, Kooperations- und Expansionsmodelle der Gründung"@de .</v>
      </c>
      <c r="J60" t="s">
        <v>123</v>
      </c>
      <c r="K60" t="str">
        <f t="shared" si="2"/>
        <v>module:Content_BB180  a schema:ItemList ; schema:identifier "Content" ; schema:name "Inhalt BB180" ; schema:itemListElement module:Content01_BB180 . module:Content01_BB180 a schema:ListItem ; schema:position 1 ; schema:name "GM1: Erfolgsfaktoren, Planung und Projektmanagement, Kooperations- und Expansionsmodelle der Gründung"@de .</v>
      </c>
    </row>
    <row r="61" spans="1:11" x14ac:dyDescent="0.35">
      <c r="A61" t="s">
        <v>3459</v>
      </c>
      <c r="B61" t="s">
        <v>170</v>
      </c>
      <c r="C61" s="13" t="s">
        <v>2930</v>
      </c>
      <c r="D61" t="s">
        <v>3470</v>
      </c>
      <c r="E61" s="13" t="s">
        <v>601</v>
      </c>
      <c r="F61" s="4" t="s">
        <v>4656</v>
      </c>
      <c r="G61" t="str">
        <f t="shared" si="0"/>
        <v>module:Content_BB180  a schema:ItemList ; schema:identifier "Content" ; schema:name "Inhalt BB180" ; schema:itemListElement module:Content02_BB180 .</v>
      </c>
      <c r="H61" s="4">
        <f t="shared" si="1"/>
        <v>2</v>
      </c>
      <c r="I61" t="str">
        <f t="shared" si="3"/>
        <v xml:space="preserve"> module:Content02_BB180 a schema:ListItem ; schema:position 2 ; schema:name "GM2: Rechtliche Aspekte der Gründung"@de .</v>
      </c>
      <c r="J61" t="s">
        <v>123</v>
      </c>
      <c r="K61" t="str">
        <f t="shared" si="2"/>
        <v>module:Content_BB180  a schema:ItemList ; schema:identifier "Content" ; schema:name "Inhalt BB180" ; schema:itemListElement module:Content02_BB180 . module:Content02_BB180 a schema:ListItem ; schema:position 2 ; schema:name "GM2: Rechtliche Aspekte der Gründung"@de .</v>
      </c>
    </row>
    <row r="62" spans="1:11" x14ac:dyDescent="0.35">
      <c r="A62" t="s">
        <v>3459</v>
      </c>
      <c r="B62" t="s">
        <v>170</v>
      </c>
      <c r="C62" s="13" t="s">
        <v>2928</v>
      </c>
      <c r="D62" t="s">
        <v>3469</v>
      </c>
      <c r="E62" s="13" t="s">
        <v>601</v>
      </c>
      <c r="F62" s="4" t="s">
        <v>4656</v>
      </c>
      <c r="G62" t="str">
        <f t="shared" si="0"/>
        <v>module:Content_BB180  a schema:ItemList ; schema:identifier "Content" ; schema:name "Inhalt BB180" ; schema:itemListElement module:Content03_BB180 .</v>
      </c>
      <c r="H62" s="4">
        <f t="shared" si="1"/>
        <v>3</v>
      </c>
      <c r="I62" t="str">
        <f t="shared" si="3"/>
        <v xml:space="preserve"> module:Content03_BB180 a schema:ListItem ; schema:position 3 ; schema:name "GM3: Produkt- bzw. Dienstleistungskonzeption und –adaption, Innovationsmanagement in den Phasen der Gründung, Lean-Startup-Methodik"@de .</v>
      </c>
      <c r="J62" t="s">
        <v>123</v>
      </c>
      <c r="K62" t="str">
        <f t="shared" si="2"/>
        <v>module:Content_BB180  a schema:ItemList ; schema:identifier "Content" ; schema:name "Inhalt BB180" ; schema:itemListElement module:Content03_BB180 . module:Content03_BB180 a schema:ListItem ; schema:position 3 ; schema:name "GM3: Produkt- bzw. Dienstleistungskonzeption und –adaption, Innovationsmanagement in den Phasen der Gründung, Lean-Startup-Methodik"@de .</v>
      </c>
    </row>
    <row r="63" spans="1:11" x14ac:dyDescent="0.35">
      <c r="A63" t="s">
        <v>3459</v>
      </c>
      <c r="B63" t="s">
        <v>170</v>
      </c>
      <c r="C63" s="13" t="s">
        <v>2926</v>
      </c>
      <c r="D63" t="s">
        <v>3468</v>
      </c>
      <c r="E63" s="13" t="s">
        <v>601</v>
      </c>
      <c r="F63" s="4" t="s">
        <v>4656</v>
      </c>
      <c r="G63" t="str">
        <f t="shared" si="0"/>
        <v>module:Content_BB180  a schema:ItemList ; schema:identifier "Content" ; schema:name "Inhalt BB180" ; schema:itemListElement module:Content04_BB180 .</v>
      </c>
      <c r="H63" s="4">
        <f t="shared" si="1"/>
        <v>4</v>
      </c>
      <c r="I63" t="str">
        <f t="shared" si="3"/>
        <v xml:space="preserve"> module:Content04_BB180 a schema:ListItem ; schema:position 4 ; schema:name "GM4: Entrepreneurial Marketing"@de .</v>
      </c>
      <c r="J63" t="s">
        <v>123</v>
      </c>
      <c r="K63" t="str">
        <f t="shared" si="2"/>
        <v>module:Content_BB180  a schema:ItemList ; schema:identifier "Content" ; schema:name "Inhalt BB180" ; schema:itemListElement module:Content04_BB180 . module:Content04_BB180 a schema:ListItem ; schema:position 4 ; schema:name "GM4: Entrepreneurial Marketing"@de .</v>
      </c>
    </row>
    <row r="64" spans="1:11" x14ac:dyDescent="0.35">
      <c r="A64" t="s">
        <v>3459</v>
      </c>
      <c r="B64" t="s">
        <v>170</v>
      </c>
      <c r="C64" s="13" t="s">
        <v>2924</v>
      </c>
      <c r="D64" t="s">
        <v>3467</v>
      </c>
      <c r="E64" s="13" t="s">
        <v>601</v>
      </c>
      <c r="F64" s="4" t="s">
        <v>4656</v>
      </c>
      <c r="G64" t="str">
        <f t="shared" si="0"/>
        <v>module:Content_BB180  a schema:ItemList ; schema:identifier "Content" ; schema:name "Inhalt BB180" ; schema:itemListElement module:Content05_BB180 .</v>
      </c>
      <c r="H64" s="4">
        <f t="shared" si="1"/>
        <v>5</v>
      </c>
      <c r="I64" t="str">
        <f t="shared" si="3"/>
        <v xml:space="preserve"> module:Content05_BB180 a schema:ListItem ; schema:position 5 ; schema:name "GM5: Finanzierungsvarianten, Förderprogramme"@de .</v>
      </c>
      <c r="J64" t="s">
        <v>123</v>
      </c>
      <c r="K64" t="str">
        <f t="shared" si="2"/>
        <v>module:Content_BB180  a schema:ItemList ; schema:identifier "Content" ; schema:name "Inhalt BB180" ; schema:itemListElement module:Content05_BB180 . module:Content05_BB180 a schema:ListItem ; schema:position 5 ; schema:name "GM5: Finanzierungsvarianten, Förderprogramme"@de .</v>
      </c>
    </row>
    <row r="65" spans="1:11" x14ac:dyDescent="0.35">
      <c r="A65" t="s">
        <v>3459</v>
      </c>
      <c r="B65" t="s">
        <v>170</v>
      </c>
      <c r="C65" s="13" t="s">
        <v>2922</v>
      </c>
      <c r="D65" t="s">
        <v>3466</v>
      </c>
      <c r="E65" s="13" t="s">
        <v>601</v>
      </c>
      <c r="F65" s="4" t="s">
        <v>4656</v>
      </c>
      <c r="G65" t="str">
        <f t="shared" si="0"/>
        <v>module:Content_BB180  a schema:ItemList ; schema:identifier "Content" ; schema:name "Inhalt BB180" ; schema:itemListElement module:Content06_BB180 .</v>
      </c>
      <c r="H65" s="4">
        <f t="shared" si="1"/>
        <v>6</v>
      </c>
      <c r="I65" t="str">
        <f t="shared" si="3"/>
        <v xml:space="preserve"> module:Content06_BB180 a schema:ListItem ; schema:position 6 ; schema:name "GM6: Besonderheiten der Gründung in verschiedenen Branchen, v. a. E-Entrepreneurship/ Internetbasierte Gründungen"@de .</v>
      </c>
      <c r="J65" t="s">
        <v>123</v>
      </c>
      <c r="K65" t="str">
        <f t="shared" si="2"/>
        <v>module:Content_BB180  a schema:ItemList ; schema:identifier "Content" ; schema:name "Inhalt BB180" ; schema:itemListElement module:Content06_BB180 . module:Content06_BB180 a schema:ListItem ; schema:position 6 ; schema:name "GM6: Besonderheiten der Gründung in verschiedenen Branchen, v. a. E-Entrepreneurship/ Internetbasierte Gründungen"@de .</v>
      </c>
    </row>
    <row r="66" spans="1:11" x14ac:dyDescent="0.35">
      <c r="A66" t="s">
        <v>3459</v>
      </c>
      <c r="B66" t="s">
        <v>170</v>
      </c>
      <c r="C66" s="13" t="s">
        <v>2919</v>
      </c>
      <c r="D66" t="s">
        <v>3465</v>
      </c>
      <c r="E66" s="13" t="s">
        <v>601</v>
      </c>
      <c r="F66" s="4" t="s">
        <v>4656</v>
      </c>
      <c r="G66" t="str">
        <f t="shared" ref="G66:G129" si="4">_xlfn.CONCAT(A66," a schema:ItemList ; schema:identifier ",E66,"Content",E66," ; schema:name ",E66,"Inhalt ",B66,E66," ; schema:itemListElement module:Content",C66,"_",B66," .")</f>
        <v>module:Content_BB180  a schema:ItemList ; schema:identifier "Content" ; schema:name "Inhalt BB180" ; schema:itemListElement module:Content07_BB180 .</v>
      </c>
      <c r="H66" s="4">
        <f t="shared" ref="H66:H129" si="5">VALUE(C66)</f>
        <v>7</v>
      </c>
      <c r="I66" t="str">
        <f t="shared" si="3"/>
        <v xml:space="preserve"> module:Content07_BB180 a schema:ListItem ; schema:position 7 ; schema:name "UN1: Unternehmenssicherung und –fortführung"@de .</v>
      </c>
      <c r="J66" t="s">
        <v>123</v>
      </c>
      <c r="K66" t="str">
        <f t="shared" ref="K66:K129" si="6">_xlfn.CONCAT(G66,I66)</f>
        <v>module:Content_BB180  a schema:ItemList ; schema:identifier "Content" ; schema:name "Inhalt BB180" ; schema:itemListElement module:Content07_BB180 . module:Content07_BB180 a schema:ListItem ; schema:position 7 ; schema:name "UN1: Unternehmenssicherung und –fortführung"@de .</v>
      </c>
    </row>
    <row r="67" spans="1:11" x14ac:dyDescent="0.35">
      <c r="A67" t="s">
        <v>3459</v>
      </c>
      <c r="B67" t="s">
        <v>170</v>
      </c>
      <c r="C67" s="13" t="s">
        <v>2954</v>
      </c>
      <c r="D67" t="s">
        <v>3464</v>
      </c>
      <c r="E67" s="13" t="s">
        <v>601</v>
      </c>
      <c r="F67" s="4" t="s">
        <v>4656</v>
      </c>
      <c r="G67" t="str">
        <f t="shared" si="4"/>
        <v>module:Content_BB180  a schema:ItemList ; schema:identifier "Content" ; schema:name "Inhalt BB180" ; schema:itemListElement module:Content08_BB180 .</v>
      </c>
      <c r="H67" s="4">
        <f t="shared" si="5"/>
        <v>8</v>
      </c>
      <c r="I67" t="str">
        <f t="shared" ref="I67:I130" si="7">_xlfn.CONCAT(" module:Content",C67,"_",B67," a schema:ListItem ; schema:position ",H67," ; schema:name ",E67,D67,E67,"@",F67," .")</f>
        <v xml:space="preserve"> module:Content08_BB180 a schema:ListItem ; schema:position 8 ; schema:name "UN2: Grundlagen der Wertermittlung eines Unternehmens, Umsatz und Gewinnvorausschau"@de .</v>
      </c>
      <c r="J67" t="s">
        <v>123</v>
      </c>
      <c r="K67" t="str">
        <f t="shared" si="6"/>
        <v>module:Content_BB180  a schema:ItemList ; schema:identifier "Content" ; schema:name "Inhalt BB180" ; schema:itemListElement module:Content08_BB180 . module:Content08_BB180 a schema:ListItem ; schema:position 8 ; schema:name "UN2: Grundlagen der Wertermittlung eines Unternehmens, Umsatz und Gewinnvorausschau"@de .</v>
      </c>
    </row>
    <row r="68" spans="1:11" x14ac:dyDescent="0.35">
      <c r="A68" t="s">
        <v>3459</v>
      </c>
      <c r="B68" t="s">
        <v>170</v>
      </c>
      <c r="C68" s="13" t="s">
        <v>2952</v>
      </c>
      <c r="D68" t="s">
        <v>3463</v>
      </c>
      <c r="E68" s="13" t="s">
        <v>601</v>
      </c>
      <c r="F68" s="4" t="s">
        <v>4656</v>
      </c>
      <c r="G68" t="str">
        <f t="shared" si="4"/>
        <v>module:Content_BB180  a schema:ItemList ; schema:identifier "Content" ; schema:name "Inhalt BB180" ; schema:itemListElement module:Content09_BB180 .</v>
      </c>
      <c r="H68" s="4">
        <f t="shared" si="5"/>
        <v>9</v>
      </c>
      <c r="I68" t="str">
        <f t="shared" si="7"/>
        <v xml:space="preserve"> module:Content09_BB180 a schema:ListItem ; schema:position 9 ; schema:name "UN3: Grundlagen der Preisermittlung"@de .</v>
      </c>
      <c r="J68" t="s">
        <v>123</v>
      </c>
      <c r="K68" t="str">
        <f t="shared" si="6"/>
        <v>module:Content_BB180  a schema:ItemList ; schema:identifier "Content" ; schema:name "Inhalt BB180" ; schema:itemListElement module:Content09_BB180 . module:Content09_BB180 a schema:ListItem ; schema:position 9 ; schema:name "UN3: Grundlagen der Preisermittlung"@de .</v>
      </c>
    </row>
    <row r="69" spans="1:11" x14ac:dyDescent="0.35">
      <c r="A69" t="s">
        <v>3459</v>
      </c>
      <c r="B69" t="s">
        <v>170</v>
      </c>
      <c r="C69" s="13" t="s">
        <v>2950</v>
      </c>
      <c r="D69" t="s">
        <v>3462</v>
      </c>
      <c r="E69" s="13" t="s">
        <v>601</v>
      </c>
      <c r="F69" s="4" t="s">
        <v>4656</v>
      </c>
      <c r="G69" t="str">
        <f t="shared" si="4"/>
        <v>module:Content_BB180  a schema:ItemList ; schema:identifier "Content" ; schema:name "Inhalt BB180" ; schema:itemListElement module:Content10_BB180 .</v>
      </c>
      <c r="H69" s="4">
        <f t="shared" si="5"/>
        <v>10</v>
      </c>
      <c r="I69" t="str">
        <f t="shared" si="7"/>
        <v xml:space="preserve"> module:Content10_BB180 a schema:ListItem ; schema:position 10 ; schema:name "UN4: Finanzierung"@de .</v>
      </c>
      <c r="J69" t="s">
        <v>123</v>
      </c>
      <c r="K69" t="str">
        <f t="shared" si="6"/>
        <v>module:Content_BB180  a schema:ItemList ; schema:identifier "Content" ; schema:name "Inhalt BB180" ; schema:itemListElement module:Content10_BB180 . module:Content10_BB180 a schema:ListItem ; schema:position 10 ; schema:name "UN4: Finanzierung"@de .</v>
      </c>
    </row>
    <row r="70" spans="1:11" x14ac:dyDescent="0.35">
      <c r="A70" t="s">
        <v>3459</v>
      </c>
      <c r="B70" t="s">
        <v>170</v>
      </c>
      <c r="C70" s="13" t="s">
        <v>2949</v>
      </c>
      <c r="D70" t="s">
        <v>3461</v>
      </c>
      <c r="E70" s="13" t="s">
        <v>601</v>
      </c>
      <c r="F70" s="4" t="s">
        <v>4656</v>
      </c>
      <c r="G70" t="str">
        <f t="shared" si="4"/>
        <v>module:Content_BB180  a schema:ItemList ; schema:identifier "Content" ; schema:name "Inhalt BB180" ; schema:itemListElement module:Content11_BB180 .</v>
      </c>
      <c r="H70" s="4">
        <f t="shared" si="5"/>
        <v>11</v>
      </c>
      <c r="I70" t="str">
        <f t="shared" si="7"/>
        <v xml:space="preserve"> module:Content11_BB180 a schema:ListItem ; schema:position 11 ; schema:name "UN5: Nachfolgeplanung und betriebswirtschaftliche Problemdimensionen"@de .</v>
      </c>
      <c r="J70" t="s">
        <v>123</v>
      </c>
      <c r="K70" t="str">
        <f t="shared" si="6"/>
        <v>module:Content_BB180  a schema:ItemList ; schema:identifier "Content" ; schema:name "Inhalt BB180" ; schema:itemListElement module:Content11_BB180 . module:Content11_BB180 a schema:ListItem ; schema:position 11 ; schema:name "UN5: Nachfolgeplanung und betriebswirtschaftliche Problemdimensionen"@de .</v>
      </c>
    </row>
    <row r="71" spans="1:11" x14ac:dyDescent="0.35">
      <c r="A71" t="s">
        <v>3459</v>
      </c>
      <c r="B71" t="s">
        <v>170</v>
      </c>
      <c r="C71" s="13" t="s">
        <v>2947</v>
      </c>
      <c r="D71" t="s">
        <v>3460</v>
      </c>
      <c r="E71" s="13" t="s">
        <v>601</v>
      </c>
      <c r="F71" s="4" t="s">
        <v>4656</v>
      </c>
      <c r="G71" t="str">
        <f t="shared" si="4"/>
        <v>module:Content_BB180  a schema:ItemList ; schema:identifier "Content" ; schema:name "Inhalt BB180" ; schema:itemListElement module:Content12_BB180 .</v>
      </c>
      <c r="H71" s="4">
        <f t="shared" si="5"/>
        <v>12</v>
      </c>
      <c r="I71" t="str">
        <f t="shared" si="7"/>
        <v xml:space="preserve"> module:Content12_BB180 a schema:ListItem ; schema:position 12 ; schema:name "UN6: Arten von Unternehmensübertragungen"@de .</v>
      </c>
      <c r="J71" t="s">
        <v>123</v>
      </c>
      <c r="K71" t="str">
        <f t="shared" si="6"/>
        <v>module:Content_BB180  a schema:ItemList ; schema:identifier "Content" ; schema:name "Inhalt BB180" ; schema:itemListElement module:Content12_BB180 . module:Content12_BB180 a schema:ListItem ; schema:position 12 ; schema:name "UN6: Arten von Unternehmensübertragungen"@de .</v>
      </c>
    </row>
    <row r="72" spans="1:11" x14ac:dyDescent="0.35">
      <c r="A72" t="s">
        <v>3459</v>
      </c>
      <c r="B72" t="s">
        <v>170</v>
      </c>
      <c r="C72" s="13" t="s">
        <v>2945</v>
      </c>
      <c r="D72" t="s">
        <v>3458</v>
      </c>
      <c r="E72" s="13" t="s">
        <v>601</v>
      </c>
      <c r="F72" s="4" t="s">
        <v>4656</v>
      </c>
      <c r="G72" t="str">
        <f t="shared" si="4"/>
        <v>module:Content_BB180  a schema:ItemList ; schema:identifier "Content" ; schema:name "Inhalt BB180" ; schema:itemListElement module:Content13_BB180 .</v>
      </c>
      <c r="H72" s="4">
        <f t="shared" si="5"/>
        <v>13</v>
      </c>
      <c r="I72" t="str">
        <f t="shared" si="7"/>
        <v xml:space="preserve"> module:Content13_BB180 a schema:ListItem ; schema:position 13 ; schema:name "Weitere Spezialthemen"@de .</v>
      </c>
      <c r="J72" t="s">
        <v>123</v>
      </c>
      <c r="K72" t="str">
        <f t="shared" si="6"/>
        <v>module:Content_BB180  a schema:ItemList ; schema:identifier "Content" ; schema:name "Inhalt BB180" ; schema:itemListElement module:Content13_BB180 . module:Content13_BB180 a schema:ListItem ; schema:position 13 ; schema:name "Weitere Spezialthemen"@de .</v>
      </c>
    </row>
    <row r="73" spans="1:11" x14ac:dyDescent="0.35">
      <c r="A73" t="s">
        <v>3457</v>
      </c>
      <c r="B73" t="s">
        <v>171</v>
      </c>
      <c r="C73" s="13" t="s">
        <v>2932</v>
      </c>
      <c r="D73" t="s">
        <v>4950</v>
      </c>
      <c r="E73" s="13" t="s">
        <v>601</v>
      </c>
      <c r="F73" s="4" t="s">
        <v>4656</v>
      </c>
      <c r="G73" t="str">
        <f t="shared" si="4"/>
        <v>module:Content_BB210  a schema:ItemList ; schema:identifier "Content" ; schema:name "Inhalt BB210" ; schema:itemListElement module:Content01_BB210 .</v>
      </c>
      <c r="H73" s="4">
        <f t="shared" si="5"/>
        <v>1</v>
      </c>
      <c r="I73" t="str">
        <f t="shared" si="7"/>
        <v xml:space="preserve"> module:Content01_BB210 a schema:ListItem ; schema:position 1 ; schema:name "Gegenstand und Methode der Volkswirtschaftslehre (10%)"@de .</v>
      </c>
      <c r="J73" t="s">
        <v>123</v>
      </c>
      <c r="K73" t="str">
        <f t="shared" si="6"/>
        <v>module:Content_BB210  a schema:ItemList ; schema:identifier "Content" ; schema:name "Inhalt BB210" ; schema:itemListElement module:Content01_BB210 . module:Content01_BB210 a schema:ListItem ; schema:position 1 ; schema:name "Gegenstand und Methode der Volkswirtschaftslehre (10%)"@de .</v>
      </c>
    </row>
    <row r="74" spans="1:11" x14ac:dyDescent="0.35">
      <c r="A74" t="s">
        <v>3457</v>
      </c>
      <c r="B74" t="s">
        <v>171</v>
      </c>
      <c r="C74" s="13" t="s">
        <v>2930</v>
      </c>
      <c r="D74" t="s">
        <v>4951</v>
      </c>
      <c r="E74" s="13" t="s">
        <v>601</v>
      </c>
      <c r="F74" s="4" t="s">
        <v>4656</v>
      </c>
      <c r="G74" t="str">
        <f t="shared" si="4"/>
        <v>module:Content_BB210  a schema:ItemList ; schema:identifier "Content" ; schema:name "Inhalt BB210" ; schema:itemListElement module:Content02_BB210 .</v>
      </c>
      <c r="H74" s="4">
        <f t="shared" si="5"/>
        <v>2</v>
      </c>
      <c r="I74" t="str">
        <f t="shared" si="7"/>
        <v xml:space="preserve"> module:Content02_BB210 a schema:ListItem ; schema:position 2 ; schema:name "Grundlagen von rationalen Entscheidungsprozessen (10%)"@de .</v>
      </c>
      <c r="J74" t="s">
        <v>123</v>
      </c>
      <c r="K74" t="str">
        <f t="shared" si="6"/>
        <v>module:Content_BB210  a schema:ItemList ; schema:identifier "Content" ; schema:name "Inhalt BB210" ; schema:itemListElement module:Content02_BB210 . module:Content02_BB210 a schema:ListItem ; schema:position 2 ; schema:name "Grundlagen von rationalen Entscheidungsprozessen (10%)"@de .</v>
      </c>
    </row>
    <row r="75" spans="1:11" x14ac:dyDescent="0.35">
      <c r="A75" t="s">
        <v>3457</v>
      </c>
      <c r="B75" t="s">
        <v>171</v>
      </c>
      <c r="C75" s="13" t="s">
        <v>2928</v>
      </c>
      <c r="D75" t="s">
        <v>4952</v>
      </c>
      <c r="E75" s="13" t="s">
        <v>601</v>
      </c>
      <c r="F75" s="4" t="s">
        <v>4656</v>
      </c>
      <c r="G75" t="str">
        <f t="shared" si="4"/>
        <v>module:Content_BB210  a schema:ItemList ; schema:identifier "Content" ; schema:name "Inhalt BB210" ; schema:itemListElement module:Content03_BB210 .</v>
      </c>
      <c r="H75" s="4">
        <f t="shared" si="5"/>
        <v>3</v>
      </c>
      <c r="I75" t="str">
        <f t="shared" si="7"/>
        <v xml:space="preserve"> module:Content03_BB210 a schema:ListItem ; schema:position 3 ; schema:name "Nachfragebezogene Entscheidungsmodelle bei Individuen (20%)"@de .</v>
      </c>
      <c r="J75" t="s">
        <v>123</v>
      </c>
      <c r="K75" t="str">
        <f t="shared" si="6"/>
        <v>module:Content_BB210  a schema:ItemList ; schema:identifier "Content" ; schema:name "Inhalt BB210" ; schema:itemListElement module:Content03_BB210 . module:Content03_BB210 a schema:ListItem ; schema:position 3 ; schema:name "Nachfragebezogene Entscheidungsmodelle bei Individuen (20%)"@de .</v>
      </c>
    </row>
    <row r="76" spans="1:11" x14ac:dyDescent="0.35">
      <c r="A76" t="s">
        <v>3457</v>
      </c>
      <c r="B76" t="s">
        <v>171</v>
      </c>
      <c r="C76" s="13" t="s">
        <v>2926</v>
      </c>
      <c r="D76" t="s">
        <v>4953</v>
      </c>
      <c r="E76" s="13" t="s">
        <v>601</v>
      </c>
      <c r="F76" s="4" t="s">
        <v>4656</v>
      </c>
      <c r="G76" t="str">
        <f t="shared" si="4"/>
        <v>module:Content_BB210  a schema:ItemList ; schema:identifier "Content" ; schema:name "Inhalt BB210" ; schema:itemListElement module:Content04_BB210 .</v>
      </c>
      <c r="H76" s="4">
        <f t="shared" si="5"/>
        <v>4</v>
      </c>
      <c r="I76" t="str">
        <f t="shared" si="7"/>
        <v xml:space="preserve"> module:Content04_BB210 a schema:ListItem ; schema:position 4 ; schema:name "Angebotsbezogene Entscheidungsmodelle bei Unternehmen (25%)"@de .</v>
      </c>
      <c r="J76" t="s">
        <v>123</v>
      </c>
      <c r="K76" t="str">
        <f t="shared" si="6"/>
        <v>module:Content_BB210  a schema:ItemList ; schema:identifier "Content" ; schema:name "Inhalt BB210" ; schema:itemListElement module:Content04_BB210 . module:Content04_BB210 a schema:ListItem ; schema:position 4 ; schema:name "Angebotsbezogene Entscheidungsmodelle bei Unternehmen (25%)"@de .</v>
      </c>
    </row>
    <row r="77" spans="1:11" x14ac:dyDescent="0.35">
      <c r="A77" t="s">
        <v>3457</v>
      </c>
      <c r="B77" t="s">
        <v>171</v>
      </c>
      <c r="C77" s="13" t="s">
        <v>2924</v>
      </c>
      <c r="D77" t="s">
        <v>4954</v>
      </c>
      <c r="E77" s="13" t="s">
        <v>601</v>
      </c>
      <c r="F77" s="4" t="s">
        <v>4656</v>
      </c>
      <c r="G77" t="str">
        <f t="shared" si="4"/>
        <v>module:Content_BB210  a schema:ItemList ; schema:identifier "Content" ; schema:name "Inhalt BB210" ; schema:itemListElement module:Content05_BB210 .</v>
      </c>
      <c r="H77" s="4">
        <f t="shared" si="5"/>
        <v>5</v>
      </c>
      <c r="I77" t="str">
        <f t="shared" si="7"/>
        <v xml:space="preserve"> module:Content05_BB210 a schema:ListItem ; schema:position 5 ; schema:name "Erklärungsmodelle zur Entstehung von Preisen auf Märkten (25%)"@de .</v>
      </c>
      <c r="J77" t="s">
        <v>123</v>
      </c>
      <c r="K77" t="str">
        <f t="shared" si="6"/>
        <v>module:Content_BB210  a schema:ItemList ; schema:identifier "Content" ; schema:name "Inhalt BB210" ; schema:itemListElement module:Content05_BB210 . module:Content05_BB210 a schema:ListItem ; schema:position 5 ; schema:name "Erklärungsmodelle zur Entstehung von Preisen auf Märkten (25%)"@de .</v>
      </c>
    </row>
    <row r="78" spans="1:11" x14ac:dyDescent="0.35">
      <c r="A78" t="s">
        <v>3457</v>
      </c>
      <c r="B78" t="s">
        <v>171</v>
      </c>
      <c r="C78" s="13" t="s">
        <v>2922</v>
      </c>
      <c r="D78" t="s">
        <v>4955</v>
      </c>
      <c r="E78" s="13" t="s">
        <v>601</v>
      </c>
      <c r="F78" s="4" t="s">
        <v>4656</v>
      </c>
      <c r="G78" t="str">
        <f t="shared" si="4"/>
        <v>module:Content_BB210  a schema:ItemList ; schema:identifier "Content" ; schema:name "Inhalt BB210" ; schema:itemListElement module:Content06_BB210 .</v>
      </c>
      <c r="H78" s="4">
        <f t="shared" si="5"/>
        <v>6</v>
      </c>
      <c r="I78" t="str">
        <f t="shared" si="7"/>
        <v xml:space="preserve"> module:Content06_BB210 a schema:ListItem ; schema:position 6 ; schema:name "Anfänge der experimentellen Ökonomie (10%)"@de .</v>
      </c>
      <c r="J78" t="s">
        <v>123</v>
      </c>
      <c r="K78" t="str">
        <f t="shared" si="6"/>
        <v>module:Content_BB210  a schema:ItemList ; schema:identifier "Content" ; schema:name "Inhalt BB210" ; schema:itemListElement module:Content06_BB210 . module:Content06_BB210 a schema:ListItem ; schema:position 6 ; schema:name "Anfänge der experimentellen Ökonomie (10%)"@de .</v>
      </c>
    </row>
    <row r="79" spans="1:11" x14ac:dyDescent="0.35">
      <c r="A79" t="s">
        <v>3456</v>
      </c>
      <c r="B79" t="s">
        <v>172</v>
      </c>
      <c r="C79" s="13" t="s">
        <v>2932</v>
      </c>
      <c r="D79" t="s">
        <v>3455</v>
      </c>
      <c r="E79" s="13" t="s">
        <v>601</v>
      </c>
      <c r="F79" s="4" t="s">
        <v>4656</v>
      </c>
      <c r="G79" t="str">
        <f t="shared" si="4"/>
        <v>module:Content_BB220  a schema:ItemList ; schema:identifier "Content" ; schema:name "Inhalt BB220" ; schema:itemListElement module:Content01_BB220 .</v>
      </c>
      <c r="H79" s="4">
        <f t="shared" si="5"/>
        <v>1</v>
      </c>
      <c r="I79" t="str">
        <f t="shared" si="7"/>
        <v xml:space="preserve"> module:Content01_BB220 a schema:ListItem ; schema:position 1 ; schema:name "Im Modul „VWL 2“ werden die Grundlagen vermittelt, menschliche Handlungsweisen im ökonomischen Individual- und Gruppenkontext besser zu verstehen, einordnen und bewerten zu können."@de .</v>
      </c>
      <c r="J79" t="s">
        <v>123</v>
      </c>
      <c r="K79" t="str">
        <f t="shared" si="6"/>
        <v>module:Content_BB220  a schema:ItemList ; schema:identifier "Content" ; schema:name "Inhalt BB220" ; schema:itemListElement module:Content01_BB220 . module:Content01_BB220 a schema:ListItem ; schema:position 1 ; schema:name "Im Modul „VWL 2“ werden die Grundlagen vermittelt, menschliche Handlungsweisen im ökonomischen Individual- und Gruppenkontext besser zu verstehen, einordnen und bewerten zu können."@de .</v>
      </c>
    </row>
    <row r="80" spans="1:11" x14ac:dyDescent="0.35">
      <c r="A80" t="s">
        <v>3454</v>
      </c>
      <c r="B80" t="s">
        <v>173</v>
      </c>
      <c r="C80" s="13" t="s">
        <v>2932</v>
      </c>
      <c r="D80" t="s">
        <v>3453</v>
      </c>
      <c r="E80" s="13" t="s">
        <v>601</v>
      </c>
      <c r="F80" s="4" t="s">
        <v>4656</v>
      </c>
      <c r="G80" t="str">
        <f t="shared" si="4"/>
        <v>module:Content_BB310  a schema:ItemList ; schema:identifier "Content" ; schema:name "Inhalt BB310" ; schema:itemListElement module:Content01_BB310 .</v>
      </c>
      <c r="H80" s="4">
        <f t="shared" si="5"/>
        <v>1</v>
      </c>
      <c r="I80" t="str">
        <f t="shared" si="7"/>
        <v xml:space="preserve"> module:Content01_BB310 a schema:ListItem ; schema:position 1 ; schema:name "Wechselndes Angebot"@de .</v>
      </c>
      <c r="J80" t="s">
        <v>123</v>
      </c>
      <c r="K80" t="str">
        <f t="shared" si="6"/>
        <v>module:Content_BB310  a schema:ItemList ; schema:identifier "Content" ; schema:name "Inhalt BB310" ; schema:itemListElement module:Content01_BB310 . module:Content01_BB310 a schema:ListItem ; schema:position 1 ; schema:name "Wechselndes Angebot"@de .</v>
      </c>
    </row>
    <row r="81" spans="1:11" x14ac:dyDescent="0.35">
      <c r="A81" t="s">
        <v>3452</v>
      </c>
      <c r="B81" t="s">
        <v>174</v>
      </c>
      <c r="C81" s="13" t="s">
        <v>2932</v>
      </c>
      <c r="D81" t="s">
        <v>4956</v>
      </c>
      <c r="E81" s="13" t="s">
        <v>601</v>
      </c>
      <c r="F81" s="4" t="s">
        <v>4656</v>
      </c>
      <c r="G81" t="str">
        <f t="shared" si="4"/>
        <v>module:Content_BB320  a schema:ItemList ; schema:identifier "Content" ; schema:name "Inhalt BB320" ; schema:itemListElement module:Content01_BB320 .</v>
      </c>
      <c r="H81" s="4">
        <f t="shared" si="5"/>
        <v>1</v>
      </c>
      <c r="I81" t="str">
        <f t="shared" si="7"/>
        <v xml:space="preserve"> module:Content01_BB320 a schema:ListItem ; schema:position 1 ; schema:name "Wissenschaftsprozess"@de .</v>
      </c>
      <c r="J81" t="s">
        <v>123</v>
      </c>
      <c r="K81" t="str">
        <f t="shared" si="6"/>
        <v>module:Content_BB320  a schema:ItemList ; schema:identifier "Content" ; schema:name "Inhalt BB320" ; schema:itemListElement module:Content01_BB320 . module:Content01_BB320 a schema:ListItem ; schema:position 1 ; schema:name "Wissenschaftsprozess"@de .</v>
      </c>
    </row>
    <row r="82" spans="1:11" x14ac:dyDescent="0.35">
      <c r="A82" t="s">
        <v>3452</v>
      </c>
      <c r="B82" t="s">
        <v>174</v>
      </c>
      <c r="C82" s="13" t="s">
        <v>2930</v>
      </c>
      <c r="D82" t="s">
        <v>4957</v>
      </c>
      <c r="E82" s="13" t="s">
        <v>601</v>
      </c>
      <c r="F82" s="4" t="s">
        <v>4656</v>
      </c>
      <c r="G82" t="str">
        <f t="shared" si="4"/>
        <v>module:Content_BB320  a schema:ItemList ; schema:identifier "Content" ; schema:name "Inhalt BB320" ; schema:itemListElement module:Content02_BB320 .</v>
      </c>
      <c r="H82" s="4">
        <f t="shared" si="5"/>
        <v>2</v>
      </c>
      <c r="I82" t="str">
        <f t="shared" si="7"/>
        <v xml:space="preserve"> module:Content02_BB320 a schema:ListItem ; schema:position 2 ; schema:name "Strukturen der Wissenschaft"@de .</v>
      </c>
      <c r="J82" t="s">
        <v>123</v>
      </c>
      <c r="K82" t="str">
        <f t="shared" si="6"/>
        <v>module:Content_BB320  a schema:ItemList ; schema:identifier "Content" ; schema:name "Inhalt BB320" ; schema:itemListElement module:Content02_BB320 . module:Content02_BB320 a schema:ListItem ; schema:position 2 ; schema:name "Strukturen der Wissenschaft"@de .</v>
      </c>
    </row>
    <row r="83" spans="1:11" x14ac:dyDescent="0.35">
      <c r="A83" t="s">
        <v>3452</v>
      </c>
      <c r="B83" t="s">
        <v>174</v>
      </c>
      <c r="C83" s="13" t="s">
        <v>2928</v>
      </c>
      <c r="D83" t="s">
        <v>4958</v>
      </c>
      <c r="E83" s="13" t="s">
        <v>601</v>
      </c>
      <c r="F83" s="4" t="s">
        <v>4656</v>
      </c>
      <c r="G83" t="str">
        <f t="shared" si="4"/>
        <v>module:Content_BB320  a schema:ItemList ; schema:identifier "Content" ; schema:name "Inhalt BB320" ; schema:itemListElement module:Content03_BB320 .</v>
      </c>
      <c r="H83" s="4">
        <f t="shared" si="5"/>
        <v>3</v>
      </c>
      <c r="I83" t="str">
        <f t="shared" si="7"/>
        <v xml:space="preserve"> module:Content03_BB320 a schema:ListItem ; schema:position 3 ; schema:name "Arbeit mit Daten"@de .</v>
      </c>
      <c r="J83" t="s">
        <v>123</v>
      </c>
      <c r="K83" t="str">
        <f t="shared" si="6"/>
        <v>module:Content_BB320  a schema:ItemList ; schema:identifier "Content" ; schema:name "Inhalt BB320" ; schema:itemListElement module:Content03_BB320 . module:Content03_BB320 a schema:ListItem ; schema:position 3 ; schema:name "Arbeit mit Daten"@de .</v>
      </c>
    </row>
    <row r="84" spans="1:11" x14ac:dyDescent="0.35">
      <c r="A84" t="s">
        <v>3452</v>
      </c>
      <c r="B84" t="s">
        <v>174</v>
      </c>
      <c r="C84" s="13" t="s">
        <v>2926</v>
      </c>
      <c r="D84" t="s">
        <v>4959</v>
      </c>
      <c r="E84" s="13" t="s">
        <v>601</v>
      </c>
      <c r="F84" s="4" t="s">
        <v>4656</v>
      </c>
      <c r="G84" t="str">
        <f t="shared" si="4"/>
        <v>module:Content_BB320  a schema:ItemList ; schema:identifier "Content" ; schema:name "Inhalt BB320" ; schema:itemListElement module:Content04_BB320 .</v>
      </c>
      <c r="H84" s="4">
        <f t="shared" si="5"/>
        <v>4</v>
      </c>
      <c r="I84" t="str">
        <f t="shared" si="7"/>
        <v xml:space="preserve"> module:Content04_BB320 a schema:ListItem ; schema:position 4 ; schema:name "Wissenschaftliche Methode und Argumentationsweise"@de .</v>
      </c>
      <c r="J84" t="s">
        <v>123</v>
      </c>
      <c r="K84" t="str">
        <f t="shared" si="6"/>
        <v>module:Content_BB320  a schema:ItemList ; schema:identifier "Content" ; schema:name "Inhalt BB320" ; schema:itemListElement module:Content04_BB320 . module:Content04_BB320 a schema:ListItem ; schema:position 4 ; schema:name "Wissenschaftliche Methode und Argumentationsweise"@de .</v>
      </c>
    </row>
    <row r="85" spans="1:11" x14ac:dyDescent="0.35">
      <c r="A85" t="s">
        <v>3452</v>
      </c>
      <c r="B85" t="s">
        <v>174</v>
      </c>
      <c r="C85" s="13" t="s">
        <v>2924</v>
      </c>
      <c r="D85" t="s">
        <v>4960</v>
      </c>
      <c r="E85" s="13" t="s">
        <v>601</v>
      </c>
      <c r="F85" s="4" t="s">
        <v>4656</v>
      </c>
      <c r="G85" t="str">
        <f t="shared" si="4"/>
        <v>module:Content_BB320  a schema:ItemList ; schema:identifier "Content" ; schema:name "Inhalt BB320" ; schema:itemListElement module:Content05_BB320 .</v>
      </c>
      <c r="H85" s="4">
        <f t="shared" si="5"/>
        <v>5</v>
      </c>
      <c r="I85" t="str">
        <f t="shared" si="7"/>
        <v xml:space="preserve"> module:Content05_BB320 a schema:ListItem ; schema:position 5 ; schema:name "Wissenschaftliche Sprache"@de .</v>
      </c>
      <c r="J85" t="s">
        <v>123</v>
      </c>
      <c r="K85" t="str">
        <f t="shared" si="6"/>
        <v>module:Content_BB320  a schema:ItemList ; schema:identifier "Content" ; schema:name "Inhalt BB320" ; schema:itemListElement module:Content05_BB320 . module:Content05_BB320 a schema:ListItem ; schema:position 5 ; schema:name "Wissenschaftliche Sprache"@de .</v>
      </c>
    </row>
    <row r="86" spans="1:11" x14ac:dyDescent="0.35">
      <c r="A86" t="s">
        <v>3452</v>
      </c>
      <c r="B86" t="s">
        <v>174</v>
      </c>
      <c r="C86" s="13" t="s">
        <v>2922</v>
      </c>
      <c r="D86" t="s">
        <v>4961</v>
      </c>
      <c r="E86" s="13" t="s">
        <v>601</v>
      </c>
      <c r="F86" s="4" t="s">
        <v>4656</v>
      </c>
      <c r="G86" t="str">
        <f t="shared" si="4"/>
        <v>module:Content_BB320  a schema:ItemList ; schema:identifier "Content" ; schema:name "Inhalt BB320" ; schema:itemListElement module:Content06_BB320 .</v>
      </c>
      <c r="H86" s="4">
        <f t="shared" si="5"/>
        <v>6</v>
      </c>
      <c r="I86" t="str">
        <f t="shared" si="7"/>
        <v xml:space="preserve"> module:Content06_BB320 a schema:ListItem ; schema:position 6 ; schema:name "Formale Anforderungen an wissenschaftliche Arbeiten"@de .</v>
      </c>
      <c r="J86" t="s">
        <v>123</v>
      </c>
      <c r="K86" t="str">
        <f t="shared" si="6"/>
        <v>module:Content_BB320  a schema:ItemList ; schema:identifier "Content" ; schema:name "Inhalt BB320" ; schema:itemListElement module:Content06_BB320 . module:Content06_BB320 a schema:ListItem ; schema:position 6 ; schema:name "Formale Anforderungen an wissenschaftliche Arbeiten"@de .</v>
      </c>
    </row>
    <row r="87" spans="1:11" x14ac:dyDescent="0.35">
      <c r="A87" t="s">
        <v>3445</v>
      </c>
      <c r="B87" t="s">
        <v>175</v>
      </c>
      <c r="C87" s="13" t="s">
        <v>2932</v>
      </c>
      <c r="D87" t="s">
        <v>3451</v>
      </c>
      <c r="E87" s="13" t="s">
        <v>601</v>
      </c>
      <c r="F87" s="4" t="s">
        <v>4656</v>
      </c>
      <c r="G87" t="str">
        <f t="shared" si="4"/>
        <v>module:Content_BB410  a schema:ItemList ; schema:identifier "Content" ; schema:name "Inhalt BB410" ; schema:itemListElement module:Content01_BB410 .</v>
      </c>
      <c r="H87" s="4">
        <f t="shared" si="5"/>
        <v>1</v>
      </c>
      <c r="I87" t="str">
        <f t="shared" si="7"/>
        <v xml:space="preserve"> module:Content01_BB410 a schema:ListItem ; schema:position 1 ; schema:name "Agiles IT-Projektmanagement"@de .</v>
      </c>
      <c r="J87" t="s">
        <v>123</v>
      </c>
      <c r="K87" t="str">
        <f t="shared" si="6"/>
        <v>module:Content_BB410  a schema:ItemList ; schema:identifier "Content" ; schema:name "Inhalt BB410" ; schema:itemListElement module:Content01_BB410 . module:Content01_BB410 a schema:ListItem ; schema:position 1 ; schema:name "Agiles IT-Projektmanagement"@de .</v>
      </c>
    </row>
    <row r="88" spans="1:11" x14ac:dyDescent="0.35">
      <c r="A88" t="s">
        <v>3445</v>
      </c>
      <c r="B88" t="s">
        <v>175</v>
      </c>
      <c r="C88" s="13" t="s">
        <v>2930</v>
      </c>
      <c r="D88" t="s">
        <v>3450</v>
      </c>
      <c r="E88" s="13" t="s">
        <v>601</v>
      </c>
      <c r="F88" s="4" t="s">
        <v>4656</v>
      </c>
      <c r="G88" t="str">
        <f t="shared" si="4"/>
        <v>module:Content_BB410  a schema:ItemList ; schema:identifier "Content" ; schema:name "Inhalt BB410" ; schema:itemListElement module:Content02_BB410 .</v>
      </c>
      <c r="H88" s="4">
        <f t="shared" si="5"/>
        <v>2</v>
      </c>
      <c r="I88" t="str">
        <f t="shared" si="7"/>
        <v xml:space="preserve"> module:Content02_BB410 a schema:ListItem ; schema:position 2 ; schema:name "Digitale Formulare und Workflows"@de .</v>
      </c>
      <c r="J88" t="s">
        <v>123</v>
      </c>
      <c r="K88" t="str">
        <f t="shared" si="6"/>
        <v>module:Content_BB410  a schema:ItemList ; schema:identifier "Content" ; schema:name "Inhalt BB410" ; schema:itemListElement module:Content02_BB410 . module:Content02_BB410 a schema:ListItem ; schema:position 2 ; schema:name "Digitale Formulare und Workflows"@de .</v>
      </c>
    </row>
    <row r="89" spans="1:11" x14ac:dyDescent="0.35">
      <c r="A89" t="s">
        <v>3445</v>
      </c>
      <c r="B89" t="s">
        <v>175</v>
      </c>
      <c r="C89" s="13" t="s">
        <v>2928</v>
      </c>
      <c r="D89" t="s">
        <v>3449</v>
      </c>
      <c r="E89" s="13" t="s">
        <v>601</v>
      </c>
      <c r="F89" s="4" t="s">
        <v>4656</v>
      </c>
      <c r="G89" t="str">
        <f t="shared" si="4"/>
        <v>module:Content_BB410  a schema:ItemList ; schema:identifier "Content" ; schema:name "Inhalt BB410" ; schema:itemListElement module:Content03_BB410 .</v>
      </c>
      <c r="H89" s="4">
        <f t="shared" si="5"/>
        <v>3</v>
      </c>
      <c r="I89" t="str">
        <f t="shared" si="7"/>
        <v xml:space="preserve"> module:Content03_BB410 a schema:ListItem ; schema:position 3 ; schema:name "E-Rechnung und XML-Formate"@de .</v>
      </c>
      <c r="J89" t="s">
        <v>123</v>
      </c>
      <c r="K89" t="str">
        <f t="shared" si="6"/>
        <v>module:Content_BB410  a schema:ItemList ; schema:identifier "Content" ; schema:name "Inhalt BB410" ; schema:itemListElement module:Content03_BB410 . module:Content03_BB410 a schema:ListItem ; schema:position 3 ; schema:name "E-Rechnung und XML-Formate"@de .</v>
      </c>
    </row>
    <row r="90" spans="1:11" x14ac:dyDescent="0.35">
      <c r="A90" t="s">
        <v>3445</v>
      </c>
      <c r="B90" t="s">
        <v>175</v>
      </c>
      <c r="C90" s="13" t="s">
        <v>2926</v>
      </c>
      <c r="D90" t="s">
        <v>3448</v>
      </c>
      <c r="E90" s="13" t="s">
        <v>601</v>
      </c>
      <c r="F90" s="4" t="s">
        <v>4656</v>
      </c>
      <c r="G90" t="str">
        <f t="shared" si="4"/>
        <v>module:Content_BB410  a schema:ItemList ; schema:identifier "Content" ; schema:name "Inhalt BB410" ; schema:itemListElement module:Content04_BB410 .</v>
      </c>
      <c r="H90" s="4">
        <f t="shared" si="5"/>
        <v>4</v>
      </c>
      <c r="I90" t="str">
        <f t="shared" si="7"/>
        <v xml:space="preserve"> module:Content04_BB410 a schema:ListItem ; schema:position 4 ; schema:name "Digitale fachliche Regeln"@de .</v>
      </c>
      <c r="J90" t="s">
        <v>123</v>
      </c>
      <c r="K90" t="str">
        <f t="shared" si="6"/>
        <v>module:Content_BB410  a schema:ItemList ; schema:identifier "Content" ; schema:name "Inhalt BB410" ; schema:itemListElement module:Content04_BB410 . module:Content04_BB410 a schema:ListItem ; schema:position 4 ; schema:name "Digitale fachliche Regeln"@de .</v>
      </c>
    </row>
    <row r="91" spans="1:11" x14ac:dyDescent="0.35">
      <c r="A91" t="s">
        <v>3445</v>
      </c>
      <c r="B91" t="s">
        <v>175</v>
      </c>
      <c r="C91" s="13" t="s">
        <v>2924</v>
      </c>
      <c r="D91" t="s">
        <v>3447</v>
      </c>
      <c r="E91" s="13" t="s">
        <v>601</v>
      </c>
      <c r="F91" s="4" t="s">
        <v>4656</v>
      </c>
      <c r="G91" t="str">
        <f t="shared" si="4"/>
        <v>module:Content_BB410  a schema:ItemList ; schema:identifier "Content" ; schema:name "Inhalt BB410" ; schema:itemListElement module:Content05_BB410 .</v>
      </c>
      <c r="H91" s="4">
        <f t="shared" si="5"/>
        <v>5</v>
      </c>
      <c r="I91" t="str">
        <f t="shared" si="7"/>
        <v xml:space="preserve"> module:Content05_BB410 a schema:ListItem ; schema:position 5 ; schema:name "Big Data und Internet of Things"@de .</v>
      </c>
      <c r="J91" t="s">
        <v>123</v>
      </c>
      <c r="K91" t="str">
        <f t="shared" si="6"/>
        <v>module:Content_BB410  a schema:ItemList ; schema:identifier "Content" ; schema:name "Inhalt BB410" ; schema:itemListElement module:Content05_BB410 . module:Content05_BB410 a schema:ListItem ; schema:position 5 ; schema:name "Big Data und Internet of Things"@de .</v>
      </c>
    </row>
    <row r="92" spans="1:11" x14ac:dyDescent="0.35">
      <c r="A92" t="s">
        <v>3445</v>
      </c>
      <c r="B92" t="s">
        <v>175</v>
      </c>
      <c r="C92" s="13" t="s">
        <v>2922</v>
      </c>
      <c r="D92" t="s">
        <v>3446</v>
      </c>
      <c r="E92" s="13" t="s">
        <v>601</v>
      </c>
      <c r="F92" s="4" t="s">
        <v>4656</v>
      </c>
      <c r="G92" t="str">
        <f t="shared" si="4"/>
        <v>module:Content_BB410  a schema:ItemList ; schema:identifier "Content" ; schema:name "Inhalt BB410" ; schema:itemListElement module:Content06_BB410 .</v>
      </c>
      <c r="H92" s="4">
        <f t="shared" si="5"/>
        <v>6</v>
      </c>
      <c r="I92" t="str">
        <f t="shared" si="7"/>
        <v xml:space="preserve"> module:Content06_BB410 a schema:ListItem ; schema:position 6 ; schema:name "Blockchain und FinTech"@de .</v>
      </c>
      <c r="J92" t="s">
        <v>123</v>
      </c>
      <c r="K92" t="str">
        <f t="shared" si="6"/>
        <v>module:Content_BB410  a schema:ItemList ; schema:identifier "Content" ; schema:name "Inhalt BB410" ; schema:itemListElement module:Content06_BB410 . module:Content06_BB410 a schema:ListItem ; schema:position 6 ; schema:name "Blockchain und FinTech"@de .</v>
      </c>
    </row>
    <row r="93" spans="1:11" x14ac:dyDescent="0.35">
      <c r="A93" t="s">
        <v>3445</v>
      </c>
      <c r="B93" t="s">
        <v>175</v>
      </c>
      <c r="C93" s="13" t="s">
        <v>2919</v>
      </c>
      <c r="D93" t="s">
        <v>3444</v>
      </c>
      <c r="E93" s="13" t="s">
        <v>601</v>
      </c>
      <c r="F93" s="4" t="s">
        <v>4656</v>
      </c>
      <c r="G93" t="str">
        <f t="shared" si="4"/>
        <v>module:Content_BB410  a schema:ItemList ; schema:identifier "Content" ; schema:name "Inhalt BB410" ; schema:itemListElement module:Content07_BB410 .</v>
      </c>
      <c r="H93" s="4">
        <f t="shared" si="5"/>
        <v>7</v>
      </c>
      <c r="I93" t="str">
        <f t="shared" si="7"/>
        <v xml:space="preserve"> module:Content07_BB410 a schema:ListItem ; schema:position 7 ; schema:name "Mensch und Maschine und Intelligenz"@de .</v>
      </c>
      <c r="J93" t="s">
        <v>123</v>
      </c>
      <c r="K93" t="str">
        <f t="shared" si="6"/>
        <v>module:Content_BB410  a schema:ItemList ; schema:identifier "Content" ; schema:name "Inhalt BB410" ; schema:itemListElement module:Content07_BB410 . module:Content07_BB410 a schema:ListItem ; schema:position 7 ; schema:name "Mensch und Maschine und Intelligenz"@de .</v>
      </c>
    </row>
    <row r="94" spans="1:11" x14ac:dyDescent="0.35">
      <c r="A94" t="s">
        <v>3443</v>
      </c>
      <c r="B94" t="s">
        <v>176</v>
      </c>
      <c r="C94" s="13" t="s">
        <v>2932</v>
      </c>
      <c r="D94" t="s">
        <v>4962</v>
      </c>
      <c r="E94" s="13" t="s">
        <v>601</v>
      </c>
      <c r="F94" s="4" t="s">
        <v>4656</v>
      </c>
      <c r="G94" t="str">
        <f t="shared" si="4"/>
        <v>module:Content_BB420  a schema:ItemList ; schema:identifier "Content" ; schema:name "Inhalt BB420" ; schema:itemListElement module:Content01_BB420 .</v>
      </c>
      <c r="H94" s="4">
        <f t="shared" si="5"/>
        <v>1</v>
      </c>
      <c r="I94" t="str">
        <f t="shared" si="7"/>
        <v xml:space="preserve"> module:Content01_BB420 a schema:ListItem ; schema:position 1 ; schema:name "Komplexe Anwendungssysteme in Handel, Wirtschaft und Verwaltung"@de .</v>
      </c>
      <c r="J94" t="s">
        <v>123</v>
      </c>
      <c r="K94" t="str">
        <f t="shared" si="6"/>
        <v>module:Content_BB420  a schema:ItemList ; schema:identifier "Content" ; schema:name "Inhalt BB420" ; schema:itemListElement module:Content01_BB420 . module:Content01_BB420 a schema:ListItem ; schema:position 1 ; schema:name "Komplexe Anwendungssysteme in Handel, Wirtschaft und Verwaltung"@de .</v>
      </c>
    </row>
    <row r="95" spans="1:11" x14ac:dyDescent="0.35">
      <c r="A95" t="s">
        <v>3443</v>
      </c>
      <c r="B95" t="s">
        <v>176</v>
      </c>
      <c r="C95" s="13" t="s">
        <v>2930</v>
      </c>
      <c r="D95" t="s">
        <v>4963</v>
      </c>
      <c r="E95" s="13" t="s">
        <v>601</v>
      </c>
      <c r="F95" s="4" t="s">
        <v>4656</v>
      </c>
      <c r="G95" t="str">
        <f t="shared" si="4"/>
        <v>module:Content_BB420  a schema:ItemList ; schema:identifier "Content" ; schema:name "Inhalt BB420" ; schema:itemListElement module:Content02_BB420 .</v>
      </c>
      <c r="H95" s="4">
        <f t="shared" si="5"/>
        <v>2</v>
      </c>
      <c r="I95" t="str">
        <f t="shared" si="7"/>
        <v xml:space="preserve"> module:Content02_BB420 a schema:ListItem ; schema:position 2 ; schema:name "Wirtschaftliche Entscheidungskriterien bei der Auswahl von Hardware und Software"@de .</v>
      </c>
      <c r="J95" t="s">
        <v>123</v>
      </c>
      <c r="K95" t="str">
        <f t="shared" si="6"/>
        <v>module:Content_BB420  a schema:ItemList ; schema:identifier "Content" ; schema:name "Inhalt BB420" ; schema:itemListElement module:Content02_BB420 . module:Content02_BB420 a schema:ListItem ; schema:position 2 ; schema:name "Wirtschaftliche Entscheidungskriterien bei der Auswahl von Hardware und Software"@de .</v>
      </c>
    </row>
    <row r="96" spans="1:11" x14ac:dyDescent="0.35">
      <c r="A96" t="s">
        <v>3443</v>
      </c>
      <c r="B96" t="s">
        <v>176</v>
      </c>
      <c r="C96" s="13" t="s">
        <v>2928</v>
      </c>
      <c r="D96" t="s">
        <v>4964</v>
      </c>
      <c r="E96" s="13" t="s">
        <v>601</v>
      </c>
      <c r="F96" s="4" t="s">
        <v>4656</v>
      </c>
      <c r="G96" t="str">
        <f t="shared" si="4"/>
        <v>module:Content_BB420  a schema:ItemList ; schema:identifier "Content" ; schema:name "Inhalt BB420" ; schema:itemListElement module:Content03_BB420 .</v>
      </c>
      <c r="H96" s="4">
        <f t="shared" si="5"/>
        <v>3</v>
      </c>
      <c r="I96" t="str">
        <f t="shared" si="7"/>
        <v xml:space="preserve"> module:Content03_BB420 a schema:ListItem ; schema:position 3 ; schema:name "Systemanalytische Vorgehensmodelle der Wirtschaftsinformatik"@de .</v>
      </c>
      <c r="J96" t="s">
        <v>123</v>
      </c>
      <c r="K96" t="str">
        <f t="shared" si="6"/>
        <v>module:Content_BB420  a schema:ItemList ; schema:identifier "Content" ; schema:name "Inhalt BB420" ; schema:itemListElement module:Content03_BB420 . module:Content03_BB420 a schema:ListItem ; schema:position 3 ; schema:name "Systemanalytische Vorgehensmodelle der Wirtschaftsinformatik"@de .</v>
      </c>
    </row>
    <row r="97" spans="1:11" x14ac:dyDescent="0.35">
      <c r="A97" t="s">
        <v>3443</v>
      </c>
      <c r="B97" t="s">
        <v>176</v>
      </c>
      <c r="C97" s="13" t="s">
        <v>2926</v>
      </c>
      <c r="D97" t="s">
        <v>4965</v>
      </c>
      <c r="E97" s="13" t="s">
        <v>601</v>
      </c>
      <c r="F97" s="4" t="s">
        <v>4656</v>
      </c>
      <c r="G97" t="str">
        <f t="shared" si="4"/>
        <v>module:Content_BB420  a schema:ItemList ; schema:identifier "Content" ; schema:name "Inhalt BB420" ; schema:itemListElement module:Content04_BB420 .</v>
      </c>
      <c r="H97" s="4">
        <f t="shared" si="5"/>
        <v>4</v>
      </c>
      <c r="I97" t="str">
        <f t="shared" si="7"/>
        <v xml:space="preserve"> module:Content04_BB420 a schema:ListItem ; schema:position 4 ; schema:name "Vorbereitung, Durchführung und Nachbereitung von IT-Projekten"@de .</v>
      </c>
      <c r="J97" t="s">
        <v>123</v>
      </c>
      <c r="K97" t="str">
        <f t="shared" si="6"/>
        <v>module:Content_BB420  a schema:ItemList ; schema:identifier "Content" ; schema:name "Inhalt BB420" ; schema:itemListElement module:Content04_BB420 . module:Content04_BB420 a schema:ListItem ; schema:position 4 ; schema:name "Vorbereitung, Durchführung und Nachbereitung von IT-Projekten"@de .</v>
      </c>
    </row>
    <row r="98" spans="1:11" x14ac:dyDescent="0.35">
      <c r="A98" t="s">
        <v>3443</v>
      </c>
      <c r="B98" t="s">
        <v>176</v>
      </c>
      <c r="C98" s="13" t="s">
        <v>2924</v>
      </c>
      <c r="D98" t="s">
        <v>4966</v>
      </c>
      <c r="E98" s="13" t="s">
        <v>601</v>
      </c>
      <c r="F98" s="4" t="s">
        <v>4656</v>
      </c>
      <c r="G98" t="str">
        <f t="shared" si="4"/>
        <v>module:Content_BB420  a schema:ItemList ; schema:identifier "Content" ; schema:name "Inhalt BB420" ; schema:itemListElement module:Content05_BB420 .</v>
      </c>
      <c r="H98" s="4">
        <f t="shared" si="5"/>
        <v>5</v>
      </c>
      <c r="I98" t="str">
        <f t="shared" si="7"/>
        <v xml:space="preserve"> module:Content05_BB420 a schema:ListItem ; schema:position 5 ; schema:name "Tabellenkalkulation und Datenbanken"@de .</v>
      </c>
      <c r="J98" t="s">
        <v>123</v>
      </c>
      <c r="K98" t="str">
        <f t="shared" si="6"/>
        <v>module:Content_BB420  a schema:ItemList ; schema:identifier "Content" ; schema:name "Inhalt BB420" ; schema:itemListElement module:Content05_BB420 . module:Content05_BB420 a schema:ListItem ; schema:position 5 ; schema:name "Tabellenkalkulation und Datenbanken"@de .</v>
      </c>
    </row>
    <row r="99" spans="1:11" x14ac:dyDescent="0.35">
      <c r="A99" t="s">
        <v>3443</v>
      </c>
      <c r="B99" t="s">
        <v>176</v>
      </c>
      <c r="C99" s="13" t="s">
        <v>2922</v>
      </c>
      <c r="D99" t="s">
        <v>4967</v>
      </c>
      <c r="E99" s="13" t="s">
        <v>601</v>
      </c>
      <c r="F99" s="4" t="s">
        <v>4656</v>
      </c>
      <c r="G99" t="str">
        <f t="shared" si="4"/>
        <v>module:Content_BB420  a schema:ItemList ; schema:identifier "Content" ; schema:name "Inhalt BB420" ; schema:itemListElement module:Content06_BB420 .</v>
      </c>
      <c r="H99" s="4">
        <f t="shared" si="5"/>
        <v>6</v>
      </c>
      <c r="I99" t="str">
        <f t="shared" si="7"/>
        <v xml:space="preserve"> module:Content06_BB420 a schema:ListItem ; schema:position 6 ; schema:name "Data Warehousing"@de .</v>
      </c>
      <c r="J99" t="s">
        <v>123</v>
      </c>
      <c r="K99" t="str">
        <f t="shared" si="6"/>
        <v>module:Content_BB420  a schema:ItemList ; schema:identifier "Content" ; schema:name "Inhalt BB420" ; schema:itemListElement module:Content06_BB420 . module:Content06_BB420 a schema:ListItem ; schema:position 6 ; schema:name "Data Warehousing"@de .</v>
      </c>
    </row>
    <row r="100" spans="1:11" x14ac:dyDescent="0.35">
      <c r="A100" t="s">
        <v>3443</v>
      </c>
      <c r="B100" t="s">
        <v>176</v>
      </c>
      <c r="C100" s="13" t="s">
        <v>2919</v>
      </c>
      <c r="D100" t="s">
        <v>4968</v>
      </c>
      <c r="E100" s="13" t="s">
        <v>601</v>
      </c>
      <c r="F100" s="4" t="s">
        <v>4656</v>
      </c>
      <c r="G100" t="str">
        <f t="shared" si="4"/>
        <v>module:Content_BB420  a schema:ItemList ; schema:identifier "Content" ; schema:name "Inhalt BB420" ; schema:itemListElement module:Content07_BB420 .</v>
      </c>
      <c r="H100" s="4">
        <f t="shared" si="5"/>
        <v>7</v>
      </c>
      <c r="I100" t="str">
        <f t="shared" si="7"/>
        <v xml:space="preserve"> module:Content07_BB420 a schema:ListItem ; schema:position 7 ; schema:name "Abbildung einfacher Geschäftsprozesse in unternehmensweiten EDV-Lösungen (in Kooperation mit Studierenden der Wirtschaftsinformatik)"@de .</v>
      </c>
      <c r="J100" t="s">
        <v>123</v>
      </c>
      <c r="K100" t="str">
        <f t="shared" si="6"/>
        <v>module:Content_BB420  a schema:ItemList ; schema:identifier "Content" ; schema:name "Inhalt BB420" ; schema:itemListElement module:Content07_BB420 . module:Content07_BB420 a schema:ListItem ; schema:position 7 ; schema:name "Abbildung einfacher Geschäftsprozesse in unternehmensweiten EDV-Lösungen (in Kooperation mit Studierenden der Wirtschaftsinformatik)"@de .</v>
      </c>
    </row>
    <row r="101" spans="1:11" x14ac:dyDescent="0.35">
      <c r="A101" t="s">
        <v>3442</v>
      </c>
      <c r="B101" t="s">
        <v>177</v>
      </c>
      <c r="C101" s="13" t="s">
        <v>2932</v>
      </c>
      <c r="D101" t="s">
        <v>4969</v>
      </c>
      <c r="E101" s="13" t="s">
        <v>601</v>
      </c>
      <c r="F101" s="4" t="s">
        <v>4656</v>
      </c>
      <c r="G101" t="str">
        <f t="shared" si="4"/>
        <v>module:Content_BB511  a schema:ItemList ; schema:identifier "Content" ; schema:name "Inhalt BB511" ; schema:itemListElement module:Content01_BB511 .</v>
      </c>
      <c r="H101" s="4">
        <f t="shared" si="5"/>
        <v>1</v>
      </c>
      <c r="I101" t="str">
        <f t="shared" si="7"/>
        <v xml:space="preserve"> module:Content01_BB511 a schema:ListItem ; schema:position 1 ; schema:name "Qualitätsmanagement in Dienstleistungsunternehmen - Was ist Qualitätsmanagement?"@de .</v>
      </c>
      <c r="J101" t="s">
        <v>123</v>
      </c>
      <c r="K101" t="str">
        <f t="shared" si="6"/>
        <v>module:Content_BB511  a schema:ItemList ; schema:identifier "Content" ; schema:name "Inhalt BB511" ; schema:itemListElement module:Content01_BB511 . module:Content01_BB511 a schema:ListItem ; schema:position 1 ; schema:name "Qualitätsmanagement in Dienstleistungsunternehmen - Was ist Qualitätsmanagement?"@de .</v>
      </c>
    </row>
    <row r="102" spans="1:11" x14ac:dyDescent="0.35">
      <c r="A102" t="s">
        <v>3442</v>
      </c>
      <c r="B102" t="s">
        <v>177</v>
      </c>
      <c r="C102" s="13" t="s">
        <v>2930</v>
      </c>
      <c r="D102" t="s">
        <v>4970</v>
      </c>
      <c r="E102" s="13" t="s">
        <v>601</v>
      </c>
      <c r="F102" s="4" t="s">
        <v>4656</v>
      </c>
      <c r="G102" t="str">
        <f t="shared" si="4"/>
        <v>module:Content_BB511  a schema:ItemList ; schema:identifier "Content" ; schema:name "Inhalt BB511" ; schema:itemListElement module:Content02_BB511 .</v>
      </c>
      <c r="H102" s="4">
        <f t="shared" si="5"/>
        <v>2</v>
      </c>
      <c r="I102" t="str">
        <f t="shared" si="7"/>
        <v xml:space="preserve"> module:Content02_BB511 a schema:ListItem ; schema:position 2 ; schema:name "Warum muss es Qualitätsmanagement geben?"@de .</v>
      </c>
      <c r="J102" t="s">
        <v>123</v>
      </c>
      <c r="K102" t="str">
        <f t="shared" si="6"/>
        <v>module:Content_BB511  a schema:ItemList ; schema:identifier "Content" ; schema:name "Inhalt BB511" ; schema:itemListElement module:Content02_BB511 . module:Content02_BB511 a schema:ListItem ; schema:position 2 ; schema:name "Warum muss es Qualitätsmanagement geben?"@de .</v>
      </c>
    </row>
    <row r="103" spans="1:11" x14ac:dyDescent="0.35">
      <c r="A103" t="s">
        <v>3442</v>
      </c>
      <c r="B103" t="s">
        <v>177</v>
      </c>
      <c r="C103" s="13" t="s">
        <v>2928</v>
      </c>
      <c r="D103" t="s">
        <v>4971</v>
      </c>
      <c r="E103" s="13" t="s">
        <v>601</v>
      </c>
      <c r="F103" s="4" t="s">
        <v>4656</v>
      </c>
      <c r="G103" t="str">
        <f t="shared" si="4"/>
        <v>module:Content_BB511  a schema:ItemList ; schema:identifier "Content" ; schema:name "Inhalt BB511" ; schema:itemListElement module:Content03_BB511 .</v>
      </c>
      <c r="H103" s="4">
        <f t="shared" si="5"/>
        <v>3</v>
      </c>
      <c r="I103" t="str">
        <f t="shared" si="7"/>
        <v xml:space="preserve"> module:Content03_BB511 a schema:ListItem ; schema:position 3 ; schema:name "Lean Management als Ursache des QM"@de .</v>
      </c>
      <c r="J103" t="s">
        <v>123</v>
      </c>
      <c r="K103" t="str">
        <f t="shared" si="6"/>
        <v>module:Content_BB511  a schema:ItemList ; schema:identifier "Content" ; schema:name "Inhalt BB511" ; schema:itemListElement module:Content03_BB511 . module:Content03_BB511 a schema:ListItem ; schema:position 3 ; schema:name "Lean Management als Ursache des QM"@de .</v>
      </c>
    </row>
    <row r="104" spans="1:11" x14ac:dyDescent="0.35">
      <c r="A104" t="s">
        <v>3442</v>
      </c>
      <c r="B104" t="s">
        <v>177</v>
      </c>
      <c r="C104" s="13" t="s">
        <v>2926</v>
      </c>
      <c r="D104" t="s">
        <v>4972</v>
      </c>
      <c r="E104" s="13" t="s">
        <v>601</v>
      </c>
      <c r="F104" s="4" t="s">
        <v>4656</v>
      </c>
      <c r="G104" t="str">
        <f t="shared" si="4"/>
        <v>module:Content_BB511  a schema:ItemList ; schema:identifier "Content" ; schema:name "Inhalt BB511" ; schema:itemListElement module:Content04_BB511 .</v>
      </c>
      <c r="H104" s="4">
        <f t="shared" si="5"/>
        <v>4</v>
      </c>
      <c r="I104" t="str">
        <f t="shared" si="7"/>
        <v xml:space="preserve"> module:Content04_BB511 a schema:ListItem ; schema:position 4 ; schema:name "Mitarbeiterorientierung, Kundenorientierung und KVP als Pfeiler des QM"@de .</v>
      </c>
      <c r="J104" t="s">
        <v>123</v>
      </c>
      <c r="K104" t="str">
        <f t="shared" si="6"/>
        <v>module:Content_BB511  a schema:ItemList ; schema:identifier "Content" ; schema:name "Inhalt BB511" ; schema:itemListElement module:Content04_BB511 . module:Content04_BB511 a schema:ListItem ; schema:position 4 ; schema:name "Mitarbeiterorientierung, Kundenorientierung und KVP als Pfeiler des QM"@de .</v>
      </c>
    </row>
    <row r="105" spans="1:11" x14ac:dyDescent="0.35">
      <c r="A105" t="s">
        <v>3442</v>
      </c>
      <c r="B105" t="s">
        <v>177</v>
      </c>
      <c r="C105" s="13" t="s">
        <v>2924</v>
      </c>
      <c r="D105" t="s">
        <v>4973</v>
      </c>
      <c r="E105" s="13" t="s">
        <v>601</v>
      </c>
      <c r="F105" s="4" t="s">
        <v>4656</v>
      </c>
      <c r="G105" t="str">
        <f t="shared" si="4"/>
        <v>module:Content_BB511  a schema:ItemList ; schema:identifier "Content" ; schema:name "Inhalt BB511" ; schema:itemListElement module:Content05_BB511 .</v>
      </c>
      <c r="H105" s="4">
        <f t="shared" si="5"/>
        <v>5</v>
      </c>
      <c r="I105" t="str">
        <f t="shared" si="7"/>
        <v xml:space="preserve"> module:Content05_BB511 a schema:ListItem ; schema:position 5 ; schema:name "Weltweit gültiges Qualitätsmanagementmodell: Die DIN EN ISO 9000:2015"@de .</v>
      </c>
      <c r="J105" t="s">
        <v>123</v>
      </c>
      <c r="K105" t="str">
        <f t="shared" si="6"/>
        <v>module:Content_BB511  a schema:ItemList ; schema:identifier "Content" ; schema:name "Inhalt BB511" ; schema:itemListElement module:Content05_BB511 . module:Content05_BB511 a schema:ListItem ; schema:position 5 ; schema:name "Weltweit gültiges Qualitätsmanagementmodell: Die DIN EN ISO 9000:2015"@de .</v>
      </c>
    </row>
    <row r="106" spans="1:11" x14ac:dyDescent="0.35">
      <c r="A106" t="s">
        <v>3442</v>
      </c>
      <c r="B106" t="s">
        <v>177</v>
      </c>
      <c r="C106" s="13" t="s">
        <v>2922</v>
      </c>
      <c r="D106" t="s">
        <v>4974</v>
      </c>
      <c r="E106" s="13" t="s">
        <v>601</v>
      </c>
      <c r="F106" s="4" t="s">
        <v>4656</v>
      </c>
      <c r="G106" t="str">
        <f t="shared" si="4"/>
        <v>module:Content_BB511  a schema:ItemList ; schema:identifier "Content" ; schema:name "Inhalt BB511" ; schema:itemListElement module:Content06_BB511 .</v>
      </c>
      <c r="H106" s="4">
        <f t="shared" si="5"/>
        <v>6</v>
      </c>
      <c r="I106" t="str">
        <f t="shared" si="7"/>
        <v xml:space="preserve"> module:Content06_BB511 a schema:ListItem ; schema:position 6 ; schema:name "William Deming und das Total Quality Management"@de .</v>
      </c>
      <c r="J106" t="s">
        <v>123</v>
      </c>
      <c r="K106" t="str">
        <f t="shared" si="6"/>
        <v>module:Content_BB511  a schema:ItemList ; schema:identifier "Content" ; schema:name "Inhalt BB511" ; schema:itemListElement module:Content06_BB511 . module:Content06_BB511 a schema:ListItem ; schema:position 6 ; schema:name "William Deming und das Total Quality Management"@de .</v>
      </c>
    </row>
    <row r="107" spans="1:11" x14ac:dyDescent="0.35">
      <c r="A107" t="s">
        <v>3442</v>
      </c>
      <c r="B107" t="s">
        <v>177</v>
      </c>
      <c r="C107" s="13" t="s">
        <v>2919</v>
      </c>
      <c r="D107" t="s">
        <v>4975</v>
      </c>
      <c r="E107" s="13" t="s">
        <v>601</v>
      </c>
      <c r="F107" s="4" t="s">
        <v>4656</v>
      </c>
      <c r="G107" t="str">
        <f t="shared" si="4"/>
        <v>module:Content_BB511  a schema:ItemList ; schema:identifier "Content" ; schema:name "Inhalt BB511" ; schema:itemListElement module:Content07_BB511 .</v>
      </c>
      <c r="H107" s="4">
        <f t="shared" si="5"/>
        <v>7</v>
      </c>
      <c r="I107" t="str">
        <f t="shared" si="7"/>
        <v xml:space="preserve"> module:Content07_BB511 a schema:ListItem ; schema:position 7 ; schema:name "Das Modell der European Foundation of Quality Management (EFQM)"@de .</v>
      </c>
      <c r="J107" t="s">
        <v>123</v>
      </c>
      <c r="K107" t="str">
        <f t="shared" si="6"/>
        <v>module:Content_BB511  a schema:ItemList ; schema:identifier "Content" ; schema:name "Inhalt BB511" ; schema:itemListElement module:Content07_BB511 . module:Content07_BB511 a schema:ListItem ; schema:position 7 ; schema:name "Das Modell der European Foundation of Quality Management (EFQM)"@de .</v>
      </c>
    </row>
    <row r="108" spans="1:11" x14ac:dyDescent="0.35">
      <c r="A108" t="s">
        <v>3442</v>
      </c>
      <c r="B108" t="s">
        <v>177</v>
      </c>
      <c r="C108" s="13" t="s">
        <v>2954</v>
      </c>
      <c r="D108" t="s">
        <v>4976</v>
      </c>
      <c r="E108" s="13" t="s">
        <v>601</v>
      </c>
      <c r="F108" s="4" t="s">
        <v>4656</v>
      </c>
      <c r="G108" t="str">
        <f t="shared" si="4"/>
        <v>module:Content_BB511  a schema:ItemList ; schema:identifier "Content" ; schema:name "Inhalt BB511" ; schema:itemListElement module:Content08_BB511 .</v>
      </c>
      <c r="H108" s="4">
        <f t="shared" si="5"/>
        <v>8</v>
      </c>
      <c r="I108" t="str">
        <f t="shared" si="7"/>
        <v xml:space="preserve"> module:Content08_BB511 a schema:ListItem ; schema:position 8 ; schema:name "Qualitätsmanagement in Einrichtungen des Gesundheitswesens: Das KTQ Modell und dessen sektoren-übergreifende Umsetzung"@de .</v>
      </c>
      <c r="J108" t="s">
        <v>123</v>
      </c>
      <c r="K108" t="str">
        <f t="shared" si="6"/>
        <v>module:Content_BB511  a schema:ItemList ; schema:identifier "Content" ; schema:name "Inhalt BB511" ; schema:itemListElement module:Content08_BB511 . module:Content08_BB511 a schema:ListItem ; schema:position 8 ; schema:name "Qualitätsmanagement in Einrichtungen des Gesundheitswesens: Das KTQ Modell und dessen sektoren-übergreifende Umsetzung"@de .</v>
      </c>
    </row>
    <row r="109" spans="1:11" x14ac:dyDescent="0.35">
      <c r="A109" t="s">
        <v>3442</v>
      </c>
      <c r="B109" t="s">
        <v>177</v>
      </c>
      <c r="C109" s="13" t="s">
        <v>2952</v>
      </c>
      <c r="D109" t="s">
        <v>4977</v>
      </c>
      <c r="E109" s="13" t="s">
        <v>601</v>
      </c>
      <c r="F109" s="4" t="s">
        <v>4656</v>
      </c>
      <c r="G109" t="str">
        <f t="shared" si="4"/>
        <v>module:Content_BB511  a schema:ItemList ; schema:identifier "Content" ; schema:name "Inhalt BB511" ; schema:itemListElement module:Content09_BB511 .</v>
      </c>
      <c r="H109" s="4">
        <f t="shared" si="5"/>
        <v>9</v>
      </c>
      <c r="I109" t="str">
        <f t="shared" si="7"/>
        <v xml:space="preserve"> module:Content09_BB511 a schema:ListItem ; schema:position 9 ; schema:name "Internationale Qualitätspreise: - Der Deming Preis und der Malcolm Baldrige National Quality Award; - Der Ludwig Erhard Preis als herausragender deutscher Qualitätspreis."@de .</v>
      </c>
      <c r="J109" t="s">
        <v>123</v>
      </c>
      <c r="K109" t="str">
        <f t="shared" si="6"/>
        <v>module:Content_BB511  a schema:ItemList ; schema:identifier "Content" ; schema:name "Inhalt BB511" ; schema:itemListElement module:Content09_BB511 . module:Content09_BB511 a schema:ListItem ; schema:position 9 ; schema:name "Internationale Qualitätspreise: - Der Deming Preis und der Malcolm Baldrige National Quality Award; - Der Ludwig Erhard Preis als herausragender deutscher Qualitätspreis."@de .</v>
      </c>
    </row>
    <row r="110" spans="1:11" x14ac:dyDescent="0.35">
      <c r="A110" t="s">
        <v>3442</v>
      </c>
      <c r="B110" t="s">
        <v>177</v>
      </c>
      <c r="C110" s="13" t="s">
        <v>2950</v>
      </c>
      <c r="D110" t="s">
        <v>4978</v>
      </c>
      <c r="E110" s="13" t="s">
        <v>601</v>
      </c>
      <c r="F110" s="4" t="s">
        <v>4656</v>
      </c>
      <c r="G110" t="str">
        <f t="shared" si="4"/>
        <v>module:Content_BB511  a schema:ItemList ; schema:identifier "Content" ; schema:name "Inhalt BB511" ; schema:itemListElement module:Content10_BB511 .</v>
      </c>
      <c r="H110" s="4">
        <f t="shared" si="5"/>
        <v>10</v>
      </c>
      <c r="I110" t="str">
        <f t="shared" si="7"/>
        <v xml:space="preserve"> module:Content10_BB511 a schema:ListItem ; schema:position 10 ; schema:name "Erfolgreiche Dienstleistungsunternehmen und die Quantifizierung der positiven Konsequenzen von Qualitätsmanagement (z. B. 20% Gewinnsteigerung) anhand von Fallbeispielen"@de .</v>
      </c>
      <c r="J110" t="s">
        <v>123</v>
      </c>
      <c r="K110" t="str">
        <f t="shared" si="6"/>
        <v>module:Content_BB511  a schema:ItemList ; schema:identifier "Content" ; schema:name "Inhalt BB511" ; schema:itemListElement module:Content10_BB511 . module:Content10_BB511 a schema:ListItem ; schema:position 10 ; schema:name "Erfolgreiche Dienstleistungsunternehmen und die Quantifizierung der positiven Konsequenzen von Qualitätsmanagement (z. B. 20% Gewinnsteigerung) anhand von Fallbeispielen"@de .</v>
      </c>
    </row>
    <row r="111" spans="1:11" x14ac:dyDescent="0.35">
      <c r="A111" t="s">
        <v>3441</v>
      </c>
      <c r="B111" t="s">
        <v>178</v>
      </c>
      <c r="C111" s="13" t="s">
        <v>2932</v>
      </c>
      <c r="D111" t="s">
        <v>4979</v>
      </c>
      <c r="E111" s="13" t="s">
        <v>601</v>
      </c>
      <c r="F111" s="4" t="s">
        <v>4656</v>
      </c>
      <c r="G111" t="str">
        <f t="shared" si="4"/>
        <v>module:Content_BB512  a schema:ItemList ; schema:identifier "Content" ; schema:name "Inhalt BB512" ; schema:itemListElement module:Content01_BB512 .</v>
      </c>
      <c r="H111" s="4">
        <f t="shared" si="5"/>
        <v>1</v>
      </c>
      <c r="I111" t="str">
        <f t="shared" si="7"/>
        <v xml:space="preserve"> module:Content01_BB512 a schema:ListItem ; schema:position 1 ; schema:name "Kommunikationspolitik für Dienstleistungen: Abgrenzung der Kommunikationspolitik für Konsumgüter, Teilbereiche der Kommunikationspolitik Corporate Identity, Begriff, Ziele, Instrumente, Corporate Design, Corporate Communications, Corporate Behaviour, Klassische Werbung (Mediawerbung), Begriff und Erscheinungsformen, Prozess der Werbeplanung, Ziele und Zielgruppen, Festlegung von Werbestrategien"@de .</v>
      </c>
      <c r="J111" t="s">
        <v>123</v>
      </c>
      <c r="K111" t="str">
        <f t="shared" si="6"/>
        <v>module:Content_BB512  a schema:ItemList ; schema:identifier "Content" ; schema:name "Inhalt BB512" ; schema:itemListElement module:Content01_BB512 . module:Content01_BB512 a schema:ListItem ; schema:position 1 ; schema:name "Kommunikationspolitik für Dienstleistungen: Abgrenzung der Kommunikationspolitik für Konsumgüter, Teilbereiche der Kommunikationspolitik Corporate Identity, Begriff, Ziele, Instrumente, Corporate Design, Corporate Communications, Corporate Behaviour, Klassische Werbung (Mediawerbung), Begriff und Erscheinungsformen, Prozess der Werbeplanung, Ziele und Zielgruppen, Festlegung von Werbestrategien"@de .</v>
      </c>
    </row>
    <row r="112" spans="1:11" x14ac:dyDescent="0.35">
      <c r="A112" t="s">
        <v>3441</v>
      </c>
      <c r="B112" t="s">
        <v>178</v>
      </c>
      <c r="C112" s="13" t="s">
        <v>2930</v>
      </c>
      <c r="D112" t="s">
        <v>4980</v>
      </c>
      <c r="E112" s="13" t="s">
        <v>601</v>
      </c>
      <c r="F112" s="4" t="s">
        <v>4656</v>
      </c>
      <c r="G112" t="str">
        <f t="shared" si="4"/>
        <v>module:Content_BB512  a schema:ItemList ; schema:identifier "Content" ; schema:name "Inhalt BB512" ; schema:itemListElement module:Content02_BB512 .</v>
      </c>
      <c r="H112" s="4">
        <f t="shared" si="5"/>
        <v>2</v>
      </c>
      <c r="I112" t="str">
        <f t="shared" si="7"/>
        <v xml:space="preserve"> module:Content02_BB512 a schema:ListItem ; schema:position 2 ; schema:name "Distributionspolitik: Wie werden Dienstleistungen vertrieben?"@de .</v>
      </c>
      <c r="J112" t="s">
        <v>123</v>
      </c>
      <c r="K112" t="str">
        <f t="shared" si="6"/>
        <v>module:Content_BB512  a schema:ItemList ; schema:identifier "Content" ; schema:name "Inhalt BB512" ; schema:itemListElement module:Content02_BB512 . module:Content02_BB512 a schema:ListItem ; schema:position 2 ; schema:name "Distributionspolitik: Wie werden Dienstleistungen vertrieben?"@de .</v>
      </c>
    </row>
    <row r="113" spans="1:11" x14ac:dyDescent="0.35">
      <c r="A113" t="s">
        <v>3441</v>
      </c>
      <c r="B113" t="s">
        <v>178</v>
      </c>
      <c r="C113" s="13" t="s">
        <v>2928</v>
      </c>
      <c r="D113" t="s">
        <v>4981</v>
      </c>
      <c r="E113" s="13" t="s">
        <v>601</v>
      </c>
      <c r="F113" s="4" t="s">
        <v>4656</v>
      </c>
      <c r="G113" t="str">
        <f t="shared" si="4"/>
        <v>module:Content_BB512  a schema:ItemList ; schema:identifier "Content" ; schema:name "Inhalt BB512" ; schema:itemListElement module:Content03_BB512 .</v>
      </c>
      <c r="H113" s="4">
        <f t="shared" si="5"/>
        <v>3</v>
      </c>
      <c r="I113" t="str">
        <f t="shared" si="7"/>
        <v xml:space="preserve"> module:Content03_BB512 a schema:ListItem ; schema:position 3 ; schema:name "Preispolitik: Möglichkeiten der Preisgestaltung in Dienstleistungsunternehmen"@de .</v>
      </c>
      <c r="J113" t="s">
        <v>123</v>
      </c>
      <c r="K113" t="str">
        <f t="shared" si="6"/>
        <v>module:Content_BB512  a schema:ItemList ; schema:identifier "Content" ; schema:name "Inhalt BB512" ; schema:itemListElement module:Content03_BB512 . module:Content03_BB512 a schema:ListItem ; schema:position 3 ; schema:name "Preispolitik: Möglichkeiten der Preisgestaltung in Dienstleistungsunternehmen"@de .</v>
      </c>
    </row>
    <row r="114" spans="1:11" x14ac:dyDescent="0.35">
      <c r="A114" t="s">
        <v>3441</v>
      </c>
      <c r="B114" t="s">
        <v>178</v>
      </c>
      <c r="C114" s="13" t="s">
        <v>2926</v>
      </c>
      <c r="D114" t="s">
        <v>4982</v>
      </c>
      <c r="E114" s="13" t="s">
        <v>601</v>
      </c>
      <c r="F114" s="4" t="s">
        <v>4656</v>
      </c>
      <c r="G114" t="str">
        <f t="shared" si="4"/>
        <v>module:Content_BB512  a schema:ItemList ; schema:identifier "Content" ; schema:name "Inhalt BB512" ; schema:itemListElement module:Content04_BB512 .</v>
      </c>
      <c r="H114" s="4">
        <f t="shared" si="5"/>
        <v>4</v>
      </c>
      <c r="I114" t="str">
        <f t="shared" si="7"/>
        <v xml:space="preserve"> module:Content04_BB512 a schema:ListItem ; schema:position 4 ; schema:name "Leistungspolitik: Bedeutung des Leistungsangebots in Dienst-leistungsunternehmen und service added values"@de .</v>
      </c>
      <c r="J114" t="s">
        <v>123</v>
      </c>
      <c r="K114" t="str">
        <f t="shared" si="6"/>
        <v>module:Content_BB512  a schema:ItemList ; schema:identifier "Content" ; schema:name "Inhalt BB512" ; schema:itemListElement module:Content04_BB512 . module:Content04_BB512 a schema:ListItem ; schema:position 4 ; schema:name "Leistungspolitik: Bedeutung des Leistungsangebots in Dienst-leistungsunternehmen und service added values"@de .</v>
      </c>
    </row>
    <row r="115" spans="1:11" x14ac:dyDescent="0.35">
      <c r="A115" t="s">
        <v>3441</v>
      </c>
      <c r="B115" t="s">
        <v>178</v>
      </c>
      <c r="C115" s="13" t="s">
        <v>2924</v>
      </c>
      <c r="D115" t="s">
        <v>4983</v>
      </c>
      <c r="E115" s="13" t="s">
        <v>601</v>
      </c>
      <c r="F115" s="4" t="s">
        <v>4656</v>
      </c>
      <c r="G115" t="str">
        <f t="shared" si="4"/>
        <v>module:Content_BB512  a schema:ItemList ; schema:identifier "Content" ; schema:name "Inhalt BB512" ; schema:itemListElement module:Content05_BB512 .</v>
      </c>
      <c r="H115" s="4">
        <f t="shared" si="5"/>
        <v>5</v>
      </c>
      <c r="I115" t="str">
        <f t="shared" si="7"/>
        <v xml:space="preserve"> module:Content05_BB512 a schema:ListItem ; schema:position 5 ; schema:name "Personalpolitik: Einfluss der Mitarbeiterorientierung auf den Absatz von Dienstleistungen"@de .</v>
      </c>
      <c r="J115" t="s">
        <v>123</v>
      </c>
      <c r="K115" t="str">
        <f t="shared" si="6"/>
        <v>module:Content_BB512  a schema:ItemList ; schema:identifier "Content" ; schema:name "Inhalt BB512" ; schema:itemListElement module:Content05_BB512 . module:Content05_BB512 a schema:ListItem ; schema:position 5 ; schema:name "Personalpolitik: Einfluss der Mitarbeiterorientierung auf den Absatz von Dienstleistungen"@de .</v>
      </c>
    </row>
    <row r="116" spans="1:11" x14ac:dyDescent="0.35">
      <c r="A116" t="s">
        <v>3441</v>
      </c>
      <c r="B116" t="s">
        <v>178</v>
      </c>
      <c r="C116" s="13" t="s">
        <v>2922</v>
      </c>
      <c r="D116" t="s">
        <v>4984</v>
      </c>
      <c r="E116" s="13" t="s">
        <v>601</v>
      </c>
      <c r="F116" s="4" t="s">
        <v>4656</v>
      </c>
      <c r="G116" t="str">
        <f t="shared" si="4"/>
        <v>module:Content_BB512  a schema:ItemList ; schema:identifier "Content" ; schema:name "Inhalt BB512" ; schema:itemListElement module:Content06_BB512 .</v>
      </c>
      <c r="H116" s="4">
        <f t="shared" si="5"/>
        <v>6</v>
      </c>
      <c r="I116" t="str">
        <f t="shared" si="7"/>
        <v xml:space="preserve"> module:Content06_BB512 a schema:ListItem ; schema:position 6 ; schema:name "Umfeldpolitik: Einfluss des Ambiente auf den Absatz von Dienstleistungen"@de .</v>
      </c>
      <c r="J116" t="s">
        <v>123</v>
      </c>
      <c r="K116" t="str">
        <f t="shared" si="6"/>
        <v>module:Content_BB512  a schema:ItemList ; schema:identifier "Content" ; schema:name "Inhalt BB512" ; schema:itemListElement module:Content06_BB512 . module:Content06_BB512 a schema:ListItem ; schema:position 6 ; schema:name "Umfeldpolitik: Einfluss des Ambiente auf den Absatz von Dienstleistungen"@de .</v>
      </c>
    </row>
    <row r="117" spans="1:11" x14ac:dyDescent="0.35">
      <c r="A117" t="s">
        <v>3441</v>
      </c>
      <c r="B117" t="s">
        <v>178</v>
      </c>
      <c r="C117" s="13" t="s">
        <v>2919</v>
      </c>
      <c r="D117" t="s">
        <v>4985</v>
      </c>
      <c r="E117" s="13" t="s">
        <v>601</v>
      </c>
      <c r="F117" s="4" t="s">
        <v>4656</v>
      </c>
      <c r="G117" t="str">
        <f t="shared" si="4"/>
        <v>module:Content_BB512  a schema:ItemList ; schema:identifier "Content" ; schema:name "Inhalt BB512" ; schema:itemListElement module:Content07_BB512 .</v>
      </c>
      <c r="H117" s="4">
        <f t="shared" si="5"/>
        <v>7</v>
      </c>
      <c r="I117" t="str">
        <f t="shared" si="7"/>
        <v xml:space="preserve"> module:Content07_BB512 a schema:ListItem ; schema:position 7 ; schema:name "Prozess- und Kundenpolitik"@de .</v>
      </c>
      <c r="J117" t="s">
        <v>123</v>
      </c>
      <c r="K117" t="str">
        <f t="shared" si="6"/>
        <v>module:Content_BB512  a schema:ItemList ; schema:identifier "Content" ; schema:name "Inhalt BB512" ; schema:itemListElement module:Content07_BB512 . module:Content07_BB512 a schema:ListItem ; schema:position 7 ; schema:name "Prozess- und Kundenpolitik"@de .</v>
      </c>
    </row>
    <row r="118" spans="1:11" x14ac:dyDescent="0.35">
      <c r="A118" t="s">
        <v>3441</v>
      </c>
      <c r="B118" t="s">
        <v>178</v>
      </c>
      <c r="C118" s="13" t="s">
        <v>2954</v>
      </c>
      <c r="D118" t="s">
        <v>4986</v>
      </c>
      <c r="E118" s="13" t="s">
        <v>601</v>
      </c>
      <c r="F118" s="4" t="s">
        <v>4656</v>
      </c>
      <c r="G118" t="str">
        <f t="shared" si="4"/>
        <v>module:Content_BB512  a schema:ItemList ; schema:identifier "Content" ; schema:name "Inhalt BB512" ; schema:itemListElement module:Content08_BB512 .</v>
      </c>
      <c r="H118" s="4">
        <f t="shared" si="5"/>
        <v>8</v>
      </c>
      <c r="I118" t="str">
        <f t="shared" si="7"/>
        <v xml:space="preserve"> module:Content08_BB512 a schema:ListItem ; schema:position 8 ; schema:name "Empirische Untersuchungen in Dienstleistungsunternehmen"@de .</v>
      </c>
      <c r="J118" t="s">
        <v>123</v>
      </c>
      <c r="K118" t="str">
        <f t="shared" si="6"/>
        <v>module:Content_BB512  a schema:ItemList ; schema:identifier "Content" ; schema:name "Inhalt BB512" ; schema:itemListElement module:Content08_BB512 . module:Content08_BB512 a schema:ListItem ; schema:position 8 ; schema:name "Empirische Untersuchungen in Dienstleistungsunternehmen"@de .</v>
      </c>
    </row>
    <row r="119" spans="1:11" x14ac:dyDescent="0.35">
      <c r="A119" t="s">
        <v>3440</v>
      </c>
      <c r="B119" t="s">
        <v>179</v>
      </c>
      <c r="C119" s="13" t="s">
        <v>2932</v>
      </c>
      <c r="D119" t="s">
        <v>4987</v>
      </c>
      <c r="E119" s="13" t="s">
        <v>601</v>
      </c>
      <c r="F119" s="4" t="s">
        <v>4656</v>
      </c>
      <c r="G119" t="str">
        <f t="shared" si="4"/>
        <v>module:Content_BB521  a schema:ItemList ; schema:identifier "Content" ; schema:name "Inhalt BB521" ; schema:itemListElement module:Content01_BB521 .</v>
      </c>
      <c r="H119" s="4">
        <f t="shared" si="5"/>
        <v>1</v>
      </c>
      <c r="I119" t="str">
        <f t="shared" si="7"/>
        <v xml:space="preserve"> module:Content01_BB521 a schema:ListItem ; schema:position 1 ; schema:name "Strategische Unternehmensplanung: Träger der strategischen Planung, Aufgaben der strategischen Planung, Instrumente der strategischen Planung, Organisation der strategischen Planung, Strategische Allianzen, M&amp;A-Strategien, Strategieumsetzung und Projektmanagement"@de .</v>
      </c>
      <c r="J119" t="s">
        <v>123</v>
      </c>
      <c r="K119" t="str">
        <f t="shared" si="6"/>
        <v>module:Content_BB521  a schema:ItemList ; schema:identifier "Content" ; schema:name "Inhalt BB521" ; schema:itemListElement module:Content01_BB521 . module:Content01_BB521 a schema:ListItem ; schema:position 1 ; schema:name "Strategische Unternehmensplanung: Träger der strategischen Planung, Aufgaben der strategischen Planung, Instrumente der strategischen Planung, Organisation der strategischen Planung, Strategische Allianzen, M&amp;A-Strategien, Strategieumsetzung und Projektmanagement"@de .</v>
      </c>
    </row>
    <row r="120" spans="1:11" x14ac:dyDescent="0.35">
      <c r="A120" t="s">
        <v>3440</v>
      </c>
      <c r="B120" t="s">
        <v>179</v>
      </c>
      <c r="C120" s="13" t="s">
        <v>2930</v>
      </c>
      <c r="D120" t="s">
        <v>4988</v>
      </c>
      <c r="E120" s="13" t="s">
        <v>601</v>
      </c>
      <c r="F120" s="4" t="s">
        <v>4656</v>
      </c>
      <c r="G120" t="str">
        <f t="shared" si="4"/>
        <v>module:Content_BB521  a schema:ItemList ; schema:identifier "Content" ; schema:name "Inhalt BB521" ; schema:itemListElement module:Content02_BB521 .</v>
      </c>
      <c r="H120" s="4">
        <f t="shared" si="5"/>
        <v>2</v>
      </c>
      <c r="I120" t="str">
        <f t="shared" si="7"/>
        <v xml:space="preserve"> module:Content02_BB521 a schema:ListItem ; schema:position 2 ; schema:name "Strategisches Controlling: Aufgaben des strategischen Controlling, Voraussetzungen für das strategische Controlling, Instrumente des strategischen Controlling, Konkurrenzanalyse, Marktanalyse, Stärken-/ Schwächen – Analyse, GAP Analyse, Produktlebenszyklus, Markt-Portfolio-Analyse, DB-Rechnungen, Balanced Scorecard"@de .</v>
      </c>
      <c r="J120" t="s">
        <v>123</v>
      </c>
      <c r="K120" t="str">
        <f t="shared" si="6"/>
        <v>module:Content_BB521  a schema:ItemList ; schema:identifier "Content" ; schema:name "Inhalt BB521" ; schema:itemListElement module:Content02_BB521 . module:Content02_BB521 a schema:ListItem ; schema:position 2 ; schema:name "Strategisches Controlling: Aufgaben des strategischen Controlling, Voraussetzungen für das strategische Controlling, Instrumente des strategischen Controlling, Konkurrenzanalyse, Marktanalyse, Stärken-/ Schwächen – Analyse, GAP Analyse, Produktlebenszyklus, Markt-Portfolio-Analyse, DB-Rechnungen, Balanced Scorecard"@de .</v>
      </c>
    </row>
    <row r="121" spans="1:11" x14ac:dyDescent="0.35">
      <c r="A121" t="s">
        <v>3439</v>
      </c>
      <c r="B121" t="s">
        <v>180</v>
      </c>
      <c r="C121" s="13" t="s">
        <v>2932</v>
      </c>
      <c r="D121" t="s">
        <v>4989</v>
      </c>
      <c r="E121" s="13" t="s">
        <v>601</v>
      </c>
      <c r="F121" s="4" t="s">
        <v>4656</v>
      </c>
      <c r="G121" t="str">
        <f t="shared" si="4"/>
        <v>module:Content_BB522  a schema:ItemList ; schema:identifier "Content" ; schema:name "Inhalt BB522" ; schema:itemListElement module:Content01_BB522 .</v>
      </c>
      <c r="H121" s="4">
        <f t="shared" si="5"/>
        <v>1</v>
      </c>
      <c r="I121" t="str">
        <f t="shared" si="7"/>
        <v xml:space="preserve"> module:Content01_BB522 a schema:ListItem ; schema:position 1 ; schema:name "Instrumente des operativen Controllings: Operative Unternehmensplanung, Vertriebsplanung, Produktionsplanung, F&amp;E-Planung, Investitionsplanung, Gemeinkostenplanung, Personalplanung, Finanzplanung, G&amp;V-Planung, Bilanzplanung"@de .</v>
      </c>
      <c r="J121" t="s">
        <v>123</v>
      </c>
      <c r="K121" t="str">
        <f t="shared" si="6"/>
        <v>module:Content_BB522  a schema:ItemList ; schema:identifier "Content" ; schema:name "Inhalt BB522" ; schema:itemListElement module:Content01_BB522 . module:Content01_BB522 a schema:ListItem ; schema:position 1 ; schema:name "Instrumente des operativen Controllings: Operative Unternehmensplanung, Vertriebsplanung, Produktionsplanung, F&amp;E-Planung, Investitionsplanung, Gemeinkostenplanung, Personalplanung, Finanzplanung, G&amp;V-Planung, Bilanzplanung"@de .</v>
      </c>
    </row>
    <row r="122" spans="1:11" x14ac:dyDescent="0.35">
      <c r="A122" t="s">
        <v>3439</v>
      </c>
      <c r="B122" t="s">
        <v>180</v>
      </c>
      <c r="C122" s="13" t="s">
        <v>2930</v>
      </c>
      <c r="D122" t="s">
        <v>4990</v>
      </c>
      <c r="E122" s="13" t="s">
        <v>601</v>
      </c>
      <c r="F122" s="4" t="s">
        <v>4656</v>
      </c>
      <c r="G122" t="str">
        <f t="shared" si="4"/>
        <v>module:Content_BB522  a schema:ItemList ; schema:identifier "Content" ; schema:name "Inhalt BB522" ; schema:itemListElement module:Content02_BB522 .</v>
      </c>
      <c r="H122" s="4">
        <f t="shared" si="5"/>
        <v>2</v>
      </c>
      <c r="I122" t="str">
        <f t="shared" si="7"/>
        <v xml:space="preserve"> module:Content02_BB522 a schema:ListItem ; schema:position 2 ; schema:name "EDV-Gestütztes Controlling"@de .</v>
      </c>
      <c r="J122" t="s">
        <v>123</v>
      </c>
      <c r="K122" t="str">
        <f t="shared" si="6"/>
        <v>module:Content_BB522  a schema:ItemList ; schema:identifier "Content" ; schema:name "Inhalt BB522" ; schema:itemListElement module:Content02_BB522 . module:Content02_BB522 a schema:ListItem ; schema:position 2 ; schema:name "EDV-Gestütztes Controlling"@de .</v>
      </c>
    </row>
    <row r="123" spans="1:11" x14ac:dyDescent="0.35">
      <c r="A123" t="s">
        <v>3439</v>
      </c>
      <c r="B123" t="s">
        <v>180</v>
      </c>
      <c r="C123" s="13" t="s">
        <v>2928</v>
      </c>
      <c r="D123" t="s">
        <v>4991</v>
      </c>
      <c r="E123" s="13" t="s">
        <v>601</v>
      </c>
      <c r="F123" s="4" t="s">
        <v>4656</v>
      </c>
      <c r="G123" t="str">
        <f t="shared" si="4"/>
        <v>module:Content_BB522  a schema:ItemList ; schema:identifier "Content" ; schema:name "Inhalt BB522" ; schema:itemListElement module:Content03_BB522 .</v>
      </c>
      <c r="H123" s="4">
        <f t="shared" si="5"/>
        <v>3</v>
      </c>
      <c r="I123" t="str">
        <f t="shared" si="7"/>
        <v xml:space="preserve"> module:Content03_BB522 a schema:ListItem ; schema:position 3 ; schema:name "Kostenrechnung als Controllinginstrument: DB-Rechnungen, Target-Costing, Zero-Base-Budgeting, Prozesskostenrechnung"@de .</v>
      </c>
      <c r="J123" t="s">
        <v>123</v>
      </c>
      <c r="K123" t="str">
        <f t="shared" si="6"/>
        <v>module:Content_BB522  a schema:ItemList ; schema:identifier "Content" ; schema:name "Inhalt BB522" ; schema:itemListElement module:Content03_BB522 . module:Content03_BB522 a schema:ListItem ; schema:position 3 ; schema:name "Kostenrechnung als Controllinginstrument: DB-Rechnungen, Target-Costing, Zero-Base-Budgeting, Prozesskostenrechnung"@de .</v>
      </c>
    </row>
    <row r="124" spans="1:11" x14ac:dyDescent="0.35">
      <c r="A124" t="s">
        <v>3439</v>
      </c>
      <c r="B124" t="s">
        <v>180</v>
      </c>
      <c r="C124" s="13" t="s">
        <v>2926</v>
      </c>
      <c r="D124" t="s">
        <v>4992</v>
      </c>
      <c r="E124" s="13" t="s">
        <v>601</v>
      </c>
      <c r="F124" s="4" t="s">
        <v>4656</v>
      </c>
      <c r="G124" t="str">
        <f t="shared" si="4"/>
        <v>module:Content_BB522  a schema:ItemList ; schema:identifier "Content" ; schema:name "Inhalt BB522" ; schema:itemListElement module:Content04_BB522 .</v>
      </c>
      <c r="H124" s="4">
        <f t="shared" si="5"/>
        <v>4</v>
      </c>
      <c r="I124" t="str">
        <f t="shared" si="7"/>
        <v xml:space="preserve"> module:Content04_BB522 a schema:ListItem ; schema:position 4 ; schema:name "Ausgewählte Controllingbereiche: Finanzcontrolling - Aufgaben und Instrumente, Anlagestrategien bei Finanzanlagen, Investitionscontrolling - Aufgaben und Instrumente, Renditecontrolling - Aufgaben und Instrumente"@de .</v>
      </c>
      <c r="J124" t="s">
        <v>123</v>
      </c>
      <c r="K124" t="str">
        <f t="shared" si="6"/>
        <v>module:Content_BB522  a schema:ItemList ; schema:identifier "Content" ; schema:name "Inhalt BB522" ; schema:itemListElement module:Content04_BB522 . module:Content04_BB522 a schema:ListItem ; schema:position 4 ; schema:name "Ausgewählte Controllingbereiche: Finanzcontrolling - Aufgaben und Instrumente, Anlagestrategien bei Finanzanlagen, Investitionscontrolling - Aufgaben und Instrumente, Renditecontrolling - Aufgaben und Instrumente"@de .</v>
      </c>
    </row>
    <row r="125" spans="1:11" x14ac:dyDescent="0.35">
      <c r="A125" t="s">
        <v>3435</v>
      </c>
      <c r="B125" t="s">
        <v>181</v>
      </c>
      <c r="C125" s="13" t="s">
        <v>2932</v>
      </c>
      <c r="D125" t="s">
        <v>3438</v>
      </c>
      <c r="E125" s="13" t="s">
        <v>601</v>
      </c>
      <c r="F125" s="4" t="s">
        <v>4656</v>
      </c>
      <c r="G125" t="str">
        <f t="shared" si="4"/>
        <v>module:Content_BB531  a schema:ItemList ; schema:identifier "Content" ; schema:name "Inhalt BB531" ; schema:itemListElement module:Content01_BB531 .</v>
      </c>
      <c r="H125" s="4">
        <f t="shared" si="5"/>
        <v>1</v>
      </c>
      <c r="I125" t="str">
        <f t="shared" si="7"/>
        <v xml:space="preserve"> module:Content01_BB531 a schema:ListItem ; schema:position 1 ; schema:name "ausgewählte Aspekte der industriellen Beziehungen (z. B. betriebliche und tarifliche Mitbestimmung, Personalmanagement in Krisenzeiten)."@de .</v>
      </c>
      <c r="J125" t="s">
        <v>123</v>
      </c>
      <c r="K125" t="str">
        <f t="shared" si="6"/>
        <v>module:Content_BB531  a schema:ItemList ; schema:identifier "Content" ; schema:name "Inhalt BB531" ; schema:itemListElement module:Content01_BB531 . module:Content01_BB531 a schema:ListItem ; schema:position 1 ; schema:name "ausgewählte Aspekte der industriellen Beziehungen (z. B. betriebliche und tarifliche Mitbestimmung, Personalmanagement in Krisenzeiten)."@de .</v>
      </c>
    </row>
    <row r="126" spans="1:11" x14ac:dyDescent="0.35">
      <c r="A126" t="s">
        <v>3435</v>
      </c>
      <c r="B126" t="s">
        <v>181</v>
      </c>
      <c r="C126" s="13" t="s">
        <v>2930</v>
      </c>
      <c r="D126" t="s">
        <v>3437</v>
      </c>
      <c r="E126" s="13" t="s">
        <v>601</v>
      </c>
      <c r="F126" s="4" t="s">
        <v>4656</v>
      </c>
      <c r="G126" t="str">
        <f t="shared" si="4"/>
        <v>module:Content_BB531  a schema:ItemList ; schema:identifier "Content" ; schema:name "Inhalt BB531" ; schema:itemListElement module:Content02_BB531 .</v>
      </c>
      <c r="H126" s="4">
        <f t="shared" si="5"/>
        <v>2</v>
      </c>
      <c r="I126" t="str">
        <f t="shared" si="7"/>
        <v xml:space="preserve"> module:Content02_BB531 a schema:ListItem ; schema:position 2 ; schema:name "Personalmanagement und Strategie (z. B. Zusammenspiel mit Unternehmensstrategie, strategische Personalplanung und Talentmanagement, Personalmanagement im Kontext des Demografischen Wandels),"@de .</v>
      </c>
      <c r="J126" t="s">
        <v>123</v>
      </c>
      <c r="K126" t="str">
        <f t="shared" si="6"/>
        <v>module:Content_BB531  a schema:ItemList ; schema:identifier "Content" ; schema:name "Inhalt BB531" ; schema:itemListElement module:Content02_BB531 . module:Content02_BB531 a schema:ListItem ; schema:position 2 ; schema:name "Personalmanagement und Strategie (z. B. Zusammenspiel mit Unternehmensstrategie, strategische Personalplanung und Talentmanagement, Personalmanagement im Kontext des Demografischen Wandels),"@de .</v>
      </c>
    </row>
    <row r="127" spans="1:11" x14ac:dyDescent="0.35">
      <c r="A127" t="s">
        <v>3435</v>
      </c>
      <c r="B127" t="s">
        <v>181</v>
      </c>
      <c r="C127" s="13" t="s">
        <v>2928</v>
      </c>
      <c r="D127" t="s">
        <v>3436</v>
      </c>
      <c r="E127" s="13" t="s">
        <v>601</v>
      </c>
      <c r="F127" s="4" t="s">
        <v>4656</v>
      </c>
      <c r="G127" t="str">
        <f t="shared" si="4"/>
        <v>module:Content_BB531  a schema:ItemList ; schema:identifier "Content" ; schema:name "Inhalt BB531" ; schema:itemListElement module:Content03_BB531 .</v>
      </c>
      <c r="H127" s="4">
        <f t="shared" si="5"/>
        <v>3</v>
      </c>
      <c r="I127" t="str">
        <f t="shared" si="7"/>
        <v xml:space="preserve"> module:Content03_BB531 a schema:ListItem ; schema:position 3 ; schema:name "Strategische Perspektive auf die Kernfunktionen des Personalmanagement (z. B. Gewinnung, Entwicklung und Vergütung von Mitarbeitern, Förderung und Beurteilung beruflicher Leistung),"@de .</v>
      </c>
      <c r="J127" t="s">
        <v>123</v>
      </c>
      <c r="K127" t="str">
        <f t="shared" si="6"/>
        <v>module:Content_BB531  a schema:ItemList ; schema:identifier "Content" ; schema:name "Inhalt BB531" ; schema:itemListElement module:Content03_BB531 . module:Content03_BB531 a schema:ListItem ; schema:position 3 ; schema:name "Strategische Perspektive auf die Kernfunktionen des Personalmanagement (z. B. Gewinnung, Entwicklung und Vergütung von Mitarbeitern, Förderung und Beurteilung beruflicher Leistung),"@de .</v>
      </c>
    </row>
    <row r="128" spans="1:11" x14ac:dyDescent="0.35">
      <c r="A128" t="s">
        <v>3435</v>
      </c>
      <c r="B128" t="s">
        <v>181</v>
      </c>
      <c r="C128" s="13" t="s">
        <v>2926</v>
      </c>
      <c r="D128" t="s">
        <v>3422</v>
      </c>
      <c r="E128" s="13" t="s">
        <v>601</v>
      </c>
      <c r="F128" s="4" t="s">
        <v>4656</v>
      </c>
      <c r="G128" t="str">
        <f t="shared" si="4"/>
        <v>module:Content_BB531  a schema:ItemList ; schema:identifier "Content" ; schema:name "Inhalt BB531" ; schema:itemListElement module:Content04_BB531 .</v>
      </c>
      <c r="H128" s="4">
        <f t="shared" si="5"/>
        <v>4</v>
      </c>
      <c r="I128" t="str">
        <f t="shared" si="7"/>
        <v xml:space="preserve"> module:Content04_BB531 a schema:ListItem ; schema:position 4 ; schema:name "Weitere Themenfelder"@de .</v>
      </c>
      <c r="J128" t="s">
        <v>123</v>
      </c>
      <c r="K128" t="str">
        <f t="shared" si="6"/>
        <v>module:Content_BB531  a schema:ItemList ; schema:identifier "Content" ; schema:name "Inhalt BB531" ; schema:itemListElement module:Content04_BB531 . module:Content04_BB531 a schema:ListItem ; schema:position 4 ; schema:name "Weitere Themenfelder"@de .</v>
      </c>
    </row>
    <row r="129" spans="1:11" x14ac:dyDescent="0.35">
      <c r="A129" t="s">
        <v>3423</v>
      </c>
      <c r="B129" t="s">
        <v>182</v>
      </c>
      <c r="C129" s="13" t="s">
        <v>2932</v>
      </c>
      <c r="D129" t="s">
        <v>3434</v>
      </c>
      <c r="E129" s="13" t="s">
        <v>601</v>
      </c>
      <c r="F129" s="4" t="s">
        <v>4656</v>
      </c>
      <c r="G129" t="str">
        <f t="shared" si="4"/>
        <v>module:Content_BB532  a schema:ItemList ; schema:identifier "Content" ; schema:name "Inhalt BB532" ; schema:itemListElement module:Content01_BB532 .</v>
      </c>
      <c r="H129" s="4">
        <f t="shared" si="5"/>
        <v>1</v>
      </c>
      <c r="I129" t="str">
        <f t="shared" si="7"/>
        <v xml:space="preserve"> module:Content01_BB532 a schema:ListItem ; schema:position 1 ; schema:name "nachhaltige Personalplanung"@de .</v>
      </c>
      <c r="J129" t="s">
        <v>123</v>
      </c>
      <c r="K129" t="str">
        <f t="shared" si="6"/>
        <v>module:Content_BB532  a schema:ItemList ; schema:identifier "Content" ; schema:name "Inhalt BB532" ; schema:itemListElement module:Content01_BB532 . module:Content01_BB532 a schema:ListItem ; schema:position 1 ; schema:name "nachhaltige Personalplanung"@de .</v>
      </c>
    </row>
    <row r="130" spans="1:11" x14ac:dyDescent="0.35">
      <c r="A130" t="s">
        <v>3423</v>
      </c>
      <c r="B130" t="s">
        <v>182</v>
      </c>
      <c r="C130" s="13" t="s">
        <v>2930</v>
      </c>
      <c r="D130" t="s">
        <v>3433</v>
      </c>
      <c r="E130" s="13" t="s">
        <v>601</v>
      </c>
      <c r="F130" s="4" t="s">
        <v>4656</v>
      </c>
      <c r="G130" t="str">
        <f t="shared" ref="G130:G193" si="8">_xlfn.CONCAT(A130," a schema:ItemList ; schema:identifier ",E130,"Content",E130," ; schema:name ",E130,"Inhalt ",B130,E130," ; schema:itemListElement module:Content",C130,"_",B130," .")</f>
        <v>module:Content_BB532  a schema:ItemList ; schema:identifier "Content" ; schema:name "Inhalt BB532" ; schema:itemListElement module:Content02_BB532 .</v>
      </c>
      <c r="H130" s="4">
        <f t="shared" ref="H130:H193" si="9">VALUE(C130)</f>
        <v>2</v>
      </c>
      <c r="I130" t="str">
        <f t="shared" si="7"/>
        <v xml:space="preserve"> module:Content02_BB532 a schema:ListItem ; schema:position 2 ; schema:name "adäquater Einsatz von Personalauswahlinstrumenten"@de .</v>
      </c>
      <c r="J130" t="s">
        <v>123</v>
      </c>
      <c r="K130" t="str">
        <f t="shared" ref="K130:K193" si="10">_xlfn.CONCAT(G130,I130)</f>
        <v>module:Content_BB532  a schema:ItemList ; schema:identifier "Content" ; schema:name "Inhalt BB532" ; schema:itemListElement module:Content02_BB532 . module:Content02_BB532 a schema:ListItem ; schema:position 2 ; schema:name "adäquater Einsatz von Personalauswahlinstrumenten"@de .</v>
      </c>
    </row>
    <row r="131" spans="1:11" x14ac:dyDescent="0.35">
      <c r="A131" t="s">
        <v>3423</v>
      </c>
      <c r="B131" t="s">
        <v>182</v>
      </c>
      <c r="C131" s="13" t="s">
        <v>2928</v>
      </c>
      <c r="D131" t="s">
        <v>3432</v>
      </c>
      <c r="E131" s="13" t="s">
        <v>601</v>
      </c>
      <c r="F131" s="4" t="s">
        <v>4656</v>
      </c>
      <c r="G131" t="str">
        <f t="shared" si="8"/>
        <v>module:Content_BB532  a schema:ItemList ; schema:identifier "Content" ; schema:name "Inhalt BB532" ; schema:itemListElement module:Content03_BB532 .</v>
      </c>
      <c r="H131" s="4">
        <f t="shared" si="9"/>
        <v>3</v>
      </c>
      <c r="I131" t="str">
        <f t="shared" ref="I131:I194" si="11">_xlfn.CONCAT(" module:Content",C131,"_",B131," a schema:ListItem ; schema:position ",H131," ; schema:name ",E131,D131,E131,"@",F131," .")</f>
        <v xml:space="preserve"> module:Content03_BB532 a schema:ListItem ; schema:position 3 ; schema:name "Planung, Konzeption und Umsetzung von Trainings- und Entwicklungsmaßnahmen"@de .</v>
      </c>
      <c r="J131" t="s">
        <v>123</v>
      </c>
      <c r="K131" t="str">
        <f t="shared" si="10"/>
        <v>module:Content_BB532  a schema:ItemList ; schema:identifier "Content" ; schema:name "Inhalt BB532" ; schema:itemListElement module:Content03_BB532 . module:Content03_BB532 a schema:ListItem ; schema:position 3 ; schema:name "Planung, Konzeption und Umsetzung von Trainings- und Entwicklungsmaßnahmen"@de .</v>
      </c>
    </row>
    <row r="132" spans="1:11" x14ac:dyDescent="0.35">
      <c r="A132" t="s">
        <v>3423</v>
      </c>
      <c r="B132" t="s">
        <v>182</v>
      </c>
      <c r="C132" s="13" t="s">
        <v>2926</v>
      </c>
      <c r="D132" t="s">
        <v>3431</v>
      </c>
      <c r="E132" s="13" t="s">
        <v>601</v>
      </c>
      <c r="F132" s="4" t="s">
        <v>4656</v>
      </c>
      <c r="G132" t="str">
        <f t="shared" si="8"/>
        <v>module:Content_BB532  a schema:ItemList ; schema:identifier "Content" ; schema:name "Inhalt BB532" ; schema:itemListElement module:Content04_BB532 .</v>
      </c>
      <c r="H132" s="4">
        <f t="shared" si="9"/>
        <v>4</v>
      </c>
      <c r="I132" t="str">
        <f t="shared" si="11"/>
        <v xml:space="preserve"> module:Content04_BB532 a schema:ListItem ; schema:position 4 ; schema:name "betriebliche Ausbildung"@de .</v>
      </c>
      <c r="J132" t="s">
        <v>123</v>
      </c>
      <c r="K132" t="str">
        <f t="shared" si="10"/>
        <v>module:Content_BB532  a schema:ItemList ; schema:identifier "Content" ; schema:name "Inhalt BB532" ; schema:itemListElement module:Content04_BB532 . module:Content04_BB532 a schema:ListItem ; schema:position 4 ; schema:name "betriebliche Ausbildung"@de .</v>
      </c>
    </row>
    <row r="133" spans="1:11" x14ac:dyDescent="0.35">
      <c r="A133" t="s">
        <v>3423</v>
      </c>
      <c r="B133" t="s">
        <v>182</v>
      </c>
      <c r="C133" s="13" t="s">
        <v>2924</v>
      </c>
      <c r="D133" t="s">
        <v>3430</v>
      </c>
      <c r="E133" s="13" t="s">
        <v>601</v>
      </c>
      <c r="F133" s="4" t="s">
        <v>4656</v>
      </c>
      <c r="G133" t="str">
        <f t="shared" si="8"/>
        <v>module:Content_BB532  a schema:ItemList ; schema:identifier "Content" ; schema:name "Inhalt BB532" ; schema:itemListElement module:Content05_BB532 .</v>
      </c>
      <c r="H133" s="4">
        <f t="shared" si="9"/>
        <v>5</v>
      </c>
      <c r="I133" t="str">
        <f t="shared" si="11"/>
        <v xml:space="preserve"> module:Content05_BB532 a schema:ListItem ; schema:position 5 ; schema:name "Personaleinsatz und Arbeitszeitmanagements"@de .</v>
      </c>
      <c r="J133" t="s">
        <v>123</v>
      </c>
      <c r="K133" t="str">
        <f t="shared" si="10"/>
        <v>module:Content_BB532  a schema:ItemList ; schema:identifier "Content" ; schema:name "Inhalt BB532" ; schema:itemListElement module:Content05_BB532 . module:Content05_BB532 a schema:ListItem ; schema:position 5 ; schema:name "Personaleinsatz und Arbeitszeitmanagements"@de .</v>
      </c>
    </row>
    <row r="134" spans="1:11" x14ac:dyDescent="0.35">
      <c r="A134" t="s">
        <v>3423</v>
      </c>
      <c r="B134" t="s">
        <v>182</v>
      </c>
      <c r="C134" s="13" t="s">
        <v>2922</v>
      </c>
      <c r="D134" t="s">
        <v>3429</v>
      </c>
      <c r="E134" s="13" t="s">
        <v>601</v>
      </c>
      <c r="F134" s="4" t="s">
        <v>4656</v>
      </c>
      <c r="G134" t="str">
        <f t="shared" si="8"/>
        <v>module:Content_BB532  a schema:ItemList ; schema:identifier "Content" ; schema:name "Inhalt BB532" ; schema:itemListElement module:Content06_BB532 .</v>
      </c>
      <c r="H134" s="4">
        <f t="shared" si="9"/>
        <v>6</v>
      </c>
      <c r="I134" t="str">
        <f t="shared" si="11"/>
        <v xml:space="preserve"> module:Content06_BB532 a schema:ListItem ; schema:position 6 ; schema:name "Entgeltfindung und Gestaltung von Anreizpaketen"@de .</v>
      </c>
      <c r="J134" t="s">
        <v>123</v>
      </c>
      <c r="K134" t="str">
        <f t="shared" si="10"/>
        <v>module:Content_BB532  a schema:ItemList ; schema:identifier "Content" ; schema:name "Inhalt BB532" ; schema:itemListElement module:Content06_BB532 . module:Content06_BB532 a schema:ListItem ; schema:position 6 ; schema:name "Entgeltfindung und Gestaltung von Anreizpaketen"@de .</v>
      </c>
    </row>
    <row r="135" spans="1:11" x14ac:dyDescent="0.35">
      <c r="A135" t="s">
        <v>3423</v>
      </c>
      <c r="B135" t="s">
        <v>182</v>
      </c>
      <c r="C135" s="13" t="s">
        <v>2919</v>
      </c>
      <c r="D135" t="s">
        <v>3428</v>
      </c>
      <c r="E135" s="13" t="s">
        <v>601</v>
      </c>
      <c r="F135" s="4" t="s">
        <v>4656</v>
      </c>
      <c r="G135" t="str">
        <f t="shared" si="8"/>
        <v>module:Content_BB532  a schema:ItemList ; schema:identifier "Content" ; schema:name "Inhalt BB532" ; schema:itemListElement module:Content07_BB532 .</v>
      </c>
      <c r="H135" s="4">
        <f t="shared" si="9"/>
        <v>7</v>
      </c>
      <c r="I135" t="str">
        <f t="shared" si="11"/>
        <v xml:space="preserve"> module:Content07_BB532 a schema:ListItem ; schema:position 7 ; schema:name "Maßnahmen bei Personalfluktuation und Fehlzeiten"@de .</v>
      </c>
      <c r="J135" t="s">
        <v>123</v>
      </c>
      <c r="K135" t="str">
        <f t="shared" si="10"/>
        <v>module:Content_BB532  a schema:ItemList ; schema:identifier "Content" ; schema:name "Inhalt BB532" ; schema:itemListElement module:Content07_BB532 . module:Content07_BB532 a schema:ListItem ; schema:position 7 ; schema:name "Maßnahmen bei Personalfluktuation und Fehlzeiten"@de .</v>
      </c>
    </row>
    <row r="136" spans="1:11" x14ac:dyDescent="0.35">
      <c r="A136" t="s">
        <v>3423</v>
      </c>
      <c r="B136" t="s">
        <v>182</v>
      </c>
      <c r="C136" s="13" t="s">
        <v>2954</v>
      </c>
      <c r="D136" t="s">
        <v>3427</v>
      </c>
      <c r="E136" s="13" t="s">
        <v>601</v>
      </c>
      <c r="F136" s="4" t="s">
        <v>4656</v>
      </c>
      <c r="G136" t="str">
        <f t="shared" si="8"/>
        <v>module:Content_BB532  a schema:ItemList ; schema:identifier "Content" ; schema:name "Inhalt BB532" ; schema:itemListElement module:Content08_BB532 .</v>
      </c>
      <c r="H136" s="4">
        <f t="shared" si="9"/>
        <v>8</v>
      </c>
      <c r="I136" t="str">
        <f t="shared" si="11"/>
        <v xml:space="preserve"> module:Content08_BB532 a schema:ListItem ; schema:position 8 ; schema:name "Personalabbau und Kündigung"@de .</v>
      </c>
      <c r="J136" t="s">
        <v>123</v>
      </c>
      <c r="K136" t="str">
        <f t="shared" si="10"/>
        <v>module:Content_BB532  a schema:ItemList ; schema:identifier "Content" ; schema:name "Inhalt BB532" ; schema:itemListElement module:Content08_BB532 . module:Content08_BB532 a schema:ListItem ; schema:position 8 ; schema:name "Personalabbau und Kündigung"@de .</v>
      </c>
    </row>
    <row r="137" spans="1:11" x14ac:dyDescent="0.35">
      <c r="A137" t="s">
        <v>3423</v>
      </c>
      <c r="B137" t="s">
        <v>182</v>
      </c>
      <c r="C137" s="13" t="s">
        <v>2952</v>
      </c>
      <c r="D137" t="s">
        <v>3426</v>
      </c>
      <c r="E137" s="13" t="s">
        <v>601</v>
      </c>
      <c r="F137" s="4" t="s">
        <v>4656</v>
      </c>
      <c r="G137" t="str">
        <f t="shared" si="8"/>
        <v>module:Content_BB532  a schema:ItemList ; schema:identifier "Content" ; schema:name "Inhalt BB532" ; schema:itemListElement module:Content09_BB532 .</v>
      </c>
      <c r="H137" s="4">
        <f t="shared" si="9"/>
        <v>9</v>
      </c>
      <c r="I137" t="str">
        <f t="shared" si="11"/>
        <v xml:space="preserve"> module:Content09_BB532 a schema:ListItem ; schema:position 9 ; schema:name "Umgang mit schwierigen Mitarbeitern (Kritikgespräch, Abmahnung, Trennung)"@de .</v>
      </c>
      <c r="J137" t="s">
        <v>123</v>
      </c>
      <c r="K137" t="str">
        <f t="shared" si="10"/>
        <v>module:Content_BB532  a schema:ItemList ; schema:identifier "Content" ; schema:name "Inhalt BB532" ; schema:itemListElement module:Content09_BB532 . module:Content09_BB532 a schema:ListItem ; schema:position 9 ; schema:name "Umgang mit schwierigen Mitarbeitern (Kritikgespräch, Abmahnung, Trennung)"@de .</v>
      </c>
    </row>
    <row r="138" spans="1:11" x14ac:dyDescent="0.35">
      <c r="A138" t="s">
        <v>3423</v>
      </c>
      <c r="B138" t="s">
        <v>182</v>
      </c>
      <c r="C138" s="13" t="s">
        <v>2950</v>
      </c>
      <c r="D138" t="s">
        <v>3425</v>
      </c>
      <c r="E138" s="13" t="s">
        <v>601</v>
      </c>
      <c r="F138" s="4" t="s">
        <v>4656</v>
      </c>
      <c r="G138" t="str">
        <f t="shared" si="8"/>
        <v>module:Content_BB532  a schema:ItemList ; schema:identifier "Content" ; schema:name "Inhalt BB532" ; schema:itemListElement module:Content10_BB532 .</v>
      </c>
      <c r="H138" s="4">
        <f t="shared" si="9"/>
        <v>10</v>
      </c>
      <c r="I138" t="str">
        <f t="shared" si="11"/>
        <v xml:space="preserve"> module:Content10_BB532 a schema:ListItem ; schema:position 10 ; schema:name "Personalcontrolling und HR-Software"@de .</v>
      </c>
      <c r="J138" t="s">
        <v>123</v>
      </c>
      <c r="K138" t="str">
        <f t="shared" si="10"/>
        <v>module:Content_BB532  a schema:ItemList ; schema:identifier "Content" ; schema:name "Inhalt BB532" ; schema:itemListElement module:Content10_BB532 . module:Content10_BB532 a schema:ListItem ; schema:position 10 ; schema:name "Personalcontrolling und HR-Software"@de .</v>
      </c>
    </row>
    <row r="139" spans="1:11" x14ac:dyDescent="0.35">
      <c r="A139" t="s">
        <v>3423</v>
      </c>
      <c r="B139" t="s">
        <v>182</v>
      </c>
      <c r="C139" s="13" t="s">
        <v>2949</v>
      </c>
      <c r="D139" t="s">
        <v>3424</v>
      </c>
      <c r="E139" s="13" t="s">
        <v>601</v>
      </c>
      <c r="F139" s="4" t="s">
        <v>4656</v>
      </c>
      <c r="G139" t="str">
        <f t="shared" si="8"/>
        <v>module:Content_BB532  a schema:ItemList ; schema:identifier "Content" ; schema:name "Inhalt BB532" ; schema:itemListElement module:Content11_BB532 .</v>
      </c>
      <c r="H139" s="4">
        <f t="shared" si="9"/>
        <v>11</v>
      </c>
      <c r="I139" t="str">
        <f t="shared" si="11"/>
        <v xml:space="preserve"> module:Content11_BB532 a schema:ListItem ; schema:position 11 ; schema:name "Personalmanagement in Zeiten des demografischen Wandels ; Begleitend zu den o.g. Themenfeldern werden arbeitsrechtliche Grundlagen vermittelt (z. B. Zustandekommen, Inhalt und Beendigung von Arbeitsverträgen, Kündigungsschutz, Gleichbehandlung, Teilzeit &amp; Befristung, tarifvertragliche Regelungen)."@de .</v>
      </c>
      <c r="J139" t="s">
        <v>123</v>
      </c>
      <c r="K139" t="str">
        <f t="shared" si="10"/>
        <v>module:Content_BB532  a schema:ItemList ; schema:identifier "Content" ; schema:name "Inhalt BB532" ; schema:itemListElement module:Content11_BB532 . module:Content11_BB532 a schema:ListItem ; schema:position 11 ; schema:name "Personalmanagement in Zeiten des demografischen Wandels ; Begleitend zu den o.g. Themenfeldern werden arbeitsrechtliche Grundlagen vermittelt (z. B. Zustandekommen, Inhalt und Beendigung von Arbeitsverträgen, Kündigungsschutz, Gleichbehandlung, Teilzeit &amp; Befristung, tarifvertragliche Regelungen)."@de .</v>
      </c>
    </row>
    <row r="140" spans="1:11" x14ac:dyDescent="0.35">
      <c r="A140" t="s">
        <v>3423</v>
      </c>
      <c r="B140" t="s">
        <v>182</v>
      </c>
      <c r="C140" s="13" t="s">
        <v>2947</v>
      </c>
      <c r="D140" t="s">
        <v>3422</v>
      </c>
      <c r="E140" s="13" t="s">
        <v>601</v>
      </c>
      <c r="F140" s="4" t="s">
        <v>4656</v>
      </c>
      <c r="G140" t="str">
        <f t="shared" si="8"/>
        <v>module:Content_BB532  a schema:ItemList ; schema:identifier "Content" ; schema:name "Inhalt BB532" ; schema:itemListElement module:Content12_BB532 .</v>
      </c>
      <c r="H140" s="4">
        <f t="shared" si="9"/>
        <v>12</v>
      </c>
      <c r="I140" t="str">
        <f t="shared" si="11"/>
        <v xml:space="preserve"> module:Content12_BB532 a schema:ListItem ; schema:position 12 ; schema:name "Weitere Themenfelder"@de .</v>
      </c>
      <c r="J140" t="s">
        <v>123</v>
      </c>
      <c r="K140" t="str">
        <f t="shared" si="10"/>
        <v>module:Content_BB532  a schema:ItemList ; schema:identifier "Content" ; schema:name "Inhalt BB532" ; schema:itemListElement module:Content12_BB532 . module:Content12_BB532 a schema:ListItem ; schema:position 12 ; schema:name "Weitere Themenfelder"@de .</v>
      </c>
    </row>
    <row r="141" spans="1:11" x14ac:dyDescent="0.35">
      <c r="A141" t="s">
        <v>3417</v>
      </c>
      <c r="B141" t="s">
        <v>183</v>
      </c>
      <c r="C141" s="13" t="s">
        <v>2932</v>
      </c>
      <c r="D141" t="s">
        <v>3421</v>
      </c>
      <c r="E141" s="13" t="s">
        <v>601</v>
      </c>
      <c r="F141" s="4" t="s">
        <v>4656</v>
      </c>
      <c r="G141" t="str">
        <f t="shared" si="8"/>
        <v>module:Content_BB541  a schema:ItemList ; schema:identifier "Content" ; schema:name "Inhalt BB541" ; schema:itemListElement module:Content01_BB541 .</v>
      </c>
      <c r="H141" s="4">
        <f t="shared" si="9"/>
        <v>1</v>
      </c>
      <c r="I141" t="str">
        <f t="shared" si="11"/>
        <v xml:space="preserve"> module:Content01_BB541 a schema:ListItem ; schema:position 1 ; schema:name "Gesamtwirtschaftliche und soziale Bedeutung/ Besonderheiten kleiner und mittelgroßer Unternehmen"@de .</v>
      </c>
      <c r="J141" t="s">
        <v>123</v>
      </c>
      <c r="K141" t="str">
        <f t="shared" si="10"/>
        <v>module:Content_BB541  a schema:ItemList ; schema:identifier "Content" ; schema:name "Inhalt BB541" ; schema:itemListElement module:Content01_BB541 . module:Content01_BB541 a schema:ListItem ; schema:position 1 ; schema:name "Gesamtwirtschaftliche und soziale Bedeutung/ Besonderheiten kleiner und mittelgroßer Unternehmen"@de .</v>
      </c>
    </row>
    <row r="142" spans="1:11" x14ac:dyDescent="0.35">
      <c r="A142" t="s">
        <v>3417</v>
      </c>
      <c r="B142" t="s">
        <v>183</v>
      </c>
      <c r="C142" s="13" t="s">
        <v>2930</v>
      </c>
      <c r="D142" t="s">
        <v>3420</v>
      </c>
      <c r="E142" s="13" t="s">
        <v>601</v>
      </c>
      <c r="F142" s="4" t="s">
        <v>4656</v>
      </c>
      <c r="G142" t="str">
        <f t="shared" si="8"/>
        <v>module:Content_BB541  a schema:ItemList ; schema:identifier "Content" ; schema:name "Inhalt BB541" ; schema:itemListElement module:Content02_BB541 .</v>
      </c>
      <c r="H142" s="4">
        <f t="shared" si="9"/>
        <v>2</v>
      </c>
      <c r="I142" t="str">
        <f t="shared" si="11"/>
        <v xml:space="preserve"> module:Content02_BB541 a schema:ListItem ; schema:position 2 ; schema:name "KMU-spezifische Fragestellungen und Methoden der Geschäftsplanung, Produktmanagement, Organisation"@de .</v>
      </c>
      <c r="J142" t="s">
        <v>123</v>
      </c>
      <c r="K142" t="str">
        <f t="shared" si="10"/>
        <v>module:Content_BB541  a schema:ItemList ; schema:identifier "Content" ; schema:name "Inhalt BB541" ; schema:itemListElement module:Content02_BB541 . module:Content02_BB541 a schema:ListItem ; schema:position 2 ; schema:name "KMU-spezifische Fragestellungen und Methoden der Geschäftsplanung, Produktmanagement, Organisation"@de .</v>
      </c>
    </row>
    <row r="143" spans="1:11" x14ac:dyDescent="0.35">
      <c r="A143" t="s">
        <v>3417</v>
      </c>
      <c r="B143" t="s">
        <v>183</v>
      </c>
      <c r="C143" s="13" t="s">
        <v>2928</v>
      </c>
      <c r="D143" t="s">
        <v>3419</v>
      </c>
      <c r="E143" s="13" t="s">
        <v>601</v>
      </c>
      <c r="F143" s="4" t="s">
        <v>4656</v>
      </c>
      <c r="G143" t="str">
        <f t="shared" si="8"/>
        <v>module:Content_BB541  a schema:ItemList ; schema:identifier "Content" ; schema:name "Inhalt BB541" ; schema:itemListElement module:Content03_BB541 .</v>
      </c>
      <c r="H143" s="4">
        <f t="shared" si="9"/>
        <v>3</v>
      </c>
      <c r="I143" t="str">
        <f t="shared" si="11"/>
        <v xml:space="preserve"> module:Content03_BB541 a schema:ListItem ; schema:position 3 ; schema:name "Marktanalyse, Marketing, Online-Handel"@de .</v>
      </c>
      <c r="J143" t="s">
        <v>123</v>
      </c>
      <c r="K143" t="str">
        <f t="shared" si="10"/>
        <v>module:Content_BB541  a schema:ItemList ; schema:identifier "Content" ; schema:name "Inhalt BB541" ; schema:itemListElement module:Content03_BB541 . module:Content03_BB541 a schema:ListItem ; schema:position 3 ; schema:name "Marktanalyse, Marketing, Online-Handel"@de .</v>
      </c>
    </row>
    <row r="144" spans="1:11" x14ac:dyDescent="0.35">
      <c r="A144" t="s">
        <v>3417</v>
      </c>
      <c r="B144" t="s">
        <v>183</v>
      </c>
      <c r="C144" s="13" t="s">
        <v>2926</v>
      </c>
      <c r="D144" t="s">
        <v>3418</v>
      </c>
      <c r="E144" s="13" t="s">
        <v>601</v>
      </c>
      <c r="F144" s="4" t="s">
        <v>4656</v>
      </c>
      <c r="G144" t="str">
        <f t="shared" si="8"/>
        <v>module:Content_BB541  a schema:ItemList ; schema:identifier "Content" ; schema:name "Inhalt BB541" ; schema:itemListElement module:Content04_BB541 .</v>
      </c>
      <c r="H144" s="4">
        <f t="shared" si="9"/>
        <v>4</v>
      </c>
      <c r="I144" t="str">
        <f t="shared" si="11"/>
        <v xml:space="preserve"> module:Content04_BB541 a schema:ListItem ; schema:position 4 ; schema:name "Finanzplan, inkl. Förderpolitik für kleine und mittelgroße Unternehmen"@de .</v>
      </c>
      <c r="J144" t="s">
        <v>123</v>
      </c>
      <c r="K144" t="str">
        <f t="shared" si="10"/>
        <v>module:Content_BB541  a schema:ItemList ; schema:identifier "Content" ; schema:name "Inhalt BB541" ; schema:itemListElement module:Content04_BB541 . module:Content04_BB541 a schema:ListItem ; schema:position 4 ; schema:name "Finanzplan, inkl. Förderpolitik für kleine und mittelgroße Unternehmen"@de .</v>
      </c>
    </row>
    <row r="145" spans="1:11" x14ac:dyDescent="0.35">
      <c r="A145" t="s">
        <v>3417</v>
      </c>
      <c r="B145" t="s">
        <v>183</v>
      </c>
      <c r="C145" s="13" t="s">
        <v>2924</v>
      </c>
      <c r="D145" t="s">
        <v>3416</v>
      </c>
      <c r="E145" s="13" t="s">
        <v>601</v>
      </c>
      <c r="F145" s="4" t="s">
        <v>4656</v>
      </c>
      <c r="G145" t="str">
        <f t="shared" si="8"/>
        <v>module:Content_BB541  a schema:ItemList ; schema:identifier "Content" ; schema:name "Inhalt BB541" ; schema:itemListElement module:Content05_BB541 .</v>
      </c>
      <c r="H145" s="4">
        <f t="shared" si="9"/>
        <v>5</v>
      </c>
      <c r="I145" t="str">
        <f t="shared" si="11"/>
        <v xml:space="preserve"> module:Content05_BB541 a schema:ListItem ; schema:position 5 ; schema:name "Praktische Recherche zu aktuellen Themen des Managements im Mittelstand"@de .</v>
      </c>
      <c r="J145" t="s">
        <v>123</v>
      </c>
      <c r="K145" t="str">
        <f t="shared" si="10"/>
        <v>module:Content_BB541  a schema:ItemList ; schema:identifier "Content" ; schema:name "Inhalt BB541" ; schema:itemListElement module:Content05_BB541 . module:Content05_BB541 a schema:ListItem ; schema:position 5 ; schema:name "Praktische Recherche zu aktuellen Themen des Managements im Mittelstand"@de .</v>
      </c>
    </row>
    <row r="146" spans="1:11" x14ac:dyDescent="0.35">
      <c r="A146" t="s">
        <v>3411</v>
      </c>
      <c r="B146" t="s">
        <v>184</v>
      </c>
      <c r="C146" s="13" t="s">
        <v>2932</v>
      </c>
      <c r="D146" t="s">
        <v>3415</v>
      </c>
      <c r="E146" s="13" t="s">
        <v>601</v>
      </c>
      <c r="F146" s="4" t="s">
        <v>4656</v>
      </c>
      <c r="G146" t="str">
        <f t="shared" si="8"/>
        <v>module:Content_BB542  a schema:ItemList ; schema:identifier "Content" ; schema:name "Inhalt BB542" ; schema:itemListElement module:Content01_BB542 .</v>
      </c>
      <c r="H146" s="4">
        <f t="shared" si="9"/>
        <v>1</v>
      </c>
      <c r="I146" t="str">
        <f t="shared" si="11"/>
        <v xml:space="preserve"> module:Content01_BB542 a schema:ListItem ; schema:position 1 ; schema:name "Techniken der Entscheidungsvorbereitung und Entscheidung in der KMU-Praxis"@de .</v>
      </c>
      <c r="J146" t="s">
        <v>123</v>
      </c>
      <c r="K146" t="str">
        <f t="shared" si="10"/>
        <v>module:Content_BB542  a schema:ItemList ; schema:identifier "Content" ; schema:name "Inhalt BB542" ; schema:itemListElement module:Content01_BB542 . module:Content01_BB542 a schema:ListItem ; schema:position 1 ; schema:name "Techniken der Entscheidungsvorbereitung und Entscheidung in der KMU-Praxis"@de .</v>
      </c>
    </row>
    <row r="147" spans="1:11" x14ac:dyDescent="0.35">
      <c r="A147" t="s">
        <v>3411</v>
      </c>
      <c r="B147" t="s">
        <v>184</v>
      </c>
      <c r="C147" s="13" t="s">
        <v>2930</v>
      </c>
      <c r="D147" t="s">
        <v>3414</v>
      </c>
      <c r="E147" s="13" t="s">
        <v>601</v>
      </c>
      <c r="F147" s="4" t="s">
        <v>4656</v>
      </c>
      <c r="G147" t="str">
        <f t="shared" si="8"/>
        <v>module:Content_BB542  a schema:ItemList ; schema:identifier "Content" ; schema:name "Inhalt BB542" ; schema:itemListElement module:Content02_BB542 .</v>
      </c>
      <c r="H147" s="4">
        <f t="shared" si="9"/>
        <v>2</v>
      </c>
      <c r="I147" t="str">
        <f t="shared" si="11"/>
        <v xml:space="preserve"> module:Content02_BB542 a schema:ListItem ; schema:position 2 ; schema:name "Management (ausgewählter) Geschäftsprozesse"@de .</v>
      </c>
      <c r="J147" t="s">
        <v>123</v>
      </c>
      <c r="K147" t="str">
        <f t="shared" si="10"/>
        <v>module:Content_BB542  a schema:ItemList ; schema:identifier "Content" ; schema:name "Inhalt BB542" ; schema:itemListElement module:Content02_BB542 . module:Content02_BB542 a schema:ListItem ; schema:position 2 ; schema:name "Management (ausgewählter) Geschäftsprozesse"@de .</v>
      </c>
    </row>
    <row r="148" spans="1:11" x14ac:dyDescent="0.35">
      <c r="A148" t="s">
        <v>3411</v>
      </c>
      <c r="B148" t="s">
        <v>184</v>
      </c>
      <c r="C148" s="13" t="s">
        <v>2928</v>
      </c>
      <c r="D148" t="s">
        <v>3413</v>
      </c>
      <c r="E148" s="13" t="s">
        <v>601</v>
      </c>
      <c r="F148" s="4" t="s">
        <v>4656</v>
      </c>
      <c r="G148" t="str">
        <f t="shared" si="8"/>
        <v>module:Content_BB542  a schema:ItemList ; schema:identifier "Content" ; schema:name "Inhalt BB542" ; schema:itemListElement module:Content03_BB542 .</v>
      </c>
      <c r="H148" s="4">
        <f t="shared" si="9"/>
        <v>3</v>
      </c>
      <c r="I148" t="str">
        <f t="shared" si="11"/>
        <v xml:space="preserve"> module:Content03_BB542 a schema:ListItem ; schema:position 3 ; schema:name "Management (ausgewählter) Projekte in KMU"@de .</v>
      </c>
      <c r="J148" t="s">
        <v>123</v>
      </c>
      <c r="K148" t="str">
        <f t="shared" si="10"/>
        <v>module:Content_BB542  a schema:ItemList ; schema:identifier "Content" ; schema:name "Inhalt BB542" ; schema:itemListElement module:Content03_BB542 . module:Content03_BB542 a schema:ListItem ; schema:position 3 ; schema:name "Management (ausgewählter) Projekte in KMU"@de .</v>
      </c>
    </row>
    <row r="149" spans="1:11" x14ac:dyDescent="0.35">
      <c r="A149" t="s">
        <v>3411</v>
      </c>
      <c r="B149" t="s">
        <v>184</v>
      </c>
      <c r="C149" s="13" t="s">
        <v>2926</v>
      </c>
      <c r="D149" t="s">
        <v>3412</v>
      </c>
      <c r="E149" s="13" t="s">
        <v>601</v>
      </c>
      <c r="F149" s="4" t="s">
        <v>4656</v>
      </c>
      <c r="G149" t="str">
        <f t="shared" si="8"/>
        <v>module:Content_BB542  a schema:ItemList ; schema:identifier "Content" ; schema:name "Inhalt BB542" ; schema:itemListElement module:Content04_BB542 .</v>
      </c>
      <c r="H149" s="4">
        <f t="shared" si="9"/>
        <v>4</v>
      </c>
      <c r="I149" t="str">
        <f t="shared" si="11"/>
        <v xml:space="preserve"> module:Content04_BB542 a schema:ListItem ; schema:position 4 ; schema:name "Management des unternehmerischen Wandels (Veränderungen, Umbrüche, Restrukturierung)"@de .</v>
      </c>
      <c r="J149" t="s">
        <v>123</v>
      </c>
      <c r="K149" t="str">
        <f t="shared" si="10"/>
        <v>module:Content_BB542  a schema:ItemList ; schema:identifier "Content" ; schema:name "Inhalt BB542" ; schema:itemListElement module:Content04_BB542 . module:Content04_BB542 a schema:ListItem ; schema:position 4 ; schema:name "Management des unternehmerischen Wandels (Veränderungen, Umbrüche, Restrukturierung)"@de .</v>
      </c>
    </row>
    <row r="150" spans="1:11" x14ac:dyDescent="0.35">
      <c r="A150" t="s">
        <v>3411</v>
      </c>
      <c r="B150" t="s">
        <v>184</v>
      </c>
      <c r="C150" s="13" t="s">
        <v>2924</v>
      </c>
      <c r="D150" t="s">
        <v>3410</v>
      </c>
      <c r="E150" s="13" t="s">
        <v>601</v>
      </c>
      <c r="F150" s="4" t="s">
        <v>4656</v>
      </c>
      <c r="G150" t="str">
        <f t="shared" si="8"/>
        <v>module:Content_BB542  a schema:ItemList ; schema:identifier "Content" ; schema:name "Inhalt BB542" ; schema:itemListElement module:Content05_BB542 .</v>
      </c>
      <c r="H150" s="4">
        <f t="shared" si="9"/>
        <v>5</v>
      </c>
      <c r="I150" t="str">
        <f t="shared" si="11"/>
        <v xml:space="preserve"> module:Content05_BB542 a schema:ListItem ; schema:position 5 ; schema:name "Aktuelle Themen des Management in KMU"@de .</v>
      </c>
      <c r="J150" t="s">
        <v>123</v>
      </c>
      <c r="K150" t="str">
        <f t="shared" si="10"/>
        <v>module:Content_BB542  a schema:ItemList ; schema:identifier "Content" ; schema:name "Inhalt BB542" ; schema:itemListElement module:Content05_BB542 . module:Content05_BB542 a schema:ListItem ; schema:position 5 ; schema:name "Aktuelle Themen des Management in KMU"@de .</v>
      </c>
    </row>
    <row r="151" spans="1:11" x14ac:dyDescent="0.35">
      <c r="A151" t="s">
        <v>3399</v>
      </c>
      <c r="B151" t="s">
        <v>185</v>
      </c>
      <c r="C151" s="13" t="s">
        <v>2932</v>
      </c>
      <c r="D151" t="s">
        <v>3409</v>
      </c>
      <c r="E151" s="13" t="s">
        <v>601</v>
      </c>
      <c r="F151" s="4" t="s">
        <v>4656</v>
      </c>
      <c r="G151" t="str">
        <f t="shared" si="8"/>
        <v>module:Content_BB551  a schema:ItemList ; schema:identifier "Content" ; schema:name "Inhalt BB551" ; schema:itemListElement module:Content01_BB551 .</v>
      </c>
      <c r="H151" s="4">
        <f t="shared" si="9"/>
        <v>1</v>
      </c>
      <c r="I151" t="str">
        <f t="shared" si="11"/>
        <v xml:space="preserve"> module:Content01_BB551 a schema:ListItem ; schema:position 1 ; schema:name "BS1. Einbettung der Besteuerung in unternehmerische Entscheidungsprozesse"@de .</v>
      </c>
      <c r="J151" t="s">
        <v>123</v>
      </c>
      <c r="K151" t="str">
        <f t="shared" si="10"/>
        <v>module:Content_BB551  a schema:ItemList ; schema:identifier "Content" ; schema:name "Inhalt BB551" ; schema:itemListElement module:Content01_BB551 . module:Content01_BB551 a schema:ListItem ; schema:position 1 ; schema:name "BS1. Einbettung der Besteuerung in unternehmerische Entscheidungsprozesse"@de .</v>
      </c>
    </row>
    <row r="152" spans="1:11" x14ac:dyDescent="0.35">
      <c r="A152" t="s">
        <v>3399</v>
      </c>
      <c r="B152" t="s">
        <v>185</v>
      </c>
      <c r="C152" s="13" t="s">
        <v>2930</v>
      </c>
      <c r="D152" t="s">
        <v>3408</v>
      </c>
      <c r="E152" s="13" t="s">
        <v>601</v>
      </c>
      <c r="F152" s="4" t="s">
        <v>4656</v>
      </c>
      <c r="G152" t="str">
        <f t="shared" si="8"/>
        <v>module:Content_BB551  a schema:ItemList ; schema:identifier "Content" ; schema:name "Inhalt BB551" ; schema:itemListElement module:Content02_BB551 .</v>
      </c>
      <c r="H152" s="4">
        <f t="shared" si="9"/>
        <v>2</v>
      </c>
      <c r="I152" t="str">
        <f t="shared" si="11"/>
        <v xml:space="preserve"> module:Content02_BB551 a schema:ListItem ; schema:position 2 ; schema:name "BS2. Steuern als Kosten"@de .</v>
      </c>
      <c r="J152" t="s">
        <v>123</v>
      </c>
      <c r="K152" t="str">
        <f t="shared" si="10"/>
        <v>module:Content_BB551  a schema:ItemList ; schema:identifier "Content" ; schema:name "Inhalt BB551" ; schema:itemListElement module:Content02_BB551 . module:Content02_BB551 a schema:ListItem ; schema:position 2 ; schema:name "BS2. Steuern als Kosten"@de .</v>
      </c>
    </row>
    <row r="153" spans="1:11" x14ac:dyDescent="0.35">
      <c r="A153" t="s">
        <v>3399</v>
      </c>
      <c r="B153" t="s">
        <v>185</v>
      </c>
      <c r="C153" s="13" t="s">
        <v>2928</v>
      </c>
      <c r="D153" t="s">
        <v>3407</v>
      </c>
      <c r="E153" s="13" t="s">
        <v>601</v>
      </c>
      <c r="F153" s="4" t="s">
        <v>4656</v>
      </c>
      <c r="G153" t="str">
        <f t="shared" si="8"/>
        <v>module:Content_BB551  a schema:ItemList ; schema:identifier "Content" ; schema:name "Inhalt BB551" ; schema:itemListElement module:Content03_BB551 .</v>
      </c>
      <c r="H153" s="4">
        <f t="shared" si="9"/>
        <v>3</v>
      </c>
      <c r="I153" t="str">
        <f t="shared" si="11"/>
        <v xml:space="preserve"> module:Content03_BB551 a schema:ListItem ; schema:position 3 ; schema:name "BS3. Erhebungsformen der Steuern"@de .</v>
      </c>
      <c r="J153" t="s">
        <v>123</v>
      </c>
      <c r="K153" t="str">
        <f t="shared" si="10"/>
        <v>module:Content_BB551  a schema:ItemList ; schema:identifier "Content" ; schema:name "Inhalt BB551" ; schema:itemListElement module:Content03_BB551 . module:Content03_BB551 a schema:ListItem ; schema:position 3 ; schema:name "BS3. Erhebungsformen der Steuern"@de .</v>
      </c>
    </row>
    <row r="154" spans="1:11" x14ac:dyDescent="0.35">
      <c r="A154" t="s">
        <v>3399</v>
      </c>
      <c r="B154" t="s">
        <v>185</v>
      </c>
      <c r="C154" s="13" t="s">
        <v>2926</v>
      </c>
      <c r="D154" t="s">
        <v>3406</v>
      </c>
      <c r="E154" s="13" t="s">
        <v>601</v>
      </c>
      <c r="F154" s="4" t="s">
        <v>4656</v>
      </c>
      <c r="G154" t="str">
        <f t="shared" si="8"/>
        <v>module:Content_BB551  a schema:ItemList ; schema:identifier "Content" ; schema:name "Inhalt BB551" ; schema:itemListElement module:Content04_BB551 .</v>
      </c>
      <c r="H154" s="4">
        <f t="shared" si="9"/>
        <v>4</v>
      </c>
      <c r="I154" t="str">
        <f t="shared" si="11"/>
        <v xml:space="preserve"> module:Content04_BB551 a schema:ListItem ; schema:position 4 ; schema:name "BS4. Steuern bei konstitutiven Entscheidungen"@de .</v>
      </c>
      <c r="J154" t="s">
        <v>123</v>
      </c>
      <c r="K154" t="str">
        <f t="shared" si="10"/>
        <v>module:Content_BB551  a schema:ItemList ; schema:identifier "Content" ; schema:name "Inhalt BB551" ; schema:itemListElement module:Content04_BB551 . module:Content04_BB551 a schema:ListItem ; schema:position 4 ; schema:name "BS4. Steuern bei konstitutiven Entscheidungen"@de .</v>
      </c>
    </row>
    <row r="155" spans="1:11" x14ac:dyDescent="0.35">
      <c r="A155" t="s">
        <v>3399</v>
      </c>
      <c r="B155" t="s">
        <v>185</v>
      </c>
      <c r="C155" s="13" t="s">
        <v>2924</v>
      </c>
      <c r="D155" t="s">
        <v>3405</v>
      </c>
      <c r="E155" s="13" t="s">
        <v>601</v>
      </c>
      <c r="F155" s="4" t="s">
        <v>4656</v>
      </c>
      <c r="G155" t="str">
        <f t="shared" si="8"/>
        <v>module:Content_BB551  a schema:ItemList ; schema:identifier "Content" ; schema:name "Inhalt BB551" ; schema:itemListElement module:Content05_BB551 .</v>
      </c>
      <c r="H155" s="4">
        <f t="shared" si="9"/>
        <v>5</v>
      </c>
      <c r="I155" t="str">
        <f t="shared" si="11"/>
        <v xml:space="preserve"> module:Content05_BB551 a schema:ListItem ; schema:position 5 ; schema:name "BS5. Steuern bei laufenden Entscheidungen"@de .</v>
      </c>
      <c r="J155" t="s">
        <v>123</v>
      </c>
      <c r="K155" t="str">
        <f t="shared" si="10"/>
        <v>module:Content_BB551  a schema:ItemList ; schema:identifier "Content" ; schema:name "Inhalt BB551" ; schema:itemListElement module:Content05_BB551 . module:Content05_BB551 a schema:ListItem ; schema:position 5 ; schema:name "BS5. Steuern bei laufenden Entscheidungen"@de .</v>
      </c>
    </row>
    <row r="156" spans="1:11" x14ac:dyDescent="0.35">
      <c r="A156" t="s">
        <v>3399</v>
      </c>
      <c r="B156" t="s">
        <v>185</v>
      </c>
      <c r="C156" s="13" t="s">
        <v>2922</v>
      </c>
      <c r="D156" t="s">
        <v>3404</v>
      </c>
      <c r="E156" s="13" t="s">
        <v>601</v>
      </c>
      <c r="F156" s="4" t="s">
        <v>4656</v>
      </c>
      <c r="G156" t="str">
        <f t="shared" si="8"/>
        <v>module:Content_BB551  a schema:ItemList ; schema:identifier "Content" ; schema:name "Inhalt BB551" ; schema:itemListElement module:Content06_BB551 .</v>
      </c>
      <c r="H156" s="4">
        <f t="shared" si="9"/>
        <v>6</v>
      </c>
      <c r="I156" t="str">
        <f t="shared" si="11"/>
        <v xml:space="preserve"> module:Content06_BB551 a schema:ListItem ; schema:position 6 ; schema:name "BS6. Steuern bei Entscheidungen zur Unternehmensauflösung oder -übertragung"@de .</v>
      </c>
      <c r="J156" t="s">
        <v>123</v>
      </c>
      <c r="K156" t="str">
        <f t="shared" si="10"/>
        <v>module:Content_BB551  a schema:ItemList ; schema:identifier "Content" ; schema:name "Inhalt BB551" ; schema:itemListElement module:Content06_BB551 . module:Content06_BB551 a schema:ListItem ; schema:position 6 ; schema:name "BS6. Steuern bei Entscheidungen zur Unternehmensauflösung oder -übertragung"@de .</v>
      </c>
    </row>
    <row r="157" spans="1:11" x14ac:dyDescent="0.35">
      <c r="A157" t="s">
        <v>3399</v>
      </c>
      <c r="B157" t="s">
        <v>185</v>
      </c>
      <c r="C157" s="13" t="s">
        <v>2919</v>
      </c>
      <c r="D157" t="s">
        <v>3403</v>
      </c>
      <c r="E157" s="13" t="s">
        <v>601</v>
      </c>
      <c r="F157" s="4" t="s">
        <v>4656</v>
      </c>
      <c r="G157" t="str">
        <f t="shared" si="8"/>
        <v>module:Content_BB551  a schema:ItemList ; schema:identifier "Content" ; schema:name "Inhalt BB551" ; schema:itemListElement module:Content07_BB551 .</v>
      </c>
      <c r="H157" s="4">
        <f t="shared" si="9"/>
        <v>7</v>
      </c>
      <c r="I157" t="str">
        <f t="shared" si="11"/>
        <v xml:space="preserve"> module:Content07_BB551 a schema:ListItem ; schema:position 7 ; schema:name "PW1. Grundlagen des Fachgebietes: Grundbegriffe: Überwachung, Revision, Internes Kontrollsystem, Corporate Governance; Ablauf einer Prüfung (Überblick), Einzelfragen"@de .</v>
      </c>
      <c r="J157" t="s">
        <v>123</v>
      </c>
      <c r="K157" t="str">
        <f t="shared" si="10"/>
        <v>module:Content_BB551  a schema:ItemList ; schema:identifier "Content" ; schema:name "Inhalt BB551" ; schema:itemListElement module:Content07_BB551 . module:Content07_BB551 a schema:ListItem ; schema:position 7 ; schema:name "PW1. Grundlagen des Fachgebietes: Grundbegriffe: Überwachung, Revision, Internes Kontrollsystem, Corporate Governance; Ablauf einer Prüfung (Überblick), Einzelfragen"@de .</v>
      </c>
    </row>
    <row r="158" spans="1:11" x14ac:dyDescent="0.35">
      <c r="A158" t="s">
        <v>3399</v>
      </c>
      <c r="B158" t="s">
        <v>185</v>
      </c>
      <c r="C158" s="13" t="s">
        <v>2954</v>
      </c>
      <c r="D158" t="s">
        <v>3402</v>
      </c>
      <c r="E158" s="13" t="s">
        <v>601</v>
      </c>
      <c r="F158" s="4" t="s">
        <v>4656</v>
      </c>
      <c r="G158" t="str">
        <f t="shared" si="8"/>
        <v>module:Content_BB551  a schema:ItemList ; schema:identifier "Content" ; schema:name "Inhalt BB551" ; schema:itemListElement module:Content08_BB551 .</v>
      </c>
      <c r="H158" s="4">
        <f t="shared" si="9"/>
        <v>8</v>
      </c>
      <c r="I158" t="str">
        <f t="shared" si="11"/>
        <v xml:space="preserve"> module:Content08_BB551 a schema:ListItem ; schema:position 8 ; schema:name "PW2. Wirtschaftsprüfung: Organe, Veranlassung von Prüfungen "@de .</v>
      </c>
      <c r="J158" t="s">
        <v>123</v>
      </c>
      <c r="K158" t="str">
        <f t="shared" si="10"/>
        <v>module:Content_BB551  a schema:ItemList ; schema:identifier "Content" ; schema:name "Inhalt BB551" ; schema:itemListElement module:Content08_BB551 . module:Content08_BB551 a schema:ListItem ; schema:position 8 ; schema:name "PW2. Wirtschaftsprüfung: Organe, Veranlassung von Prüfungen "@de .</v>
      </c>
    </row>
    <row r="159" spans="1:11" x14ac:dyDescent="0.35">
      <c r="A159" t="s">
        <v>3399</v>
      </c>
      <c r="B159" t="s">
        <v>185</v>
      </c>
      <c r="C159" s="13" t="s">
        <v>2952</v>
      </c>
      <c r="D159" t="s">
        <v>3401</v>
      </c>
      <c r="E159" s="13" t="s">
        <v>601</v>
      </c>
      <c r="F159" s="4" t="s">
        <v>4656</v>
      </c>
      <c r="G159" t="str">
        <f t="shared" si="8"/>
        <v>module:Content_BB551  a schema:ItemList ; schema:identifier "Content" ; schema:name "Inhalt BB551" ; schema:itemListElement module:Content09_BB551 .</v>
      </c>
      <c r="H159" s="4">
        <f t="shared" si="9"/>
        <v>9</v>
      </c>
      <c r="I159" t="str">
        <f t="shared" si="11"/>
        <v xml:space="preserve"> module:Content09_BB551 a schema:ListItem ; schema:position 9 ; schema:name "PW3. Betriebsprüfung: Organe, Gesetzliche Grundlagen (Veranlassung von Prüfungen)"@de .</v>
      </c>
      <c r="J159" t="s">
        <v>123</v>
      </c>
      <c r="K159" t="str">
        <f t="shared" si="10"/>
        <v>module:Content_BB551  a schema:ItemList ; schema:identifier "Content" ; schema:name "Inhalt BB551" ; schema:itemListElement module:Content09_BB551 . module:Content09_BB551 a schema:ListItem ; schema:position 9 ; schema:name "PW3. Betriebsprüfung: Organe, Gesetzliche Grundlagen (Veranlassung von Prüfungen)"@de .</v>
      </c>
    </row>
    <row r="160" spans="1:11" x14ac:dyDescent="0.35">
      <c r="A160" t="s">
        <v>3399</v>
      </c>
      <c r="B160" t="s">
        <v>185</v>
      </c>
      <c r="C160" s="13" t="s">
        <v>2950</v>
      </c>
      <c r="D160" t="s">
        <v>3400</v>
      </c>
      <c r="E160" s="13" t="s">
        <v>601</v>
      </c>
      <c r="F160" s="4" t="s">
        <v>4656</v>
      </c>
      <c r="G160" t="str">
        <f t="shared" si="8"/>
        <v>module:Content_BB551  a schema:ItemList ; schema:identifier "Content" ; schema:name "Inhalt BB551" ; schema:itemListElement module:Content10_BB551 .</v>
      </c>
      <c r="H160" s="4">
        <f t="shared" si="9"/>
        <v>10</v>
      </c>
      <c r="I160" t="str">
        <f t="shared" si="11"/>
        <v xml:space="preserve"> module:Content10_BB551 a schema:ListItem ; schema:position 10 ; schema:name "PW4. Interne Revision: Organe, Veranlassung von Prüfungen, Prüfungsgebiete, Berufsbild des Internen Revisors"@de .</v>
      </c>
      <c r="J160" t="s">
        <v>123</v>
      </c>
      <c r="K160" t="str">
        <f t="shared" si="10"/>
        <v>module:Content_BB551  a schema:ItemList ; schema:identifier "Content" ; schema:name "Inhalt BB551" ; schema:itemListElement module:Content10_BB551 . module:Content10_BB551 a schema:ListItem ; schema:position 10 ; schema:name "PW4. Interne Revision: Organe, Veranlassung von Prüfungen, Prüfungsgebiete, Berufsbild des Internen Revisors"@de .</v>
      </c>
    </row>
    <row r="161" spans="1:11" x14ac:dyDescent="0.35">
      <c r="A161" t="s">
        <v>3399</v>
      </c>
      <c r="B161" t="s">
        <v>185</v>
      </c>
      <c r="C161" s="13" t="s">
        <v>2949</v>
      </c>
      <c r="D161" t="s">
        <v>3398</v>
      </c>
      <c r="E161" s="13" t="s">
        <v>601</v>
      </c>
      <c r="F161" s="4" t="s">
        <v>4656</v>
      </c>
      <c r="G161" t="str">
        <f t="shared" si="8"/>
        <v>module:Content_BB551  a schema:ItemList ; schema:identifier "Content" ; schema:name "Inhalt BB551" ; schema:itemListElement module:Content11_BB551 .</v>
      </c>
      <c r="H161" s="4">
        <f t="shared" si="9"/>
        <v>11</v>
      </c>
      <c r="I161" t="str">
        <f t="shared" si="11"/>
        <v xml:space="preserve"> module:Content11_BB551 a schema:ListItem ; schema:position 11 ; schema:name "PW5. Prüfungskonzepte: Prüfungstechniken, spezifische Prüfungen, Prüfungsumfeld, quantitative Risikobestimmung im risiko-orientierten Prüfungsansatz, Stichprobenverfahren für die Auswahl der Prüfungsobjekte"@de .</v>
      </c>
      <c r="J161" t="s">
        <v>123</v>
      </c>
      <c r="K161" t="str">
        <f t="shared" si="10"/>
        <v>module:Content_BB551  a schema:ItemList ; schema:identifier "Content" ; schema:name "Inhalt BB551" ; schema:itemListElement module:Content11_BB551 . module:Content11_BB551 a schema:ListItem ; schema:position 11 ; schema:name "PW5. Prüfungskonzepte: Prüfungstechniken, spezifische Prüfungen, Prüfungsumfeld, quantitative Risikobestimmung im risiko-orientierten Prüfungsansatz, Stichprobenverfahren für die Auswahl der Prüfungsobjekte"@de .</v>
      </c>
    </row>
    <row r="162" spans="1:11" x14ac:dyDescent="0.35">
      <c r="A162" t="s">
        <v>3397</v>
      </c>
      <c r="B162" t="s">
        <v>186</v>
      </c>
      <c r="C162" s="13" t="s">
        <v>2932</v>
      </c>
      <c r="D162" t="s">
        <v>4993</v>
      </c>
      <c r="E162" s="13" t="s">
        <v>601</v>
      </c>
      <c r="F162" s="4" t="s">
        <v>4656</v>
      </c>
      <c r="G162" t="str">
        <f t="shared" si="8"/>
        <v>module:Content_BB552  a schema:ItemList ; schema:identifier "Content" ; schema:name "Inhalt BB552" ; schema:itemListElement module:Content01_BB552 .</v>
      </c>
      <c r="H162" s="4">
        <f t="shared" si="9"/>
        <v>1</v>
      </c>
      <c r="I162" t="str">
        <f t="shared" si="11"/>
        <v xml:space="preserve"> module:Content01_BB552 a schema:ListItem ; schema:position 1 ; schema:name "Steuerplanung im Unternehmen: Gebiete der Steuerplanung, Methodik der Steuerplanung, Planungshorizonte, Planungsunsicherheiten und –risiken, Steuerplanung im Kontext anderer betrieblicher Entscheidungen, Tax Compliance, Organisation der Steuerplanung"@de .</v>
      </c>
      <c r="J162" t="s">
        <v>123</v>
      </c>
      <c r="K162" t="str">
        <f t="shared" si="10"/>
        <v>module:Content_BB552  a schema:ItemList ; schema:identifier "Content" ; schema:name "Inhalt BB552" ; schema:itemListElement module:Content01_BB552 . module:Content01_BB552 a schema:ListItem ; schema:position 1 ; schema:name "Steuerplanung im Unternehmen: Gebiete der Steuerplanung, Methodik der Steuerplanung, Planungshorizonte, Planungsunsicherheiten und –risiken, Steuerplanung im Kontext anderer betrieblicher Entscheidungen, Tax Compliance, Organisation der Steuerplanung"@de .</v>
      </c>
    </row>
    <row r="163" spans="1:11" x14ac:dyDescent="0.35">
      <c r="A163" t="s">
        <v>3397</v>
      </c>
      <c r="B163" t="s">
        <v>186</v>
      </c>
      <c r="C163" s="13" t="s">
        <v>2930</v>
      </c>
      <c r="D163" t="s">
        <v>4994</v>
      </c>
      <c r="E163" s="13" t="s">
        <v>601</v>
      </c>
      <c r="F163" s="4" t="s">
        <v>4656</v>
      </c>
      <c r="G163" t="str">
        <f t="shared" si="8"/>
        <v>module:Content_BB552  a schema:ItemList ; schema:identifier "Content" ; schema:name "Inhalt BB552" ; schema:itemListElement module:Content02_BB552 .</v>
      </c>
      <c r="H163" s="4">
        <f t="shared" si="9"/>
        <v>2</v>
      </c>
      <c r="I163" t="str">
        <f t="shared" si="11"/>
        <v xml:space="preserve"> module:Content02_BB552 a schema:ListItem ; schema:position 2 ; schema:name "Rechtsdurchsetzung durch das Unternehmen: Juristische Methodenlehre, Außergerichtlicher Rechtsschutz, Gerichtlicher Rechtsschutz, Aussetzung der Vollziehung"@de .</v>
      </c>
      <c r="J163" t="s">
        <v>123</v>
      </c>
      <c r="K163" t="str">
        <f t="shared" si="10"/>
        <v>module:Content_BB552  a schema:ItemList ; schema:identifier "Content" ; schema:name "Inhalt BB552" ; schema:itemListElement module:Content02_BB552 . module:Content02_BB552 a schema:ListItem ; schema:position 2 ; schema:name "Rechtsdurchsetzung durch das Unternehmen: Juristische Methodenlehre, Außergerichtlicher Rechtsschutz, Gerichtlicher Rechtsschutz, Aussetzung der Vollziehung"@de .</v>
      </c>
    </row>
    <row r="164" spans="1:11" x14ac:dyDescent="0.35">
      <c r="A164" t="s">
        <v>3397</v>
      </c>
      <c r="B164" t="s">
        <v>186</v>
      </c>
      <c r="C164" s="13" t="s">
        <v>2928</v>
      </c>
      <c r="D164" t="s">
        <v>4995</v>
      </c>
      <c r="E164" s="13" t="s">
        <v>601</v>
      </c>
      <c r="F164" s="4" t="s">
        <v>4656</v>
      </c>
      <c r="G164" t="str">
        <f t="shared" si="8"/>
        <v>module:Content_BB552  a schema:ItemList ; schema:identifier "Content" ; schema:name "Inhalt BB552" ; schema:itemListElement module:Content03_BB552 .</v>
      </c>
      <c r="H164" s="4">
        <f t="shared" si="9"/>
        <v>3</v>
      </c>
      <c r="I164" t="str">
        <f t="shared" si="11"/>
        <v xml:space="preserve"> module:Content03_BB552 a schema:ListItem ; schema:position 3 ; schema:name "Rechtsdurchsetzung durch die Finanzverwaltung: Methoden der Finanzverwaltung, Abwehrrechte des Unternehmens"@de .</v>
      </c>
      <c r="J164" t="s">
        <v>123</v>
      </c>
      <c r="K164" t="str">
        <f t="shared" si="10"/>
        <v>module:Content_BB552  a schema:ItemList ; schema:identifier "Content" ; schema:name "Inhalt BB552" ; schema:itemListElement module:Content03_BB552 . module:Content03_BB552 a schema:ListItem ; schema:position 3 ; schema:name "Rechtsdurchsetzung durch die Finanzverwaltung: Methoden der Finanzverwaltung, Abwehrrechte des Unternehmens"@de .</v>
      </c>
    </row>
    <row r="165" spans="1:11" x14ac:dyDescent="0.35">
      <c r="A165" t="s">
        <v>3396</v>
      </c>
      <c r="B165" t="s">
        <v>187</v>
      </c>
      <c r="C165" s="13" t="s">
        <v>2932</v>
      </c>
      <c r="D165" t="s">
        <v>4996</v>
      </c>
      <c r="E165" s="13" t="s">
        <v>601</v>
      </c>
      <c r="F165" s="4" t="s">
        <v>4656</v>
      </c>
      <c r="G165" t="str">
        <f t="shared" si="8"/>
        <v>module:Content_BB561  a schema:ItemList ; schema:identifier "Content" ; schema:name "Inhalt BB561" ; schema:itemListElement module:Content01_BB561 .</v>
      </c>
      <c r="H165" s="4">
        <f t="shared" si="9"/>
        <v>1</v>
      </c>
      <c r="I165" t="str">
        <f t="shared" si="11"/>
        <v xml:space="preserve"> module:Content01_BB561 a schema:ListItem ; schema:position 1 ; schema:name "Logistik im Allgemein"@de .</v>
      </c>
      <c r="J165" t="s">
        <v>123</v>
      </c>
      <c r="K165" t="str">
        <f t="shared" si="10"/>
        <v>module:Content_BB561  a schema:ItemList ; schema:identifier "Content" ; schema:name "Inhalt BB561" ; schema:itemListElement module:Content01_BB561 . module:Content01_BB561 a schema:ListItem ; schema:position 1 ; schema:name "Logistik im Allgemein"@de .</v>
      </c>
    </row>
    <row r="166" spans="1:11" x14ac:dyDescent="0.35">
      <c r="A166" t="s">
        <v>3396</v>
      </c>
      <c r="B166" t="s">
        <v>187</v>
      </c>
      <c r="C166" s="13" t="s">
        <v>2930</v>
      </c>
      <c r="D166" t="s">
        <v>4997</v>
      </c>
      <c r="E166" s="13" t="s">
        <v>601</v>
      </c>
      <c r="F166" s="4" t="s">
        <v>4656</v>
      </c>
      <c r="G166" t="str">
        <f t="shared" si="8"/>
        <v>module:Content_BB561  a schema:ItemList ; schema:identifier "Content" ; schema:name "Inhalt BB561" ; schema:itemListElement module:Content02_BB561 .</v>
      </c>
      <c r="H166" s="4">
        <f t="shared" si="9"/>
        <v>2</v>
      </c>
      <c r="I166" t="str">
        <f t="shared" si="11"/>
        <v xml:space="preserve"> module:Content02_BB561 a schema:ListItem ; schema:position 2 ; schema:name "Grundlegendes wie Inhalt, Definition und Aufgaben"@de .</v>
      </c>
      <c r="J166" t="s">
        <v>123</v>
      </c>
      <c r="K166" t="str">
        <f t="shared" si="10"/>
        <v>module:Content_BB561  a schema:ItemList ; schema:identifier "Content" ; schema:name "Inhalt BB561" ; schema:itemListElement module:Content02_BB561 . module:Content02_BB561 a schema:ListItem ; schema:position 2 ; schema:name "Grundlegendes wie Inhalt, Definition und Aufgaben"@de .</v>
      </c>
    </row>
    <row r="167" spans="1:11" x14ac:dyDescent="0.35">
      <c r="A167" t="s">
        <v>3396</v>
      </c>
      <c r="B167" t="s">
        <v>187</v>
      </c>
      <c r="C167" s="13" t="s">
        <v>2928</v>
      </c>
      <c r="D167" t="s">
        <v>4998</v>
      </c>
      <c r="E167" s="13" t="s">
        <v>601</v>
      </c>
      <c r="F167" s="4" t="s">
        <v>4656</v>
      </c>
      <c r="G167" t="str">
        <f t="shared" si="8"/>
        <v>module:Content_BB561  a schema:ItemList ; schema:identifier "Content" ; schema:name "Inhalt BB561" ; schema:itemListElement module:Content03_BB561 .</v>
      </c>
      <c r="H167" s="4">
        <f t="shared" si="9"/>
        <v>3</v>
      </c>
      <c r="I167" t="str">
        <f t="shared" si="11"/>
        <v xml:space="preserve"> module:Content03_BB561 a schema:ListItem ; schema:position 3 ; schema:name "Trends und Entwicklungen"@de .</v>
      </c>
      <c r="J167" t="s">
        <v>123</v>
      </c>
      <c r="K167" t="str">
        <f t="shared" si="10"/>
        <v>module:Content_BB561  a schema:ItemList ; schema:identifier "Content" ; schema:name "Inhalt BB561" ; schema:itemListElement module:Content03_BB561 . module:Content03_BB561 a schema:ListItem ; schema:position 3 ; schema:name "Trends und Entwicklungen"@de .</v>
      </c>
    </row>
    <row r="168" spans="1:11" x14ac:dyDescent="0.35">
      <c r="A168" t="s">
        <v>3396</v>
      </c>
      <c r="B168" t="s">
        <v>187</v>
      </c>
      <c r="C168" s="13" t="s">
        <v>2926</v>
      </c>
      <c r="D168" t="s">
        <v>4999</v>
      </c>
      <c r="E168" s="13" t="s">
        <v>601</v>
      </c>
      <c r="F168" s="4" t="s">
        <v>4656</v>
      </c>
      <c r="G168" t="str">
        <f t="shared" si="8"/>
        <v>module:Content_BB561  a schema:ItemList ; schema:identifier "Content" ; schema:name "Inhalt BB561" ; schema:itemListElement module:Content04_BB561 .</v>
      </c>
      <c r="H168" s="4">
        <f t="shared" si="9"/>
        <v>4</v>
      </c>
      <c r="I168" t="str">
        <f t="shared" si="11"/>
        <v xml:space="preserve"> module:Content04_BB561 a schema:ListItem ; schema:position 4 ; schema:name "Prozesskettenmanagement"@de .</v>
      </c>
      <c r="J168" t="s">
        <v>123</v>
      </c>
      <c r="K168" t="str">
        <f t="shared" si="10"/>
        <v>module:Content_BB561  a schema:ItemList ; schema:identifier "Content" ; schema:name "Inhalt BB561" ; schema:itemListElement module:Content04_BB561 . module:Content04_BB561 a schema:ListItem ; schema:position 4 ; schema:name "Prozesskettenmanagement"@de .</v>
      </c>
    </row>
    <row r="169" spans="1:11" x14ac:dyDescent="0.35">
      <c r="A169" t="s">
        <v>3396</v>
      </c>
      <c r="B169" t="s">
        <v>187</v>
      </c>
      <c r="C169" s="13" t="s">
        <v>2924</v>
      </c>
      <c r="D169" t="s">
        <v>3190</v>
      </c>
      <c r="E169" s="13" t="s">
        <v>601</v>
      </c>
      <c r="F169" s="4" t="s">
        <v>4656</v>
      </c>
      <c r="G169" t="str">
        <f t="shared" si="8"/>
        <v>module:Content_BB561  a schema:ItemList ; schema:identifier "Content" ; schema:name "Inhalt BB561" ; schema:itemListElement module:Content05_BB561 .</v>
      </c>
      <c r="H169" s="4">
        <f t="shared" si="9"/>
        <v>5</v>
      </c>
      <c r="I169" t="str">
        <f t="shared" si="11"/>
        <v xml:space="preserve"> module:Content05_BB561 a schema:ListItem ; schema:position 5 ; schema:name "Beschaffungslogistik"@de .</v>
      </c>
      <c r="J169" t="s">
        <v>123</v>
      </c>
      <c r="K169" t="str">
        <f t="shared" si="10"/>
        <v>module:Content_BB561  a schema:ItemList ; schema:identifier "Content" ; schema:name "Inhalt BB561" ; schema:itemListElement module:Content05_BB561 . module:Content05_BB561 a schema:ListItem ; schema:position 5 ; schema:name "Beschaffungslogistik"@de .</v>
      </c>
    </row>
    <row r="170" spans="1:11" x14ac:dyDescent="0.35">
      <c r="A170" t="s">
        <v>3396</v>
      </c>
      <c r="B170" t="s">
        <v>187</v>
      </c>
      <c r="C170" s="13" t="s">
        <v>2922</v>
      </c>
      <c r="D170" t="s">
        <v>5000</v>
      </c>
      <c r="E170" s="13" t="s">
        <v>601</v>
      </c>
      <c r="F170" s="4" t="s">
        <v>4656</v>
      </c>
      <c r="G170" t="str">
        <f t="shared" si="8"/>
        <v>module:Content_BB561  a schema:ItemList ; schema:identifier "Content" ; schema:name "Inhalt BB561" ; schema:itemListElement module:Content06_BB561 .</v>
      </c>
      <c r="H170" s="4">
        <f t="shared" si="9"/>
        <v>6</v>
      </c>
      <c r="I170" t="str">
        <f t="shared" si="11"/>
        <v xml:space="preserve"> module:Content06_BB561 a schema:ListItem ; schema:position 6 ; schema:name "Produktionslogistik"@de .</v>
      </c>
      <c r="J170" t="s">
        <v>123</v>
      </c>
      <c r="K170" t="str">
        <f t="shared" si="10"/>
        <v>module:Content_BB561  a schema:ItemList ; schema:identifier "Content" ; schema:name "Inhalt BB561" ; schema:itemListElement module:Content06_BB561 . module:Content06_BB561 a schema:ListItem ; schema:position 6 ; schema:name "Produktionslogistik"@de .</v>
      </c>
    </row>
    <row r="171" spans="1:11" x14ac:dyDescent="0.35">
      <c r="A171" t="s">
        <v>3396</v>
      </c>
      <c r="B171" t="s">
        <v>187</v>
      </c>
      <c r="C171" s="13" t="s">
        <v>2919</v>
      </c>
      <c r="D171" t="s">
        <v>5001</v>
      </c>
      <c r="E171" s="13" t="s">
        <v>601</v>
      </c>
      <c r="F171" s="4" t="s">
        <v>4656</v>
      </c>
      <c r="G171" t="str">
        <f t="shared" si="8"/>
        <v>module:Content_BB561  a schema:ItemList ; schema:identifier "Content" ; schema:name "Inhalt BB561" ; schema:itemListElement module:Content07_BB561 .</v>
      </c>
      <c r="H171" s="4">
        <f t="shared" si="9"/>
        <v>7</v>
      </c>
      <c r="I171" t="str">
        <f t="shared" si="11"/>
        <v xml:space="preserve"> module:Content07_BB561 a schema:ListItem ; schema:position 7 ; schema:name "Materialflusssysteme/-berechnung"@de .</v>
      </c>
      <c r="J171" t="s">
        <v>123</v>
      </c>
      <c r="K171" t="str">
        <f t="shared" si="10"/>
        <v>module:Content_BB561  a schema:ItemList ; schema:identifier "Content" ; schema:name "Inhalt BB561" ; schema:itemListElement module:Content07_BB561 . module:Content07_BB561 a schema:ListItem ; schema:position 7 ; schema:name "Materialflusssysteme/-berechnung"@de .</v>
      </c>
    </row>
    <row r="172" spans="1:11" x14ac:dyDescent="0.35">
      <c r="A172" t="s">
        <v>3396</v>
      </c>
      <c r="B172" t="s">
        <v>187</v>
      </c>
      <c r="C172" s="13" t="s">
        <v>2954</v>
      </c>
      <c r="D172" t="s">
        <v>5002</v>
      </c>
      <c r="E172" s="13" t="s">
        <v>601</v>
      </c>
      <c r="F172" s="4" t="s">
        <v>4656</v>
      </c>
      <c r="G172" t="str">
        <f t="shared" si="8"/>
        <v>module:Content_BB561  a schema:ItemList ; schema:identifier "Content" ; schema:name "Inhalt BB561" ; schema:itemListElement module:Content08_BB561 .</v>
      </c>
      <c r="H172" s="4">
        <f t="shared" si="9"/>
        <v>8</v>
      </c>
      <c r="I172" t="str">
        <f t="shared" si="11"/>
        <v xml:space="preserve"> module:Content08_BB561 a schema:ListItem ; schema:position 8 ; schema:name "Kommissioniersysteme"@de .</v>
      </c>
      <c r="J172" t="s">
        <v>123</v>
      </c>
      <c r="K172" t="str">
        <f t="shared" si="10"/>
        <v>module:Content_BB561  a schema:ItemList ; schema:identifier "Content" ; schema:name "Inhalt BB561" ; schema:itemListElement module:Content08_BB561 . module:Content08_BB561 a schema:ListItem ; schema:position 8 ; schema:name "Kommissioniersysteme"@de .</v>
      </c>
    </row>
    <row r="173" spans="1:11" x14ac:dyDescent="0.35">
      <c r="A173" t="s">
        <v>3396</v>
      </c>
      <c r="B173" t="s">
        <v>187</v>
      </c>
      <c r="C173" s="13" t="s">
        <v>2952</v>
      </c>
      <c r="D173" t="s">
        <v>5003</v>
      </c>
      <c r="E173" s="13" t="s">
        <v>601</v>
      </c>
      <c r="F173" s="4" t="s">
        <v>4656</v>
      </c>
      <c r="G173" t="str">
        <f t="shared" si="8"/>
        <v>module:Content_BB561  a schema:ItemList ; schema:identifier "Content" ; schema:name "Inhalt BB561" ; schema:itemListElement module:Content09_BB561 .</v>
      </c>
      <c r="H173" s="4">
        <f t="shared" si="9"/>
        <v>9</v>
      </c>
      <c r="I173" t="str">
        <f t="shared" si="11"/>
        <v xml:space="preserve"> module:Content09_BB561 a schema:ListItem ; schema:position 9 ; schema:name "Lagersysteme und -logistik"@de .</v>
      </c>
      <c r="J173" t="s">
        <v>123</v>
      </c>
      <c r="K173" t="str">
        <f t="shared" si="10"/>
        <v>module:Content_BB561  a schema:ItemList ; schema:identifier "Content" ; schema:name "Inhalt BB561" ; schema:itemListElement module:Content09_BB561 . module:Content09_BB561 a schema:ListItem ; schema:position 9 ; schema:name "Lagersysteme und -logistik"@de .</v>
      </c>
    </row>
    <row r="174" spans="1:11" x14ac:dyDescent="0.35">
      <c r="A174" t="s">
        <v>3396</v>
      </c>
      <c r="B174" t="s">
        <v>187</v>
      </c>
      <c r="C174" s="13" t="s">
        <v>2950</v>
      </c>
      <c r="D174" t="s">
        <v>5004</v>
      </c>
      <c r="E174" s="13" t="s">
        <v>601</v>
      </c>
      <c r="F174" s="4" t="s">
        <v>4656</v>
      </c>
      <c r="G174" t="str">
        <f t="shared" si="8"/>
        <v>module:Content_BB561  a schema:ItemList ; schema:identifier "Content" ; schema:name "Inhalt BB561" ; schema:itemListElement module:Content10_BB561 .</v>
      </c>
      <c r="H174" s="4">
        <f t="shared" si="9"/>
        <v>10</v>
      </c>
      <c r="I174" t="str">
        <f t="shared" si="11"/>
        <v xml:space="preserve"> module:Content10_BB561 a schema:ListItem ; schema:position 10 ; schema:name "Bestandsmanagement"@de .</v>
      </c>
      <c r="J174" t="s">
        <v>123</v>
      </c>
      <c r="K174" t="str">
        <f t="shared" si="10"/>
        <v>module:Content_BB561  a schema:ItemList ; schema:identifier "Content" ; schema:name "Inhalt BB561" ; schema:itemListElement module:Content10_BB561 . module:Content10_BB561 a schema:ListItem ; schema:position 10 ; schema:name "Bestandsmanagement"@de .</v>
      </c>
    </row>
    <row r="175" spans="1:11" x14ac:dyDescent="0.35">
      <c r="A175" t="s">
        <v>3396</v>
      </c>
      <c r="B175" t="s">
        <v>187</v>
      </c>
      <c r="C175" s="13" t="s">
        <v>2949</v>
      </c>
      <c r="D175" t="s">
        <v>3188</v>
      </c>
      <c r="E175" s="13" t="s">
        <v>601</v>
      </c>
      <c r="F175" s="4" t="s">
        <v>4656</v>
      </c>
      <c r="G175" t="str">
        <f t="shared" si="8"/>
        <v>module:Content_BB561  a schema:ItemList ; schema:identifier "Content" ; schema:name "Inhalt BB561" ; schema:itemListElement module:Content11_BB561 .</v>
      </c>
      <c r="H175" s="4">
        <f t="shared" si="9"/>
        <v>11</v>
      </c>
      <c r="I175" t="str">
        <f t="shared" si="11"/>
        <v xml:space="preserve"> module:Content11_BB561 a schema:ListItem ; schema:position 11 ; schema:name "Distributionslogistik"@de .</v>
      </c>
      <c r="J175" t="s">
        <v>123</v>
      </c>
      <c r="K175" t="str">
        <f t="shared" si="10"/>
        <v>module:Content_BB561  a schema:ItemList ; schema:identifier "Content" ; schema:name "Inhalt BB561" ; schema:itemListElement module:Content11_BB561 . module:Content11_BB561 a schema:ListItem ; schema:position 11 ; schema:name "Distributionslogistik"@de .</v>
      </c>
    </row>
    <row r="176" spans="1:11" x14ac:dyDescent="0.35">
      <c r="A176" t="s">
        <v>3396</v>
      </c>
      <c r="B176" t="s">
        <v>187</v>
      </c>
      <c r="C176" s="13" t="s">
        <v>2947</v>
      </c>
      <c r="D176" t="s">
        <v>3187</v>
      </c>
      <c r="E176" s="13" t="s">
        <v>601</v>
      </c>
      <c r="F176" s="4" t="s">
        <v>4656</v>
      </c>
      <c r="G176" t="str">
        <f t="shared" si="8"/>
        <v>module:Content_BB561  a schema:ItemList ; schema:identifier "Content" ; schema:name "Inhalt BB561" ; schema:itemListElement module:Content12_BB561 .</v>
      </c>
      <c r="H176" s="4">
        <f t="shared" si="9"/>
        <v>12</v>
      </c>
      <c r="I176" t="str">
        <f t="shared" si="11"/>
        <v xml:space="preserve"> module:Content12_BB561 a schema:ListItem ; schema:position 12 ; schema:name "Entsorgungslogistik"@de .</v>
      </c>
      <c r="J176" t="s">
        <v>123</v>
      </c>
      <c r="K176" t="str">
        <f t="shared" si="10"/>
        <v>module:Content_BB561  a schema:ItemList ; schema:identifier "Content" ; schema:name "Inhalt BB561" ; schema:itemListElement module:Content12_BB561 . module:Content12_BB561 a schema:ListItem ; schema:position 12 ; schema:name "Entsorgungslogistik"@de .</v>
      </c>
    </row>
    <row r="177" spans="1:11" x14ac:dyDescent="0.35">
      <c r="A177" t="s">
        <v>3396</v>
      </c>
      <c r="B177" t="s">
        <v>187</v>
      </c>
      <c r="C177" s="13" t="s">
        <v>2945</v>
      </c>
      <c r="D177" t="s">
        <v>5005</v>
      </c>
      <c r="E177" s="13" t="s">
        <v>601</v>
      </c>
      <c r="F177" s="4" t="s">
        <v>4656</v>
      </c>
      <c r="G177" t="str">
        <f t="shared" si="8"/>
        <v>module:Content_BB561  a schema:ItemList ; schema:identifier "Content" ; schema:name "Inhalt BB561" ; schema:itemListElement module:Content13_BB561 .</v>
      </c>
      <c r="H177" s="4">
        <f t="shared" si="9"/>
        <v>13</v>
      </c>
      <c r="I177" t="str">
        <f t="shared" si="11"/>
        <v xml:space="preserve"> module:Content13_BB561 a schema:ListItem ; schema:position 13 ; schema:name "Standort- und Netzwerkplanung"@de .</v>
      </c>
      <c r="J177" t="s">
        <v>123</v>
      </c>
      <c r="K177" t="str">
        <f t="shared" si="10"/>
        <v>module:Content_BB561  a schema:ItemList ; schema:identifier "Content" ; schema:name "Inhalt BB561" ; schema:itemListElement module:Content13_BB561 . module:Content13_BB561 a schema:ListItem ; schema:position 13 ; schema:name "Standort- und Netzwerkplanung"@de .</v>
      </c>
    </row>
    <row r="178" spans="1:11" x14ac:dyDescent="0.35">
      <c r="A178" t="s">
        <v>3395</v>
      </c>
      <c r="B178" t="s">
        <v>188</v>
      </c>
      <c r="C178" s="13" t="s">
        <v>2932</v>
      </c>
      <c r="D178" t="s">
        <v>5006</v>
      </c>
      <c r="E178" s="13" t="s">
        <v>601</v>
      </c>
      <c r="F178" s="4" t="s">
        <v>4656</v>
      </c>
      <c r="G178" t="str">
        <f t="shared" si="8"/>
        <v>module:Content_BB562  a schema:ItemList ; schema:identifier "Content" ; schema:name "Inhalt BB562" ; schema:itemListElement module:Content01_BB562 .</v>
      </c>
      <c r="H178" s="4">
        <f t="shared" si="9"/>
        <v>1</v>
      </c>
      <c r="I178" t="str">
        <f t="shared" si="11"/>
        <v xml:space="preserve"> module:Content01_BB562 a schema:ListItem ; schema:position 1 ; schema:name "Weltweite Güterströme, Verkehrsmedien (Verkehrsträger und -mittel), Aufkommen, Infrastruktur, Modal-Splits, Stärken-Schwächen-Profile, Transportnetzwerke, "@de .</v>
      </c>
      <c r="J178" t="s">
        <v>123</v>
      </c>
      <c r="K178" t="str">
        <f t="shared" si="10"/>
        <v>module:Content_BB562  a schema:ItemList ; schema:identifier "Content" ; schema:name "Inhalt BB562" ; schema:itemListElement module:Content01_BB562 . module:Content01_BB562 a schema:ListItem ; schema:position 1 ; schema:name "Weltweite Güterströme, Verkehrsmedien (Verkehrsträger und -mittel), Aufkommen, Infrastruktur, Modal-Splits, Stärken-Schwächen-Profile, Transportnetzwerke, "@de .</v>
      </c>
    </row>
    <row r="179" spans="1:11" x14ac:dyDescent="0.35">
      <c r="A179" t="s">
        <v>3395</v>
      </c>
      <c r="B179" t="s">
        <v>188</v>
      </c>
      <c r="C179" s="13" t="s">
        <v>2930</v>
      </c>
      <c r="D179" t="s">
        <v>5007</v>
      </c>
      <c r="E179" s="13" t="s">
        <v>601</v>
      </c>
      <c r="F179" s="4" t="s">
        <v>4656</v>
      </c>
      <c r="G179" t="str">
        <f t="shared" si="8"/>
        <v>module:Content_BB562  a schema:ItemList ; schema:identifier "Content" ; schema:name "Inhalt BB562" ; schema:itemListElement module:Content02_BB562 .</v>
      </c>
      <c r="H179" s="4">
        <f t="shared" si="9"/>
        <v>2</v>
      </c>
      <c r="I179" t="str">
        <f t="shared" si="11"/>
        <v xml:space="preserve"> module:Content02_BB562 a schema:ListItem ; schema:position 2 ; schema:name "Makrologistische Knotenpunkte: Seehäfen, Flughäfen, Güterverkehrszentren"@de .</v>
      </c>
      <c r="J179" t="s">
        <v>123</v>
      </c>
      <c r="K179" t="str">
        <f t="shared" si="10"/>
        <v>module:Content_BB562  a schema:ItemList ; schema:identifier "Content" ; schema:name "Inhalt BB562" ; schema:itemListElement module:Content02_BB562 . module:Content02_BB562 a schema:ListItem ; schema:position 2 ; schema:name "Makrologistische Knotenpunkte: Seehäfen, Flughäfen, Güterverkehrszentren"@de .</v>
      </c>
    </row>
    <row r="180" spans="1:11" x14ac:dyDescent="0.35">
      <c r="A180" t="s">
        <v>3395</v>
      </c>
      <c r="B180" t="s">
        <v>188</v>
      </c>
      <c r="C180" s="13" t="s">
        <v>2928</v>
      </c>
      <c r="D180" t="s">
        <v>5008</v>
      </c>
      <c r="E180" s="13" t="s">
        <v>601</v>
      </c>
      <c r="F180" s="4" t="s">
        <v>4656</v>
      </c>
      <c r="G180" t="str">
        <f t="shared" si="8"/>
        <v>module:Content_BB562  a schema:ItemList ; schema:identifier "Content" ; schema:name "Inhalt BB562" ; schema:itemListElement module:Content03_BB562 .</v>
      </c>
      <c r="H180" s="4">
        <f t="shared" si="9"/>
        <v>3</v>
      </c>
      <c r="I180" t="str">
        <f t="shared" si="11"/>
        <v xml:space="preserve"> module:Content03_BB562 a schema:ListItem ; schema:position 3 ; schema:name "Kombinierte Verkehre und intermodale Transportketten: Strukturierung und Technologien KV, Förderung KV in Deutschland, Organisation KV auf internationaler Ebene, Akteure und Prozess interkontinental-modaler Transportketten, Nachlauf mit Fokus Hinterlandverkehre, Ladehilfsmittel und Umschlag"@de .</v>
      </c>
      <c r="J180" t="s">
        <v>123</v>
      </c>
      <c r="K180" t="str">
        <f t="shared" si="10"/>
        <v>module:Content_BB562  a schema:ItemList ; schema:identifier "Content" ; schema:name "Inhalt BB562" ; schema:itemListElement module:Content03_BB562 . module:Content03_BB562 a schema:ListItem ; schema:position 3 ; schema:name "Kombinierte Verkehre und intermodale Transportketten: Strukturierung und Technologien KV, Förderung KV in Deutschland, Organisation KV auf internationaler Ebene, Akteure und Prozess interkontinental-modaler Transportketten, Nachlauf mit Fokus Hinterlandverkehre, Ladehilfsmittel und Umschlag"@de .</v>
      </c>
    </row>
    <row r="181" spans="1:11" x14ac:dyDescent="0.35">
      <c r="A181" t="s">
        <v>3394</v>
      </c>
      <c r="B181" t="s">
        <v>189</v>
      </c>
      <c r="C181" s="13" t="s">
        <v>2932</v>
      </c>
      <c r="D181" t="s">
        <v>5009</v>
      </c>
      <c r="E181" s="13" t="s">
        <v>601</v>
      </c>
      <c r="F181" s="4" t="s">
        <v>4656</v>
      </c>
      <c r="G181" t="str">
        <f t="shared" si="8"/>
        <v>module:Content_BB611  a schema:ItemList ; schema:identifier "Content" ; schema:name "Inhalt BB611" ; schema:itemListElement module:Content01_BB611 .</v>
      </c>
      <c r="H181" s="4">
        <f t="shared" si="9"/>
        <v>1</v>
      </c>
      <c r="I181" t="str">
        <f t="shared" si="11"/>
        <v xml:space="preserve"> module:Content01_BB611 a schema:ListItem ; schema:position 1 ; schema:name "Markt- und Wettbewerbstheorie (20%)"@de .</v>
      </c>
      <c r="J181" t="s">
        <v>123</v>
      </c>
      <c r="K181" t="str">
        <f t="shared" si="10"/>
        <v>module:Content_BB611  a schema:ItemList ; schema:identifier "Content" ; schema:name "Inhalt BB611" ; schema:itemListElement module:Content01_BB611 . module:Content01_BB611 a schema:ListItem ; schema:position 1 ; schema:name "Markt- und Wettbewerbstheorie (20%)"@de .</v>
      </c>
    </row>
    <row r="182" spans="1:11" x14ac:dyDescent="0.35">
      <c r="A182" t="s">
        <v>3394</v>
      </c>
      <c r="B182" t="s">
        <v>189</v>
      </c>
      <c r="C182" s="13" t="s">
        <v>2930</v>
      </c>
      <c r="D182" t="s">
        <v>5010</v>
      </c>
      <c r="E182" s="13" t="s">
        <v>601</v>
      </c>
      <c r="F182" s="4" t="s">
        <v>4656</v>
      </c>
      <c r="G182" t="str">
        <f t="shared" si="8"/>
        <v>module:Content_BB611  a schema:ItemList ; schema:identifier "Content" ; schema:name "Inhalt BB611" ; schema:itemListElement module:Content02_BB611 .</v>
      </c>
      <c r="H182" s="4">
        <f t="shared" si="9"/>
        <v>2</v>
      </c>
      <c r="I182" t="str">
        <f t="shared" si="11"/>
        <v xml:space="preserve"> module:Content02_BB611 a schema:ListItem ; schema:position 2 ; schema:name "Strukturen, Verhalten und Ergebnisse im relevanten Markt (30%)"@de .</v>
      </c>
      <c r="J182" t="s">
        <v>123</v>
      </c>
      <c r="K182" t="str">
        <f t="shared" si="10"/>
        <v>module:Content_BB611  a schema:ItemList ; schema:identifier "Content" ; schema:name "Inhalt BB611" ; schema:itemListElement module:Content02_BB611 . module:Content02_BB611 a schema:ListItem ; schema:position 2 ; schema:name "Strukturen, Verhalten und Ergebnisse im relevanten Markt (30%)"@de .</v>
      </c>
    </row>
    <row r="183" spans="1:11" x14ac:dyDescent="0.35">
      <c r="A183" t="s">
        <v>3394</v>
      </c>
      <c r="B183" t="s">
        <v>189</v>
      </c>
      <c r="C183" s="13" t="s">
        <v>2928</v>
      </c>
      <c r="D183" t="s">
        <v>5011</v>
      </c>
      <c r="E183" s="13" t="s">
        <v>601</v>
      </c>
      <c r="F183" s="4" t="s">
        <v>4656</v>
      </c>
      <c r="G183" t="str">
        <f t="shared" si="8"/>
        <v>module:Content_BB611  a schema:ItemList ; schema:identifier "Content" ; schema:name "Inhalt BB611" ; schema:itemListElement module:Content03_BB611 .</v>
      </c>
      <c r="H183" s="4">
        <f t="shared" si="9"/>
        <v>3</v>
      </c>
      <c r="I183" t="str">
        <f t="shared" si="11"/>
        <v xml:space="preserve"> module:Content03_BB611 a schema:ListItem ; schema:position 3 ; schema:name "Wettbewerbspolitische Eingriffe in den relevanten Markt (50%)"@de .</v>
      </c>
      <c r="J183" t="s">
        <v>123</v>
      </c>
      <c r="K183" t="str">
        <f t="shared" si="10"/>
        <v>module:Content_BB611  a schema:ItemList ; schema:identifier "Content" ; schema:name "Inhalt BB611" ; schema:itemListElement module:Content03_BB611 . module:Content03_BB611 a schema:ListItem ; schema:position 3 ; schema:name "Wettbewerbspolitische Eingriffe in den relevanten Markt (50%)"@de .</v>
      </c>
    </row>
    <row r="184" spans="1:11" x14ac:dyDescent="0.35">
      <c r="A184" t="s">
        <v>3393</v>
      </c>
      <c r="B184" t="s">
        <v>190</v>
      </c>
      <c r="C184" s="13" t="s">
        <v>2932</v>
      </c>
      <c r="D184" t="s">
        <v>5012</v>
      </c>
      <c r="E184" s="13" t="s">
        <v>601</v>
      </c>
      <c r="F184" s="4" t="s">
        <v>4656</v>
      </c>
      <c r="G184" t="str">
        <f t="shared" si="8"/>
        <v>module:Content_BB612  a schema:ItemList ; schema:identifier "Content" ; schema:name "Inhalt BB612" ; schema:itemListElement module:Content01_BB612 .</v>
      </c>
      <c r="H184" s="4">
        <f t="shared" si="9"/>
        <v>1</v>
      </c>
      <c r="I184" t="str">
        <f t="shared" si="11"/>
        <v xml:space="preserve"> module:Content01_BB612 a schema:ListItem ; schema:position 1 ; schema:name "Forschungs- und Innovationsprozesse (20%)"@de .</v>
      </c>
      <c r="J184" t="s">
        <v>123</v>
      </c>
      <c r="K184" t="str">
        <f t="shared" si="10"/>
        <v>module:Content_BB612  a schema:ItemList ; schema:identifier "Content" ; schema:name "Inhalt BB612" ; schema:itemListElement module:Content01_BB612 . module:Content01_BB612 a schema:ListItem ; schema:position 1 ; schema:name "Forschungs- und Innovationsprozesse (20%)"@de .</v>
      </c>
    </row>
    <row r="185" spans="1:11" x14ac:dyDescent="0.35">
      <c r="A185" t="s">
        <v>3393</v>
      </c>
      <c r="B185" t="s">
        <v>190</v>
      </c>
      <c r="C185" s="13" t="s">
        <v>2930</v>
      </c>
      <c r="D185" t="s">
        <v>5013</v>
      </c>
      <c r="E185" s="13" t="s">
        <v>601</v>
      </c>
      <c r="F185" s="4" t="s">
        <v>4656</v>
      </c>
      <c r="G185" t="str">
        <f t="shared" si="8"/>
        <v>module:Content_BB612  a schema:ItemList ; schema:identifier "Content" ; schema:name "Inhalt BB612" ; schema:itemListElement module:Content02_BB612 .</v>
      </c>
      <c r="H185" s="4">
        <f t="shared" si="9"/>
        <v>2</v>
      </c>
      <c r="I185" t="str">
        <f t="shared" si="11"/>
        <v xml:space="preserve"> module:Content02_BB612 a schema:ListItem ; schema:position 2 ; schema:name "Merkmale technologieintensiver Märkte und Handlungsoptionen für Wirtschaftseinheiten und Staat (30%)"@de .</v>
      </c>
      <c r="J185" t="s">
        <v>123</v>
      </c>
      <c r="K185" t="str">
        <f t="shared" si="10"/>
        <v>module:Content_BB612  a schema:ItemList ; schema:identifier "Content" ; schema:name "Inhalt BB612" ; schema:itemListElement module:Content02_BB612 . module:Content02_BB612 a schema:ListItem ; schema:position 2 ; schema:name "Merkmale technologieintensiver Märkte und Handlungsoptionen für Wirtschaftseinheiten und Staat (30%)"@de .</v>
      </c>
    </row>
    <row r="186" spans="1:11" x14ac:dyDescent="0.35">
      <c r="A186" t="s">
        <v>3393</v>
      </c>
      <c r="B186" t="s">
        <v>190</v>
      </c>
      <c r="C186" s="13" t="s">
        <v>2928</v>
      </c>
      <c r="D186" t="s">
        <v>5014</v>
      </c>
      <c r="E186" s="13" t="s">
        <v>601</v>
      </c>
      <c r="F186" s="4" t="s">
        <v>4656</v>
      </c>
      <c r="G186" t="str">
        <f t="shared" si="8"/>
        <v>module:Content_BB612  a schema:ItemList ; schema:identifier "Content" ; schema:name "Inhalt BB612" ; schema:itemListElement module:Content03_BB612 .</v>
      </c>
      <c r="H186" s="4">
        <f t="shared" si="9"/>
        <v>3</v>
      </c>
      <c r="I186" t="str">
        <f t="shared" si="11"/>
        <v xml:space="preserve"> module:Content03_BB612 a schema:ListItem ; schema:position 3 ; schema:name "Forschungs- und innovationspolitische Eingriffe in technologieintensive Märkte und Risiken von Staatsversagen (50%)"@de .</v>
      </c>
      <c r="J186" t="s">
        <v>123</v>
      </c>
      <c r="K186" t="str">
        <f t="shared" si="10"/>
        <v>module:Content_BB612  a schema:ItemList ; schema:identifier "Content" ; schema:name "Inhalt BB612" ; schema:itemListElement module:Content03_BB612 . module:Content03_BB612 a schema:ListItem ; schema:position 3 ; schema:name "Forschungs- und innovationspolitische Eingriffe in technologieintensive Märkte und Risiken von Staatsversagen (50%)"@de .</v>
      </c>
    </row>
    <row r="187" spans="1:11" x14ac:dyDescent="0.35">
      <c r="A187" t="s">
        <v>3392</v>
      </c>
      <c r="B187" t="s">
        <v>191</v>
      </c>
      <c r="C187" s="13" t="s">
        <v>2932</v>
      </c>
      <c r="D187" t="s">
        <v>5015</v>
      </c>
      <c r="E187" s="13" t="s">
        <v>601</v>
      </c>
      <c r="F187" s="4" t="s">
        <v>4656</v>
      </c>
      <c r="G187" t="str">
        <f t="shared" si="8"/>
        <v>module:Content_BB621  a schema:ItemList ; schema:identifier "Content" ; schema:name "Inhalt BB621" ; schema:itemListElement module:Content01_BB621 .</v>
      </c>
      <c r="H187" s="4">
        <f t="shared" si="9"/>
        <v>1</v>
      </c>
      <c r="I187" t="str">
        <f t="shared" si="11"/>
        <v xml:space="preserve"> module:Content01_BB621 a schema:ListItem ; schema:position 1 ; schema:name "Gegenstand und Methode der angewandten Ökonometrie (5%)"@de .</v>
      </c>
      <c r="J187" t="s">
        <v>123</v>
      </c>
      <c r="K187" t="str">
        <f t="shared" si="10"/>
        <v>module:Content_BB621  a schema:ItemList ; schema:identifier "Content" ; schema:name "Inhalt BB621" ; schema:itemListElement module:Content01_BB621 . module:Content01_BB621 a schema:ListItem ; schema:position 1 ; schema:name "Gegenstand und Methode der angewandten Ökonometrie (5%)"@de .</v>
      </c>
    </row>
    <row r="188" spans="1:11" x14ac:dyDescent="0.35">
      <c r="A188" t="s">
        <v>3392</v>
      </c>
      <c r="B188" t="s">
        <v>191</v>
      </c>
      <c r="C188" s="13" t="s">
        <v>2930</v>
      </c>
      <c r="D188" t="s">
        <v>5016</v>
      </c>
      <c r="E188" s="13" t="s">
        <v>601</v>
      </c>
      <c r="F188" s="4" t="s">
        <v>4656</v>
      </c>
      <c r="G188" t="str">
        <f t="shared" si="8"/>
        <v>module:Content_BB621  a schema:ItemList ; schema:identifier "Content" ; schema:name "Inhalt BB621" ; schema:itemListElement module:Content02_BB621 .</v>
      </c>
      <c r="H188" s="4">
        <f t="shared" si="9"/>
        <v>2</v>
      </c>
      <c r="I188" t="str">
        <f t="shared" si="11"/>
        <v xml:space="preserve"> module:Content02_BB621 a schema:ListItem ; schema:position 2 ; schema:name "Einführung in eine Statistik-Software (SPSS) (15%)"@de .</v>
      </c>
      <c r="J188" t="s">
        <v>123</v>
      </c>
      <c r="K188" t="str">
        <f t="shared" si="10"/>
        <v>module:Content_BB621  a schema:ItemList ; schema:identifier "Content" ; schema:name "Inhalt BB621" ; schema:itemListElement module:Content02_BB621 . module:Content02_BB621 a schema:ListItem ; schema:position 2 ; schema:name "Einführung in eine Statistik-Software (SPSS) (15%)"@de .</v>
      </c>
    </row>
    <row r="189" spans="1:11" x14ac:dyDescent="0.35">
      <c r="A189" t="s">
        <v>3392</v>
      </c>
      <c r="B189" t="s">
        <v>191</v>
      </c>
      <c r="C189" s="13" t="s">
        <v>2928</v>
      </c>
      <c r="D189" t="s">
        <v>5017</v>
      </c>
      <c r="E189" s="13" t="s">
        <v>601</v>
      </c>
      <c r="F189" s="4" t="s">
        <v>4656</v>
      </c>
      <c r="G189" t="str">
        <f t="shared" si="8"/>
        <v>module:Content_BB621  a schema:ItemList ; schema:identifier "Content" ; schema:name "Inhalt BB621" ; schema:itemListElement module:Content03_BB621 .</v>
      </c>
      <c r="H189" s="4">
        <f t="shared" si="9"/>
        <v>3</v>
      </c>
      <c r="I189" t="str">
        <f t="shared" si="11"/>
        <v xml:space="preserve"> module:Content03_BB621 a schema:ListItem ; schema:position 3 ; schema:name "Einfache lineare Regression (10%)"@de .</v>
      </c>
      <c r="J189" t="s">
        <v>123</v>
      </c>
      <c r="K189" t="str">
        <f t="shared" si="10"/>
        <v>module:Content_BB621  a schema:ItemList ; schema:identifier "Content" ; schema:name "Inhalt BB621" ; schema:itemListElement module:Content03_BB621 . module:Content03_BB621 a schema:ListItem ; schema:position 3 ; schema:name "Einfache lineare Regression (10%)"@de .</v>
      </c>
    </row>
    <row r="190" spans="1:11" x14ac:dyDescent="0.35">
      <c r="A190" t="s">
        <v>3392</v>
      </c>
      <c r="B190" t="s">
        <v>191</v>
      </c>
      <c r="C190" s="13" t="s">
        <v>2926</v>
      </c>
      <c r="D190" t="s">
        <v>5018</v>
      </c>
      <c r="E190" s="13" t="s">
        <v>601</v>
      </c>
      <c r="F190" s="4" t="s">
        <v>4656</v>
      </c>
      <c r="G190" t="str">
        <f t="shared" si="8"/>
        <v>module:Content_BB621  a schema:ItemList ; schema:identifier "Content" ; schema:name "Inhalt BB621" ; schema:itemListElement module:Content04_BB621 .</v>
      </c>
      <c r="H190" s="4">
        <f t="shared" si="9"/>
        <v>4</v>
      </c>
      <c r="I190" t="str">
        <f t="shared" si="11"/>
        <v xml:space="preserve"> module:Content04_BB621 a schema:ListItem ; schema:position 4 ; schema:name "Multiple lineare Regression (30%): Signifikanztest der Koeffizienten, Bestimmtheitsmaß, F-Test"@de .</v>
      </c>
      <c r="J190" t="s">
        <v>123</v>
      </c>
      <c r="K190" t="str">
        <f t="shared" si="10"/>
        <v>module:Content_BB621  a schema:ItemList ; schema:identifier "Content" ; schema:name "Inhalt BB621" ; schema:itemListElement module:Content04_BB621 . module:Content04_BB621 a schema:ListItem ; schema:position 4 ; schema:name "Multiple lineare Regression (30%): Signifikanztest der Koeffizienten, Bestimmtheitsmaß, F-Test"@de .</v>
      </c>
    </row>
    <row r="191" spans="1:11" x14ac:dyDescent="0.35">
      <c r="A191" t="s">
        <v>3392</v>
      </c>
      <c r="B191" t="s">
        <v>191</v>
      </c>
      <c r="C191" s="13" t="s">
        <v>2924</v>
      </c>
      <c r="D191" t="s">
        <v>5019</v>
      </c>
      <c r="E191" s="13" t="s">
        <v>601</v>
      </c>
      <c r="F191" s="4" t="s">
        <v>4656</v>
      </c>
      <c r="G191" t="str">
        <f t="shared" si="8"/>
        <v>module:Content_BB621  a schema:ItemList ; schema:identifier "Content" ; schema:name "Inhalt BB621" ; schema:itemListElement module:Content05_BB621 .</v>
      </c>
      <c r="H191" s="4">
        <f t="shared" si="9"/>
        <v>5</v>
      </c>
      <c r="I191" t="str">
        <f t="shared" si="11"/>
        <v xml:space="preserve"> module:Content05_BB621 a schema:ListItem ; schema:position 5 ; schema:name "Heteroskedastizität (10%)"@de .</v>
      </c>
      <c r="J191" t="s">
        <v>123</v>
      </c>
      <c r="K191" t="str">
        <f t="shared" si="10"/>
        <v>module:Content_BB621  a schema:ItemList ; schema:identifier "Content" ; schema:name "Inhalt BB621" ; schema:itemListElement module:Content05_BB621 . module:Content05_BB621 a schema:ListItem ; schema:position 5 ; schema:name "Heteroskedastizität (10%)"@de .</v>
      </c>
    </row>
    <row r="192" spans="1:11" x14ac:dyDescent="0.35">
      <c r="A192" t="s">
        <v>3392</v>
      </c>
      <c r="B192" t="s">
        <v>191</v>
      </c>
      <c r="C192" s="13" t="s">
        <v>2922</v>
      </c>
      <c r="D192" t="s">
        <v>5020</v>
      </c>
      <c r="E192" s="13" t="s">
        <v>601</v>
      </c>
      <c r="F192" s="4" t="s">
        <v>4656</v>
      </c>
      <c r="G192" t="str">
        <f t="shared" si="8"/>
        <v>module:Content_BB621  a schema:ItemList ; schema:identifier "Content" ; schema:name "Inhalt BB621" ; schema:itemListElement module:Content06_BB621 .</v>
      </c>
      <c r="H192" s="4">
        <f t="shared" si="9"/>
        <v>6</v>
      </c>
      <c r="I192" t="str">
        <f t="shared" si="11"/>
        <v xml:space="preserve"> module:Content06_BB621 a schema:ListItem ; schema:position 6 ; schema:name "Multikollinearität (10%)"@de .</v>
      </c>
      <c r="J192" t="s">
        <v>123</v>
      </c>
      <c r="K192" t="str">
        <f t="shared" si="10"/>
        <v>module:Content_BB621  a schema:ItemList ; schema:identifier "Content" ; schema:name "Inhalt BB621" ; schema:itemListElement module:Content06_BB621 . module:Content06_BB621 a schema:ListItem ; schema:position 6 ; schema:name "Multikollinearität (10%)"@de .</v>
      </c>
    </row>
    <row r="193" spans="1:11" x14ac:dyDescent="0.35">
      <c r="A193" t="s">
        <v>3392</v>
      </c>
      <c r="B193" t="s">
        <v>191</v>
      </c>
      <c r="C193" s="13" t="s">
        <v>2919</v>
      </c>
      <c r="D193" t="s">
        <v>5021</v>
      </c>
      <c r="E193" s="13" t="s">
        <v>601</v>
      </c>
      <c r="F193" s="4" t="s">
        <v>4656</v>
      </c>
      <c r="G193" t="str">
        <f t="shared" si="8"/>
        <v>module:Content_BB621  a schema:ItemList ; schema:identifier "Content" ; schema:name "Inhalt BB621" ; schema:itemListElement module:Content07_BB621 .</v>
      </c>
      <c r="H193" s="4">
        <f t="shared" si="9"/>
        <v>7</v>
      </c>
      <c r="I193" t="str">
        <f t="shared" si="11"/>
        <v xml:space="preserve"> module:Content07_BB621 a schema:ListItem ; schema:position 7 ; schema:name "Ausreißer in den Daten (10%)"@de .</v>
      </c>
      <c r="J193" t="s">
        <v>123</v>
      </c>
      <c r="K193" t="str">
        <f t="shared" si="10"/>
        <v>module:Content_BB621  a schema:ItemList ; schema:identifier "Content" ; schema:name "Inhalt BB621" ; schema:itemListElement module:Content07_BB621 . module:Content07_BB621 a schema:ListItem ; schema:position 7 ; schema:name "Ausreißer in den Daten (10%)"@de .</v>
      </c>
    </row>
    <row r="194" spans="1:11" x14ac:dyDescent="0.35">
      <c r="A194" t="s">
        <v>3392</v>
      </c>
      <c r="B194" t="s">
        <v>191</v>
      </c>
      <c r="C194" s="13" t="s">
        <v>2954</v>
      </c>
      <c r="D194" t="s">
        <v>5022</v>
      </c>
      <c r="E194" s="13" t="s">
        <v>601</v>
      </c>
      <c r="F194" s="4" t="s">
        <v>4656</v>
      </c>
      <c r="G194" t="str">
        <f t="shared" ref="G194:G257" si="12">_xlfn.CONCAT(A194," a schema:ItemList ; schema:identifier ",E194,"Content",E194," ; schema:name ",E194,"Inhalt ",B194,E194," ; schema:itemListElement module:Content",C194,"_",B194," .")</f>
        <v>module:Content_BB621  a schema:ItemList ; schema:identifier "Content" ; schema:name "Inhalt BB621" ; schema:itemListElement module:Content08_BB621 .</v>
      </c>
      <c r="H194" s="4">
        <f t="shared" ref="H194:H257" si="13">VALUE(C194)</f>
        <v>8</v>
      </c>
      <c r="I194" t="str">
        <f t="shared" si="11"/>
        <v xml:space="preserve"> module:Content08_BB621 a schema:ListItem ; schema:position 8 ; schema:name "Autokorrelation (10%)"@de .</v>
      </c>
      <c r="J194" t="s">
        <v>123</v>
      </c>
      <c r="K194" t="str">
        <f t="shared" ref="K194:K257" si="14">_xlfn.CONCAT(G194,I194)</f>
        <v>module:Content_BB621  a schema:ItemList ; schema:identifier "Content" ; schema:name "Inhalt BB621" ; schema:itemListElement module:Content08_BB621 . module:Content08_BB621 a schema:ListItem ; schema:position 8 ; schema:name "Autokorrelation (10%)"@de .</v>
      </c>
    </row>
    <row r="195" spans="1:11" x14ac:dyDescent="0.35">
      <c r="A195" t="s">
        <v>3391</v>
      </c>
      <c r="B195" t="s">
        <v>192</v>
      </c>
      <c r="C195" s="13" t="s">
        <v>2932</v>
      </c>
      <c r="D195" t="s">
        <v>5023</v>
      </c>
      <c r="E195" s="13" t="s">
        <v>601</v>
      </c>
      <c r="F195" s="4" t="s">
        <v>4656</v>
      </c>
      <c r="G195" t="str">
        <f t="shared" si="12"/>
        <v>module:Content_BB622  a schema:ItemList ; schema:identifier "Content" ; schema:name "Inhalt BB622" ; schema:itemListElement module:Content01_BB622 .</v>
      </c>
      <c r="H195" s="4">
        <f t="shared" si="13"/>
        <v>1</v>
      </c>
      <c r="I195" t="str">
        <f t="shared" ref="I195:I258" si="15">_xlfn.CONCAT(" module:Content",C195,"_",B195," a schema:ListItem ; schema:position ",H195," ; schema:name ",E195,D195,E195,"@",F195," .")</f>
        <v xml:space="preserve"> module:Content01_BB622 a schema:ListItem ; schema:position 1 ; schema:name "Test auf Funktionsform (10%)"@de .</v>
      </c>
      <c r="J195" t="s">
        <v>123</v>
      </c>
      <c r="K195" t="str">
        <f t="shared" si="14"/>
        <v>module:Content_BB622  a schema:ItemList ; schema:identifier "Content" ; schema:name "Inhalt BB622" ; schema:itemListElement module:Content01_BB622 . module:Content01_BB622 a schema:ListItem ; schema:position 1 ; schema:name "Test auf Funktionsform (10%)"@de .</v>
      </c>
    </row>
    <row r="196" spans="1:11" x14ac:dyDescent="0.35">
      <c r="A196" t="s">
        <v>3391</v>
      </c>
      <c r="B196" t="s">
        <v>192</v>
      </c>
      <c r="C196" s="13" t="s">
        <v>2930</v>
      </c>
      <c r="D196" t="s">
        <v>5024</v>
      </c>
      <c r="E196" s="13" t="s">
        <v>601</v>
      </c>
      <c r="F196" s="4" t="s">
        <v>4656</v>
      </c>
      <c r="G196" t="str">
        <f t="shared" si="12"/>
        <v>module:Content_BB622  a schema:ItemList ; schema:identifier "Content" ; schema:name "Inhalt BB622" ; schema:itemListElement module:Content02_BB622 .</v>
      </c>
      <c r="H196" s="4">
        <f t="shared" si="13"/>
        <v>2</v>
      </c>
      <c r="I196" t="str">
        <f t="shared" si="15"/>
        <v xml:space="preserve"> module:Content02_BB622 a schema:ListItem ; schema:position 2 ; schema:name "Test auf Ausschluss/Einschluss ir-/relevanter Variablen (10%)"@de .</v>
      </c>
      <c r="J196" t="s">
        <v>123</v>
      </c>
      <c r="K196" t="str">
        <f t="shared" si="14"/>
        <v>module:Content_BB622  a schema:ItemList ; schema:identifier "Content" ; schema:name "Inhalt BB622" ; schema:itemListElement module:Content02_BB622 . module:Content02_BB622 a schema:ListItem ; schema:position 2 ; schema:name "Test auf Ausschluss/Einschluss ir-/relevanter Variablen (10%)"@de .</v>
      </c>
    </row>
    <row r="197" spans="1:11" x14ac:dyDescent="0.35">
      <c r="A197" t="s">
        <v>3391</v>
      </c>
      <c r="B197" t="s">
        <v>192</v>
      </c>
      <c r="C197" s="13" t="s">
        <v>2928</v>
      </c>
      <c r="D197" t="s">
        <v>5025</v>
      </c>
      <c r="E197" s="13" t="s">
        <v>601</v>
      </c>
      <c r="F197" s="4" t="s">
        <v>4656</v>
      </c>
      <c r="G197" t="str">
        <f t="shared" si="12"/>
        <v>module:Content_BB622  a schema:ItemList ; schema:identifier "Content" ; schema:name "Inhalt BB622" ; schema:itemListElement module:Content03_BB622 .</v>
      </c>
      <c r="H197" s="4">
        <f t="shared" si="13"/>
        <v>3</v>
      </c>
      <c r="I197" t="str">
        <f t="shared" si="15"/>
        <v xml:space="preserve"> module:Content03_BB622 a schema:ListItem ; schema:position 3 ; schema:name "Verwendung von nominalen Variablen (20%)"@de .</v>
      </c>
      <c r="J197" t="s">
        <v>123</v>
      </c>
      <c r="K197" t="str">
        <f t="shared" si="14"/>
        <v>module:Content_BB622  a schema:ItemList ; schema:identifier "Content" ; schema:name "Inhalt BB622" ; schema:itemListElement module:Content03_BB622 . module:Content03_BB622 a schema:ListItem ; schema:position 3 ; schema:name "Verwendung von nominalen Variablen (20%)"@de .</v>
      </c>
    </row>
    <row r="198" spans="1:11" x14ac:dyDescent="0.35">
      <c r="A198" t="s">
        <v>3391</v>
      </c>
      <c r="B198" t="s">
        <v>192</v>
      </c>
      <c r="C198" s="13" t="s">
        <v>2926</v>
      </c>
      <c r="D198" t="s">
        <v>5026</v>
      </c>
      <c r="E198" s="13" t="s">
        <v>601</v>
      </c>
      <c r="F198" s="4" t="s">
        <v>4656</v>
      </c>
      <c r="G198" t="str">
        <f t="shared" si="12"/>
        <v>module:Content_BB622  a schema:ItemList ; schema:identifier "Content" ; schema:name "Inhalt BB622" ; schema:itemListElement module:Content04_BB622 .</v>
      </c>
      <c r="H198" s="4">
        <f t="shared" si="13"/>
        <v>4</v>
      </c>
      <c r="I198" t="str">
        <f t="shared" si="15"/>
        <v xml:space="preserve"> module:Content04_BB622 a schema:ListItem ; schema:position 4 ; schema:name "Normalverteilungs- und Parametertests (20%)"@de .</v>
      </c>
      <c r="J198" t="s">
        <v>123</v>
      </c>
      <c r="K198" t="str">
        <f t="shared" si="14"/>
        <v>module:Content_BB622  a schema:ItemList ; schema:identifier "Content" ; schema:name "Inhalt BB622" ; schema:itemListElement module:Content04_BB622 . module:Content04_BB622 a schema:ListItem ; schema:position 4 ; schema:name "Normalverteilungs- und Parametertests (20%)"@de .</v>
      </c>
    </row>
    <row r="199" spans="1:11" x14ac:dyDescent="0.35">
      <c r="A199" t="s">
        <v>3391</v>
      </c>
      <c r="B199" t="s">
        <v>192</v>
      </c>
      <c r="C199" s="13" t="s">
        <v>2924</v>
      </c>
      <c r="D199" t="s">
        <v>5027</v>
      </c>
      <c r="E199" s="13" t="s">
        <v>601</v>
      </c>
      <c r="F199" s="4" t="s">
        <v>4656</v>
      </c>
      <c r="G199" t="str">
        <f t="shared" si="12"/>
        <v>module:Content_BB622  a schema:ItemList ; schema:identifier "Content" ; schema:name "Inhalt BB622" ; schema:itemListElement module:Content05_BB622 .</v>
      </c>
      <c r="H199" s="4">
        <f t="shared" si="13"/>
        <v>5</v>
      </c>
      <c r="I199" t="str">
        <f t="shared" si="15"/>
        <v xml:space="preserve"> module:Content05_BB622 a schema:ListItem ; schema:position 5 ; schema:name "Datengewinnung (10%)"@de .</v>
      </c>
      <c r="J199" t="s">
        <v>123</v>
      </c>
      <c r="K199" t="str">
        <f t="shared" si="14"/>
        <v>module:Content_BB622  a schema:ItemList ; schema:identifier "Content" ; schema:name "Inhalt BB622" ; schema:itemListElement module:Content05_BB622 . module:Content05_BB622 a schema:ListItem ; schema:position 5 ; schema:name "Datengewinnung (10%)"@de .</v>
      </c>
    </row>
    <row r="200" spans="1:11" x14ac:dyDescent="0.35">
      <c r="A200" t="s">
        <v>3391</v>
      </c>
      <c r="B200" t="s">
        <v>192</v>
      </c>
      <c r="C200" s="13" t="s">
        <v>2922</v>
      </c>
      <c r="D200" t="s">
        <v>5028</v>
      </c>
      <c r="E200" s="13" t="s">
        <v>601</v>
      </c>
      <c r="F200" s="4" t="s">
        <v>4656</v>
      </c>
      <c r="G200" t="str">
        <f t="shared" si="12"/>
        <v>module:Content_BB622  a schema:ItemList ; schema:identifier "Content" ; schema:name "Inhalt BB622" ; schema:itemListElement module:Content06_BB622 .</v>
      </c>
      <c r="H200" s="4">
        <f t="shared" si="13"/>
        <v>6</v>
      </c>
      <c r="I200" t="str">
        <f t="shared" si="15"/>
        <v xml:space="preserve"> module:Content06_BB622 a schema:ListItem ; schema:position 6 ; schema:name "Erstellung einer empirischen Untersuchung (30%)"@de .</v>
      </c>
      <c r="J200" t="s">
        <v>123</v>
      </c>
      <c r="K200" t="str">
        <f t="shared" si="14"/>
        <v>module:Content_BB622  a schema:ItemList ; schema:identifier "Content" ; schema:name "Inhalt BB622" ; schema:itemListElement module:Content06_BB622 . module:Content06_BB622 a schema:ListItem ; schema:position 6 ; schema:name "Erstellung einer empirischen Untersuchung (30%)"@de .</v>
      </c>
    </row>
    <row r="201" spans="1:11" x14ac:dyDescent="0.35">
      <c r="A201" t="s">
        <v>3387</v>
      </c>
      <c r="B201" t="s">
        <v>241</v>
      </c>
      <c r="C201" s="13" t="s">
        <v>2932</v>
      </c>
      <c r="D201" t="s">
        <v>5029</v>
      </c>
      <c r="E201" s="13" t="s">
        <v>601</v>
      </c>
      <c r="F201" s="4" t="s">
        <v>4656</v>
      </c>
      <c r="G201" t="str">
        <f t="shared" si="12"/>
        <v>module:Content_BB631  a schema:ItemList ; schema:identifier "Content" ; schema:name "Inhalt BB631" ; schema:itemListElement module:Content01_BB631 .</v>
      </c>
      <c r="H201" s="4">
        <f t="shared" si="13"/>
        <v>1</v>
      </c>
      <c r="I201" t="str">
        <f t="shared" si="15"/>
        <v xml:space="preserve"> module:Content01_BB631 a schema:ListItem ; schema:position 1 ; schema:name "Die Lehrveranstaltung führt in die Konzepte, Architektur und Funktionen von Standardsoftware ein. Diese integrierten betriebswirtschaftlichen Anwendungssysteme spielen heute bei der Wertschöpfung in den Unternehmen und über Unternehmensgrenzen hinweg eine bedeutende Rolle. Anhand von Fallbeispielen soll deshalb der Sinn und Nutzen sowie der Aufbau dieser ERP-Systeme den Teilnehmern aufgezeigt werden. Im Einzelnen sind dies:"@de .</v>
      </c>
      <c r="J201" t="s">
        <v>123</v>
      </c>
      <c r="K201" t="str">
        <f t="shared" si="14"/>
        <v>module:Content_BB631  a schema:ItemList ; schema:identifier "Content" ; schema:name "Inhalt BB631" ; schema:itemListElement module:Content01_BB631 . module:Content01_BB631 a schema:ListItem ; schema:position 1 ; schema:name "Die Lehrveranstaltung führt in die Konzepte, Architektur und Funktionen von Standardsoftware ein. Diese integrierten betriebswirtschaftlichen Anwendungssysteme spielen heute bei der Wertschöpfung in den Unternehmen und über Unternehmensgrenzen hinweg eine bedeutende Rolle. Anhand von Fallbeispielen soll deshalb der Sinn und Nutzen sowie der Aufbau dieser ERP-Systeme den Teilnehmern aufgezeigt werden. Im Einzelnen sind dies:"@de .</v>
      </c>
    </row>
    <row r="202" spans="1:11" x14ac:dyDescent="0.35">
      <c r="A202" t="s">
        <v>3387</v>
      </c>
      <c r="B202" t="s">
        <v>241</v>
      </c>
      <c r="C202" s="13" t="s">
        <v>2930</v>
      </c>
      <c r="D202" t="s">
        <v>5030</v>
      </c>
      <c r="E202" s="13" t="s">
        <v>601</v>
      </c>
      <c r="F202" s="4" t="s">
        <v>4656</v>
      </c>
      <c r="G202" t="str">
        <f t="shared" si="12"/>
        <v>module:Content_BB631  a schema:ItemList ; schema:identifier "Content" ; schema:name "Inhalt BB631" ; schema:itemListElement module:Content02_BB631 .</v>
      </c>
      <c r="H202" s="4">
        <f t="shared" si="13"/>
        <v>2</v>
      </c>
      <c r="I202" t="str">
        <f t="shared" si="15"/>
        <v xml:space="preserve"> module:Content02_BB631 a schema:ListItem ; schema:position 2 ; schema:name "Softwareklassifikation"@de .</v>
      </c>
      <c r="J202" t="s">
        <v>123</v>
      </c>
      <c r="K202" t="str">
        <f t="shared" si="14"/>
        <v>module:Content_BB631  a schema:ItemList ; schema:identifier "Content" ; schema:name "Inhalt BB631" ; schema:itemListElement module:Content02_BB631 . module:Content02_BB631 a schema:ListItem ; schema:position 2 ; schema:name "Softwareklassifikation"@de .</v>
      </c>
    </row>
    <row r="203" spans="1:11" x14ac:dyDescent="0.35">
      <c r="A203" t="s">
        <v>3387</v>
      </c>
      <c r="B203" t="s">
        <v>241</v>
      </c>
      <c r="C203" s="13" t="s">
        <v>2928</v>
      </c>
      <c r="D203" t="s">
        <v>5031</v>
      </c>
      <c r="E203" s="13" t="s">
        <v>601</v>
      </c>
      <c r="F203" s="4" t="s">
        <v>4656</v>
      </c>
      <c r="G203" t="str">
        <f t="shared" si="12"/>
        <v>module:Content_BB631  a schema:ItemList ; schema:identifier "Content" ; schema:name "Inhalt BB631" ; schema:itemListElement module:Content03_BB631 .</v>
      </c>
      <c r="H203" s="4">
        <f t="shared" si="13"/>
        <v>3</v>
      </c>
      <c r="I203" t="str">
        <f t="shared" si="15"/>
        <v xml:space="preserve"> module:Content03_BB631 a schema:ListItem ; schema:position 3 ; schema:name "Eigenentwicklung vs. Standardsoftware"@de .</v>
      </c>
      <c r="J203" t="s">
        <v>123</v>
      </c>
      <c r="K203" t="str">
        <f t="shared" si="14"/>
        <v>module:Content_BB631  a schema:ItemList ; schema:identifier "Content" ; schema:name "Inhalt BB631" ; schema:itemListElement module:Content03_BB631 . module:Content03_BB631 a schema:ListItem ; schema:position 3 ; schema:name "Eigenentwicklung vs. Standardsoftware"@de .</v>
      </c>
    </row>
    <row r="204" spans="1:11" x14ac:dyDescent="0.35">
      <c r="A204" t="s">
        <v>3387</v>
      </c>
      <c r="B204" t="s">
        <v>241</v>
      </c>
      <c r="C204" s="13" t="s">
        <v>2926</v>
      </c>
      <c r="D204" t="s">
        <v>5032</v>
      </c>
      <c r="E204" s="13" t="s">
        <v>601</v>
      </c>
      <c r="F204" s="4" t="s">
        <v>4656</v>
      </c>
      <c r="G204" t="str">
        <f t="shared" si="12"/>
        <v>module:Content_BB631  a schema:ItemList ; schema:identifier "Content" ; schema:name "Inhalt BB631" ; schema:itemListElement module:Content04_BB631 .</v>
      </c>
      <c r="H204" s="4">
        <f t="shared" si="13"/>
        <v>4</v>
      </c>
      <c r="I204" t="str">
        <f t="shared" si="15"/>
        <v xml:space="preserve"> module:Content04_BB631 a schema:ListItem ; schema:position 4 ; schema:name "Anwendungszweck und betriebliche Funktionsbereiche von ERP-Systemen"@de .</v>
      </c>
      <c r="J204" t="s">
        <v>123</v>
      </c>
      <c r="K204" t="str">
        <f t="shared" si="14"/>
        <v>module:Content_BB631  a schema:ItemList ; schema:identifier "Content" ; schema:name "Inhalt BB631" ; schema:itemListElement module:Content04_BB631 . module:Content04_BB631 a schema:ListItem ; schema:position 4 ; schema:name "Anwendungszweck und betriebliche Funktionsbereiche von ERP-Systemen"@de .</v>
      </c>
    </row>
    <row r="205" spans="1:11" x14ac:dyDescent="0.35">
      <c r="A205" t="s">
        <v>3387</v>
      </c>
      <c r="B205" t="s">
        <v>241</v>
      </c>
      <c r="C205" s="13" t="s">
        <v>2924</v>
      </c>
      <c r="D205" t="s">
        <v>5033</v>
      </c>
      <c r="E205" s="13" t="s">
        <v>601</v>
      </c>
      <c r="F205" s="4" t="s">
        <v>4656</v>
      </c>
      <c r="G205" t="str">
        <f t="shared" si="12"/>
        <v>module:Content_BB631  a schema:ItemList ; schema:identifier "Content" ; schema:name "Inhalt BB631" ; schema:itemListElement module:Content05_BB631 .</v>
      </c>
      <c r="H205" s="4">
        <f t="shared" si="13"/>
        <v>5</v>
      </c>
      <c r="I205" t="str">
        <f t="shared" si="15"/>
        <v xml:space="preserve"> module:Content05_BB631 a schema:ListItem ; schema:position 5 ; schema:name "Branchenlösungen"@de .</v>
      </c>
      <c r="J205" t="s">
        <v>123</v>
      </c>
      <c r="K205" t="str">
        <f t="shared" si="14"/>
        <v>module:Content_BB631  a schema:ItemList ; schema:identifier "Content" ; schema:name "Inhalt BB631" ; schema:itemListElement module:Content05_BB631 . module:Content05_BB631 a schema:ListItem ; schema:position 5 ; schema:name "Branchenlösungen"@de .</v>
      </c>
    </row>
    <row r="206" spans="1:11" x14ac:dyDescent="0.35">
      <c r="A206" t="s">
        <v>3387</v>
      </c>
      <c r="B206" t="s">
        <v>241</v>
      </c>
      <c r="C206" s="13" t="s">
        <v>2922</v>
      </c>
      <c r="D206" t="s">
        <v>5034</v>
      </c>
      <c r="E206" s="13" t="s">
        <v>601</v>
      </c>
      <c r="F206" s="4" t="s">
        <v>4656</v>
      </c>
      <c r="G206" t="str">
        <f t="shared" si="12"/>
        <v>module:Content_BB631  a schema:ItemList ; schema:identifier "Content" ; schema:name "Inhalt BB631" ; schema:itemListElement module:Content06_BB631 .</v>
      </c>
      <c r="H206" s="4">
        <f t="shared" si="13"/>
        <v>6</v>
      </c>
      <c r="I206" t="str">
        <f t="shared" si="15"/>
        <v xml:space="preserve"> module:Content06_BB631 a schema:ListItem ; schema:position 6 ; schema:name "Anforderungen an Standardsysteme"@de .</v>
      </c>
      <c r="J206" t="s">
        <v>123</v>
      </c>
      <c r="K206" t="str">
        <f t="shared" si="14"/>
        <v>module:Content_BB631  a schema:ItemList ; schema:identifier "Content" ; schema:name "Inhalt BB631" ; schema:itemListElement module:Content06_BB631 . module:Content06_BB631 a schema:ListItem ; schema:position 6 ; schema:name "Anforderungen an Standardsysteme"@de .</v>
      </c>
    </row>
    <row r="207" spans="1:11" x14ac:dyDescent="0.35">
      <c r="A207" t="s">
        <v>3387</v>
      </c>
      <c r="B207" t="s">
        <v>241</v>
      </c>
      <c r="C207" s="13" t="s">
        <v>2919</v>
      </c>
      <c r="D207" t="s">
        <v>5035</v>
      </c>
      <c r="E207" s="13" t="s">
        <v>601</v>
      </c>
      <c r="F207" s="4" t="s">
        <v>4656</v>
      </c>
      <c r="G207" t="str">
        <f t="shared" si="12"/>
        <v>module:Content_BB631  a schema:ItemList ; schema:identifier "Content" ; schema:name "Inhalt BB631" ; schema:itemListElement module:Content07_BB631 .</v>
      </c>
      <c r="H207" s="4">
        <f t="shared" si="13"/>
        <v>7</v>
      </c>
      <c r="I207" t="str">
        <f t="shared" si="15"/>
        <v xml:space="preserve"> module:Content07_BB631 a schema:ListItem ; schema:position 7 ; schema:name "Einführungsprojekte"@de .</v>
      </c>
      <c r="J207" t="s">
        <v>123</v>
      </c>
      <c r="K207" t="str">
        <f t="shared" si="14"/>
        <v>module:Content_BB631  a schema:ItemList ; schema:identifier "Content" ; schema:name "Inhalt BB631" ; schema:itemListElement module:Content07_BB631 . module:Content07_BB631 a schema:ListItem ; schema:position 7 ; schema:name "Einführungsprojekte"@de .</v>
      </c>
    </row>
    <row r="208" spans="1:11" x14ac:dyDescent="0.35">
      <c r="A208" t="s">
        <v>3387</v>
      </c>
      <c r="B208" t="s">
        <v>241</v>
      </c>
      <c r="C208" s="13" t="s">
        <v>2954</v>
      </c>
      <c r="D208" t="s">
        <v>5036</v>
      </c>
      <c r="E208" s="13" t="s">
        <v>601</v>
      </c>
      <c r="F208" s="4" t="s">
        <v>4656</v>
      </c>
      <c r="G208" t="str">
        <f t="shared" si="12"/>
        <v>module:Content_BB631  a schema:ItemList ; schema:identifier "Content" ; schema:name "Inhalt BB631" ; schema:itemListElement module:Content08_BB631 .</v>
      </c>
      <c r="H208" s="4">
        <f t="shared" si="13"/>
        <v>8</v>
      </c>
      <c r="I208" t="str">
        <f t="shared" si="15"/>
        <v xml:space="preserve"> module:Content08_BB631 a schema:ListItem ; schema:position 8 ; schema:name "Sicherung des Funktionsumfangs"@de .</v>
      </c>
      <c r="J208" t="s">
        <v>123</v>
      </c>
      <c r="K208" t="str">
        <f t="shared" si="14"/>
        <v>module:Content_BB631  a schema:ItemList ; schema:identifier "Content" ; schema:name "Inhalt BB631" ; schema:itemListElement module:Content08_BB631 . module:Content08_BB631 a schema:ListItem ; schema:position 8 ; schema:name "Sicherung des Funktionsumfangs"@de .</v>
      </c>
    </row>
    <row r="209" spans="1:11" x14ac:dyDescent="0.35">
      <c r="A209" t="s">
        <v>3387</v>
      </c>
      <c r="B209" t="s">
        <v>241</v>
      </c>
      <c r="C209" s="13" t="s">
        <v>2952</v>
      </c>
      <c r="D209" t="s">
        <v>5037</v>
      </c>
      <c r="E209" s="13" t="s">
        <v>601</v>
      </c>
      <c r="F209" s="4" t="s">
        <v>4656</v>
      </c>
      <c r="G209" t="str">
        <f t="shared" si="12"/>
        <v>module:Content_BB631  a schema:ItemList ; schema:identifier "Content" ; schema:name "Inhalt BB631" ; schema:itemListElement module:Content09_BB631 .</v>
      </c>
      <c r="H209" s="4">
        <f t="shared" si="13"/>
        <v>9</v>
      </c>
      <c r="I209" t="str">
        <f t="shared" si="15"/>
        <v xml:space="preserve"> module:Content09_BB631 a schema:ListItem ; schema:position 9 ; schema:name "Integrationsfähigkeit"@de .</v>
      </c>
      <c r="J209" t="s">
        <v>123</v>
      </c>
      <c r="K209" t="str">
        <f t="shared" si="14"/>
        <v>module:Content_BB631  a schema:ItemList ; schema:identifier "Content" ; schema:name "Inhalt BB631" ; schema:itemListElement module:Content09_BB631 . module:Content09_BB631 a schema:ListItem ; schema:position 9 ; schema:name "Integrationsfähigkeit"@de .</v>
      </c>
    </row>
    <row r="210" spans="1:11" x14ac:dyDescent="0.35">
      <c r="A210" t="s">
        <v>3387</v>
      </c>
      <c r="B210" t="s">
        <v>241</v>
      </c>
      <c r="C210" s="13" t="s">
        <v>2950</v>
      </c>
      <c r="D210" t="s">
        <v>5038</v>
      </c>
      <c r="E210" s="13" t="s">
        <v>601</v>
      </c>
      <c r="F210" s="4" t="s">
        <v>4656</v>
      </c>
      <c r="G210" t="str">
        <f t="shared" si="12"/>
        <v>module:Content_BB631  a schema:ItemList ; schema:identifier "Content" ; schema:name "Inhalt BB631" ; schema:itemListElement module:Content10_BB631 .</v>
      </c>
      <c r="H210" s="4">
        <f t="shared" si="13"/>
        <v>10</v>
      </c>
      <c r="I210" t="str">
        <f t="shared" si="15"/>
        <v xml:space="preserve"> module:Content10_BB631 a schema:ListItem ; schema:position 10 ; schema:name "Benutzerfreundlichkeit"@de .</v>
      </c>
      <c r="J210" t="s">
        <v>123</v>
      </c>
      <c r="K210" t="str">
        <f t="shared" si="14"/>
        <v>module:Content_BB631  a schema:ItemList ; schema:identifier "Content" ; schema:name "Inhalt BB631" ; schema:itemListElement module:Content10_BB631 . module:Content10_BB631 a schema:ListItem ; schema:position 10 ; schema:name "Benutzerfreundlichkeit"@de .</v>
      </c>
    </row>
    <row r="211" spans="1:11" x14ac:dyDescent="0.35">
      <c r="A211" t="s">
        <v>3387</v>
      </c>
      <c r="B211" t="s">
        <v>241</v>
      </c>
      <c r="C211" s="13" t="s">
        <v>2949</v>
      </c>
      <c r="D211" t="s">
        <v>5039</v>
      </c>
      <c r="E211" s="13" t="s">
        <v>601</v>
      </c>
      <c r="F211" s="4" t="s">
        <v>4656</v>
      </c>
      <c r="G211" t="str">
        <f t="shared" si="12"/>
        <v>module:Content_BB631  a schema:ItemList ; schema:identifier "Content" ; schema:name "Inhalt BB631" ; schema:itemListElement module:Content11_BB631 .</v>
      </c>
      <c r="H211" s="4">
        <f t="shared" si="13"/>
        <v>11</v>
      </c>
      <c r="I211" t="str">
        <f t="shared" si="15"/>
        <v xml:space="preserve"> module:Content11_BB631 a schema:ListItem ; schema:position 11 ; schema:name "Wartbarkeit"@de .</v>
      </c>
      <c r="J211" t="s">
        <v>123</v>
      </c>
      <c r="K211" t="str">
        <f t="shared" si="14"/>
        <v>module:Content_BB631  a schema:ItemList ; schema:identifier "Content" ; schema:name "Inhalt BB631" ; schema:itemListElement module:Content11_BB631 . module:Content11_BB631 a schema:ListItem ; schema:position 11 ; schema:name "Wartbarkeit"@de .</v>
      </c>
    </row>
    <row r="212" spans="1:11" x14ac:dyDescent="0.35">
      <c r="A212" t="s">
        <v>3387</v>
      </c>
      <c r="B212" t="s">
        <v>241</v>
      </c>
      <c r="C212" s="13" t="s">
        <v>2947</v>
      </c>
      <c r="D212" t="s">
        <v>5040</v>
      </c>
      <c r="E212" s="13" t="s">
        <v>601</v>
      </c>
      <c r="F212" s="4" t="s">
        <v>4656</v>
      </c>
      <c r="G212" t="str">
        <f t="shared" si="12"/>
        <v>module:Content_BB631  a schema:ItemList ; schema:identifier "Content" ; schema:name "Inhalt BB631" ; schema:itemListElement module:Content12_BB631 .</v>
      </c>
      <c r="H212" s="4">
        <f t="shared" si="13"/>
        <v>12</v>
      </c>
      <c r="I212" t="str">
        <f t="shared" si="15"/>
        <v xml:space="preserve"> module:Content12_BB631 a schema:ListItem ; schema:position 12 ; schema:name "Zusammenarbeit über System und Unternehmensgrenzen hinweg (EDI, Web-Services, Enterprise Application Integration, e-Commerce, Cloud-Computing)"@de .</v>
      </c>
      <c r="J212" t="s">
        <v>123</v>
      </c>
      <c r="K212" t="str">
        <f t="shared" si="14"/>
        <v>module:Content_BB631  a schema:ItemList ; schema:identifier "Content" ; schema:name "Inhalt BB631" ; schema:itemListElement module:Content12_BB631 . module:Content12_BB631 a schema:ListItem ; schema:position 12 ; schema:name "Zusammenarbeit über System und Unternehmensgrenzen hinweg (EDI, Web-Services, Enterprise Application Integration, e-Commerce, Cloud-Computing)"@de .</v>
      </c>
    </row>
    <row r="213" spans="1:11" x14ac:dyDescent="0.35">
      <c r="A213" t="s">
        <v>3387</v>
      </c>
      <c r="B213" t="s">
        <v>241</v>
      </c>
      <c r="C213" s="13" t="s">
        <v>2945</v>
      </c>
      <c r="D213" t="s">
        <v>5041</v>
      </c>
      <c r="E213" s="13" t="s">
        <v>601</v>
      </c>
      <c r="F213" s="4" t="s">
        <v>4656</v>
      </c>
      <c r="G213" t="str">
        <f t="shared" si="12"/>
        <v>module:Content_BB631  a schema:ItemList ; schema:identifier "Content" ; schema:name "Inhalt BB631" ; schema:itemListElement module:Content13_BB631 .</v>
      </c>
      <c r="H213" s="4">
        <f t="shared" si="13"/>
        <v>13</v>
      </c>
      <c r="I213" t="str">
        <f t="shared" si="15"/>
        <v xml:space="preserve"> module:Content13_BB631 a schema:ListItem ; schema:position 13 ; schema:name "Aspekte der Sicherheit"@de .</v>
      </c>
      <c r="J213" t="s">
        <v>123</v>
      </c>
      <c r="K213" t="str">
        <f t="shared" si="14"/>
        <v>module:Content_BB631  a schema:ItemList ; schema:identifier "Content" ; schema:name "Inhalt BB631" ; schema:itemListElement module:Content13_BB631 . module:Content13_BB631 a schema:ListItem ; schema:position 13 ; schema:name "Aspekte der Sicherheit"@de .</v>
      </c>
    </row>
    <row r="214" spans="1:11" x14ac:dyDescent="0.35">
      <c r="A214" t="s">
        <v>3387</v>
      </c>
      <c r="B214" t="s">
        <v>241</v>
      </c>
      <c r="C214" s="13" t="s">
        <v>2943</v>
      </c>
      <c r="D214" t="s">
        <v>5042</v>
      </c>
      <c r="E214" s="13" t="s">
        <v>601</v>
      </c>
      <c r="F214" s="4" t="s">
        <v>4656</v>
      </c>
      <c r="G214" t="str">
        <f t="shared" si="12"/>
        <v>module:Content_BB631  a schema:ItemList ; schema:identifier "Content" ; schema:name "Inhalt BB631" ; schema:itemListElement module:Content14_BB631 .</v>
      </c>
      <c r="H214" s="4">
        <f t="shared" si="13"/>
        <v>14</v>
      </c>
      <c r="I214" t="str">
        <f t="shared" si="15"/>
        <v xml:space="preserve"> module:Content14_BB631 a schema:ListItem ; schema:position 14 ; schema:name "Architektur von ERP-Systemen"@de .</v>
      </c>
      <c r="J214" t="s">
        <v>123</v>
      </c>
      <c r="K214" t="str">
        <f t="shared" si="14"/>
        <v>module:Content_BB631  a schema:ItemList ; schema:identifier "Content" ; schema:name "Inhalt BB631" ; schema:itemListElement module:Content14_BB631 . module:Content14_BB631 a schema:ListItem ; schema:position 14 ; schema:name "Architektur von ERP-Systemen"@de .</v>
      </c>
    </row>
    <row r="215" spans="1:11" x14ac:dyDescent="0.35">
      <c r="A215" t="s">
        <v>3387</v>
      </c>
      <c r="B215" t="s">
        <v>241</v>
      </c>
      <c r="C215" s="13" t="s">
        <v>2941</v>
      </c>
      <c r="D215" t="s">
        <v>5043</v>
      </c>
      <c r="E215" s="13" t="s">
        <v>601</v>
      </c>
      <c r="F215" s="4" t="s">
        <v>4656</v>
      </c>
      <c r="G215" t="str">
        <f t="shared" si="12"/>
        <v>module:Content_BB631  a schema:ItemList ; schema:identifier "Content" ; schema:name "Inhalt BB631" ; schema:itemListElement module:Content15_BB631 .</v>
      </c>
      <c r="H215" s="4">
        <f t="shared" si="13"/>
        <v>15</v>
      </c>
      <c r="I215" t="str">
        <f t="shared" si="15"/>
        <v xml:space="preserve"> module:Content15_BB631 a schema:ListItem ; schema:position 15 ; schema:name "Organisationsstrukturen und –elemente"@de .</v>
      </c>
      <c r="J215" t="s">
        <v>123</v>
      </c>
      <c r="K215" t="str">
        <f t="shared" si="14"/>
        <v>module:Content_BB631  a schema:ItemList ; schema:identifier "Content" ; schema:name "Inhalt BB631" ; schema:itemListElement module:Content15_BB631 . module:Content15_BB631 a schema:ListItem ; schema:position 15 ; schema:name "Organisationsstrukturen und –elemente"@de .</v>
      </c>
    </row>
    <row r="216" spans="1:11" x14ac:dyDescent="0.35">
      <c r="A216" t="s">
        <v>3387</v>
      </c>
      <c r="B216" t="s">
        <v>241</v>
      </c>
      <c r="C216" s="13" t="s">
        <v>2939</v>
      </c>
      <c r="D216" t="s">
        <v>5044</v>
      </c>
      <c r="E216" s="13" t="s">
        <v>601</v>
      </c>
      <c r="F216" s="4" t="s">
        <v>4656</v>
      </c>
      <c r="G216" t="str">
        <f t="shared" si="12"/>
        <v>module:Content_BB631  a schema:ItemList ; schema:identifier "Content" ; schema:name "Inhalt BB631" ; schema:itemListElement module:Content16_BB631 .</v>
      </c>
      <c r="H216" s="4">
        <f t="shared" si="13"/>
        <v>16</v>
      </c>
      <c r="I216" t="str">
        <f t="shared" si="15"/>
        <v xml:space="preserve"> module:Content16_BB631 a schema:ListItem ; schema:position 16 ; schema:name "Berechtigungskonzepte"@de .</v>
      </c>
      <c r="J216" t="s">
        <v>123</v>
      </c>
      <c r="K216" t="str">
        <f t="shared" si="14"/>
        <v>module:Content_BB631  a schema:ItemList ; schema:identifier "Content" ; schema:name "Inhalt BB631" ; schema:itemListElement module:Content16_BB631 . module:Content16_BB631 a schema:ListItem ; schema:position 16 ; schema:name "Berechtigungskonzepte"@de .</v>
      </c>
    </row>
    <row r="217" spans="1:11" x14ac:dyDescent="0.35">
      <c r="A217" t="s">
        <v>3387</v>
      </c>
      <c r="B217" t="s">
        <v>241</v>
      </c>
      <c r="C217" s="13" t="s">
        <v>2937</v>
      </c>
      <c r="D217" t="s">
        <v>5045</v>
      </c>
      <c r="E217" s="13" t="s">
        <v>601</v>
      </c>
      <c r="F217" s="4" t="s">
        <v>4656</v>
      </c>
      <c r="G217" t="str">
        <f t="shared" si="12"/>
        <v>module:Content_BB631  a schema:ItemList ; schema:identifier "Content" ; schema:name "Inhalt BB631" ; schema:itemListElement module:Content17_BB631 .</v>
      </c>
      <c r="H217" s="4">
        <f t="shared" si="13"/>
        <v>17</v>
      </c>
      <c r="I217" t="str">
        <f t="shared" si="15"/>
        <v xml:space="preserve"> module:Content17_BB631 a schema:ListItem ; schema:position 17 ; schema:name "Datenhaltung"@de .</v>
      </c>
      <c r="J217" t="s">
        <v>123</v>
      </c>
      <c r="K217" t="str">
        <f t="shared" si="14"/>
        <v>module:Content_BB631  a schema:ItemList ; schema:identifier "Content" ; schema:name "Inhalt BB631" ; schema:itemListElement module:Content17_BB631 . module:Content17_BB631 a schema:ListItem ; schema:position 17 ; schema:name "Datenhaltung"@de .</v>
      </c>
    </row>
    <row r="218" spans="1:11" x14ac:dyDescent="0.35">
      <c r="A218" t="s">
        <v>3387</v>
      </c>
      <c r="B218" t="s">
        <v>241</v>
      </c>
      <c r="C218" s="13" t="s">
        <v>2934</v>
      </c>
      <c r="D218" t="s">
        <v>5046</v>
      </c>
      <c r="E218" s="13" t="s">
        <v>601</v>
      </c>
      <c r="F218" s="4" t="s">
        <v>4656</v>
      </c>
      <c r="G218" t="str">
        <f t="shared" si="12"/>
        <v>module:Content_BB631  a schema:ItemList ; schema:identifier "Content" ; schema:name "Inhalt BB631" ; schema:itemListElement module:Content18_BB631 .</v>
      </c>
      <c r="H218" s="4">
        <f t="shared" si="13"/>
        <v>18</v>
      </c>
      <c r="I218" t="str">
        <f t="shared" si="15"/>
        <v xml:space="preserve"> module:Content18_BB631 a schema:ListItem ; schema:position 18 ; schema:name "Führungsinformationssysteme"@de .</v>
      </c>
      <c r="J218" t="s">
        <v>123</v>
      </c>
      <c r="K218" t="str">
        <f t="shared" si="14"/>
        <v>module:Content_BB631  a schema:ItemList ; schema:identifier "Content" ; schema:name "Inhalt BB631" ; schema:itemListElement module:Content18_BB631 . module:Content18_BB631 a schema:ListItem ; schema:position 18 ; schema:name "Führungsinformationssysteme"@de .</v>
      </c>
    </row>
    <row r="219" spans="1:11" x14ac:dyDescent="0.35">
      <c r="A219" t="s">
        <v>3387</v>
      </c>
      <c r="B219" t="s">
        <v>241</v>
      </c>
      <c r="C219" s="13" t="s">
        <v>3390</v>
      </c>
      <c r="D219" t="s">
        <v>3178</v>
      </c>
      <c r="E219" s="13" t="s">
        <v>601</v>
      </c>
      <c r="F219" s="4" t="s">
        <v>4656</v>
      </c>
      <c r="G219" t="str">
        <f t="shared" si="12"/>
        <v>module:Content_BB631  a schema:ItemList ; schema:identifier "Content" ; schema:name "Inhalt BB631" ; schema:itemListElement module:Content19_BB631 .</v>
      </c>
      <c r="H219" s="4">
        <f t="shared" si="13"/>
        <v>19</v>
      </c>
      <c r="I219" t="str">
        <f t="shared" si="15"/>
        <v xml:space="preserve"> module:Content19_BB631 a schema:ListItem ; schema:position 19 ; schema:name "Strategische Unternehmensplanung"@de .</v>
      </c>
      <c r="J219" t="s">
        <v>123</v>
      </c>
      <c r="K219" t="str">
        <f t="shared" si="14"/>
        <v>module:Content_BB631  a schema:ItemList ; schema:identifier "Content" ; schema:name "Inhalt BB631" ; schema:itemListElement module:Content19_BB631 . module:Content19_BB631 a schema:ListItem ; schema:position 19 ; schema:name "Strategische Unternehmensplanung"@de .</v>
      </c>
    </row>
    <row r="220" spans="1:11" x14ac:dyDescent="0.35">
      <c r="A220" t="s">
        <v>3387</v>
      </c>
      <c r="B220" t="s">
        <v>241</v>
      </c>
      <c r="C220" s="13" t="s">
        <v>3389</v>
      </c>
      <c r="D220" t="s">
        <v>5047</v>
      </c>
      <c r="E220" s="13" t="s">
        <v>601</v>
      </c>
      <c r="F220" s="4" t="s">
        <v>4656</v>
      </c>
      <c r="G220" t="str">
        <f t="shared" si="12"/>
        <v>module:Content_BB631  a schema:ItemList ; schema:identifier "Content" ; schema:name "Inhalt BB631" ; schema:itemListElement module:Content20_BB631 .</v>
      </c>
      <c r="H220" s="4">
        <f t="shared" si="13"/>
        <v>20</v>
      </c>
      <c r="I220" t="str">
        <f t="shared" si="15"/>
        <v xml:space="preserve"> module:Content20_BB631 a schema:ListItem ; schema:position 20 ; schema:name "Business Intelligence"@de .</v>
      </c>
      <c r="J220" t="s">
        <v>123</v>
      </c>
      <c r="K220" t="str">
        <f t="shared" si="14"/>
        <v>module:Content_BB631  a schema:ItemList ; schema:identifier "Content" ; schema:name "Inhalt BB631" ; schema:itemListElement module:Content20_BB631 . module:Content20_BB631 a schema:ListItem ; schema:position 20 ; schema:name "Business Intelligence"@de .</v>
      </c>
    </row>
    <row r="221" spans="1:11" x14ac:dyDescent="0.35">
      <c r="A221" t="s">
        <v>3387</v>
      </c>
      <c r="B221" t="s">
        <v>241</v>
      </c>
      <c r="C221" s="13" t="s">
        <v>3388</v>
      </c>
      <c r="D221" t="s">
        <v>5048</v>
      </c>
      <c r="E221" s="13" t="s">
        <v>601</v>
      </c>
      <c r="F221" s="4" t="s">
        <v>4656</v>
      </c>
      <c r="G221" t="str">
        <f t="shared" si="12"/>
        <v>module:Content_BB631  a schema:ItemList ; schema:identifier "Content" ; schema:name "Inhalt BB631" ; schema:itemListElement module:Content21_BB631 .</v>
      </c>
      <c r="H221" s="4">
        <f t="shared" si="13"/>
        <v>21</v>
      </c>
      <c r="I221" t="str">
        <f t="shared" si="15"/>
        <v xml:space="preserve"> module:Content21_BB631 a schema:ListItem ; schema:position 21 ; schema:name "Management-Cockpit"@de .</v>
      </c>
      <c r="J221" t="s">
        <v>123</v>
      </c>
      <c r="K221" t="str">
        <f t="shared" si="14"/>
        <v>module:Content_BB631  a schema:ItemList ; schema:identifier "Content" ; schema:name "Inhalt BB631" ; schema:itemListElement module:Content21_BB631 . module:Content21_BB631 a schema:ListItem ; schema:position 21 ; schema:name "Management-Cockpit"@de .</v>
      </c>
    </row>
    <row r="222" spans="1:11" x14ac:dyDescent="0.35">
      <c r="A222" t="s">
        <v>3387</v>
      </c>
      <c r="B222" t="s">
        <v>241</v>
      </c>
      <c r="C222" s="13" t="s">
        <v>3386</v>
      </c>
      <c r="D222" t="s">
        <v>5049</v>
      </c>
      <c r="E222" s="13" t="s">
        <v>601</v>
      </c>
      <c r="F222" s="4" t="s">
        <v>4656</v>
      </c>
      <c r="G222" t="str">
        <f t="shared" si="12"/>
        <v>module:Content_BB631  a schema:ItemList ; schema:identifier "Content" ; schema:name "Inhalt BB631" ; schema:itemListElement module:Content22_BB631 .</v>
      </c>
      <c r="H222" s="4">
        <f t="shared" si="13"/>
        <v>22</v>
      </c>
      <c r="I222" t="str">
        <f t="shared" si="15"/>
        <v xml:space="preserve"> module:Content22_BB631 a schema:ListItem ; schema:position 22 ; schema:name "Datawarehouse"@de .</v>
      </c>
      <c r="J222" t="s">
        <v>123</v>
      </c>
      <c r="K222" t="str">
        <f t="shared" si="14"/>
        <v>module:Content_BB631  a schema:ItemList ; schema:identifier "Content" ; schema:name "Inhalt BB631" ; schema:itemListElement module:Content22_BB631 . module:Content22_BB631 a schema:ListItem ; schema:position 22 ; schema:name "Datawarehouse"@de .</v>
      </c>
    </row>
    <row r="223" spans="1:11" x14ac:dyDescent="0.35">
      <c r="A223" t="s">
        <v>3385</v>
      </c>
      <c r="B223" t="s">
        <v>242</v>
      </c>
      <c r="C223" s="13" t="s">
        <v>2932</v>
      </c>
      <c r="D223" t="s">
        <v>5050</v>
      </c>
      <c r="E223" s="13" t="s">
        <v>601</v>
      </c>
      <c r="F223" s="4" t="s">
        <v>4656</v>
      </c>
      <c r="G223" t="str">
        <f t="shared" si="12"/>
        <v>module:Content_BB632  a schema:ItemList ; schema:identifier "Content" ; schema:name "Inhalt BB632" ; schema:itemListElement module:Content01_BB632 .</v>
      </c>
      <c r="H223" s="4">
        <f t="shared" si="13"/>
        <v>1</v>
      </c>
      <c r="I223" t="str">
        <f t="shared" si="15"/>
        <v xml:space="preserve"> module:Content01_BB632 a schema:ListItem ; schema:position 1 ; schema:name "Die Studierenden analysieren und modellieren für eine Modellfirma die Geschäftsprozesse und konfigurieren anschließend ein ERP-System derart, dass die Prozesse hier ablauffähig implementiert sind. Dabei werden in Gruppen die verschiedenen Funktionsbereiche einer Firma wie Personalwesen, Finanzbuchhaltung, Produktion und Vertrieb in Teilprojekten bearbeitet, um die Komplexität von ERP-Einführungen zu vermitteln."@de .</v>
      </c>
      <c r="J223" t="s">
        <v>123</v>
      </c>
      <c r="K223" t="str">
        <f t="shared" si="14"/>
        <v>module:Content_BB632  a schema:ItemList ; schema:identifier "Content" ; schema:name "Inhalt BB632" ; schema:itemListElement module:Content01_BB632 . module:Content01_BB632 a schema:ListItem ; schema:position 1 ; schema:name "Die Studierenden analysieren und modellieren für eine Modellfirma die Geschäftsprozesse und konfigurieren anschließend ein ERP-System derart, dass die Prozesse hier ablauffähig implementiert sind. Dabei werden in Gruppen die verschiedenen Funktionsbereiche einer Firma wie Personalwesen, Finanzbuchhaltung, Produktion und Vertrieb in Teilprojekten bearbeitet, um die Komplexität von ERP-Einführungen zu vermitteln."@de .</v>
      </c>
    </row>
    <row r="224" spans="1:11" x14ac:dyDescent="0.35">
      <c r="A224" t="s">
        <v>3385</v>
      </c>
      <c r="B224" t="s">
        <v>242</v>
      </c>
      <c r="C224" s="13" t="s">
        <v>2930</v>
      </c>
      <c r="D224" t="s">
        <v>5051</v>
      </c>
      <c r="E224" s="13" t="s">
        <v>601</v>
      </c>
      <c r="F224" s="4" t="s">
        <v>4656</v>
      </c>
      <c r="G224" t="str">
        <f t="shared" si="12"/>
        <v>module:Content_BB632  a schema:ItemList ; schema:identifier "Content" ; schema:name "Inhalt BB632" ; schema:itemListElement module:Content02_BB632 .</v>
      </c>
      <c r="H224" s="4">
        <f t="shared" si="13"/>
        <v>2</v>
      </c>
      <c r="I224" t="str">
        <f t="shared" si="15"/>
        <v xml:space="preserve"> module:Content02_BB632 a schema:ListItem ; schema:position 2 ; schema:name "Organisation und Management von ERP-Projekten, Prozess-Reengineering, Organisationselemente in den verschiedenen Funktionsbereichen eines ERP-Systems"@de .</v>
      </c>
      <c r="J224" t="s">
        <v>123</v>
      </c>
      <c r="K224" t="str">
        <f t="shared" si="14"/>
        <v>module:Content_BB632  a schema:ItemList ; schema:identifier "Content" ; schema:name "Inhalt BB632" ; schema:itemListElement module:Content02_BB632 . module:Content02_BB632 a schema:ListItem ; schema:position 2 ; schema:name "Organisation und Management von ERP-Projekten, Prozess-Reengineering, Organisationselemente in den verschiedenen Funktionsbereichen eines ERP-Systems"@de .</v>
      </c>
    </row>
    <row r="225" spans="1:11" x14ac:dyDescent="0.35">
      <c r="A225" t="s">
        <v>3385</v>
      </c>
      <c r="B225" t="s">
        <v>242</v>
      </c>
      <c r="C225" s="13" t="s">
        <v>2928</v>
      </c>
      <c r="D225" t="s">
        <v>5052</v>
      </c>
      <c r="E225" s="13" t="s">
        <v>601</v>
      </c>
      <c r="F225" s="4" t="s">
        <v>4656</v>
      </c>
      <c r="G225" t="str">
        <f t="shared" si="12"/>
        <v>module:Content_BB632  a schema:ItemList ; schema:identifier "Content" ; schema:name "Inhalt BB632" ; schema:itemListElement module:Content03_BB632 .</v>
      </c>
      <c r="H225" s="4">
        <f t="shared" si="13"/>
        <v>3</v>
      </c>
      <c r="I225" t="str">
        <f t="shared" si="15"/>
        <v xml:space="preserve"> module:Content03_BB632 a schema:ListItem ; schema:position 3 ; schema:name "Systemtechnisch: Mandaten, Benutzer, Berechtigungsobjekte"@de .</v>
      </c>
      <c r="J225" t="s">
        <v>123</v>
      </c>
      <c r="K225" t="str">
        <f t="shared" si="14"/>
        <v>module:Content_BB632  a schema:ItemList ; schema:identifier "Content" ; schema:name "Inhalt BB632" ; schema:itemListElement module:Content03_BB632 . module:Content03_BB632 a schema:ListItem ; schema:position 3 ; schema:name "Systemtechnisch: Mandaten, Benutzer, Berechtigungsobjekte"@de .</v>
      </c>
    </row>
    <row r="226" spans="1:11" x14ac:dyDescent="0.35">
      <c r="A226" t="s">
        <v>3385</v>
      </c>
      <c r="B226" t="s">
        <v>242</v>
      </c>
      <c r="C226" s="13" t="s">
        <v>2926</v>
      </c>
      <c r="D226" t="s">
        <v>5053</v>
      </c>
      <c r="E226" s="13" t="s">
        <v>601</v>
      </c>
      <c r="F226" s="4" t="s">
        <v>4656</v>
      </c>
      <c r="G226" t="str">
        <f t="shared" si="12"/>
        <v>module:Content_BB632  a schema:ItemList ; schema:identifier "Content" ; schema:name "Inhalt BB632" ; schema:itemListElement module:Content04_BB632 .</v>
      </c>
      <c r="H226" s="4">
        <f t="shared" si="13"/>
        <v>4</v>
      </c>
      <c r="I226" t="str">
        <f t="shared" si="15"/>
        <v xml:space="preserve"> module:Content04_BB632 a schema:ListItem ; schema:position 4 ; schema:name "Finanz- und Rechnungswesen: Buchungskreise, Kostenstellen, Kontenpläne, Kreditkontrollbereiche"@de .</v>
      </c>
      <c r="J226" t="s">
        <v>123</v>
      </c>
      <c r="K226" t="str">
        <f t="shared" si="14"/>
        <v>module:Content_BB632  a schema:ItemList ; schema:identifier "Content" ; schema:name "Inhalt BB632" ; schema:itemListElement module:Content04_BB632 . module:Content04_BB632 a schema:ListItem ; schema:position 4 ; schema:name "Finanz- und Rechnungswesen: Buchungskreise, Kostenstellen, Kontenpläne, Kreditkontrollbereiche"@de .</v>
      </c>
    </row>
    <row r="227" spans="1:11" x14ac:dyDescent="0.35">
      <c r="A227" t="s">
        <v>3385</v>
      </c>
      <c r="B227" t="s">
        <v>242</v>
      </c>
      <c r="C227" s="13" t="s">
        <v>2924</v>
      </c>
      <c r="D227" t="s">
        <v>5054</v>
      </c>
      <c r="E227" s="13" t="s">
        <v>601</v>
      </c>
      <c r="F227" s="4" t="s">
        <v>4656</v>
      </c>
      <c r="G227" t="str">
        <f t="shared" si="12"/>
        <v>module:Content_BB632  a schema:ItemList ; schema:identifier "Content" ; schema:name "Inhalt BB632" ; schema:itemListElement module:Content05_BB632 .</v>
      </c>
      <c r="H227" s="4">
        <f t="shared" si="13"/>
        <v>5</v>
      </c>
      <c r="I227" t="str">
        <f t="shared" si="15"/>
        <v xml:space="preserve"> module:Content05_BB632 a schema:ListItem ; schema:position 5 ; schema:name "Logistik: Werke, Verkaufsorganisationen, Vertriebsbereiche, Vertriebswege, Lagerorte, Sparten"@de .</v>
      </c>
      <c r="J227" t="s">
        <v>123</v>
      </c>
      <c r="K227" t="str">
        <f t="shared" si="14"/>
        <v>module:Content_BB632  a schema:ItemList ; schema:identifier "Content" ; schema:name "Inhalt BB632" ; schema:itemListElement module:Content05_BB632 . module:Content05_BB632 a schema:ListItem ; schema:position 5 ; schema:name "Logistik: Werke, Verkaufsorganisationen, Vertriebsbereiche, Vertriebswege, Lagerorte, Sparten"@de .</v>
      </c>
    </row>
    <row r="228" spans="1:11" x14ac:dyDescent="0.35">
      <c r="A228" t="s">
        <v>3385</v>
      </c>
      <c r="B228" t="s">
        <v>242</v>
      </c>
      <c r="C228" s="13" t="s">
        <v>2922</v>
      </c>
      <c r="D228" t="s">
        <v>5055</v>
      </c>
      <c r="E228" s="13" t="s">
        <v>601</v>
      </c>
      <c r="F228" s="4" t="s">
        <v>4656</v>
      </c>
      <c r="G228" t="str">
        <f t="shared" si="12"/>
        <v>module:Content_BB632  a schema:ItemList ; schema:identifier "Content" ; schema:name "Inhalt BB632" ; schema:itemListElement module:Content06_BB632 .</v>
      </c>
      <c r="H228" s="4">
        <f t="shared" si="13"/>
        <v>6</v>
      </c>
      <c r="I228" t="str">
        <f t="shared" si="15"/>
        <v xml:space="preserve"> module:Content06_BB632 a schema:ListItem ; schema:position 6 ; schema:name "Personalwesen: Organisationseinheiten, Planstellen"@de .</v>
      </c>
      <c r="J228" t="s">
        <v>123</v>
      </c>
      <c r="K228" t="str">
        <f t="shared" si="14"/>
        <v>module:Content_BB632  a schema:ItemList ; schema:identifier "Content" ; schema:name "Inhalt BB632" ; schema:itemListElement module:Content06_BB632 . module:Content06_BB632 a schema:ListItem ; schema:position 6 ; schema:name "Personalwesen: Organisationseinheiten, Planstellen"@de .</v>
      </c>
    </row>
    <row r="229" spans="1:11" x14ac:dyDescent="0.35">
      <c r="A229" t="s">
        <v>3385</v>
      </c>
      <c r="B229" t="s">
        <v>242</v>
      </c>
      <c r="C229" s="13" t="s">
        <v>2919</v>
      </c>
      <c r="D229" t="s">
        <v>5056</v>
      </c>
      <c r="E229" s="13" t="s">
        <v>601</v>
      </c>
      <c r="F229" s="4" t="s">
        <v>4656</v>
      </c>
      <c r="G229" t="str">
        <f t="shared" si="12"/>
        <v>module:Content_BB632  a schema:ItemList ; schema:identifier "Content" ; schema:name "Inhalt BB632" ; schema:itemListElement module:Content07_BB632 .</v>
      </c>
      <c r="H229" s="4">
        <f t="shared" si="13"/>
        <v>7</v>
      </c>
      <c r="I229" t="str">
        <f t="shared" si="15"/>
        <v xml:space="preserve"> module:Content07_BB632 a schema:ListItem ; schema:position 7 ; schema:name "Informationssysteme: Erstellen von Analysen und Berichten"@de .</v>
      </c>
      <c r="J229" t="s">
        <v>123</v>
      </c>
      <c r="K229" t="str">
        <f t="shared" si="14"/>
        <v>module:Content_BB632  a schema:ItemList ; schema:identifier "Content" ; schema:name "Inhalt BB632" ; schema:itemListElement module:Content07_BB632 . module:Content07_BB632 a schema:ListItem ; schema:position 7 ; schema:name "Informationssysteme: Erstellen von Analysen und Berichten"@de .</v>
      </c>
    </row>
    <row r="230" spans="1:11" x14ac:dyDescent="0.35">
      <c r="A230" t="s">
        <v>3384</v>
      </c>
      <c r="B230" t="s">
        <v>193</v>
      </c>
      <c r="C230" s="13" t="s">
        <v>2932</v>
      </c>
      <c r="D230" t="s">
        <v>5057</v>
      </c>
      <c r="E230" s="13" t="s">
        <v>601</v>
      </c>
      <c r="F230" s="4" t="s">
        <v>4656</v>
      </c>
      <c r="G230" t="str">
        <f t="shared" si="12"/>
        <v>module:Content_BB710  a schema:ItemList ; schema:identifier "Content" ; schema:name "Inhalt BB710" ; schema:itemListElement module:Content01_BB710 .</v>
      </c>
      <c r="H230" s="4">
        <f t="shared" si="13"/>
        <v>1</v>
      </c>
      <c r="I230" t="str">
        <f t="shared" si="15"/>
        <v xml:space="preserve"> module:Content01_BB710 a schema:ListItem ; schema:position 1 ; schema:name "Technik der doppelten Buchhaltung, Erstellen einfacher Jahresabschlüsse und deren Auswertung, Rechtsgrundlagen der Rechnungslegung"@de .</v>
      </c>
      <c r="J230" t="s">
        <v>123</v>
      </c>
      <c r="K230" t="str">
        <f t="shared" si="14"/>
        <v>module:Content_BB710  a schema:ItemList ; schema:identifier "Content" ; schema:name "Inhalt BB710" ; schema:itemListElement module:Content01_BB710 . module:Content01_BB710 a schema:ListItem ; schema:position 1 ; schema:name "Technik der doppelten Buchhaltung, Erstellen einfacher Jahresabschlüsse und deren Auswertung, Rechtsgrundlagen der Rechnungslegung"@de .</v>
      </c>
    </row>
    <row r="231" spans="1:11" x14ac:dyDescent="0.35">
      <c r="A231" t="s">
        <v>3384</v>
      </c>
      <c r="B231" t="s">
        <v>193</v>
      </c>
      <c r="C231" s="13" t="s">
        <v>2930</v>
      </c>
      <c r="D231" t="s">
        <v>5058</v>
      </c>
      <c r="E231" s="13" t="s">
        <v>601</v>
      </c>
      <c r="F231" s="4" t="s">
        <v>4656</v>
      </c>
      <c r="G231" t="str">
        <f t="shared" si="12"/>
        <v>module:Content_BB710  a schema:ItemList ; schema:identifier "Content" ; schema:name "Inhalt BB710" ; schema:itemListElement module:Content02_BB710 .</v>
      </c>
      <c r="H231" s="4">
        <f t="shared" si="13"/>
        <v>2</v>
      </c>
      <c r="I231" t="str">
        <f t="shared" si="15"/>
        <v xml:space="preserve"> module:Content02_BB710 a schema:ListItem ; schema:position 2 ; schema:name "Auswirkung von Geschäftsvorfällen auf die Bilanz, Erfolgsneutrale Verrmögensumschichtungen, Veränderungen des Betriebsvermögens"@de .</v>
      </c>
      <c r="J231" t="s">
        <v>123</v>
      </c>
      <c r="K231" t="str">
        <f t="shared" si="14"/>
        <v>module:Content_BB710  a schema:ItemList ; schema:identifier "Content" ; schema:name "Inhalt BB710" ; schema:itemListElement module:Content02_BB710 . module:Content02_BB710 a schema:ListItem ; schema:position 2 ; schema:name "Auswirkung von Geschäftsvorfällen auf die Bilanz, Erfolgsneutrale Verrmögensumschichtungen, Veränderungen des Betriebsvermögens"@de .</v>
      </c>
    </row>
    <row r="232" spans="1:11" x14ac:dyDescent="0.35">
      <c r="A232" t="s">
        <v>3384</v>
      </c>
      <c r="B232" t="s">
        <v>193</v>
      </c>
      <c r="C232" s="13" t="s">
        <v>2928</v>
      </c>
      <c r="D232" t="s">
        <v>5059</v>
      </c>
      <c r="E232" s="13" t="s">
        <v>601</v>
      </c>
      <c r="F232" s="4" t="s">
        <v>4656</v>
      </c>
      <c r="G232" t="str">
        <f t="shared" si="12"/>
        <v>module:Content_BB710  a schema:ItemList ; schema:identifier "Content" ; schema:name "Inhalt BB710" ; schema:itemListElement module:Content03_BB710 .</v>
      </c>
      <c r="H232" s="4">
        <f t="shared" si="13"/>
        <v>3</v>
      </c>
      <c r="I232" t="str">
        <f t="shared" si="15"/>
        <v xml:space="preserve"> module:Content03_BB710 a schema:ListItem ; schema:position 3 ; schema:name "System doppelter Buchführung, Kontoeröffnung und Buchungstechnik"@de .</v>
      </c>
      <c r="J232" t="s">
        <v>123</v>
      </c>
      <c r="K232" t="str">
        <f t="shared" si="14"/>
        <v>module:Content_BB710  a schema:ItemList ; schema:identifier "Content" ; schema:name "Inhalt BB710" ; schema:itemListElement module:Content03_BB710 . module:Content03_BB710 a schema:ListItem ; schema:position 3 ; schema:name "System doppelter Buchführung, Kontoeröffnung und Buchungstechnik"@de .</v>
      </c>
    </row>
    <row r="233" spans="1:11" x14ac:dyDescent="0.35">
      <c r="A233" t="s">
        <v>3384</v>
      </c>
      <c r="B233" t="s">
        <v>193</v>
      </c>
      <c r="C233" s="13" t="s">
        <v>2926</v>
      </c>
      <c r="D233" t="s">
        <v>5060</v>
      </c>
      <c r="E233" s="13" t="s">
        <v>601</v>
      </c>
      <c r="F233" s="4" t="s">
        <v>4656</v>
      </c>
      <c r="G233" t="str">
        <f t="shared" si="12"/>
        <v>module:Content_BB710  a schema:ItemList ; schema:identifier "Content" ; schema:name "Inhalt BB710" ; schema:itemListElement module:Content04_BB710 .</v>
      </c>
      <c r="H233" s="4">
        <f t="shared" si="13"/>
        <v>4</v>
      </c>
      <c r="I233" t="str">
        <f t="shared" si="15"/>
        <v xml:space="preserve"> module:Content04_BB710 a schema:ListItem ; schema:position 4 ; schema:name "Buchen auf Bestands-, Erfolgs- und gemischten Konten: Umsatzsteuer, Handelsbetrieb, Warenverkehr, Personalaufwendungen, Besonderheiten der Industriebuchführung"@de .</v>
      </c>
      <c r="J233" t="s">
        <v>123</v>
      </c>
      <c r="K233" t="str">
        <f t="shared" si="14"/>
        <v>module:Content_BB710  a schema:ItemList ; schema:identifier "Content" ; schema:name "Inhalt BB710" ; schema:itemListElement module:Content04_BB710 . module:Content04_BB710 a schema:ListItem ; schema:position 4 ; schema:name "Buchen auf Bestands-, Erfolgs- und gemischten Konten: Umsatzsteuer, Handelsbetrieb, Warenverkehr, Personalaufwendungen, Besonderheiten der Industriebuchführung"@de .</v>
      </c>
    </row>
    <row r="234" spans="1:11" x14ac:dyDescent="0.35">
      <c r="A234" t="s">
        <v>3384</v>
      </c>
      <c r="B234" t="s">
        <v>193</v>
      </c>
      <c r="C234" s="13" t="s">
        <v>2924</v>
      </c>
      <c r="D234" t="s">
        <v>5061</v>
      </c>
      <c r="E234" s="13" t="s">
        <v>601</v>
      </c>
      <c r="F234" s="4" t="s">
        <v>4656</v>
      </c>
      <c r="G234" t="str">
        <f t="shared" si="12"/>
        <v>module:Content_BB710  a schema:ItemList ; schema:identifier "Content" ; schema:name "Inhalt BB710" ; schema:itemListElement module:Content05_BB710 .</v>
      </c>
      <c r="H234" s="4">
        <f t="shared" si="13"/>
        <v>5</v>
      </c>
      <c r="I234" t="str">
        <f t="shared" si="15"/>
        <v xml:space="preserve"> module:Content05_BB710 a schema:ListItem ; schema:position 5 ; schema:name "Verfahren der Betriebsergebnisermittlung, Buchungen zum Jahresabschluss, Vorbereitende Abschlussbuchungen, Erstellung des Jahresabschlusses"@de .</v>
      </c>
      <c r="J234" t="s">
        <v>123</v>
      </c>
      <c r="K234" t="str">
        <f t="shared" si="14"/>
        <v>module:Content_BB710  a schema:ItemList ; schema:identifier "Content" ; schema:name "Inhalt BB710" ; schema:itemListElement module:Content05_BB710 . module:Content05_BB710 a schema:ListItem ; schema:position 5 ; schema:name "Verfahren der Betriebsergebnisermittlung, Buchungen zum Jahresabschluss, Vorbereitende Abschlussbuchungen, Erstellung des Jahresabschlusses"@de .</v>
      </c>
    </row>
    <row r="235" spans="1:11" x14ac:dyDescent="0.35">
      <c r="A235" t="s">
        <v>3383</v>
      </c>
      <c r="B235" t="s">
        <v>194</v>
      </c>
      <c r="C235" s="13" t="s">
        <v>2932</v>
      </c>
      <c r="D235" t="s">
        <v>5062</v>
      </c>
      <c r="E235" s="13" t="s">
        <v>601</v>
      </c>
      <c r="F235" s="4" t="s">
        <v>4656</v>
      </c>
      <c r="G235" t="str">
        <f t="shared" si="12"/>
        <v>module:Content_BB720  a schema:ItemList ; schema:identifier "Content" ; schema:name "Inhalt BB720" ; schema:itemListElement module:Content01_BB720 .</v>
      </c>
      <c r="H235" s="4">
        <f t="shared" si="13"/>
        <v>1</v>
      </c>
      <c r="I235" t="str">
        <f t="shared" si="15"/>
        <v xml:space="preserve"> module:Content01_BB720 a schema:ListItem ; schema:position 1 ; schema:name "Grundlagen des handels- und steuerrechtlichen Jahresabschlusses, Erläuterungen zum Inhalt des Jahresabschlusses, Erläuterungen zur Bilanz, Erläuterungen zur GuV"@de .</v>
      </c>
      <c r="J235" t="s">
        <v>123</v>
      </c>
      <c r="K235" t="str">
        <f t="shared" si="14"/>
        <v>module:Content_BB720  a schema:ItemList ; schema:identifier "Content" ; schema:name "Inhalt BB720" ; schema:itemListElement module:Content01_BB720 . module:Content01_BB720 a schema:ListItem ; schema:position 1 ; schema:name "Grundlagen des handels- und steuerrechtlichen Jahresabschlusses, Erläuterungen zum Inhalt des Jahresabschlusses, Erläuterungen zur Bilanz, Erläuterungen zur GuV"@de .</v>
      </c>
    </row>
    <row r="236" spans="1:11" x14ac:dyDescent="0.35">
      <c r="A236" t="s">
        <v>3383</v>
      </c>
      <c r="B236" t="s">
        <v>194</v>
      </c>
      <c r="C236" s="13" t="s">
        <v>2930</v>
      </c>
      <c r="D236" t="s">
        <v>5063</v>
      </c>
      <c r="E236" s="13" t="s">
        <v>601</v>
      </c>
      <c r="F236" s="4" t="s">
        <v>4656</v>
      </c>
      <c r="G236" t="str">
        <f t="shared" si="12"/>
        <v>module:Content_BB720  a schema:ItemList ; schema:identifier "Content" ; schema:name "Inhalt BB720" ; schema:itemListElement module:Content02_BB720 .</v>
      </c>
      <c r="H236" s="4">
        <f t="shared" si="13"/>
        <v>2</v>
      </c>
      <c r="I236" t="str">
        <f t="shared" si="15"/>
        <v xml:space="preserve"> module:Content02_BB720 a schema:ListItem ; schema:position 2 ; schema:name "Vollständige Bilanzierung von Vermögen und Schulden, Kriterien zur Aktivierung, Kriterien zur Passivierung, "@de .</v>
      </c>
      <c r="J236" t="s">
        <v>123</v>
      </c>
      <c r="K236" t="str">
        <f t="shared" si="14"/>
        <v>module:Content_BB720  a schema:ItemList ; schema:identifier "Content" ; schema:name "Inhalt BB720" ; schema:itemListElement module:Content02_BB720 . module:Content02_BB720 a schema:ListItem ; schema:position 2 ; schema:name "Vollständige Bilanzierung von Vermögen und Schulden, Kriterien zur Aktivierung, Kriterien zur Passivierung, "@de .</v>
      </c>
    </row>
    <row r="237" spans="1:11" x14ac:dyDescent="0.35">
      <c r="A237" t="s">
        <v>3383</v>
      </c>
      <c r="B237" t="s">
        <v>194</v>
      </c>
      <c r="C237" s="13" t="s">
        <v>2928</v>
      </c>
      <c r="D237" t="s">
        <v>5064</v>
      </c>
      <c r="E237" s="13" t="s">
        <v>601</v>
      </c>
      <c r="F237" s="4" t="s">
        <v>4656</v>
      </c>
      <c r="G237" t="str">
        <f t="shared" si="12"/>
        <v>module:Content_BB720  a schema:ItemList ; schema:identifier "Content" ; schema:name "Inhalt BB720" ; schema:itemListElement module:Content03_BB720 .</v>
      </c>
      <c r="H237" s="4">
        <f t="shared" si="13"/>
        <v>3</v>
      </c>
      <c r="I237" t="str">
        <f t="shared" si="15"/>
        <v xml:space="preserve"> module:Content03_BB720 a schema:ListItem ; schema:position 3 ; schema:name "Bewertung in Handels- und Steuerbilanz, Grundsätze für die Bewertung und periodengerechter Gewinnermittlung und ihre gesetzlichen Grundlagen (Vorsichtsprinzip, Realisationsprinzip, Grundsatz der sachlichen Abgrenzung, Imparitätsprinzip)"@de .</v>
      </c>
      <c r="J237" t="s">
        <v>123</v>
      </c>
      <c r="K237" t="str">
        <f t="shared" si="14"/>
        <v>module:Content_BB720  a schema:ItemList ; schema:identifier "Content" ; schema:name "Inhalt BB720" ; schema:itemListElement module:Content03_BB720 . module:Content03_BB720 a schema:ListItem ; schema:position 3 ; schema:name "Bewertung in Handels- und Steuerbilanz, Grundsätze für die Bewertung und periodengerechter Gewinnermittlung und ihre gesetzlichen Grundlagen (Vorsichtsprinzip, Realisationsprinzip, Grundsatz der sachlichen Abgrenzung, Imparitätsprinzip)"@de .</v>
      </c>
    </row>
    <row r="238" spans="1:11" x14ac:dyDescent="0.35">
      <c r="A238" t="s">
        <v>3383</v>
      </c>
      <c r="B238" t="s">
        <v>194</v>
      </c>
      <c r="C238" s="13" t="s">
        <v>2926</v>
      </c>
      <c r="D238" t="s">
        <v>5065</v>
      </c>
      <c r="E238" s="13" t="s">
        <v>601</v>
      </c>
      <c r="F238" s="4" t="s">
        <v>4656</v>
      </c>
      <c r="G238" t="str">
        <f t="shared" si="12"/>
        <v>module:Content_BB720  a schema:ItemList ; schema:identifier "Content" ; schema:name "Inhalt BB720" ; schema:itemListElement module:Content04_BB720 .</v>
      </c>
      <c r="H238" s="4">
        <f t="shared" si="13"/>
        <v>4</v>
      </c>
      <c r="I238" t="str">
        <f t="shared" si="15"/>
        <v xml:space="preserve"> module:Content04_BB720 a schema:ListItem ; schema:position 4 ; schema:name "Ausgangswerte für Vermögensgegenstände (An-schaffungskosten, Herstellkosten, Teilwert; Ausgangswerte abnutzbarer Anlagen bei planmäßiger Abschreibung), Korrekturen überhöhter Ausgangswerte"@de .</v>
      </c>
      <c r="J238" t="s">
        <v>123</v>
      </c>
      <c r="K238" t="str">
        <f t="shared" si="14"/>
        <v>module:Content_BB720  a schema:ItemList ; schema:identifier "Content" ; schema:name "Inhalt BB720" ; schema:itemListElement module:Content04_BB720 . module:Content04_BB720 a schema:ListItem ; schema:position 4 ; schema:name "Ausgangswerte für Vermögensgegenstände (An-schaffungskosten, Herstellkosten, Teilwert; Ausgangswerte abnutzbarer Anlagen bei planmäßiger Abschreibung), Korrekturen überhöhter Ausgangswerte"@de .</v>
      </c>
    </row>
    <row r="239" spans="1:11" x14ac:dyDescent="0.35">
      <c r="A239" t="s">
        <v>3383</v>
      </c>
      <c r="B239" t="s">
        <v>194</v>
      </c>
      <c r="C239" s="13" t="s">
        <v>2924</v>
      </c>
      <c r="D239" t="s">
        <v>5066</v>
      </c>
      <c r="E239" s="13" t="s">
        <v>601</v>
      </c>
      <c r="F239" s="4" t="s">
        <v>4656</v>
      </c>
      <c r="G239" t="str">
        <f t="shared" si="12"/>
        <v>module:Content_BB720  a schema:ItemList ; schema:identifier "Content" ; schema:name "Inhalt BB720" ; schema:itemListElement module:Content05_BB720 .</v>
      </c>
      <c r="H239" s="4">
        <f t="shared" si="13"/>
        <v>5</v>
      </c>
      <c r="I239" t="str">
        <f t="shared" si="15"/>
        <v xml:space="preserve"> module:Content05_BB720 a schema:ListItem ; schema:position 5 ; schema:name "Bewertung von Verbindlichkeiten und Rückstellungen"@de .</v>
      </c>
      <c r="J239" t="s">
        <v>123</v>
      </c>
      <c r="K239" t="str">
        <f t="shared" si="14"/>
        <v>module:Content_BB720  a schema:ItemList ; schema:identifier "Content" ; schema:name "Inhalt BB720" ; schema:itemListElement module:Content05_BB720 . module:Content05_BB720 a schema:ListItem ; schema:position 5 ; schema:name "Bewertung von Verbindlichkeiten und Rückstellungen"@de .</v>
      </c>
    </row>
    <row r="240" spans="1:11" x14ac:dyDescent="0.35">
      <c r="A240" t="s">
        <v>3382</v>
      </c>
      <c r="B240" t="s">
        <v>195</v>
      </c>
      <c r="C240" s="13" t="s">
        <v>2932</v>
      </c>
      <c r="D240" t="s">
        <v>5067</v>
      </c>
      <c r="E240" s="13" t="s">
        <v>601</v>
      </c>
      <c r="F240" s="4" t="s">
        <v>4656</v>
      </c>
      <c r="G240" t="str">
        <f t="shared" si="12"/>
        <v>module:Content_BB730  a schema:ItemList ; schema:identifier "Content" ; schema:name "Inhalt BB730" ; schema:itemListElement module:Content01_BB730 .</v>
      </c>
      <c r="H240" s="4">
        <f t="shared" si="13"/>
        <v>1</v>
      </c>
      <c r="I240" t="str">
        <f t="shared" si="15"/>
        <v xml:space="preserve"> module:Content01_BB730 a schema:ListItem ; schema:position 1 ; schema:name "Einleitung"@de .</v>
      </c>
      <c r="J240" t="s">
        <v>123</v>
      </c>
      <c r="K240" t="str">
        <f t="shared" si="14"/>
        <v>module:Content_BB730  a schema:ItemList ; schema:identifier "Content" ; schema:name "Inhalt BB730" ; schema:itemListElement module:Content01_BB730 . module:Content01_BB730 a schema:ListItem ; schema:position 1 ; schema:name "Einleitung"@de .</v>
      </c>
    </row>
    <row r="241" spans="1:11" x14ac:dyDescent="0.35">
      <c r="A241" t="s">
        <v>3382</v>
      </c>
      <c r="B241" t="s">
        <v>195</v>
      </c>
      <c r="C241" s="13" t="s">
        <v>2930</v>
      </c>
      <c r="D241" t="s">
        <v>5068</v>
      </c>
      <c r="E241" s="13" t="s">
        <v>601</v>
      </c>
      <c r="F241" s="4" t="s">
        <v>4656</v>
      </c>
      <c r="G241" t="str">
        <f t="shared" si="12"/>
        <v>module:Content_BB730  a schema:ItemList ; schema:identifier "Content" ; schema:name "Inhalt BB730" ; schema:itemListElement module:Content02_BB730 .</v>
      </c>
      <c r="H241" s="4">
        <f t="shared" si="13"/>
        <v>2</v>
      </c>
      <c r="I241" t="str">
        <f t="shared" si="15"/>
        <v xml:space="preserve"> module:Content02_BB730 a schema:ListItem ; schema:position 2 ; schema:name "Grundlagen und Grundbegriffe der Kostenrechnung"@de .</v>
      </c>
      <c r="J241" t="s">
        <v>123</v>
      </c>
      <c r="K241" t="str">
        <f t="shared" si="14"/>
        <v>module:Content_BB730  a schema:ItemList ; schema:identifier "Content" ; schema:name "Inhalt BB730" ; schema:itemListElement module:Content02_BB730 . module:Content02_BB730 a schema:ListItem ; schema:position 2 ; schema:name "Grundlagen und Grundbegriffe der Kostenrechnung"@de .</v>
      </c>
    </row>
    <row r="242" spans="1:11" x14ac:dyDescent="0.35">
      <c r="A242" t="s">
        <v>3382</v>
      </c>
      <c r="B242" t="s">
        <v>195</v>
      </c>
      <c r="C242" s="13" t="s">
        <v>2928</v>
      </c>
      <c r="D242" t="s">
        <v>5069</v>
      </c>
      <c r="E242" s="13" t="s">
        <v>601</v>
      </c>
      <c r="F242" s="4" t="s">
        <v>4656</v>
      </c>
      <c r="G242" t="str">
        <f t="shared" si="12"/>
        <v>module:Content_BB730  a schema:ItemList ; schema:identifier "Content" ; schema:name "Inhalt BB730" ; schema:itemListElement module:Content03_BB730 .</v>
      </c>
      <c r="H242" s="4">
        <f t="shared" si="13"/>
        <v>3</v>
      </c>
      <c r="I242" t="str">
        <f t="shared" si="15"/>
        <v xml:space="preserve"> module:Content03_BB730 a schema:ListItem ; schema:position 3 ; schema:name "Organisation der Kostenrechnung"@de .</v>
      </c>
      <c r="J242" t="s">
        <v>123</v>
      </c>
      <c r="K242" t="str">
        <f t="shared" si="14"/>
        <v>module:Content_BB730  a schema:ItemList ; schema:identifier "Content" ; schema:name "Inhalt BB730" ; schema:itemListElement module:Content03_BB730 . module:Content03_BB730 a schema:ListItem ; schema:position 3 ; schema:name "Organisation der Kostenrechnung"@de .</v>
      </c>
    </row>
    <row r="243" spans="1:11" x14ac:dyDescent="0.35">
      <c r="A243" t="s">
        <v>3382</v>
      </c>
      <c r="B243" t="s">
        <v>195</v>
      </c>
      <c r="C243" s="13" t="s">
        <v>2926</v>
      </c>
      <c r="D243" t="s">
        <v>5070</v>
      </c>
      <c r="E243" s="13" t="s">
        <v>601</v>
      </c>
      <c r="F243" s="4" t="s">
        <v>4656</v>
      </c>
      <c r="G243" t="str">
        <f t="shared" si="12"/>
        <v>module:Content_BB730  a schema:ItemList ; schema:identifier "Content" ; schema:name "Inhalt BB730" ; schema:itemListElement module:Content04_BB730 .</v>
      </c>
      <c r="H243" s="4">
        <f t="shared" si="13"/>
        <v>4</v>
      </c>
      <c r="I243" t="str">
        <f t="shared" si="15"/>
        <v xml:space="preserve"> module:Content04_BB730 a schema:ListItem ; schema:position 4 ; schema:name "Kostenerfassung und Kostenverrechnung:  Zweck der Kostenartenrechnung, Systematisierung der Kostenarten, Gliederung der Kostenarten, Erfassung und Verrechnung der Kostenarten, Kostenstellenrechnung: Aufgaben der Kostenstellenrechnung, Gliederungskriterien und Arten von Kostenstellen, Prinzipien der Kostenstellenbildung, Durchführung der Kostenstellenrechnung im Betriebsabrechnungsbogen (BAB)"@de .</v>
      </c>
      <c r="J243" t="s">
        <v>123</v>
      </c>
      <c r="K243" t="str">
        <f t="shared" si="14"/>
        <v>module:Content_BB730  a schema:ItemList ; schema:identifier "Content" ; schema:name "Inhalt BB730" ; schema:itemListElement module:Content04_BB730 . module:Content04_BB730 a schema:ListItem ; schema:position 4 ; schema:name "Kostenerfassung und Kostenverrechnung:  Zweck der Kostenartenrechnung, Systematisierung der Kostenarten, Gliederung der Kostenarten, Erfassung und Verrechnung der Kostenarten, Kostenstellenrechnung: Aufgaben der Kostenstellenrechnung, Gliederungskriterien und Arten von Kostenstellen, Prinzipien der Kostenstellenbildung, Durchführung der Kostenstellenrechnung im Betriebsabrechnungsbogen (BAB)"@de .</v>
      </c>
    </row>
    <row r="244" spans="1:11" x14ac:dyDescent="0.35">
      <c r="A244" t="s">
        <v>3382</v>
      </c>
      <c r="B244" t="s">
        <v>195</v>
      </c>
      <c r="C244" s="13" t="s">
        <v>2924</v>
      </c>
      <c r="D244" t="s">
        <v>5071</v>
      </c>
      <c r="E244" s="13" t="s">
        <v>601</v>
      </c>
      <c r="F244" s="4" t="s">
        <v>4656</v>
      </c>
      <c r="G244" t="str">
        <f t="shared" si="12"/>
        <v>module:Content_BB730  a schema:ItemList ; schema:identifier "Content" ; schema:name "Inhalt BB730" ; schema:itemListElement module:Content05_BB730 .</v>
      </c>
      <c r="H244" s="4">
        <f t="shared" si="13"/>
        <v>5</v>
      </c>
      <c r="I244" t="str">
        <f t="shared" si="15"/>
        <v xml:space="preserve"> module:Content05_BB730 a schema:ListItem ; schema:position 5 ; schema:name "Kostenträgerstückrechnung (Kalkulation), Aufgaben der Kalkulation, Grundprinzipien der Kalkulation, Kalkulationsverfahren"@de .</v>
      </c>
      <c r="J244" t="s">
        <v>123</v>
      </c>
      <c r="K244" t="str">
        <f t="shared" si="14"/>
        <v>module:Content_BB730  a schema:ItemList ; schema:identifier "Content" ; schema:name "Inhalt BB730" ; schema:itemListElement module:Content05_BB730 . module:Content05_BB730 a schema:ListItem ; schema:position 5 ; schema:name "Kostenträgerstückrechnung (Kalkulation), Aufgaben der Kalkulation, Grundprinzipien der Kalkulation, Kalkulationsverfahren"@de .</v>
      </c>
    </row>
    <row r="245" spans="1:11" x14ac:dyDescent="0.35">
      <c r="A245" t="s">
        <v>3382</v>
      </c>
      <c r="B245" t="s">
        <v>195</v>
      </c>
      <c r="C245" s="13" t="s">
        <v>2922</v>
      </c>
      <c r="D245" t="s">
        <v>5072</v>
      </c>
      <c r="E245" s="13" t="s">
        <v>601</v>
      </c>
      <c r="F245" s="4" t="s">
        <v>4656</v>
      </c>
      <c r="G245" t="str">
        <f t="shared" si="12"/>
        <v>module:Content_BB730  a schema:ItemList ; schema:identifier "Content" ; schema:name "Inhalt BB730" ; schema:itemListElement module:Content06_BB730 .</v>
      </c>
      <c r="H245" s="4">
        <f t="shared" si="13"/>
        <v>6</v>
      </c>
      <c r="I245" t="str">
        <f t="shared" si="15"/>
        <v xml:space="preserve"> module:Content06_BB730 a schema:ListItem ; schema:position 6 ; schema:name "Betriebsergebnisrechnung, Aufgaben der Betriebsergebnisrechnung, Darstellung des Gesamtkosten- und des Umsatzkostenverfahrens, Vor- und Nachteile der Verfahren, Gegenüberstellung Gesamtkosten- und Umsatzkostenverfahren"@de .</v>
      </c>
      <c r="J245" t="s">
        <v>123</v>
      </c>
      <c r="K245" t="str">
        <f t="shared" si="14"/>
        <v>module:Content_BB730  a schema:ItemList ; schema:identifier "Content" ; schema:name "Inhalt BB730" ; schema:itemListElement module:Content06_BB730 . module:Content06_BB730 a schema:ListItem ; schema:position 6 ; schema:name "Betriebsergebnisrechnung, Aufgaben der Betriebsergebnisrechnung, Darstellung des Gesamtkosten- und des Umsatzkostenverfahrens, Vor- und Nachteile der Verfahren, Gegenüberstellung Gesamtkosten- und Umsatzkostenverfahren"@de .</v>
      </c>
    </row>
    <row r="246" spans="1:11" x14ac:dyDescent="0.35">
      <c r="A246" t="s">
        <v>3382</v>
      </c>
      <c r="B246" t="s">
        <v>195</v>
      </c>
      <c r="C246" s="13" t="s">
        <v>2919</v>
      </c>
      <c r="D246" t="s">
        <v>5073</v>
      </c>
      <c r="E246" s="13" t="s">
        <v>601</v>
      </c>
      <c r="F246" s="4" t="s">
        <v>4656</v>
      </c>
      <c r="G246" t="str">
        <f t="shared" si="12"/>
        <v>module:Content_BB730  a schema:ItemList ; schema:identifier "Content" ; schema:name "Inhalt BB730" ; schema:itemListElement module:Content07_BB730 .</v>
      </c>
      <c r="H246" s="4">
        <f t="shared" si="13"/>
        <v>7</v>
      </c>
      <c r="I246" t="str">
        <f t="shared" si="15"/>
        <v xml:space="preserve"> module:Content07_BB730 a schema:ListItem ; schema:position 7 ; schema:name "Die Aussagefähigkeit von Systemen der Vollkostenrechnung"@de .</v>
      </c>
      <c r="J246" t="s">
        <v>123</v>
      </c>
      <c r="K246" t="str">
        <f t="shared" si="14"/>
        <v>module:Content_BB730  a schema:ItemList ; schema:identifier "Content" ; schema:name "Inhalt BB730" ; schema:itemListElement module:Content07_BB730 . module:Content07_BB730 a schema:ListItem ; schema:position 7 ; schema:name "Die Aussagefähigkeit von Systemen der Vollkostenrechnung"@de .</v>
      </c>
    </row>
    <row r="247" spans="1:11" x14ac:dyDescent="0.35">
      <c r="A247" t="s">
        <v>3382</v>
      </c>
      <c r="B247" t="s">
        <v>195</v>
      </c>
      <c r="C247" s="13" t="s">
        <v>2954</v>
      </c>
      <c r="D247" t="s">
        <v>5074</v>
      </c>
      <c r="E247" s="13" t="s">
        <v>601</v>
      </c>
      <c r="F247" s="4" t="s">
        <v>4656</v>
      </c>
      <c r="G247" t="str">
        <f t="shared" si="12"/>
        <v>module:Content_BB730  a schema:ItemList ; schema:identifier "Content" ; schema:name "Inhalt BB730" ; schema:itemListElement module:Content08_BB730 .</v>
      </c>
      <c r="H247" s="4">
        <f t="shared" si="13"/>
        <v>8</v>
      </c>
      <c r="I247" t="str">
        <f t="shared" si="15"/>
        <v xml:space="preserve"> module:Content08_BB730 a schema:ListItem ; schema:position 8 ; schema:name "Systeme der Teilkostenrechnung, Verfahren der Kostenauflösung, Deckungsbeitragsrechnung: Einstufige Deckungsbeitragsrechnung, Bestimmmung zu Eigenfertigung vs. Frembezug, Stufenweise Fixkostendeckungsbeitragsrechnung, Berechnungen zur Programmoptimierung"@de .</v>
      </c>
      <c r="J247" t="s">
        <v>123</v>
      </c>
      <c r="K247" t="str">
        <f t="shared" si="14"/>
        <v>module:Content_BB730  a schema:ItemList ; schema:identifier "Content" ; schema:name "Inhalt BB730" ; schema:itemListElement module:Content08_BB730 . module:Content08_BB730 a schema:ListItem ; schema:position 8 ; schema:name "Systeme der Teilkostenrechnung, Verfahren der Kostenauflösung, Deckungsbeitragsrechnung: Einstufige Deckungsbeitragsrechnung, Bestimmmung zu Eigenfertigung vs. Frembezug, Stufenweise Fixkostendeckungsbeitragsrechnung, Berechnungen zur Programmoptimierung"@de .</v>
      </c>
    </row>
    <row r="248" spans="1:11" x14ac:dyDescent="0.35">
      <c r="A248" t="s">
        <v>3382</v>
      </c>
      <c r="B248" t="s">
        <v>195</v>
      </c>
      <c r="C248" s="13" t="s">
        <v>2952</v>
      </c>
      <c r="D248" t="s">
        <v>5075</v>
      </c>
      <c r="E248" s="13" t="s">
        <v>601</v>
      </c>
      <c r="F248" s="4" t="s">
        <v>4656</v>
      </c>
      <c r="G248" t="str">
        <f t="shared" si="12"/>
        <v>module:Content_BB730  a schema:ItemList ; schema:identifier "Content" ; schema:name "Inhalt BB730" ; schema:itemListElement module:Content09_BB730 .</v>
      </c>
      <c r="H248" s="4">
        <f t="shared" si="13"/>
        <v>9</v>
      </c>
      <c r="I248" t="str">
        <f t="shared" si="15"/>
        <v xml:space="preserve"> module:Content09_BB730 a schema:ListItem ; schema:position 9 ; schema:name "Die Aussagefähigkeit von Systemen der Teilkostenrechnung"@de .</v>
      </c>
      <c r="J248" t="s">
        <v>123</v>
      </c>
      <c r="K248" t="str">
        <f t="shared" si="14"/>
        <v>module:Content_BB730  a schema:ItemList ; schema:identifier "Content" ; schema:name "Inhalt BB730" ; schema:itemListElement module:Content09_BB730 . module:Content09_BB730 a schema:ListItem ; schema:position 9 ; schema:name "Die Aussagefähigkeit von Systemen der Teilkostenrechnung"@de .</v>
      </c>
    </row>
    <row r="249" spans="1:11" x14ac:dyDescent="0.35">
      <c r="A249" t="s">
        <v>3381</v>
      </c>
      <c r="B249" t="s">
        <v>196</v>
      </c>
      <c r="C249" s="13" t="s">
        <v>2932</v>
      </c>
      <c r="D249" t="s">
        <v>5076</v>
      </c>
      <c r="E249" s="13" t="s">
        <v>601</v>
      </c>
      <c r="F249" s="4" t="s">
        <v>4656</v>
      </c>
      <c r="G249" t="str">
        <f t="shared" si="12"/>
        <v>module:Content_BB740  a schema:ItemList ; schema:identifier "Content" ; schema:name "Inhalt BB740" ; schema:itemListElement module:Content01_BB740 .</v>
      </c>
      <c r="H249" s="4">
        <f t="shared" si="13"/>
        <v>1</v>
      </c>
      <c r="I249" t="str">
        <f t="shared" si="15"/>
        <v xml:space="preserve"> module:Content01_BB740 a schema:ListItem ; schema:position 1 ; schema:name "Grundlagen des Controllings, Organisation des Controllings und Verzahnung mit anderen Unternehmensbereichen"@de .</v>
      </c>
      <c r="J249" t="s">
        <v>123</v>
      </c>
      <c r="K249" t="str">
        <f t="shared" si="14"/>
        <v>module:Content_BB740  a schema:ItemList ; schema:identifier "Content" ; schema:name "Inhalt BB740" ; schema:itemListElement module:Content01_BB740 . module:Content01_BB740 a schema:ListItem ; schema:position 1 ; schema:name "Grundlagen des Controllings, Organisation des Controllings und Verzahnung mit anderen Unternehmensbereichen"@de .</v>
      </c>
    </row>
    <row r="250" spans="1:11" x14ac:dyDescent="0.35">
      <c r="A250" t="s">
        <v>3381</v>
      </c>
      <c r="B250" t="s">
        <v>196</v>
      </c>
      <c r="C250" s="13" t="s">
        <v>2930</v>
      </c>
      <c r="D250" t="s">
        <v>5077</v>
      </c>
      <c r="E250" s="13" t="s">
        <v>601</v>
      </c>
      <c r="F250" s="4" t="s">
        <v>4656</v>
      </c>
      <c r="G250" t="str">
        <f t="shared" si="12"/>
        <v>module:Content_BB740  a schema:ItemList ; schema:identifier "Content" ; schema:name "Inhalt BB740" ; schema:itemListElement module:Content02_BB740 .</v>
      </c>
      <c r="H250" s="4">
        <f t="shared" si="13"/>
        <v>2</v>
      </c>
      <c r="I250" t="str">
        <f t="shared" si="15"/>
        <v xml:space="preserve"> module:Content02_BB740 a schema:ListItem ; schema:position 2 ; schema:name "Strategisches Controlling: Aufgaben, Instrumente, Potentialanalyse, Stärken- Schwächen- Analyse etc."@de .</v>
      </c>
      <c r="J250" t="s">
        <v>123</v>
      </c>
      <c r="K250" t="str">
        <f t="shared" si="14"/>
        <v>module:Content_BB740  a schema:ItemList ; schema:identifier "Content" ; schema:name "Inhalt BB740" ; schema:itemListElement module:Content02_BB740 . module:Content02_BB740 a schema:ListItem ; schema:position 2 ; schema:name "Strategisches Controlling: Aufgaben, Instrumente, Potentialanalyse, Stärken- Schwächen- Analyse etc."@de .</v>
      </c>
    </row>
    <row r="251" spans="1:11" x14ac:dyDescent="0.35">
      <c r="A251" t="s">
        <v>3381</v>
      </c>
      <c r="B251" t="s">
        <v>196</v>
      </c>
      <c r="C251" s="13" t="s">
        <v>2928</v>
      </c>
      <c r="D251" t="s">
        <v>5078</v>
      </c>
      <c r="E251" s="13" t="s">
        <v>601</v>
      </c>
      <c r="F251" s="4" t="s">
        <v>4656</v>
      </c>
      <c r="G251" t="str">
        <f t="shared" si="12"/>
        <v>module:Content_BB740  a schema:ItemList ; schema:identifier "Content" ; schema:name "Inhalt BB740" ; schema:itemListElement module:Content03_BB740 .</v>
      </c>
      <c r="H251" s="4">
        <f t="shared" si="13"/>
        <v>3</v>
      </c>
      <c r="I251" t="str">
        <f t="shared" si="15"/>
        <v xml:space="preserve"> module:Content03_BB740 a schema:ListItem ; schema:position 3 ; schema:name "Operatives Controlling: Aufgaben, Instrumente, Kennzahlensysteme, Verknüpfung mit Analysen der Kostenrechnung"@de .</v>
      </c>
      <c r="J251" t="s">
        <v>123</v>
      </c>
      <c r="K251" t="str">
        <f t="shared" si="14"/>
        <v>module:Content_BB740  a schema:ItemList ; schema:identifier "Content" ; schema:name "Inhalt BB740" ; schema:itemListElement module:Content03_BB740 . module:Content03_BB740 a schema:ListItem ; schema:position 3 ; schema:name "Operatives Controlling: Aufgaben, Instrumente, Kennzahlensysteme, Verknüpfung mit Analysen der Kostenrechnung"@de .</v>
      </c>
    </row>
    <row r="252" spans="1:11" x14ac:dyDescent="0.35">
      <c r="A252" t="s">
        <v>3381</v>
      </c>
      <c r="B252" t="s">
        <v>196</v>
      </c>
      <c r="C252" s="13" t="s">
        <v>2926</v>
      </c>
      <c r="D252" t="s">
        <v>5079</v>
      </c>
      <c r="E252" s="13" t="s">
        <v>601</v>
      </c>
      <c r="F252" s="4" t="s">
        <v>4656</v>
      </c>
      <c r="G252" t="str">
        <f t="shared" si="12"/>
        <v>module:Content_BB740  a schema:ItemList ; schema:identifier "Content" ; schema:name "Inhalt BB740" ; schema:itemListElement module:Content04_BB740 .</v>
      </c>
      <c r="H252" s="4">
        <f t="shared" si="13"/>
        <v>4</v>
      </c>
      <c r="I252" t="str">
        <f t="shared" si="15"/>
        <v xml:space="preserve"> module:Content04_BB740 a schema:ListItem ; schema:position 4 ; schema:name "Risikomanagement: gesetzliche Grundlagen, Anforderungen an ein Risikomanagementsystem aus betriebswirtschaftlicher Sicht, Bestandteile eines Risikomanagementsystems, Einführung eines Risikomanagementsystems"@de .</v>
      </c>
      <c r="J252" t="s">
        <v>123</v>
      </c>
      <c r="K252" t="str">
        <f t="shared" si="14"/>
        <v>module:Content_BB740  a schema:ItemList ; schema:identifier "Content" ; schema:name "Inhalt BB740" ; schema:itemListElement module:Content04_BB740 . module:Content04_BB740 a schema:ListItem ; schema:position 4 ; schema:name "Risikomanagement: gesetzliche Grundlagen, Anforderungen an ein Risikomanagementsystem aus betriebswirtschaftlicher Sicht, Bestandteile eines Risikomanagementsystems, Einführung eines Risikomanagementsystems"@de .</v>
      </c>
    </row>
    <row r="253" spans="1:11" x14ac:dyDescent="0.35">
      <c r="A253" t="s">
        <v>3379</v>
      </c>
      <c r="B253" t="s">
        <v>197</v>
      </c>
      <c r="C253" s="13" t="s">
        <v>2932</v>
      </c>
      <c r="D253" t="s">
        <v>3380</v>
      </c>
      <c r="E253" s="13" t="s">
        <v>601</v>
      </c>
      <c r="F253" s="4" t="s">
        <v>4656</v>
      </c>
      <c r="G253" t="str">
        <f t="shared" si="12"/>
        <v>module:Content_BB810  a schema:ItemList ; schema:identifier "Content" ; schema:name "Inhalt BB810" ; schema:itemListElement module:Content01_BB810 .</v>
      </c>
      <c r="H253" s="4">
        <f t="shared" si="13"/>
        <v>1</v>
      </c>
      <c r="I253" t="str">
        <f t="shared" si="15"/>
        <v xml:space="preserve"> module:Content01_BB810 a schema:ListItem ; schema:position 1 ; schema:name "Finanzmathematik: Effektivverzinsung von Darlehen, Rentenrechnung, Vorschüssige und nachschüssige Renten, Laufzeitberechnung, Ratenberechnung, Kapitalverzehr und Rentenbarwert"@de .</v>
      </c>
      <c r="J253" t="s">
        <v>123</v>
      </c>
      <c r="K253" t="str">
        <f t="shared" si="14"/>
        <v>module:Content_BB810  a schema:ItemList ; schema:identifier "Content" ; schema:name "Inhalt BB810" ; schema:itemListElement module:Content01_BB810 . module:Content01_BB810 a schema:ListItem ; schema:position 1 ; schema:name "Finanzmathematik: Effektivverzinsung von Darlehen, Rentenrechnung, Vorschüssige und nachschüssige Renten, Laufzeitberechnung, Ratenberechnung, Kapitalverzehr und Rentenbarwert"@de .</v>
      </c>
    </row>
    <row r="254" spans="1:11" x14ac:dyDescent="0.35">
      <c r="A254" t="s">
        <v>3379</v>
      </c>
      <c r="B254" t="s">
        <v>197</v>
      </c>
      <c r="C254" s="13" t="s">
        <v>2930</v>
      </c>
      <c r="D254" t="s">
        <v>3378</v>
      </c>
      <c r="E254" s="13" t="s">
        <v>601</v>
      </c>
      <c r="F254" s="4" t="s">
        <v>4656</v>
      </c>
      <c r="G254" t="str">
        <f t="shared" si="12"/>
        <v>module:Content_BB810  a schema:ItemList ; schema:identifier "Content" ; schema:name "Inhalt BB810" ; schema:itemListElement module:Content02_BB810 .</v>
      </c>
      <c r="H254" s="4">
        <f t="shared" si="13"/>
        <v>2</v>
      </c>
      <c r="I254" t="str">
        <f t="shared" si="15"/>
        <v xml:space="preserve"> module:Content02_BB810 a schema:ListItem ; schema:position 2 ; schema:name "Statistik: Lage- und Streuungsmaße: Mittelwerte (arithm. Mittel, Median, Modus), Varianz, Standardabweichung, Indexzahlen:, Indizes nach Paasche und Laspeyres, Verbraucherpreisindex, Trendanalyse:, Lineare Regression, Nichtlineare Regression mit quadratischer und Exponentialfunktion"@de .</v>
      </c>
      <c r="J254" t="s">
        <v>123</v>
      </c>
      <c r="K254" t="str">
        <f t="shared" si="14"/>
        <v>module:Content_BB810  a schema:ItemList ; schema:identifier "Content" ; schema:name "Inhalt BB810" ; schema:itemListElement module:Content02_BB810 . module:Content02_BB810 a schema:ListItem ; schema:position 2 ; schema:name "Statistik: Lage- und Streuungsmaße: Mittelwerte (arithm. Mittel, Median, Modus), Varianz, Standardabweichung, Indexzahlen:, Indizes nach Paasche und Laspeyres, Verbraucherpreisindex, Trendanalyse:, Lineare Regression, Nichtlineare Regression mit quadratischer und Exponentialfunktion"@de .</v>
      </c>
    </row>
    <row r="255" spans="1:11" x14ac:dyDescent="0.35">
      <c r="A255" t="s">
        <v>3377</v>
      </c>
      <c r="B255" t="s">
        <v>198</v>
      </c>
      <c r="C255" s="13" t="s">
        <v>2932</v>
      </c>
      <c r="D255" t="s">
        <v>5080</v>
      </c>
      <c r="E255" s="13" t="s">
        <v>601</v>
      </c>
      <c r="F255" s="4" t="s">
        <v>4656</v>
      </c>
      <c r="G255" t="str">
        <f t="shared" si="12"/>
        <v>module:Content_BB820  a schema:ItemList ; schema:identifier "Content" ; schema:name "Inhalt BB820" ; schema:itemListElement module:Content01_BB820 .</v>
      </c>
      <c r="H255" s="4">
        <f t="shared" si="13"/>
        <v>1</v>
      </c>
      <c r="I255" t="str">
        <f t="shared" si="15"/>
        <v xml:space="preserve"> module:Content01_BB820 a schema:ListItem ; schema:position 1 ; schema:name "Wahrscheinlichkeitsrechnung: Grundbegriffe, Kombinatorik, Zufallsvariable, diskrete Wahrscheinlichkeitsverteilungen, stetige Wahrscheinlichkeitsverteilungen"@de .</v>
      </c>
      <c r="J255" t="s">
        <v>123</v>
      </c>
      <c r="K255" t="str">
        <f t="shared" si="14"/>
        <v>module:Content_BB820  a schema:ItemList ; schema:identifier "Content" ; schema:name "Inhalt BB820" ; schema:itemListElement module:Content01_BB820 . module:Content01_BB820 a schema:ListItem ; schema:position 1 ; schema:name "Wahrscheinlichkeitsrechnung: Grundbegriffe, Kombinatorik, Zufallsvariable, diskrete Wahrscheinlichkeitsverteilungen, stetige Wahrscheinlichkeitsverteilungen"@de .</v>
      </c>
    </row>
    <row r="256" spans="1:11" x14ac:dyDescent="0.35">
      <c r="A256" t="s">
        <v>3377</v>
      </c>
      <c r="B256" t="s">
        <v>198</v>
      </c>
      <c r="C256" s="13" t="s">
        <v>2930</v>
      </c>
      <c r="D256" t="s">
        <v>5081</v>
      </c>
      <c r="E256" s="13" t="s">
        <v>601</v>
      </c>
      <c r="F256" s="4" t="s">
        <v>4656</v>
      </c>
      <c r="G256" t="str">
        <f t="shared" si="12"/>
        <v>module:Content_BB820  a schema:ItemList ; schema:identifier "Content" ; schema:name "Inhalt BB820" ; schema:itemListElement module:Content02_BB820 .</v>
      </c>
      <c r="H256" s="4">
        <f t="shared" si="13"/>
        <v>2</v>
      </c>
      <c r="I256" t="str">
        <f t="shared" si="15"/>
        <v xml:space="preserve"> module:Content02_BB820 a schema:ListItem ; schema:position 2 ; schema:name "Schließende Statistik: Schätzverfahren, Testverfahren"@de .</v>
      </c>
      <c r="J256" t="s">
        <v>123</v>
      </c>
      <c r="K256" t="str">
        <f t="shared" si="14"/>
        <v>module:Content_BB820  a schema:ItemList ; schema:identifier "Content" ; schema:name "Inhalt BB820" ; schema:itemListElement module:Content02_BB820 . module:Content02_BB820 a schema:ListItem ; schema:position 2 ; schema:name "Schließende Statistik: Schätzverfahren, Testverfahren"@de .</v>
      </c>
    </row>
    <row r="257" spans="1:11" x14ac:dyDescent="0.35">
      <c r="A257" t="s">
        <v>3377</v>
      </c>
      <c r="B257" t="s">
        <v>198</v>
      </c>
      <c r="C257" s="13" t="s">
        <v>2928</v>
      </c>
      <c r="D257" t="s">
        <v>5082</v>
      </c>
      <c r="E257" s="13" t="s">
        <v>601</v>
      </c>
      <c r="F257" s="4" t="s">
        <v>4656</v>
      </c>
      <c r="G257" t="str">
        <f t="shared" si="12"/>
        <v>module:Content_BB820  a schema:ItemList ; schema:identifier "Content" ; schema:name "Inhalt BB820" ; schema:itemListElement module:Content03_BB820 .</v>
      </c>
      <c r="H257" s="4">
        <f t="shared" si="13"/>
        <v>3</v>
      </c>
      <c r="I257" t="str">
        <f t="shared" si="15"/>
        <v xml:space="preserve"> module:Content03_BB820 a schema:ListItem ; schema:position 3 ; schema:name "Statistische Qualitätskontrolle/Six Sigma"@de .</v>
      </c>
      <c r="J257" t="s">
        <v>123</v>
      </c>
      <c r="K257" t="str">
        <f t="shared" si="14"/>
        <v>module:Content_BB820  a schema:ItemList ; schema:identifier "Content" ; schema:name "Inhalt BB820" ; schema:itemListElement module:Content03_BB820 . module:Content03_BB820 a schema:ListItem ; schema:position 3 ; schema:name "Statistische Qualitätskontrolle/Six Sigma"@de .</v>
      </c>
    </row>
    <row r="258" spans="1:11" x14ac:dyDescent="0.35">
      <c r="A258" t="s">
        <v>3376</v>
      </c>
      <c r="B258" t="s">
        <v>199</v>
      </c>
      <c r="C258" s="13" t="s">
        <v>2932</v>
      </c>
      <c r="D258" t="s">
        <v>5083</v>
      </c>
      <c r="E258" s="13" t="s">
        <v>601</v>
      </c>
      <c r="F258" s="4" t="s">
        <v>4656</v>
      </c>
      <c r="G258" t="str">
        <f t="shared" ref="G258:G321" si="16">_xlfn.CONCAT(A258," a schema:ItemList ; schema:identifier ",E258,"Content",E258," ; schema:name ",E258,"Inhalt ",B258,E258," ; schema:itemListElement module:Content",C258,"_",B258," .")</f>
        <v>module:Content_BB910  a schema:ItemList ; schema:identifier "Content" ; schema:name "Inhalt BB910" ; schema:itemListElement module:Content01_BB910 .</v>
      </c>
      <c r="H258" s="4">
        <f t="shared" ref="H258:H321" si="17">VALUE(C258)</f>
        <v>1</v>
      </c>
      <c r="I258" t="str">
        <f t="shared" si="15"/>
        <v xml:space="preserve"> module:Content01_BB910 a schema:ListItem ; schema:position 1 ; schema:name "Einführung in die Rechtsquellen und die Systematik des Rechts"@de .</v>
      </c>
      <c r="J258" t="s">
        <v>123</v>
      </c>
      <c r="K258" t="str">
        <f t="shared" ref="K258:K321" si="18">_xlfn.CONCAT(G258,I258)</f>
        <v>module:Content_BB910  a schema:ItemList ; schema:identifier "Content" ; schema:name "Inhalt BB910" ; schema:itemListElement module:Content01_BB910 . module:Content01_BB910 a schema:ListItem ; schema:position 1 ; schema:name "Einführung in die Rechtsquellen und die Systematik des Rechts"@de .</v>
      </c>
    </row>
    <row r="259" spans="1:11" x14ac:dyDescent="0.35">
      <c r="A259" t="s">
        <v>3376</v>
      </c>
      <c r="B259" t="s">
        <v>199</v>
      </c>
      <c r="C259" s="13" t="s">
        <v>2930</v>
      </c>
      <c r="D259" t="s">
        <v>5084</v>
      </c>
      <c r="E259" s="13" t="s">
        <v>601</v>
      </c>
      <c r="F259" s="4" t="s">
        <v>4656</v>
      </c>
      <c r="G259" t="str">
        <f t="shared" si="16"/>
        <v>module:Content_BB910  a schema:ItemList ; schema:identifier "Content" ; schema:name "Inhalt BB910" ; schema:itemListElement module:Content02_BB910 .</v>
      </c>
      <c r="H259" s="4">
        <f t="shared" si="17"/>
        <v>2</v>
      </c>
      <c r="I259" t="str">
        <f t="shared" ref="I259:I322" si="19">_xlfn.CONCAT(" module:Content",C259,"_",B259," a schema:ListItem ; schema:position ",H259," ; schema:name ",E259,D259,E259,"@",F259," .")</f>
        <v xml:space="preserve"> module:Content02_BB910 a schema:ListItem ; schema:position 2 ; schema:name "Wirtschaftsprivatrecht: Vertragsrecht (insbesondere Abschluss und Wirksamkeit von Verträgen; Stellvertretung bei Vertragsschluss); Schuldrecht (insbesondere Rechte und Pflichten aus dem Schuldverhältnis), v. a. Recht der Leistungsstörungen"@de .</v>
      </c>
      <c r="J259" t="s">
        <v>123</v>
      </c>
      <c r="K259" t="str">
        <f t="shared" si="18"/>
        <v>module:Content_BB910  a schema:ItemList ; schema:identifier "Content" ; schema:name "Inhalt BB910" ; schema:itemListElement module:Content02_BB910 . module:Content02_BB910 a schema:ListItem ; schema:position 2 ; schema:name "Wirtschaftsprivatrecht: Vertragsrecht (insbesondere Abschluss und Wirksamkeit von Verträgen; Stellvertretung bei Vertragsschluss); Schuldrecht (insbesondere Rechte und Pflichten aus dem Schuldverhältnis), v. a. Recht der Leistungsstörungen"@de .</v>
      </c>
    </row>
    <row r="260" spans="1:11" x14ac:dyDescent="0.35">
      <c r="A260" t="s">
        <v>3376</v>
      </c>
      <c r="B260" t="s">
        <v>199</v>
      </c>
      <c r="C260" s="13" t="s">
        <v>2928</v>
      </c>
      <c r="D260" t="s">
        <v>5085</v>
      </c>
      <c r="E260" s="13" t="s">
        <v>601</v>
      </c>
      <c r="F260" s="4" t="s">
        <v>4656</v>
      </c>
      <c r="G260" t="str">
        <f t="shared" si="16"/>
        <v>module:Content_BB910  a schema:ItemList ; schema:identifier "Content" ; schema:name "Inhalt BB910" ; schema:itemListElement module:Content03_BB910 .</v>
      </c>
      <c r="H260" s="4">
        <f t="shared" si="17"/>
        <v>3</v>
      </c>
      <c r="I260" t="str">
        <f t="shared" si="19"/>
        <v xml:space="preserve"> module:Content03_BB910 a schema:ListItem ; schema:position 3 ; schema:name "Handelsrecht: Kaufmannseigenschaft, die Vorschriften über das Handelsregister, das Firmenrecht, die kaufmännischen Hilfspersonen sowie die Sondervorschriften bei kaufmännischen Handelsgeschäften, insbesondere den Handelskauf"@de .</v>
      </c>
      <c r="J260" t="s">
        <v>123</v>
      </c>
      <c r="K260" t="str">
        <f t="shared" si="18"/>
        <v>module:Content_BB910  a schema:ItemList ; schema:identifier "Content" ; schema:name "Inhalt BB910" ; schema:itemListElement module:Content03_BB910 . module:Content03_BB910 a schema:ListItem ; schema:position 3 ; schema:name "Handelsrecht: Kaufmannseigenschaft, die Vorschriften über das Handelsregister, das Firmenrecht, die kaufmännischen Hilfspersonen sowie die Sondervorschriften bei kaufmännischen Handelsgeschäften, insbesondere den Handelskauf"@de .</v>
      </c>
    </row>
    <row r="261" spans="1:11" x14ac:dyDescent="0.35">
      <c r="A261" t="s">
        <v>3376</v>
      </c>
      <c r="B261" t="s">
        <v>199</v>
      </c>
      <c r="C261" s="13" t="s">
        <v>2926</v>
      </c>
      <c r="D261" t="s">
        <v>5086</v>
      </c>
      <c r="E261" s="13" t="s">
        <v>601</v>
      </c>
      <c r="F261" s="4" t="s">
        <v>4656</v>
      </c>
      <c r="G261" t="str">
        <f t="shared" si="16"/>
        <v>module:Content_BB910  a schema:ItemList ; schema:identifier "Content" ; schema:name "Inhalt BB910" ; schema:itemListElement module:Content04_BB910 .</v>
      </c>
      <c r="H261" s="4">
        <f t="shared" si="17"/>
        <v>4</v>
      </c>
      <c r="I261" t="str">
        <f t="shared" si="19"/>
        <v xml:space="preserve"> module:Content04_BB910 a schema:ListItem ; schema:position 4 ; schema:name "Grundzüge des Gesellschaftsrechts, insbesondere Rechtsform von Gesellschaften, Gestaltung von Gesellschaftsverträgen, Umfang von Geschäftsführungs- und Vertretungsbefugnissen sowie Haftungsfragen"@de .</v>
      </c>
      <c r="J261" t="s">
        <v>123</v>
      </c>
      <c r="K261" t="str">
        <f t="shared" si="18"/>
        <v>module:Content_BB910  a schema:ItemList ; schema:identifier "Content" ; schema:name "Inhalt BB910" ; schema:itemListElement module:Content04_BB910 . module:Content04_BB910 a schema:ListItem ; schema:position 4 ; schema:name "Grundzüge des Gesellschaftsrechts, insbesondere Rechtsform von Gesellschaften, Gestaltung von Gesellschaftsverträgen, Umfang von Geschäftsführungs- und Vertretungsbefugnissen sowie Haftungsfragen"@de .</v>
      </c>
    </row>
    <row r="262" spans="1:11" x14ac:dyDescent="0.35">
      <c r="A262" t="s">
        <v>3375</v>
      </c>
      <c r="B262" t="s">
        <v>200</v>
      </c>
      <c r="C262" s="13" t="s">
        <v>2932</v>
      </c>
      <c r="D262" t="s">
        <v>5087</v>
      </c>
      <c r="E262" s="13" t="s">
        <v>601</v>
      </c>
      <c r="F262" s="4" t="s">
        <v>4657</v>
      </c>
      <c r="G262" t="str">
        <f t="shared" si="16"/>
        <v>module:Content_BB920  a schema:ItemList ; schema:identifier "Content" ; schema:name "Inhalt BB920" ; schema:itemListElement module:Content01_BB920 .</v>
      </c>
      <c r="H262" s="4">
        <f t="shared" si="17"/>
        <v>1</v>
      </c>
      <c r="I262" t="str">
        <f t="shared" si="19"/>
        <v xml:space="preserve"> module:Content01_BB920 a schema:ListItem ; schema:position 1 ; schema:name "Forms of interactive oral and written linguistic activities for the purpose of demonstration, description, discussion and estimation of operations and procedures in businesses by utilizing intercultural knowledge."@en .</v>
      </c>
      <c r="J262" t="s">
        <v>123</v>
      </c>
      <c r="K262" t="str">
        <f t="shared" si="18"/>
        <v>module:Content_BB920  a schema:ItemList ; schema:identifier "Content" ; schema:name "Inhalt BB920" ; schema:itemListElement module:Content01_BB920 . module:Content01_BB920 a schema:ListItem ; schema:position 1 ; schema:name "Forms of interactive oral and written linguistic activities for the purpose of demonstration, description, discussion and estimation of operations and procedures in businesses by utilizing intercultural knowledge."@en .</v>
      </c>
    </row>
    <row r="263" spans="1:11" x14ac:dyDescent="0.35">
      <c r="A263" t="s">
        <v>3375</v>
      </c>
      <c r="B263" t="s">
        <v>200</v>
      </c>
      <c r="C263" s="13" t="s">
        <v>2930</v>
      </c>
      <c r="D263" t="s">
        <v>5088</v>
      </c>
      <c r="E263" s="13" t="s">
        <v>601</v>
      </c>
      <c r="F263" s="4" t="s">
        <v>4657</v>
      </c>
      <c r="G263" t="str">
        <f t="shared" si="16"/>
        <v>module:Content_BB920  a schema:ItemList ; schema:identifier "Content" ; schema:name "Inhalt BB920" ; schema:itemListElement module:Content02_BB920 .</v>
      </c>
      <c r="H263" s="4">
        <f t="shared" si="17"/>
        <v>2</v>
      </c>
      <c r="I263" t="str">
        <f t="shared" si="19"/>
        <v xml:space="preserve"> module:Content02_BB920 a schema:ListItem ; schema:position 2 ; schema:name "Dealing with adapted as well as audio (listening) and reading materials in their original language."@en .</v>
      </c>
      <c r="J263" t="s">
        <v>123</v>
      </c>
      <c r="K263" t="str">
        <f t="shared" si="18"/>
        <v>module:Content_BB920  a schema:ItemList ; schema:identifier "Content" ; schema:name "Inhalt BB920" ; schema:itemListElement module:Content02_BB920 . module:Content02_BB920 a schema:ListItem ; schema:position 2 ; schema:name "Dealing with adapted as well as audio (listening) and reading materials in their original language."@en .</v>
      </c>
    </row>
    <row r="264" spans="1:11" x14ac:dyDescent="0.35">
      <c r="A264" t="s">
        <v>3375</v>
      </c>
      <c r="B264" t="s">
        <v>200</v>
      </c>
      <c r="C264" s="13" t="s">
        <v>2928</v>
      </c>
      <c r="D264" t="s">
        <v>5089</v>
      </c>
      <c r="E264" s="13" t="s">
        <v>601</v>
      </c>
      <c r="F264" s="4" t="s">
        <v>4657</v>
      </c>
      <c r="G264" t="str">
        <f t="shared" si="16"/>
        <v>module:Content_BB920  a schema:ItemList ; schema:identifier "Content" ; schema:name "Inhalt BB920" ; schema:itemListElement module:Content03_BB920 .</v>
      </c>
      <c r="H264" s="4">
        <f t="shared" si="17"/>
        <v>3</v>
      </c>
      <c r="I264" t="str">
        <f t="shared" si="19"/>
        <v xml:space="preserve"> module:Content03_BB920 a schema:ListItem ; schema:position 3 ; schema:name "Working on vocabulary to prepare subject-specific lectures and presentations in formal British English."@en .</v>
      </c>
      <c r="J264" t="s">
        <v>123</v>
      </c>
      <c r="K264" t="str">
        <f t="shared" si="18"/>
        <v>module:Content_BB920  a schema:ItemList ; schema:identifier "Content" ; schema:name "Inhalt BB920" ; schema:itemListElement module:Content03_BB920 . module:Content03_BB920 a schema:ListItem ; schema:position 3 ; schema:name "Working on vocabulary to prepare subject-specific lectures and presentations in formal British English."@en .</v>
      </c>
    </row>
    <row r="265" spans="1:11" x14ac:dyDescent="0.35">
      <c r="A265" t="s">
        <v>3374</v>
      </c>
      <c r="B265" t="s">
        <v>201</v>
      </c>
      <c r="C265" s="13" t="s">
        <v>2932</v>
      </c>
      <c r="D265" t="s">
        <v>5090</v>
      </c>
      <c r="E265" s="13" t="s">
        <v>601</v>
      </c>
      <c r="F265" s="4" t="s">
        <v>4656</v>
      </c>
      <c r="G265" t="str">
        <f t="shared" si="16"/>
        <v>module:Content_BM110  a schema:ItemList ; schema:identifier "Content" ; schema:name "Inhalt BM110" ; schema:itemListElement module:Content01_BM110 .</v>
      </c>
      <c r="H265" s="4">
        <f t="shared" si="17"/>
        <v>1</v>
      </c>
      <c r="I265" t="str">
        <f t="shared" si="19"/>
        <v xml:space="preserve"> module:Content01_BM110 a schema:ListItem ; schema:position 1 ; schema:name "Grundlagen des strategischen Managements und des strategischen Marketings; ; Strategische Basisentscheidungen der Marktwahl"@de .</v>
      </c>
      <c r="J265" t="s">
        <v>123</v>
      </c>
      <c r="K265" t="str">
        <f t="shared" si="18"/>
        <v>module:Content_BM110  a schema:ItemList ; schema:identifier "Content" ; schema:name "Inhalt BM110" ; schema:itemListElement module:Content01_BM110 . module:Content01_BM110 a schema:ListItem ; schema:position 1 ; schema:name "Grundlagen des strategischen Managements und des strategischen Marketings; ; Strategische Basisentscheidungen der Marktwahl"@de .</v>
      </c>
    </row>
    <row r="266" spans="1:11" x14ac:dyDescent="0.35">
      <c r="A266" t="s">
        <v>3374</v>
      </c>
      <c r="B266" t="s">
        <v>201</v>
      </c>
      <c r="C266" s="13" t="s">
        <v>2930</v>
      </c>
      <c r="D266" t="s">
        <v>5091</v>
      </c>
      <c r="E266" s="13" t="s">
        <v>601</v>
      </c>
      <c r="F266" s="4" t="s">
        <v>4656</v>
      </c>
      <c r="G266" t="str">
        <f t="shared" si="16"/>
        <v>module:Content_BM110  a schema:ItemList ; schema:identifier "Content" ; schema:name "Inhalt BM110" ; schema:itemListElement module:Content02_BM110 .</v>
      </c>
      <c r="H266" s="4">
        <f t="shared" si="17"/>
        <v>2</v>
      </c>
      <c r="I266" t="str">
        <f t="shared" si="19"/>
        <v xml:space="preserve"> module:Content02_BM110 a schema:ListItem ; schema:position 2 ; schema:name "Strategische Analyse: Analyse der Makro- und Mikroumwelt, Branchenanalyse, Wettbewerbsanalyse und Analyse des Wettbewerbsvorteils, Analyse von Ressourcen und Fähigkeiten, Unternehmenskultur und Strategie"@de .</v>
      </c>
      <c r="J266" t="s">
        <v>123</v>
      </c>
      <c r="K266" t="str">
        <f t="shared" si="18"/>
        <v>module:Content_BM110  a schema:ItemList ; schema:identifier "Content" ; schema:name "Inhalt BM110" ; schema:itemListElement module:Content02_BM110 . module:Content02_BM110 a schema:ListItem ; schema:position 2 ; schema:name "Strategische Analyse: Analyse der Makro- und Mikroumwelt, Branchenanalyse, Wettbewerbsanalyse und Analyse des Wettbewerbsvorteils, Analyse von Ressourcen und Fähigkeiten, Unternehmenskultur und Strategie"@de .</v>
      </c>
    </row>
    <row r="267" spans="1:11" x14ac:dyDescent="0.35">
      <c r="A267" t="s">
        <v>3374</v>
      </c>
      <c r="B267" t="s">
        <v>201</v>
      </c>
      <c r="C267" s="13" t="s">
        <v>2928</v>
      </c>
      <c r="D267" t="s">
        <v>5092</v>
      </c>
      <c r="E267" s="13" t="s">
        <v>601</v>
      </c>
      <c r="F267" s="4" t="s">
        <v>4656</v>
      </c>
      <c r="G267" t="str">
        <f t="shared" si="16"/>
        <v>module:Content_BM110  a schema:ItemList ; schema:identifier "Content" ; schema:name "Inhalt BM110" ; schema:itemListElement module:Content03_BM110 .</v>
      </c>
      <c r="H267" s="4">
        <f t="shared" si="17"/>
        <v>3</v>
      </c>
      <c r="I267" t="str">
        <f t="shared" si="19"/>
        <v xml:space="preserve"> module:Content03_BM110 a schema:ListItem ; schema:position 3 ; schema:name "Strategien der Marktbearbeitung"@de .</v>
      </c>
      <c r="J267" t="s">
        <v>123</v>
      </c>
      <c r="K267" t="str">
        <f t="shared" si="18"/>
        <v>module:Content_BM110  a schema:ItemList ; schema:identifier "Content" ; schema:name "Inhalt BM110" ; schema:itemListElement module:Content03_BM110 . module:Content03_BM110 a schema:ListItem ; schema:position 3 ; schema:name "Strategien der Marktbearbeitung"@de .</v>
      </c>
    </row>
    <row r="268" spans="1:11" x14ac:dyDescent="0.35">
      <c r="A268" t="s">
        <v>3374</v>
      </c>
      <c r="B268" t="s">
        <v>201</v>
      </c>
      <c r="C268" s="13" t="s">
        <v>2926</v>
      </c>
      <c r="D268" t="s">
        <v>5093</v>
      </c>
      <c r="E268" s="13" t="s">
        <v>601</v>
      </c>
      <c r="F268" s="4" t="s">
        <v>4656</v>
      </c>
      <c r="G268" t="str">
        <f t="shared" si="16"/>
        <v>module:Content_BM110  a schema:ItemList ; schema:identifier "Content" ; schema:name "Inhalt BM110" ; schema:itemListElement module:Content04_BM110 .</v>
      </c>
      <c r="H268" s="4">
        <f t="shared" si="17"/>
        <v>4</v>
      </c>
      <c r="I268" t="str">
        <f t="shared" si="19"/>
        <v xml:space="preserve"> module:Content04_BM110 a schema:ListItem ; schema:position 4 ; schema:name "Implementierung von Marketingstrategien"@de .</v>
      </c>
      <c r="J268" t="s">
        <v>123</v>
      </c>
      <c r="K268" t="str">
        <f t="shared" si="18"/>
        <v>module:Content_BM110  a schema:ItemList ; schema:identifier "Content" ; schema:name "Inhalt BM110" ; schema:itemListElement module:Content04_BM110 . module:Content04_BM110 a schema:ListItem ; schema:position 4 ; schema:name "Implementierung von Marketingstrategien"@de .</v>
      </c>
    </row>
    <row r="269" spans="1:11" x14ac:dyDescent="0.35">
      <c r="A269" t="s">
        <v>3374</v>
      </c>
      <c r="B269" t="s">
        <v>201</v>
      </c>
      <c r="C269" s="13" t="s">
        <v>2924</v>
      </c>
      <c r="D269" t="s">
        <v>5094</v>
      </c>
      <c r="E269" s="13" t="s">
        <v>601</v>
      </c>
      <c r="F269" s="4" t="s">
        <v>4656</v>
      </c>
      <c r="G269" t="str">
        <f t="shared" si="16"/>
        <v>module:Content_BM110  a schema:ItemList ; schema:identifier "Content" ; schema:name "Inhalt BM110" ; schema:itemListElement module:Content05_BM110 .</v>
      </c>
      <c r="H269" s="4">
        <f t="shared" si="17"/>
        <v>5</v>
      </c>
      <c r="I269" t="str">
        <f t="shared" si="19"/>
        <v xml:space="preserve"> module:Content05_BM110 a schema:ListItem ; schema:position 5 ; schema:name "Strategische Methoden und Bewertung einer Strategie"@de .</v>
      </c>
      <c r="J269" t="s">
        <v>123</v>
      </c>
      <c r="K269" t="str">
        <f t="shared" si="18"/>
        <v>module:Content_BM110  a schema:ItemList ; schema:identifier "Content" ; schema:name "Inhalt BM110" ; schema:itemListElement module:Content05_BM110 . module:Content05_BM110 a schema:ListItem ; schema:position 5 ; schema:name "Strategische Methoden und Bewertung einer Strategie"@de .</v>
      </c>
    </row>
    <row r="270" spans="1:11" x14ac:dyDescent="0.35">
      <c r="A270" t="s">
        <v>3374</v>
      </c>
      <c r="B270" t="s">
        <v>201</v>
      </c>
      <c r="C270" s="13" t="s">
        <v>2922</v>
      </c>
      <c r="D270" t="s">
        <v>5095</v>
      </c>
      <c r="E270" s="13" t="s">
        <v>601</v>
      </c>
      <c r="F270" s="4" t="s">
        <v>4656</v>
      </c>
      <c r="G270" t="str">
        <f t="shared" si="16"/>
        <v>module:Content_BM110  a schema:ItemList ; schema:identifier "Content" ; schema:name "Inhalt BM110" ; schema:itemListElement module:Content06_BM110 .</v>
      </c>
      <c r="H270" s="4">
        <f t="shared" si="17"/>
        <v>6</v>
      </c>
      <c r="I270" t="str">
        <f t="shared" si="19"/>
        <v xml:space="preserve"> module:Content06_BM110 a schema:ListItem ; schema:position 6 ; schema:name "Management nachhaltiger Stakeholder-Beziehungen"@de .</v>
      </c>
      <c r="J270" t="s">
        <v>123</v>
      </c>
      <c r="K270" t="str">
        <f t="shared" si="18"/>
        <v>module:Content_BM110  a schema:ItemList ; schema:identifier "Content" ; schema:name "Inhalt BM110" ; schema:itemListElement module:Content06_BM110 . module:Content06_BM110 a schema:ListItem ; schema:position 6 ; schema:name "Management nachhaltiger Stakeholder-Beziehungen"@de .</v>
      </c>
    </row>
    <row r="271" spans="1:11" x14ac:dyDescent="0.35">
      <c r="A271" t="s">
        <v>3374</v>
      </c>
      <c r="B271" t="s">
        <v>201</v>
      </c>
      <c r="C271" s="13" t="s">
        <v>2919</v>
      </c>
      <c r="D271" t="s">
        <v>5096</v>
      </c>
      <c r="E271" s="13" t="s">
        <v>601</v>
      </c>
      <c r="F271" s="4" t="s">
        <v>4656</v>
      </c>
      <c r="G271" t="str">
        <f t="shared" si="16"/>
        <v>module:Content_BM110  a schema:ItemList ; schema:identifier "Content" ; schema:name "Inhalt BM110" ; schema:itemListElement module:Content07_BM110 .</v>
      </c>
      <c r="H271" s="4">
        <f t="shared" si="17"/>
        <v>7</v>
      </c>
      <c r="I271" t="str">
        <f t="shared" si="19"/>
        <v xml:space="preserve"> module:Content07_BM110 a schema:ListItem ; schema:position 7 ; schema:name "Management von Veränderungen"@de .</v>
      </c>
      <c r="J271" t="s">
        <v>123</v>
      </c>
      <c r="K271" t="str">
        <f t="shared" si="18"/>
        <v>module:Content_BM110  a schema:ItemList ; schema:identifier "Content" ; schema:name "Inhalt BM110" ; schema:itemListElement module:Content07_BM110 . module:Content07_BM110 a schema:ListItem ; schema:position 7 ; schema:name "Management von Veränderungen"@de .</v>
      </c>
    </row>
    <row r="272" spans="1:11" x14ac:dyDescent="0.35">
      <c r="A272" t="s">
        <v>3373</v>
      </c>
      <c r="B272" t="s">
        <v>202</v>
      </c>
      <c r="C272" s="13" t="s">
        <v>2932</v>
      </c>
      <c r="D272" t="s">
        <v>5097</v>
      </c>
      <c r="E272" s="13" t="s">
        <v>601</v>
      </c>
      <c r="F272" s="4" t="s">
        <v>4656</v>
      </c>
      <c r="G272" t="str">
        <f t="shared" si="16"/>
        <v>module:Content_BM210  a schema:ItemList ; schema:identifier "Content" ; schema:name "Inhalt BM210" ; schema:itemListElement module:Content01_BM210 .</v>
      </c>
      <c r="H272" s="4">
        <f t="shared" si="17"/>
        <v>1</v>
      </c>
      <c r="I272" t="str">
        <f t="shared" si="19"/>
        <v xml:space="preserve"> module:Content01_BM210 a schema:ListItem ; schema:position 1 ; schema:name "Standardsetzungsprozess und Konvergenz zwischen IFRS und US GAAP"@de .</v>
      </c>
      <c r="J272" t="s">
        <v>123</v>
      </c>
      <c r="K272" t="str">
        <f t="shared" si="18"/>
        <v>module:Content_BM210  a schema:ItemList ; schema:identifier "Content" ; schema:name "Inhalt BM210" ; schema:itemListElement module:Content01_BM210 . module:Content01_BM210 a schema:ListItem ; schema:position 1 ; schema:name "Standardsetzungsprozess und Konvergenz zwischen IFRS und US GAAP"@de .</v>
      </c>
    </row>
    <row r="273" spans="1:11" x14ac:dyDescent="0.35">
      <c r="A273" t="s">
        <v>3373</v>
      </c>
      <c r="B273" t="s">
        <v>202</v>
      </c>
      <c r="C273" s="13" t="s">
        <v>2930</v>
      </c>
      <c r="D273" t="s">
        <v>5098</v>
      </c>
      <c r="E273" s="13" t="s">
        <v>601</v>
      </c>
      <c r="F273" s="4" t="s">
        <v>4656</v>
      </c>
      <c r="G273" t="str">
        <f t="shared" si="16"/>
        <v>module:Content_BM210  a schema:ItemList ; schema:identifier "Content" ; schema:name "Inhalt BM210" ; schema:itemListElement module:Content02_BM210 .</v>
      </c>
      <c r="H273" s="4">
        <f t="shared" si="17"/>
        <v>2</v>
      </c>
      <c r="I273" t="str">
        <f t="shared" si="19"/>
        <v xml:space="preserve"> module:Content02_BM210 a schema:ListItem ; schema:position 2 ; schema:name "Darstellung der Abschlüsse, Grundsätze der Offenlegung"@de .</v>
      </c>
      <c r="J273" t="s">
        <v>123</v>
      </c>
      <c r="K273" t="str">
        <f t="shared" si="18"/>
        <v>module:Content_BM210  a schema:ItemList ; schema:identifier "Content" ; schema:name "Inhalt BM210" ; schema:itemListElement module:Content02_BM210 . module:Content02_BM210 a schema:ListItem ; schema:position 2 ; schema:name "Darstellung der Abschlüsse, Grundsätze der Offenlegung"@de .</v>
      </c>
    </row>
    <row r="274" spans="1:11" x14ac:dyDescent="0.35">
      <c r="A274" t="s">
        <v>3373</v>
      </c>
      <c r="B274" t="s">
        <v>202</v>
      </c>
      <c r="C274" s="13" t="s">
        <v>2928</v>
      </c>
      <c r="D274" t="s">
        <v>5099</v>
      </c>
      <c r="E274" s="13" t="s">
        <v>601</v>
      </c>
      <c r="F274" s="4" t="s">
        <v>4656</v>
      </c>
      <c r="G274" t="str">
        <f t="shared" si="16"/>
        <v>module:Content_BM210  a schema:ItemList ; schema:identifier "Content" ; schema:name "Inhalt BM210" ; schema:itemListElement module:Content03_BM210 .</v>
      </c>
      <c r="H274" s="4">
        <f t="shared" si="17"/>
        <v>3</v>
      </c>
      <c r="I274" t="str">
        <f t="shared" si="19"/>
        <v xml:space="preserve"> module:Content03_BM210 a schema:ListItem ; schema:position 3 ; schema:name "Inventar, Sachanlagen, immaterielle Vermögenswerte, Rückstellungen, Eventualverbindlichkeiten"@de .</v>
      </c>
      <c r="J274" t="s">
        <v>123</v>
      </c>
      <c r="K274" t="str">
        <f t="shared" si="18"/>
        <v>module:Content_BM210  a schema:ItemList ; schema:identifier "Content" ; schema:name "Inhalt BM210" ; schema:itemListElement module:Content03_BM210 . module:Content03_BM210 a schema:ListItem ; schema:position 3 ; schema:name "Inventar, Sachanlagen, immaterielle Vermögenswerte, Rückstellungen, Eventualverbindlichkeiten"@de .</v>
      </c>
    </row>
    <row r="275" spans="1:11" x14ac:dyDescent="0.35">
      <c r="A275" t="s">
        <v>3373</v>
      </c>
      <c r="B275" t="s">
        <v>202</v>
      </c>
      <c r="C275" s="13" t="s">
        <v>2926</v>
      </c>
      <c r="D275" t="s">
        <v>5100</v>
      </c>
      <c r="E275" s="13" t="s">
        <v>601</v>
      </c>
      <c r="F275" s="4" t="s">
        <v>4656</v>
      </c>
      <c r="G275" t="str">
        <f t="shared" si="16"/>
        <v>module:Content_BM210  a schema:ItemList ; schema:identifier "Content" ; schema:name "Inhalt BM210" ; schema:itemListElement module:Content04_BM210 .</v>
      </c>
      <c r="H275" s="4">
        <f t="shared" si="17"/>
        <v>4</v>
      </c>
      <c r="I275" t="str">
        <f t="shared" si="19"/>
        <v xml:space="preserve"> module:Content04_BM210 a schema:ListItem ; schema:position 4 ; schema:name "Umsatzerkennung, konsolidierte Bilanz, weitere Entwicklungen"@de .</v>
      </c>
      <c r="J275" t="s">
        <v>123</v>
      </c>
      <c r="K275" t="str">
        <f t="shared" si="18"/>
        <v>module:Content_BM210  a schema:ItemList ; schema:identifier "Content" ; schema:name "Inhalt BM210" ; schema:itemListElement module:Content04_BM210 . module:Content04_BM210 a schema:ListItem ; schema:position 4 ; schema:name "Umsatzerkennung, konsolidierte Bilanz, weitere Entwicklungen"@de .</v>
      </c>
    </row>
    <row r="276" spans="1:11" x14ac:dyDescent="0.35">
      <c r="A276" t="s">
        <v>3373</v>
      </c>
      <c r="B276" t="s">
        <v>202</v>
      </c>
      <c r="C276" s="13" t="s">
        <v>2924</v>
      </c>
      <c r="D276" t="s">
        <v>5101</v>
      </c>
      <c r="E276" s="13" t="s">
        <v>601</v>
      </c>
      <c r="F276" s="4" t="s">
        <v>4656</v>
      </c>
      <c r="G276" t="str">
        <f t="shared" si="16"/>
        <v>module:Content_BM210  a schema:ItemList ; schema:identifier "Content" ; schema:name "Inhalt BM210" ; schema:itemListElement module:Content05_BM210 .</v>
      </c>
      <c r="H276" s="4">
        <f t="shared" si="17"/>
        <v>5</v>
      </c>
      <c r="I276" t="str">
        <f t="shared" si="19"/>
        <v xml:space="preserve"> module:Content05_BM210 a schema:ListItem ; schema:position 5 ; schema:name "Bilanzanalyse und Auswirkungen der Bilanzierungsrichtlinien"@de .</v>
      </c>
      <c r="J276" t="s">
        <v>123</v>
      </c>
      <c r="K276" t="str">
        <f t="shared" si="18"/>
        <v>module:Content_BM210  a schema:ItemList ; schema:identifier "Content" ; schema:name "Inhalt BM210" ; schema:itemListElement module:Content05_BM210 . module:Content05_BM210 a schema:ListItem ; schema:position 5 ; schema:name "Bilanzanalyse und Auswirkungen der Bilanzierungsrichtlinien"@de .</v>
      </c>
    </row>
    <row r="277" spans="1:11" x14ac:dyDescent="0.35">
      <c r="A277" t="s">
        <v>3372</v>
      </c>
      <c r="B277" t="s">
        <v>203</v>
      </c>
      <c r="C277" s="13" t="s">
        <v>2932</v>
      </c>
      <c r="D277" t="s">
        <v>5102</v>
      </c>
      <c r="E277" s="13" t="s">
        <v>601</v>
      </c>
      <c r="F277" s="4" t="s">
        <v>4657</v>
      </c>
      <c r="G277" t="str">
        <f t="shared" si="16"/>
        <v>module:Content_BM310  a schema:ItemList ; schema:identifier "Content" ; schema:name "Inhalt BM310" ; schema:itemListElement module:Content01_BM310 .</v>
      </c>
      <c r="H277" s="4">
        <f t="shared" si="17"/>
        <v>1</v>
      </c>
      <c r="I277" t="str">
        <f t="shared" si="19"/>
        <v xml:space="preserve"> module:Content01_BM310 a schema:ListItem ; schema:position 1 ; schema:name "Binomiales Logit-Modell (33 %): Signifikanztest der Koeffizienten, Bestimmtheitsmaße, LR-Test, Multikollinearität, Ausreißer in den Daten"@en .</v>
      </c>
      <c r="J277" t="s">
        <v>123</v>
      </c>
      <c r="K277" t="str">
        <f t="shared" si="18"/>
        <v>module:Content_BM310  a schema:ItemList ; schema:identifier "Content" ; schema:name "Inhalt BM310" ; schema:itemListElement module:Content01_BM310 . module:Content01_BM310 a schema:ListItem ; schema:position 1 ; schema:name "Binomiales Logit-Modell (33 %): Signifikanztest der Koeffizienten, Bestimmtheitsmaße, LR-Test, Multikollinearität, Ausreißer in den Daten"@en .</v>
      </c>
    </row>
    <row r="278" spans="1:11" x14ac:dyDescent="0.35">
      <c r="A278" t="s">
        <v>3372</v>
      </c>
      <c r="B278" t="s">
        <v>203</v>
      </c>
      <c r="C278" s="13" t="s">
        <v>2930</v>
      </c>
      <c r="D278" t="s">
        <v>5103</v>
      </c>
      <c r="E278" s="13" t="s">
        <v>601</v>
      </c>
      <c r="F278" s="4" t="s">
        <v>4657</v>
      </c>
      <c r="G278" t="str">
        <f t="shared" si="16"/>
        <v>module:Content_BM310  a schema:ItemList ; schema:identifier "Content" ; schema:name "Inhalt BM310" ; schema:itemListElement module:Content02_BM310 .</v>
      </c>
      <c r="H278" s="4">
        <f t="shared" si="17"/>
        <v>2</v>
      </c>
      <c r="I278" t="str">
        <f t="shared" si="19"/>
        <v xml:space="preserve"> module:Content02_BM310 a schema:ListItem ; schema:position 2 ; schema:name "Multinomiales Logit-Modell (33 %): Signifikanztest der Koeffizienten, Bestimmtheitsmaße, LR-Test "@en .</v>
      </c>
      <c r="J278" t="s">
        <v>123</v>
      </c>
      <c r="K278" t="str">
        <f t="shared" si="18"/>
        <v>module:Content_BM310  a schema:ItemList ; schema:identifier "Content" ; schema:name "Inhalt BM310" ; schema:itemListElement module:Content02_BM310 . module:Content02_BM310 a schema:ListItem ; schema:position 2 ; schema:name "Multinomiales Logit-Modell (33 %): Signifikanztest der Koeffizienten, Bestimmtheitsmaße, LR-Test "@en .</v>
      </c>
    </row>
    <row r="279" spans="1:11" x14ac:dyDescent="0.35">
      <c r="A279" t="s">
        <v>3372</v>
      </c>
      <c r="B279" t="s">
        <v>203</v>
      </c>
      <c r="C279" s="13" t="s">
        <v>2928</v>
      </c>
      <c r="D279" t="s">
        <v>5104</v>
      </c>
      <c r="E279" s="13" t="s">
        <v>601</v>
      </c>
      <c r="F279" s="4" t="s">
        <v>4657</v>
      </c>
      <c r="G279" t="str">
        <f t="shared" si="16"/>
        <v>module:Content_BM310  a schema:ItemList ; schema:identifier "Content" ; schema:name "Inhalt BM310" ; schema:itemListElement module:Content03_BM310 .</v>
      </c>
      <c r="H279" s="4">
        <f t="shared" si="17"/>
        <v>3</v>
      </c>
      <c r="I279" t="str">
        <f t="shared" si="19"/>
        <v xml:space="preserve"> module:Content03_BM310 a schema:ListItem ; schema:position 3 ; schema:name "Ratenmodelle (33 %): Sterbetafel, Kaplan-Meier-Schätzer, Cox-Regression"@en .</v>
      </c>
      <c r="J279" t="s">
        <v>123</v>
      </c>
      <c r="K279" t="str">
        <f t="shared" si="18"/>
        <v>module:Content_BM310  a schema:ItemList ; schema:identifier "Content" ; schema:name "Inhalt BM310" ; schema:itemListElement module:Content03_BM310 . module:Content03_BM310 a schema:ListItem ; schema:position 3 ; schema:name "Ratenmodelle (33 %): Sterbetafel, Kaplan-Meier-Schätzer, Cox-Regression"@en .</v>
      </c>
    </row>
    <row r="280" spans="1:11" x14ac:dyDescent="0.35">
      <c r="A280" t="s">
        <v>3371</v>
      </c>
      <c r="B280" t="s">
        <v>204</v>
      </c>
      <c r="C280" s="13" t="s">
        <v>2932</v>
      </c>
      <c r="D280" t="s">
        <v>5105</v>
      </c>
      <c r="E280" s="13" t="s">
        <v>601</v>
      </c>
      <c r="F280" s="4" t="s">
        <v>4656</v>
      </c>
      <c r="G280" t="str">
        <f t="shared" si="16"/>
        <v>module:Content_BM320  a schema:ItemList ; schema:identifier "Content" ; schema:name "Inhalt BM320" ; schema:itemListElement module:Content01_BM320 .</v>
      </c>
      <c r="H280" s="4">
        <f t="shared" si="17"/>
        <v>1</v>
      </c>
      <c r="I280" t="str">
        <f t="shared" si="19"/>
        <v xml:space="preserve"> module:Content01_BM320 a schema:ListItem ; schema:position 1 ; schema:name "Introduction to the globalisation of markets"@de .</v>
      </c>
      <c r="J280" t="s">
        <v>123</v>
      </c>
      <c r="K280" t="str">
        <f t="shared" si="18"/>
        <v>module:Content_BM320  a schema:ItemList ; schema:identifier "Content" ; schema:name "Inhalt BM320" ; schema:itemListElement module:Content01_BM320 . module:Content01_BM320 a schema:ListItem ; schema:position 1 ; schema:name "Introduction to the globalisation of markets"@de .</v>
      </c>
    </row>
    <row r="281" spans="1:11" x14ac:dyDescent="0.35">
      <c r="A281" t="s">
        <v>3371</v>
      </c>
      <c r="B281" t="s">
        <v>204</v>
      </c>
      <c r="C281" s="13" t="s">
        <v>2930</v>
      </c>
      <c r="D281" t="s">
        <v>5106</v>
      </c>
      <c r="E281" s="13" t="s">
        <v>601</v>
      </c>
      <c r="F281" s="4" t="s">
        <v>4656</v>
      </c>
      <c r="G281" t="str">
        <f t="shared" si="16"/>
        <v>module:Content_BM320  a schema:ItemList ; schema:identifier "Content" ; schema:name "Inhalt BM320" ; schema:itemListElement module:Content02_BM320 .</v>
      </c>
      <c r="H281" s="4">
        <f t="shared" si="17"/>
        <v>2</v>
      </c>
      <c r="I281" t="str">
        <f t="shared" si="19"/>
        <v xml:space="preserve"> module:Content02_BM320 a schema:ListItem ; schema:position 2 ; schema:name "Introduction to the globalisation of production"@de .</v>
      </c>
      <c r="J281" t="s">
        <v>123</v>
      </c>
      <c r="K281" t="str">
        <f t="shared" si="18"/>
        <v>module:Content_BM320  a schema:ItemList ; schema:identifier "Content" ; schema:name "Inhalt BM320" ; schema:itemListElement module:Content02_BM320 . module:Content02_BM320 a schema:ListItem ; schema:position 2 ; schema:name "Introduction to the globalisation of production"@de .</v>
      </c>
    </row>
    <row r="282" spans="1:11" x14ac:dyDescent="0.35">
      <c r="A282" t="s">
        <v>3371</v>
      </c>
      <c r="B282" t="s">
        <v>204</v>
      </c>
      <c r="C282" s="13" t="s">
        <v>2928</v>
      </c>
      <c r="D282" t="s">
        <v>5107</v>
      </c>
      <c r="E282" s="13" t="s">
        <v>601</v>
      </c>
      <c r="F282" s="4" t="s">
        <v>4656</v>
      </c>
      <c r="G282" t="str">
        <f t="shared" si="16"/>
        <v>module:Content_BM320  a schema:ItemList ; schema:identifier "Content" ; schema:name "Inhalt BM320" ; schema:itemListElement module:Content03_BM320 .</v>
      </c>
      <c r="H282" s="4">
        <f t="shared" si="17"/>
        <v>3</v>
      </c>
      <c r="I282" t="str">
        <f t="shared" si="19"/>
        <v xml:space="preserve"> module:Content03_BM320 a schema:ListItem ; schema:position 3 ; schema:name "Introduction to the globalisation of politics"@de .</v>
      </c>
      <c r="J282" t="s">
        <v>123</v>
      </c>
      <c r="K282" t="str">
        <f t="shared" si="18"/>
        <v>module:Content_BM320  a schema:ItemList ; schema:identifier "Content" ; schema:name "Inhalt BM320" ; schema:itemListElement module:Content03_BM320 . module:Content03_BM320 a schema:ListItem ; schema:position 3 ; schema:name "Introduction to the globalisation of politics"@de .</v>
      </c>
    </row>
    <row r="283" spans="1:11" x14ac:dyDescent="0.35">
      <c r="A283" t="s">
        <v>3371</v>
      </c>
      <c r="B283" t="s">
        <v>204</v>
      </c>
      <c r="C283" s="13" t="s">
        <v>2926</v>
      </c>
      <c r="D283" t="s">
        <v>5108</v>
      </c>
      <c r="E283" s="13" t="s">
        <v>601</v>
      </c>
      <c r="F283" s="4" t="s">
        <v>4656</v>
      </c>
      <c r="G283" t="str">
        <f t="shared" si="16"/>
        <v>module:Content_BM320  a schema:ItemList ; schema:identifier "Content" ; schema:name "Inhalt BM320" ; schema:itemListElement module:Content04_BM320 .</v>
      </c>
      <c r="H283" s="4">
        <f t="shared" si="17"/>
        <v>4</v>
      </c>
      <c r="I283" t="str">
        <f t="shared" si="19"/>
        <v xml:space="preserve"> module:Content04_BM320 a schema:ListItem ; schema:position 4 ; schema:name "Actors and types of general international frameworks"@de .</v>
      </c>
      <c r="J283" t="s">
        <v>123</v>
      </c>
      <c r="K283" t="str">
        <f t="shared" si="18"/>
        <v>module:Content_BM320  a schema:ItemList ; schema:identifier "Content" ; schema:name "Inhalt BM320" ; schema:itemListElement module:Content04_BM320 . module:Content04_BM320 a schema:ListItem ; schema:position 4 ; schema:name "Actors and types of general international frameworks"@de .</v>
      </c>
    </row>
    <row r="284" spans="1:11" x14ac:dyDescent="0.35">
      <c r="A284" t="s">
        <v>3371</v>
      </c>
      <c r="B284" t="s">
        <v>204</v>
      </c>
      <c r="C284" s="13" t="s">
        <v>2924</v>
      </c>
      <c r="D284" t="s">
        <v>5109</v>
      </c>
      <c r="E284" s="13" t="s">
        <v>601</v>
      </c>
      <c r="F284" s="4" t="s">
        <v>4656</v>
      </c>
      <c r="G284" t="str">
        <f t="shared" si="16"/>
        <v>module:Content_BM320  a schema:ItemList ; schema:identifier "Content" ; schema:name "Inhalt BM320" ; schema:itemListElement module:Content05_BM320 .</v>
      </c>
      <c r="H284" s="4">
        <f t="shared" si="17"/>
        <v>5</v>
      </c>
      <c r="I284" t="str">
        <f t="shared" si="19"/>
        <v xml:space="preserve"> module:Content05_BM320 a schema:ListItem ; schema:position 5 ; schema:name "Companies as drivers of globalisation: The case of global value-added chains"@de .</v>
      </c>
      <c r="J284" t="s">
        <v>123</v>
      </c>
      <c r="K284" t="str">
        <f t="shared" si="18"/>
        <v>module:Content_BM320  a schema:ItemList ; schema:identifier "Content" ; schema:name "Inhalt BM320" ; schema:itemListElement module:Content05_BM320 . module:Content05_BM320 a schema:ListItem ; schema:position 5 ; schema:name "Companies as drivers of globalisation: The case of global value-added chains"@de .</v>
      </c>
    </row>
    <row r="285" spans="1:11" x14ac:dyDescent="0.35">
      <c r="A285" t="s">
        <v>3371</v>
      </c>
      <c r="B285" t="s">
        <v>204</v>
      </c>
      <c r="C285" s="13" t="s">
        <v>2922</v>
      </c>
      <c r="D285" t="s">
        <v>5110</v>
      </c>
      <c r="E285" s="13" t="s">
        <v>601</v>
      </c>
      <c r="F285" s="4" t="s">
        <v>4656</v>
      </c>
      <c r="G285" t="str">
        <f t="shared" si="16"/>
        <v>module:Content_BM320  a schema:ItemList ; schema:identifier "Content" ; schema:name "Inhalt BM320" ; schema:itemListElement module:Content06_BM320 .</v>
      </c>
      <c r="H285" s="4">
        <f t="shared" si="17"/>
        <v>6</v>
      </c>
      <c r="I285" t="str">
        <f t="shared" si="19"/>
        <v xml:space="preserve"> module:Content06_BM320 a schema:ListItem ; schema:position 6 ; schema:name "Governments as drivers of globalisation: The EU as a case of regionalisation"@de .</v>
      </c>
      <c r="J285" t="s">
        <v>123</v>
      </c>
      <c r="K285" t="str">
        <f t="shared" si="18"/>
        <v>module:Content_BM320  a schema:ItemList ; schema:identifier "Content" ; schema:name "Inhalt BM320" ; schema:itemListElement module:Content06_BM320 . module:Content06_BM320 a schema:ListItem ; schema:position 6 ; schema:name "Governments as drivers of globalisation: The EU as a case of regionalisation"@de .</v>
      </c>
    </row>
    <row r="286" spans="1:11" x14ac:dyDescent="0.35">
      <c r="A286" t="s">
        <v>3371</v>
      </c>
      <c r="B286" t="s">
        <v>204</v>
      </c>
      <c r="C286" s="13" t="s">
        <v>2919</v>
      </c>
      <c r="D286" t="s">
        <v>5111</v>
      </c>
      <c r="E286" s="13" t="s">
        <v>601</v>
      </c>
      <c r="F286" s="4" t="s">
        <v>4656</v>
      </c>
      <c r="G286" t="str">
        <f t="shared" si="16"/>
        <v>module:Content_BM320  a schema:ItemList ; schema:identifier "Content" ; schema:name "Inhalt BM320" ; schema:itemListElement module:Content07_BM320 .</v>
      </c>
      <c r="H286" s="4">
        <f t="shared" si="17"/>
        <v>7</v>
      </c>
      <c r="I286" t="str">
        <f t="shared" si="19"/>
        <v xml:space="preserve"> module:Content07_BM320 a schema:ListItem ; schema:position 7 ; schema:name "International organisations as drivers of globalisation: The cases of intellectual property and global sustainability"@de .</v>
      </c>
      <c r="J286" t="s">
        <v>123</v>
      </c>
      <c r="K286" t="str">
        <f t="shared" si="18"/>
        <v>module:Content_BM320  a schema:ItemList ; schema:identifier "Content" ; schema:name "Inhalt BM320" ; schema:itemListElement module:Content07_BM320 . module:Content07_BM320 a schema:ListItem ; schema:position 7 ; schema:name "International organisations as drivers of globalisation: The cases of intellectual property and global sustainability"@de .</v>
      </c>
    </row>
    <row r="287" spans="1:11" x14ac:dyDescent="0.35">
      <c r="A287" t="s">
        <v>3371</v>
      </c>
      <c r="B287" t="s">
        <v>204</v>
      </c>
      <c r="C287" s="13" t="s">
        <v>2954</v>
      </c>
      <c r="D287" t="s">
        <v>5112</v>
      </c>
      <c r="E287" s="13" t="s">
        <v>601</v>
      </c>
      <c r="F287" s="4" t="s">
        <v>4656</v>
      </c>
      <c r="G287" t="str">
        <f t="shared" si="16"/>
        <v>module:Content_BM320  a schema:ItemList ; schema:identifier "Content" ; schema:name "Inhalt BM320" ; schema:itemListElement module:Content08_BM320 .</v>
      </c>
      <c r="H287" s="4">
        <f t="shared" si="17"/>
        <v>8</v>
      </c>
      <c r="I287" t="str">
        <f t="shared" si="19"/>
        <v xml:space="preserve"> module:Content08_BM320 a schema:ListItem ; schema:position 8 ; schema:name "Concluding general international frameworks: Risks and opportunities"@de .</v>
      </c>
      <c r="J287" t="s">
        <v>123</v>
      </c>
      <c r="K287" t="str">
        <f t="shared" si="18"/>
        <v>module:Content_BM320  a schema:ItemList ; schema:identifier "Content" ; schema:name "Inhalt BM320" ; schema:itemListElement module:Content08_BM320 . module:Content08_BM320 a schema:ListItem ; schema:position 8 ; schema:name "Concluding general international frameworks: Risks and opportunities"@de .</v>
      </c>
    </row>
    <row r="288" spans="1:11" x14ac:dyDescent="0.35">
      <c r="A288" t="s">
        <v>3370</v>
      </c>
      <c r="B288" t="s">
        <v>205</v>
      </c>
      <c r="C288" s="13" t="s">
        <v>2932</v>
      </c>
      <c r="D288" t="s">
        <v>5113</v>
      </c>
      <c r="E288" s="13" t="s">
        <v>601</v>
      </c>
      <c r="F288" s="4" t="s">
        <v>4656</v>
      </c>
      <c r="G288" t="str">
        <f t="shared" si="16"/>
        <v>module:Content_BM410  a schema:ItemList ; schema:identifier "Content" ; schema:name "Inhalt BM410" ; schema:itemListElement module:Content01_BM410 .</v>
      </c>
      <c r="H288" s="4">
        <f t="shared" si="17"/>
        <v>1</v>
      </c>
      <c r="I288" t="str">
        <f t="shared" si="19"/>
        <v xml:space="preserve"> module:Content01_BM410 a schema:ListItem ; schema:position 1 ; schema:name "Grundlagen der Konzernrechnungslegung"@de .</v>
      </c>
      <c r="J288" t="s">
        <v>123</v>
      </c>
      <c r="K288" t="str">
        <f t="shared" si="18"/>
        <v>module:Content_BM410  a schema:ItemList ; schema:identifier "Content" ; schema:name "Inhalt BM410" ; schema:itemListElement module:Content01_BM410 . module:Content01_BM410 a schema:ListItem ; schema:position 1 ; schema:name "Grundlagen der Konzernrechnungslegung"@de .</v>
      </c>
    </row>
    <row r="289" spans="1:11" x14ac:dyDescent="0.35">
      <c r="A289" t="s">
        <v>3370</v>
      </c>
      <c r="B289" t="s">
        <v>205</v>
      </c>
      <c r="C289" s="13" t="s">
        <v>2930</v>
      </c>
      <c r="D289" t="s">
        <v>5114</v>
      </c>
      <c r="E289" s="13" t="s">
        <v>601</v>
      </c>
      <c r="F289" s="4" t="s">
        <v>4656</v>
      </c>
      <c r="G289" t="str">
        <f t="shared" si="16"/>
        <v>module:Content_BM410  a schema:ItemList ; schema:identifier "Content" ; schema:name "Inhalt BM410" ; schema:itemListElement module:Content02_BM410 .</v>
      </c>
      <c r="H289" s="4">
        <f t="shared" si="17"/>
        <v>2</v>
      </c>
      <c r="I289" t="str">
        <f t="shared" si="19"/>
        <v xml:space="preserve"> module:Content02_BM410 a schema:ListItem ; schema:position 2 ; schema:name "Konsolidierungsgrundsätze: Aufgaben und Inhalt der Konsolidierungsgrundsätze, True and fair view, Vollständigkeit des Konzernabschlusses, Konzerneinheitliche Bewertung, Konsolidierungskontinuität, einheitliche Rechnungsperioden, Grundsatz der Materiality"@de .</v>
      </c>
      <c r="J289" t="s">
        <v>123</v>
      </c>
      <c r="K289" t="str">
        <f t="shared" si="18"/>
        <v>module:Content_BM410  a schema:ItemList ; schema:identifier "Content" ; schema:name "Inhalt BM410" ; schema:itemListElement module:Content02_BM410 . module:Content02_BM410 a schema:ListItem ; schema:position 2 ; schema:name "Konsolidierungsgrundsätze: Aufgaben und Inhalt der Konsolidierungsgrundsätze, True and fair view, Vollständigkeit des Konzernabschlusses, Konzerneinheitliche Bewertung, Konsolidierungskontinuität, einheitliche Rechnungsperioden, Grundsatz der Materiality"@de .</v>
      </c>
    </row>
    <row r="290" spans="1:11" x14ac:dyDescent="0.35">
      <c r="A290" t="s">
        <v>3370</v>
      </c>
      <c r="B290" t="s">
        <v>205</v>
      </c>
      <c r="C290" s="13" t="s">
        <v>2928</v>
      </c>
      <c r="D290" t="s">
        <v>5115</v>
      </c>
      <c r="E290" s="13" t="s">
        <v>601</v>
      </c>
      <c r="F290" s="4" t="s">
        <v>4656</v>
      </c>
      <c r="G290" t="str">
        <f t="shared" si="16"/>
        <v>module:Content_BM410  a schema:ItemList ; schema:identifier "Content" ; schema:name "Inhalt BM410" ; schema:itemListElement module:Content03_BM410 .</v>
      </c>
      <c r="H290" s="4">
        <f t="shared" si="17"/>
        <v>3</v>
      </c>
      <c r="I290" t="str">
        <f t="shared" si="19"/>
        <v xml:space="preserve"> module:Content03_BM410 a schema:ListItem ; schema:position 3 ; schema:name "Pflicht zur Aufstellung von Konzernabschlüssen"@de .</v>
      </c>
      <c r="J290" t="s">
        <v>123</v>
      </c>
      <c r="K290" t="str">
        <f t="shared" si="18"/>
        <v>module:Content_BM410  a schema:ItemList ; schema:identifier "Content" ; schema:name "Inhalt BM410" ; schema:itemListElement module:Content03_BM410 . module:Content03_BM410 a schema:ListItem ; schema:position 3 ; schema:name "Pflicht zur Aufstellung von Konzernabschlüssen"@de .</v>
      </c>
    </row>
    <row r="291" spans="1:11" x14ac:dyDescent="0.35">
      <c r="A291" t="s">
        <v>3370</v>
      </c>
      <c r="B291" t="s">
        <v>205</v>
      </c>
      <c r="C291" s="13" t="s">
        <v>2926</v>
      </c>
      <c r="D291" t="s">
        <v>5116</v>
      </c>
      <c r="E291" s="13" t="s">
        <v>601</v>
      </c>
      <c r="F291" s="4" t="s">
        <v>4656</v>
      </c>
      <c r="G291" t="str">
        <f t="shared" si="16"/>
        <v>module:Content_BM410  a schema:ItemList ; schema:identifier "Content" ; schema:name "Inhalt BM410" ; schema:itemListElement module:Content04_BM410 .</v>
      </c>
      <c r="H291" s="4">
        <f t="shared" si="17"/>
        <v>4</v>
      </c>
      <c r="I291" t="str">
        <f t="shared" si="19"/>
        <v xml:space="preserve"> module:Content04_BM410 a schema:ListItem ; schema:position 4 ; schema:name "Der Konsolidierungskreis"@de .</v>
      </c>
      <c r="J291" t="s">
        <v>123</v>
      </c>
      <c r="K291" t="str">
        <f t="shared" si="18"/>
        <v>module:Content_BM410  a schema:ItemList ; schema:identifier "Content" ; schema:name "Inhalt BM410" ; schema:itemListElement module:Content04_BM410 . module:Content04_BM410 a schema:ListItem ; schema:position 4 ; schema:name "Der Konsolidierungskreis"@de .</v>
      </c>
    </row>
    <row r="292" spans="1:11" x14ac:dyDescent="0.35">
      <c r="A292" t="s">
        <v>3370</v>
      </c>
      <c r="B292" t="s">
        <v>205</v>
      </c>
      <c r="C292" s="13" t="s">
        <v>2924</v>
      </c>
      <c r="D292" t="s">
        <v>5117</v>
      </c>
      <c r="E292" s="13" t="s">
        <v>601</v>
      </c>
      <c r="F292" s="4" t="s">
        <v>4656</v>
      </c>
      <c r="G292" t="str">
        <f t="shared" si="16"/>
        <v>module:Content_BM410  a schema:ItemList ; schema:identifier "Content" ; schema:name "Inhalt BM410" ; schema:itemListElement module:Content05_BM410 .</v>
      </c>
      <c r="H292" s="4">
        <f t="shared" si="17"/>
        <v>5</v>
      </c>
      <c r="I292" t="str">
        <f t="shared" si="19"/>
        <v xml:space="preserve"> module:Content05_BM410 a schema:ListItem ; schema:position 5 ; schema:name "Kapitalkonsolidierung, Grundlagen, Methoden der Kapitalkonsolidierung: Vollkonsolidierung, Quotenkonsolidierung"@de .</v>
      </c>
      <c r="J292" t="s">
        <v>123</v>
      </c>
      <c r="K292" t="str">
        <f t="shared" si="18"/>
        <v>module:Content_BM410  a schema:ItemList ; schema:identifier "Content" ; schema:name "Inhalt BM410" ; schema:itemListElement module:Content05_BM410 . module:Content05_BM410 a schema:ListItem ; schema:position 5 ; schema:name "Kapitalkonsolidierung, Grundlagen, Methoden der Kapitalkonsolidierung: Vollkonsolidierung, Quotenkonsolidierung"@de .</v>
      </c>
    </row>
    <row r="293" spans="1:11" x14ac:dyDescent="0.35">
      <c r="A293" t="s">
        <v>3370</v>
      </c>
      <c r="B293" t="s">
        <v>205</v>
      </c>
      <c r="C293" s="13" t="s">
        <v>2922</v>
      </c>
      <c r="D293" t="s">
        <v>5118</v>
      </c>
      <c r="E293" s="13" t="s">
        <v>601</v>
      </c>
      <c r="F293" s="4" t="s">
        <v>4656</v>
      </c>
      <c r="G293" t="str">
        <f t="shared" si="16"/>
        <v>module:Content_BM410  a schema:ItemList ; schema:identifier "Content" ; schema:name "Inhalt BM410" ; schema:itemListElement module:Content06_BM410 .</v>
      </c>
      <c r="H293" s="4">
        <f t="shared" si="17"/>
        <v>6</v>
      </c>
      <c r="I293" t="str">
        <f t="shared" si="19"/>
        <v xml:space="preserve"> module:Content06_BM410 a schema:ListItem ; schema:position 6 ; schema:name "Schuldenkonsolidierung"@de .</v>
      </c>
      <c r="J293" t="s">
        <v>123</v>
      </c>
      <c r="K293" t="str">
        <f t="shared" si="18"/>
        <v>module:Content_BM410  a schema:ItemList ; schema:identifier "Content" ; schema:name "Inhalt BM410" ; schema:itemListElement module:Content06_BM410 . module:Content06_BM410 a schema:ListItem ; schema:position 6 ; schema:name "Schuldenkonsolidierung"@de .</v>
      </c>
    </row>
    <row r="294" spans="1:11" x14ac:dyDescent="0.35">
      <c r="A294" t="s">
        <v>3369</v>
      </c>
      <c r="B294" t="s">
        <v>206</v>
      </c>
      <c r="C294" s="13" t="s">
        <v>2932</v>
      </c>
      <c r="D294" t="s">
        <v>5119</v>
      </c>
      <c r="E294" s="13" t="s">
        <v>601</v>
      </c>
      <c r="F294" s="4" t="s">
        <v>4656</v>
      </c>
      <c r="G294" t="str">
        <f t="shared" si="16"/>
        <v>module:Content_BM420  a schema:ItemList ; schema:identifier "Content" ; schema:name "Inhalt BM420" ; schema:itemListElement module:Content01_BM420 .</v>
      </c>
      <c r="H294" s="4">
        <f t="shared" si="17"/>
        <v>1</v>
      </c>
      <c r="I294" t="str">
        <f t="shared" si="19"/>
        <v xml:space="preserve"> module:Content01_BM420 a schema:ListItem ; schema:position 1 ; schema:name "HRM im Kontext aktueller Entwicklungen"@de .</v>
      </c>
      <c r="J294" t="s">
        <v>123</v>
      </c>
      <c r="K294" t="str">
        <f t="shared" si="18"/>
        <v>module:Content_BM420  a schema:ItemList ; schema:identifier "Content" ; schema:name "Inhalt BM420" ; schema:itemListElement module:Content01_BM420 . module:Content01_BM420 a schema:ListItem ; schema:position 1 ; schema:name "HRM im Kontext aktueller Entwicklungen"@de .</v>
      </c>
    </row>
    <row r="295" spans="1:11" x14ac:dyDescent="0.35">
      <c r="A295" t="s">
        <v>3369</v>
      </c>
      <c r="B295" t="s">
        <v>206</v>
      </c>
      <c r="C295" s="13" t="s">
        <v>2930</v>
      </c>
      <c r="D295" t="s">
        <v>5120</v>
      </c>
      <c r="E295" s="13" t="s">
        <v>601</v>
      </c>
      <c r="F295" s="4" t="s">
        <v>4656</v>
      </c>
      <c r="G295" t="str">
        <f t="shared" si="16"/>
        <v>module:Content_BM420  a schema:ItemList ; schema:identifier "Content" ; schema:name "Inhalt BM420" ; schema:itemListElement module:Content02_BM420 .</v>
      </c>
      <c r="H295" s="4">
        <f t="shared" si="17"/>
        <v>2</v>
      </c>
      <c r="I295" t="str">
        <f t="shared" si="19"/>
        <v xml:space="preserve"> module:Content02_BM420 a schema:ListItem ; schema:position 2 ; schema:name "Instrumente der Personalbeschaffung, die insbesondere für die Gewinnung von Fachkräften in Hightech-Unternehmen geeignet sind"@de .</v>
      </c>
      <c r="J295" t="s">
        <v>123</v>
      </c>
      <c r="K295" t="str">
        <f t="shared" si="18"/>
        <v>module:Content_BM420  a schema:ItemList ; schema:identifier "Content" ; schema:name "Inhalt BM420" ; schema:itemListElement module:Content02_BM420 . module:Content02_BM420 a schema:ListItem ; schema:position 2 ; schema:name "Instrumente der Personalbeschaffung, die insbesondere für die Gewinnung von Fachkräften in Hightech-Unternehmen geeignet sind"@de .</v>
      </c>
    </row>
    <row r="296" spans="1:11" x14ac:dyDescent="0.35">
      <c r="A296" t="s">
        <v>3369</v>
      </c>
      <c r="B296" t="s">
        <v>206</v>
      </c>
      <c r="C296" s="13" t="s">
        <v>2928</v>
      </c>
      <c r="D296" t="s">
        <v>5121</v>
      </c>
      <c r="E296" s="13" t="s">
        <v>601</v>
      </c>
      <c r="F296" s="4" t="s">
        <v>4656</v>
      </c>
      <c r="G296" t="str">
        <f t="shared" si="16"/>
        <v>module:Content_BM420  a schema:ItemList ; schema:identifier "Content" ; schema:name "Inhalt BM420" ; schema:itemListElement module:Content03_BM420 .</v>
      </c>
      <c r="H296" s="4">
        <f t="shared" si="17"/>
        <v>3</v>
      </c>
      <c r="I296" t="str">
        <f t="shared" si="19"/>
        <v xml:space="preserve"> module:Content03_BM420 a schema:ListItem ; schema:position 3 ; schema:name "Ausgewählte Konzepte zu Motivation, Führung, Anreizsystemen und Personalentwicklung für kreativ tätige Mitarbeiter/-innen (z. B. F&amp;E Mitarbeiter/-innen)"@de .</v>
      </c>
      <c r="J296" t="s">
        <v>123</v>
      </c>
      <c r="K296" t="str">
        <f t="shared" si="18"/>
        <v>module:Content_BM420  a schema:ItemList ; schema:identifier "Content" ; schema:name "Inhalt BM420" ; schema:itemListElement module:Content03_BM420 . module:Content03_BM420 a schema:ListItem ; schema:position 3 ; schema:name "Ausgewählte Konzepte zu Motivation, Führung, Anreizsystemen und Personalentwicklung für kreativ tätige Mitarbeiter/-innen (z. B. F&amp;E Mitarbeiter/-innen)"@de .</v>
      </c>
    </row>
    <row r="297" spans="1:11" x14ac:dyDescent="0.35">
      <c r="A297" t="s">
        <v>3369</v>
      </c>
      <c r="B297" t="s">
        <v>206</v>
      </c>
      <c r="C297" s="13" t="s">
        <v>2926</v>
      </c>
      <c r="D297" t="s">
        <v>5122</v>
      </c>
      <c r="E297" s="13" t="s">
        <v>601</v>
      </c>
      <c r="F297" s="4" t="s">
        <v>4656</v>
      </c>
      <c r="G297" t="str">
        <f t="shared" si="16"/>
        <v>module:Content_BM420  a schema:ItemList ; schema:identifier "Content" ; schema:name "Inhalt BM420" ; schema:itemListElement module:Content04_BM420 .</v>
      </c>
      <c r="H297" s="4">
        <f t="shared" si="17"/>
        <v>4</v>
      </c>
      <c r="I297" t="str">
        <f t="shared" si="19"/>
        <v xml:space="preserve"> module:Content04_BM420 a schema:ListItem ; schema:position 4 ; schema:name "Handlungsorientierte Anwendung weiterer HRM Instrumente (z. B. im Bereich Training &amp; Personalentwicklung für Mitarbeiter/-innen in technologischen Tätigkeitsfeldern)"@de .</v>
      </c>
      <c r="J297" t="s">
        <v>123</v>
      </c>
      <c r="K297" t="str">
        <f t="shared" si="18"/>
        <v>module:Content_BM420  a schema:ItemList ; schema:identifier "Content" ; schema:name "Inhalt BM420" ; schema:itemListElement module:Content04_BM420 . module:Content04_BM420 a schema:ListItem ; schema:position 4 ; schema:name "Handlungsorientierte Anwendung weiterer HRM Instrumente (z. B. im Bereich Training &amp; Personalentwicklung für Mitarbeiter/-innen in technologischen Tätigkeitsfeldern)"@de .</v>
      </c>
    </row>
    <row r="298" spans="1:11" x14ac:dyDescent="0.35">
      <c r="A298" t="s">
        <v>3368</v>
      </c>
      <c r="B298" t="s">
        <v>207</v>
      </c>
      <c r="C298" s="13" t="s">
        <v>2932</v>
      </c>
      <c r="D298" t="s">
        <v>5123</v>
      </c>
      <c r="E298" s="13" t="s">
        <v>601</v>
      </c>
      <c r="F298" s="4" t="s">
        <v>4656</v>
      </c>
      <c r="G298" t="str">
        <f t="shared" si="16"/>
        <v>module:Content_BM430  a schema:ItemList ; schema:identifier "Content" ; schema:name "Inhalt BM430" ; schema:itemListElement module:Content01_BM430 .</v>
      </c>
      <c r="H298" s="4">
        <f t="shared" si="17"/>
        <v>1</v>
      </c>
      <c r="I298" t="str">
        <f t="shared" si="19"/>
        <v xml:space="preserve"> module:Content01_BM430 a schema:ListItem ; schema:position 1 ; schema:name "Grundlagen des Supply Chain Management: Ziele, Einordnung, Aufgaben, Trends, Strategien, organisationale Aspekte"@de .</v>
      </c>
      <c r="J298" t="s">
        <v>123</v>
      </c>
      <c r="K298" t="str">
        <f t="shared" si="18"/>
        <v>module:Content_BM430  a schema:ItemList ; schema:identifier "Content" ; schema:name "Inhalt BM430" ; schema:itemListElement module:Content01_BM430 . module:Content01_BM430 a schema:ListItem ; schema:position 1 ; schema:name "Grundlagen des Supply Chain Management: Ziele, Einordnung, Aufgaben, Trends, Strategien, organisationale Aspekte"@de .</v>
      </c>
    </row>
    <row r="299" spans="1:11" x14ac:dyDescent="0.35">
      <c r="A299" t="s">
        <v>3368</v>
      </c>
      <c r="B299" t="s">
        <v>207</v>
      </c>
      <c r="C299" s="13" t="s">
        <v>2930</v>
      </c>
      <c r="D299" t="s">
        <v>5124</v>
      </c>
      <c r="E299" s="13" t="s">
        <v>601</v>
      </c>
      <c r="F299" s="4" t="s">
        <v>4656</v>
      </c>
      <c r="G299" t="str">
        <f t="shared" si="16"/>
        <v>module:Content_BM430  a schema:ItemList ; schema:identifier "Content" ; schema:name "Inhalt BM430" ; schema:itemListElement module:Content02_BM430 .</v>
      </c>
      <c r="H299" s="4">
        <f t="shared" si="17"/>
        <v>2</v>
      </c>
      <c r="I299" t="str">
        <f t="shared" si="19"/>
        <v xml:space="preserve"> module:Content02_BM430 a schema:ListItem ; schema:position 2 ; schema:name "Supply Chains als Spezialfall von Unternehmensnetzwerken, Theorie der Netzwerke und Anwendung aus Supply Chains"@de .</v>
      </c>
      <c r="J299" t="s">
        <v>123</v>
      </c>
      <c r="K299" t="str">
        <f t="shared" si="18"/>
        <v>module:Content_BM430  a schema:ItemList ; schema:identifier "Content" ; schema:name "Inhalt BM430" ; schema:itemListElement module:Content02_BM430 . module:Content02_BM430 a schema:ListItem ; schema:position 2 ; schema:name "Supply Chains als Spezialfall von Unternehmensnetzwerken, Theorie der Netzwerke und Anwendung aus Supply Chains"@de .</v>
      </c>
    </row>
    <row r="300" spans="1:11" x14ac:dyDescent="0.35">
      <c r="A300" t="s">
        <v>3368</v>
      </c>
      <c r="B300" t="s">
        <v>207</v>
      </c>
      <c r="C300" s="13" t="s">
        <v>2928</v>
      </c>
      <c r="D300" t="s">
        <v>5125</v>
      </c>
      <c r="E300" s="13" t="s">
        <v>601</v>
      </c>
      <c r="F300" s="4" t="s">
        <v>4656</v>
      </c>
      <c r="G300" t="str">
        <f t="shared" si="16"/>
        <v>module:Content_BM430  a schema:ItemList ; schema:identifier "Content" ; schema:name "Inhalt BM430" ; schema:itemListElement module:Content03_BM430 .</v>
      </c>
      <c r="H300" s="4">
        <f t="shared" si="17"/>
        <v>3</v>
      </c>
      <c r="I300" t="str">
        <f t="shared" si="19"/>
        <v xml:space="preserve"> module:Content03_BM430 a schema:ListItem ; schema:position 3 ; schema:name "Sourcing Strategien von Unternehmen, Arten und Bewertung von Sourcingstrategien, Auswirkungen auf die Supply Chain, besondere Herausforderungen durch Outsourcing und Offshoring"@de .</v>
      </c>
      <c r="J300" t="s">
        <v>123</v>
      </c>
      <c r="K300" t="str">
        <f t="shared" si="18"/>
        <v>module:Content_BM430  a schema:ItemList ; schema:identifier "Content" ; schema:name "Inhalt BM430" ; schema:itemListElement module:Content03_BM430 . module:Content03_BM430 a schema:ListItem ; schema:position 3 ; schema:name "Sourcing Strategien von Unternehmen, Arten und Bewertung von Sourcingstrategien, Auswirkungen auf die Supply Chain, besondere Herausforderungen durch Outsourcing und Offshoring"@de .</v>
      </c>
    </row>
    <row r="301" spans="1:11" x14ac:dyDescent="0.35">
      <c r="A301" t="s">
        <v>3368</v>
      </c>
      <c r="B301" t="s">
        <v>207</v>
      </c>
      <c r="C301" s="13" t="s">
        <v>2926</v>
      </c>
      <c r="D301" t="s">
        <v>5126</v>
      </c>
      <c r="E301" s="13" t="s">
        <v>601</v>
      </c>
      <c r="F301" s="4" t="s">
        <v>4656</v>
      </c>
      <c r="G301" t="str">
        <f t="shared" si="16"/>
        <v>module:Content_BM430  a schema:ItemList ; schema:identifier "Content" ; schema:name "Inhalt BM430" ; schema:itemListElement module:Content04_BM430 .</v>
      </c>
      <c r="H301" s="4">
        <f t="shared" si="17"/>
        <v>4</v>
      </c>
      <c r="I301" t="str">
        <f t="shared" si="19"/>
        <v xml:space="preserve"> module:Content04_BM430 a schema:ListItem ; schema:position 4 ; schema:name "Gestaltungsmöglichkeiten für Supply Chains; E-Logistics als Element des SCM"@de .</v>
      </c>
      <c r="J301" t="s">
        <v>123</v>
      </c>
      <c r="K301" t="str">
        <f t="shared" si="18"/>
        <v>module:Content_BM430  a schema:ItemList ; schema:identifier "Content" ; schema:name "Inhalt BM430" ; schema:itemListElement module:Content04_BM430 . module:Content04_BM430 a schema:ListItem ; schema:position 4 ; schema:name "Gestaltungsmöglichkeiten für Supply Chains; E-Logistics als Element des SCM"@de .</v>
      </c>
    </row>
    <row r="302" spans="1:11" x14ac:dyDescent="0.35">
      <c r="A302" t="s">
        <v>3368</v>
      </c>
      <c r="B302" t="s">
        <v>207</v>
      </c>
      <c r="C302" s="13" t="s">
        <v>2924</v>
      </c>
      <c r="D302" t="s">
        <v>5127</v>
      </c>
      <c r="E302" s="13" t="s">
        <v>601</v>
      </c>
      <c r="F302" s="4" t="s">
        <v>4656</v>
      </c>
      <c r="G302" t="str">
        <f t="shared" si="16"/>
        <v>module:Content_BM430  a schema:ItemList ; schema:identifier "Content" ; schema:name "Inhalt BM430" ; schema:itemListElement module:Content05_BM430 .</v>
      </c>
      <c r="H302" s="4">
        <f t="shared" si="17"/>
        <v>5</v>
      </c>
      <c r="I302" t="str">
        <f t="shared" si="19"/>
        <v xml:space="preserve"> module:Content05_BM430 a schema:ListItem ; schema:position 5 ; schema:name "Supply Chain Controlling, Bedarf und gestalterische Möglichkeiten"@de .</v>
      </c>
      <c r="J302" t="s">
        <v>123</v>
      </c>
      <c r="K302" t="str">
        <f t="shared" si="18"/>
        <v>module:Content_BM430  a schema:ItemList ; schema:identifier "Content" ; schema:name "Inhalt BM430" ; schema:itemListElement module:Content05_BM430 . module:Content05_BM430 a schema:ListItem ; schema:position 5 ; schema:name "Supply Chain Controlling, Bedarf und gestalterische Möglichkeiten"@de .</v>
      </c>
    </row>
    <row r="303" spans="1:11" x14ac:dyDescent="0.35">
      <c r="A303" t="s">
        <v>3368</v>
      </c>
      <c r="B303" t="s">
        <v>207</v>
      </c>
      <c r="C303" s="13" t="s">
        <v>2922</v>
      </c>
      <c r="D303" t="s">
        <v>5128</v>
      </c>
      <c r="E303" s="13" t="s">
        <v>601</v>
      </c>
      <c r="F303" s="4" t="s">
        <v>4656</v>
      </c>
      <c r="G303" t="str">
        <f t="shared" si="16"/>
        <v>module:Content_BM430  a schema:ItemList ; schema:identifier "Content" ; schema:name "Inhalt BM430" ; schema:itemListElement module:Content06_BM430 .</v>
      </c>
      <c r="H303" s="4">
        <f t="shared" si="17"/>
        <v>6</v>
      </c>
      <c r="I303" t="str">
        <f t="shared" si="19"/>
        <v xml:space="preserve"> module:Content06_BM430 a schema:ListItem ; schema:position 6 ; schema:name "zukünftige Trends"@de .</v>
      </c>
      <c r="J303" t="s">
        <v>123</v>
      </c>
      <c r="K303" t="str">
        <f t="shared" si="18"/>
        <v>module:Content_BM430  a schema:ItemList ; schema:identifier "Content" ; schema:name "Inhalt BM430" ; schema:itemListElement module:Content06_BM430 . module:Content06_BM430 a schema:ListItem ; schema:position 6 ; schema:name "zukünftige Trends"@de .</v>
      </c>
    </row>
    <row r="304" spans="1:11" x14ac:dyDescent="0.35">
      <c r="A304" t="s">
        <v>3367</v>
      </c>
      <c r="B304" t="s">
        <v>208</v>
      </c>
      <c r="C304" s="13" t="s">
        <v>2932</v>
      </c>
      <c r="D304" t="s">
        <v>5129</v>
      </c>
      <c r="E304" s="13" t="s">
        <v>601</v>
      </c>
      <c r="F304" s="4" t="s">
        <v>4656</v>
      </c>
      <c r="G304" t="str">
        <f t="shared" si="16"/>
        <v>module:Content_BM440  a schema:ItemList ; schema:identifier "Content" ; schema:name "Inhalt BM440" ; schema:itemListElement module:Content01_BM440 .</v>
      </c>
      <c r="H304" s="4">
        <f t="shared" si="17"/>
        <v>1</v>
      </c>
      <c r="I304" t="str">
        <f t="shared" si="19"/>
        <v xml:space="preserve"> module:Content01_BM440 a schema:ListItem ; schema:position 1 ; schema:name "Differenzierung von HGB und IFRS Regularien bei der Konzernrechnungslegung "@de .</v>
      </c>
      <c r="J304" t="s">
        <v>123</v>
      </c>
      <c r="K304" t="str">
        <f t="shared" si="18"/>
        <v>module:Content_BM440  a schema:ItemList ; schema:identifier "Content" ; schema:name "Inhalt BM440" ; schema:itemListElement module:Content01_BM440 . module:Content01_BM440 a schema:ListItem ; schema:position 1 ; schema:name "Differenzierung von HGB und IFRS Regularien bei der Konzernrechnungslegung "@de .</v>
      </c>
    </row>
    <row r="305" spans="1:11" x14ac:dyDescent="0.35">
      <c r="A305" t="s">
        <v>3367</v>
      </c>
      <c r="B305" t="s">
        <v>208</v>
      </c>
      <c r="C305" s="13" t="s">
        <v>2930</v>
      </c>
      <c r="D305" t="s">
        <v>5130</v>
      </c>
      <c r="E305" s="13" t="s">
        <v>601</v>
      </c>
      <c r="F305" s="4" t="s">
        <v>4656</v>
      </c>
      <c r="G305" t="str">
        <f t="shared" si="16"/>
        <v>module:Content_BM440  a schema:ItemList ; schema:identifier "Content" ; schema:name "Inhalt BM440" ; schema:itemListElement module:Content02_BM440 .</v>
      </c>
      <c r="H305" s="4">
        <f t="shared" si="17"/>
        <v>2</v>
      </c>
      <c r="I305" t="str">
        <f t="shared" si="19"/>
        <v xml:space="preserve"> module:Content02_BM440 a schema:ListItem ; schema:position 2 ; schema:name "Facetten der Verrechnungspreise in Konzernstrukturen"@de .</v>
      </c>
      <c r="J305" t="s">
        <v>123</v>
      </c>
      <c r="K305" t="str">
        <f t="shared" si="18"/>
        <v>module:Content_BM440  a schema:ItemList ; schema:identifier "Content" ; schema:name "Inhalt BM440" ; schema:itemListElement module:Content02_BM440 . module:Content02_BM440 a schema:ListItem ; schema:position 2 ; schema:name "Facetten der Verrechnungspreise in Konzernstrukturen"@de .</v>
      </c>
    </row>
    <row r="306" spans="1:11" x14ac:dyDescent="0.35">
      <c r="A306" t="s">
        <v>3367</v>
      </c>
      <c r="B306" t="s">
        <v>208</v>
      </c>
      <c r="C306" s="13" t="s">
        <v>2928</v>
      </c>
      <c r="D306" t="s">
        <v>5131</v>
      </c>
      <c r="E306" s="13" t="s">
        <v>601</v>
      </c>
      <c r="F306" s="4" t="s">
        <v>4656</v>
      </c>
      <c r="G306" t="str">
        <f t="shared" si="16"/>
        <v>module:Content_BM440  a schema:ItemList ; schema:identifier "Content" ; schema:name "Inhalt BM440" ; schema:itemListElement module:Content03_BM440 .</v>
      </c>
      <c r="H306" s="4">
        <f t="shared" si="17"/>
        <v>3</v>
      </c>
      <c r="I306" t="str">
        <f t="shared" si="19"/>
        <v xml:space="preserve"> module:Content03_BM440 a schema:ListItem ; schema:position 3 ; schema:name "Konzernkapitalflussrechnung"@de .</v>
      </c>
      <c r="J306" t="s">
        <v>123</v>
      </c>
      <c r="K306" t="str">
        <f t="shared" si="18"/>
        <v>module:Content_BM440  a schema:ItemList ; schema:identifier "Content" ; schema:name "Inhalt BM440" ; schema:itemListElement module:Content03_BM440 . module:Content03_BM440 a schema:ListItem ; schema:position 3 ; schema:name "Konzernkapitalflussrechnung"@de .</v>
      </c>
    </row>
    <row r="307" spans="1:11" x14ac:dyDescent="0.35">
      <c r="A307" t="s">
        <v>3367</v>
      </c>
      <c r="B307" t="s">
        <v>208</v>
      </c>
      <c r="C307" s="13" t="s">
        <v>2926</v>
      </c>
      <c r="D307" t="s">
        <v>5132</v>
      </c>
      <c r="E307" s="13" t="s">
        <v>601</v>
      </c>
      <c r="F307" s="4" t="s">
        <v>4656</v>
      </c>
      <c r="G307" t="str">
        <f t="shared" si="16"/>
        <v>module:Content_BM440  a schema:ItemList ; schema:identifier "Content" ; schema:name "Inhalt BM440" ; schema:itemListElement module:Content04_BM440 .</v>
      </c>
      <c r="H307" s="4">
        <f t="shared" si="17"/>
        <v>4</v>
      </c>
      <c r="I307" t="str">
        <f t="shared" si="19"/>
        <v xml:space="preserve"> module:Content04_BM440 a schema:ListItem ; schema:position 4 ; schema:name "Verschiedene Konzepte der Währungsumrechnung im Konzern"@de .</v>
      </c>
      <c r="J307" t="s">
        <v>123</v>
      </c>
      <c r="K307" t="str">
        <f t="shared" si="18"/>
        <v>module:Content_BM440  a schema:ItemList ; schema:identifier "Content" ; schema:name "Inhalt BM440" ; schema:itemListElement module:Content04_BM440 . module:Content04_BM440 a schema:ListItem ; schema:position 4 ; schema:name "Verschiedene Konzepte der Währungsumrechnung im Konzern"@de .</v>
      </c>
    </row>
    <row r="308" spans="1:11" x14ac:dyDescent="0.35">
      <c r="A308" t="s">
        <v>3367</v>
      </c>
      <c r="B308" t="s">
        <v>208</v>
      </c>
      <c r="C308" s="13" t="s">
        <v>2924</v>
      </c>
      <c r="D308" t="s">
        <v>5133</v>
      </c>
      <c r="E308" s="13" t="s">
        <v>601</v>
      </c>
      <c r="F308" s="4" t="s">
        <v>4656</v>
      </c>
      <c r="G308" t="str">
        <f t="shared" si="16"/>
        <v>module:Content_BM440  a schema:ItemList ; schema:identifier "Content" ; schema:name "Inhalt BM440" ; schema:itemListElement module:Content05_BM440 .</v>
      </c>
      <c r="H308" s="4">
        <f t="shared" si="17"/>
        <v>5</v>
      </c>
      <c r="I308" t="str">
        <f t="shared" si="19"/>
        <v xml:space="preserve"> module:Content05_BM440 a schema:ListItem ; schema:position 5 ; schema:name "Umgang mit Steuerlatenzen im Konzernabschluss"@de .</v>
      </c>
      <c r="J308" t="s">
        <v>123</v>
      </c>
      <c r="K308" t="str">
        <f t="shared" si="18"/>
        <v>module:Content_BM440  a schema:ItemList ; schema:identifier "Content" ; schema:name "Inhalt BM440" ; schema:itemListElement module:Content05_BM440 . module:Content05_BM440 a schema:ListItem ; schema:position 5 ; schema:name "Umgang mit Steuerlatenzen im Konzernabschluss"@de .</v>
      </c>
    </row>
    <row r="309" spans="1:11" x14ac:dyDescent="0.35">
      <c r="A309" t="s">
        <v>3367</v>
      </c>
      <c r="B309" t="s">
        <v>208</v>
      </c>
      <c r="C309" s="13" t="s">
        <v>2922</v>
      </c>
      <c r="D309" t="s">
        <v>5134</v>
      </c>
      <c r="E309" s="13" t="s">
        <v>601</v>
      </c>
      <c r="F309" s="4" t="s">
        <v>4656</v>
      </c>
      <c r="G309" t="str">
        <f t="shared" si="16"/>
        <v>module:Content_BM440  a schema:ItemList ; schema:identifier "Content" ; schema:name "Inhalt BM440" ; schema:itemListElement module:Content06_BM440 .</v>
      </c>
      <c r="H309" s="4">
        <f t="shared" si="17"/>
        <v>6</v>
      </c>
      <c r="I309" t="str">
        <f t="shared" si="19"/>
        <v xml:space="preserve"> module:Content06_BM440 a schema:ListItem ; schema:position 6 ; schema:name "Eigenkapitalentwicklung im Konzern"@de .</v>
      </c>
      <c r="J309" t="s">
        <v>123</v>
      </c>
      <c r="K309" t="str">
        <f t="shared" si="18"/>
        <v>module:Content_BM440  a schema:ItemList ; schema:identifier "Content" ; schema:name "Inhalt BM440" ; schema:itemListElement module:Content06_BM440 . module:Content06_BM440 a schema:ListItem ; schema:position 6 ; schema:name "Eigenkapitalentwicklung im Konzern"@de .</v>
      </c>
    </row>
    <row r="310" spans="1:11" x14ac:dyDescent="0.35">
      <c r="A310" t="s">
        <v>3365</v>
      </c>
      <c r="B310" t="s">
        <v>209</v>
      </c>
      <c r="C310" s="13" t="s">
        <v>2932</v>
      </c>
      <c r="D310" t="s">
        <v>3366</v>
      </c>
      <c r="E310" s="13" t="s">
        <v>601</v>
      </c>
      <c r="F310" s="4" t="s">
        <v>4656</v>
      </c>
      <c r="G310" t="str">
        <f t="shared" si="16"/>
        <v>module:Content_BM450  a schema:ItemList ; schema:identifier "Content" ; schema:name "Inhalt BM450" ; schema:itemListElement module:Content01_BM450 .</v>
      </c>
      <c r="H310" s="4">
        <f t="shared" si="17"/>
        <v>1</v>
      </c>
      <c r="I310" t="str">
        <f t="shared" si="19"/>
        <v xml:space="preserve"> module:Content01_BM450 a schema:ListItem ; schema:position 1 ; schema:name "Methodische Schwerpunkte: evidenzbasierte Einschätzung der Effektivität von HR Maßnahmen in verschiedenen Praxiskontexten (HR Research), statistisch fundierte Aufbereitung und Auswertung gängiger HR Kennzahlen und Arbeitsmarktindikatoren (HR Metrics and Workforce Analytics), Visualisierung der Ergebnisse mit Infographiken und interaktiven Darstellungen, sowie „Visual Storytelling“."@de .</v>
      </c>
      <c r="J310" t="s">
        <v>123</v>
      </c>
      <c r="K310" t="str">
        <f t="shared" si="18"/>
        <v>module:Content_BM450  a schema:ItemList ; schema:identifier "Content" ; schema:name "Inhalt BM450" ; schema:itemListElement module:Content01_BM450 . module:Content01_BM450 a schema:ListItem ; schema:position 1 ; schema:name "Methodische Schwerpunkte: evidenzbasierte Einschätzung der Effektivität von HR Maßnahmen in verschiedenen Praxiskontexten (HR Research), statistisch fundierte Aufbereitung und Auswertung gängiger HR Kennzahlen und Arbeitsmarktindikatoren (HR Metrics and Workforce Analytics), Visualisierung der Ergebnisse mit Infographiken und interaktiven Darstellungen, sowie „Visual Storytelling“."@de .</v>
      </c>
    </row>
    <row r="311" spans="1:11" x14ac:dyDescent="0.35">
      <c r="A311" t="s">
        <v>3365</v>
      </c>
      <c r="B311" t="s">
        <v>209</v>
      </c>
      <c r="C311" s="13" t="s">
        <v>2930</v>
      </c>
      <c r="D311" t="s">
        <v>3364</v>
      </c>
      <c r="E311" s="13" t="s">
        <v>601</v>
      </c>
      <c r="F311" s="4" t="s">
        <v>4656</v>
      </c>
      <c r="G311" t="str">
        <f t="shared" si="16"/>
        <v>module:Content_BM450  a schema:ItemList ; schema:identifier "Content" ; schema:name "Inhalt BM450" ; schema:itemListElement module:Content02_BM450 .</v>
      </c>
      <c r="H311" s="4">
        <f t="shared" si="17"/>
        <v>2</v>
      </c>
      <c r="I311" t="str">
        <f t="shared" si="19"/>
        <v xml:space="preserve"> module:Content02_BM450 a schema:ListItem ; schema:position 2 ; schema:name "Mögliche inhaltliche Schwerpunkte sind: Effektivität von Personalmaßnahmen in den Bereichen Personalbeschaffung, Personalentwicklung, Anreiz- und Vergütungssysteme, Arbeitsmarktanalysen (regional, national, international), Fachkräfteverfügbarkeit in ausgewählten Berufsfeldern, Fragestellungen auf Basis vorhandener Datensätze aus der Unternehmenspraxis (z. B. Determinanten der Erfinderproduktivität, Arbeitgeberwahl von Young Professionals oder Entscheidungsprozesse bei der Personalauswahl von Schlüsselinnovatoren)"@de .</v>
      </c>
      <c r="J311" t="s">
        <v>123</v>
      </c>
      <c r="K311" t="str">
        <f t="shared" si="18"/>
        <v>module:Content_BM450  a schema:ItemList ; schema:identifier "Content" ; schema:name "Inhalt BM450" ; schema:itemListElement module:Content02_BM450 . module:Content02_BM450 a schema:ListItem ; schema:position 2 ; schema:name "Mögliche inhaltliche Schwerpunkte sind: Effektivität von Personalmaßnahmen in den Bereichen Personalbeschaffung, Personalentwicklung, Anreiz- und Vergütungssysteme, Arbeitsmarktanalysen (regional, national, international), Fachkräfteverfügbarkeit in ausgewählten Berufsfeldern, Fragestellungen auf Basis vorhandener Datensätze aus der Unternehmenspraxis (z. B. Determinanten der Erfinderproduktivität, Arbeitgeberwahl von Young Professionals oder Entscheidungsprozesse bei der Personalauswahl von Schlüsselinnovatoren)"@de .</v>
      </c>
    </row>
    <row r="312" spans="1:11" x14ac:dyDescent="0.35">
      <c r="A312" t="s">
        <v>3363</v>
      </c>
      <c r="B312" t="s">
        <v>210</v>
      </c>
      <c r="C312" s="13" t="s">
        <v>2932</v>
      </c>
      <c r="D312" t="s">
        <v>5135</v>
      </c>
      <c r="E312" s="13" t="s">
        <v>601</v>
      </c>
      <c r="F312" s="4" t="s">
        <v>4656</v>
      </c>
      <c r="G312" t="str">
        <f t="shared" si="16"/>
        <v>module:Content_BM460  a schema:ItemList ; schema:identifier "Content" ; schema:name "Inhalt BM460" ; schema:itemListElement module:Content01_BM460 .</v>
      </c>
      <c r="H312" s="4">
        <f t="shared" si="17"/>
        <v>1</v>
      </c>
      <c r="I312" t="str">
        <f t="shared" si="19"/>
        <v xml:space="preserve"> module:Content01_BM460 a schema:ListItem ; schema:position 1 ; schema:name "Aufgaben und Methodik der Wertsschöpfungssystemgestaltung"@de .</v>
      </c>
      <c r="J312" t="s">
        <v>123</v>
      </c>
      <c r="K312" t="str">
        <f t="shared" si="18"/>
        <v>module:Content_BM460  a schema:ItemList ; schema:identifier "Content" ; schema:name "Inhalt BM460" ; schema:itemListElement module:Content01_BM460 . module:Content01_BM460 a schema:ListItem ; schema:position 1 ; schema:name "Aufgaben und Methodik der Wertsschöpfungssystemgestaltung"@de .</v>
      </c>
    </row>
    <row r="313" spans="1:11" x14ac:dyDescent="0.35">
      <c r="A313" t="s">
        <v>3363</v>
      </c>
      <c r="B313" t="s">
        <v>210</v>
      </c>
      <c r="C313" s="13" t="s">
        <v>2930</v>
      </c>
      <c r="D313" t="s">
        <v>5136</v>
      </c>
      <c r="E313" s="13" t="s">
        <v>601</v>
      </c>
      <c r="F313" s="4" t="s">
        <v>4656</v>
      </c>
      <c r="G313" t="str">
        <f t="shared" si="16"/>
        <v>module:Content_BM460  a schema:ItemList ; schema:identifier "Content" ; schema:name "Inhalt BM460" ; schema:itemListElement module:Content02_BM460 .</v>
      </c>
      <c r="H313" s="4">
        <f t="shared" si="17"/>
        <v>2</v>
      </c>
      <c r="I313" t="str">
        <f t="shared" si="19"/>
        <v xml:space="preserve"> module:Content02_BM460 a schema:ListItem ; schema:position 2 ; schema:name "Standortplanung"@de .</v>
      </c>
      <c r="J313" t="s">
        <v>123</v>
      </c>
      <c r="K313" t="str">
        <f t="shared" si="18"/>
        <v>module:Content_BM460  a schema:ItemList ; schema:identifier "Content" ; schema:name "Inhalt BM460" ; schema:itemListElement module:Content02_BM460 . module:Content02_BM460 a schema:ListItem ; schema:position 2 ; schema:name "Standortplanung"@de .</v>
      </c>
    </row>
    <row r="314" spans="1:11" x14ac:dyDescent="0.35">
      <c r="A314" t="s">
        <v>3363</v>
      </c>
      <c r="B314" t="s">
        <v>210</v>
      </c>
      <c r="C314" s="13" t="s">
        <v>2928</v>
      </c>
      <c r="D314" t="s">
        <v>5137</v>
      </c>
      <c r="E314" s="13" t="s">
        <v>601</v>
      </c>
      <c r="F314" s="4" t="s">
        <v>4656</v>
      </c>
      <c r="G314" t="str">
        <f t="shared" si="16"/>
        <v>module:Content_BM460  a schema:ItemList ; schema:identifier "Content" ; schema:name "Inhalt BM460" ; schema:itemListElement module:Content03_BM460 .</v>
      </c>
      <c r="H314" s="4">
        <f t="shared" si="17"/>
        <v>3</v>
      </c>
      <c r="I314" t="str">
        <f t="shared" si="19"/>
        <v xml:space="preserve"> module:Content03_BM460 a schema:ListItem ; schema:position 3 ; schema:name "Betriebsanalyse"@de .</v>
      </c>
      <c r="J314" t="s">
        <v>123</v>
      </c>
      <c r="K314" t="str">
        <f t="shared" si="18"/>
        <v>module:Content_BM460  a schema:ItemList ; schema:identifier "Content" ; schema:name "Inhalt BM460" ; schema:itemListElement module:Content03_BM460 . module:Content03_BM460 a schema:ListItem ; schema:position 3 ; schema:name "Betriebsanalyse"@de .</v>
      </c>
    </row>
    <row r="315" spans="1:11" x14ac:dyDescent="0.35">
      <c r="A315" t="s">
        <v>3363</v>
      </c>
      <c r="B315" t="s">
        <v>210</v>
      </c>
      <c r="C315" s="13" t="s">
        <v>2926</v>
      </c>
      <c r="D315" t="s">
        <v>5138</v>
      </c>
      <c r="E315" s="13" t="s">
        <v>601</v>
      </c>
      <c r="F315" s="4" t="s">
        <v>4656</v>
      </c>
      <c r="G315" t="str">
        <f t="shared" si="16"/>
        <v>module:Content_BM460  a schema:ItemList ; schema:identifier "Content" ; schema:name "Inhalt BM460" ; schema:itemListElement module:Content04_BM460 .</v>
      </c>
      <c r="H315" s="4">
        <f t="shared" si="17"/>
        <v>4</v>
      </c>
      <c r="I315" t="str">
        <f t="shared" si="19"/>
        <v xml:space="preserve"> module:Content04_BM460 a schema:ListItem ; schema:position 4 ; schema:name "Projektplanung – Methoden und Hilfsmittel"@de .</v>
      </c>
      <c r="J315" t="s">
        <v>123</v>
      </c>
      <c r="K315" t="str">
        <f t="shared" si="18"/>
        <v>module:Content_BM460  a schema:ItemList ; schema:identifier "Content" ; schema:name "Inhalt BM460" ; schema:itemListElement module:Content04_BM460 . module:Content04_BM460 a schema:ListItem ; schema:position 4 ; schema:name "Projektplanung – Methoden und Hilfsmittel"@de .</v>
      </c>
    </row>
    <row r="316" spans="1:11" x14ac:dyDescent="0.35">
      <c r="A316" t="s">
        <v>3363</v>
      </c>
      <c r="B316" t="s">
        <v>210</v>
      </c>
      <c r="C316" s="13" t="s">
        <v>2924</v>
      </c>
      <c r="D316" t="s">
        <v>5139</v>
      </c>
      <c r="E316" s="13" t="s">
        <v>601</v>
      </c>
      <c r="F316" s="4" t="s">
        <v>4656</v>
      </c>
      <c r="G316" t="str">
        <f t="shared" si="16"/>
        <v>module:Content_BM460  a schema:ItemList ; schema:identifier "Content" ; schema:name "Inhalt BM460" ; schema:itemListElement module:Content05_BM460 .</v>
      </c>
      <c r="H316" s="4">
        <f t="shared" si="17"/>
        <v>5</v>
      </c>
      <c r="I316" t="str">
        <f t="shared" si="19"/>
        <v xml:space="preserve"> module:Content05_BM460 a schema:ListItem ; schema:position 5 ; schema:name "Bereichsplanung, Lager- und Transportplanung"@de .</v>
      </c>
      <c r="J316" t="s">
        <v>123</v>
      </c>
      <c r="K316" t="str">
        <f t="shared" si="18"/>
        <v>module:Content_BM460  a schema:ItemList ; schema:identifier "Content" ; schema:name "Inhalt BM460" ; schema:itemListElement module:Content05_BM460 . module:Content05_BM460 a schema:ListItem ; schema:position 5 ; schema:name "Bereichsplanung, Lager- und Transportplanung"@de .</v>
      </c>
    </row>
    <row r="317" spans="1:11" x14ac:dyDescent="0.35">
      <c r="A317" t="s">
        <v>3363</v>
      </c>
      <c r="B317" t="s">
        <v>210</v>
      </c>
      <c r="C317" s="13" t="s">
        <v>2922</v>
      </c>
      <c r="D317" t="s">
        <v>5140</v>
      </c>
      <c r="E317" s="13" t="s">
        <v>601</v>
      </c>
      <c r="F317" s="4" t="s">
        <v>4656</v>
      </c>
      <c r="G317" t="str">
        <f t="shared" si="16"/>
        <v>module:Content_BM460  a schema:ItemList ; schema:identifier "Content" ; schema:name "Inhalt BM460" ; schema:itemListElement module:Content06_BM460 .</v>
      </c>
      <c r="H317" s="4">
        <f t="shared" si="17"/>
        <v>6</v>
      </c>
      <c r="I317" t="str">
        <f t="shared" si="19"/>
        <v xml:space="preserve"> module:Content06_BM460 a schema:ListItem ; schema:position 6 ; schema:name "Montage, Inbetriebnahme"@de .</v>
      </c>
      <c r="J317" t="s">
        <v>123</v>
      </c>
      <c r="K317" t="str">
        <f t="shared" si="18"/>
        <v>module:Content_BM460  a schema:ItemList ; schema:identifier "Content" ; schema:name "Inhalt BM460" ; schema:itemListElement module:Content06_BM460 . module:Content06_BM460 a schema:ListItem ; schema:position 6 ; schema:name "Montage, Inbetriebnahme"@de .</v>
      </c>
    </row>
    <row r="318" spans="1:11" x14ac:dyDescent="0.35">
      <c r="A318" t="s">
        <v>3362</v>
      </c>
      <c r="B318" t="s">
        <v>211</v>
      </c>
      <c r="C318" s="13" t="s">
        <v>2932</v>
      </c>
      <c r="D318" t="s">
        <v>5141</v>
      </c>
      <c r="E318" s="13" t="s">
        <v>601</v>
      </c>
      <c r="F318" s="4" t="s">
        <v>4656</v>
      </c>
      <c r="G318" t="str">
        <f t="shared" si="16"/>
        <v>module:Content_BM510  a schema:ItemList ; schema:identifier "Content" ; schema:name "Inhalt BM510" ; schema:itemListElement module:Content01_BM510 .</v>
      </c>
      <c r="H318" s="4">
        <f t="shared" si="17"/>
        <v>1</v>
      </c>
      <c r="I318" t="str">
        <f t="shared" si="19"/>
        <v xml:space="preserve"> module:Content01_BM510 a schema:ListItem ; schema:position 1 ; schema:name "Modelle und Ansätze der Unternehmensführung, der normativen und verhaltensorientierten Entscheidungstheorie"@de .</v>
      </c>
      <c r="J318" t="s">
        <v>123</v>
      </c>
      <c r="K318" t="str">
        <f t="shared" si="18"/>
        <v>module:Content_BM510  a schema:ItemList ; schema:identifier "Content" ; schema:name "Inhalt BM510" ; schema:itemListElement module:Content01_BM510 . module:Content01_BM510 a schema:ListItem ; schema:position 1 ; schema:name "Modelle und Ansätze der Unternehmensführung, der normativen und verhaltensorientierten Entscheidungstheorie"@de .</v>
      </c>
    </row>
    <row r="319" spans="1:11" x14ac:dyDescent="0.35">
      <c r="A319" t="s">
        <v>3362</v>
      </c>
      <c r="B319" t="s">
        <v>211</v>
      </c>
      <c r="C319" s="13" t="s">
        <v>2930</v>
      </c>
      <c r="D319" t="s">
        <v>5142</v>
      </c>
      <c r="E319" s="13" t="s">
        <v>601</v>
      </c>
      <c r="F319" s="4" t="s">
        <v>4656</v>
      </c>
      <c r="G319" t="str">
        <f t="shared" si="16"/>
        <v>module:Content_BM510  a schema:ItemList ; schema:identifier "Content" ; schema:name "Inhalt BM510" ; schema:itemListElement module:Content02_BM510 .</v>
      </c>
      <c r="H319" s="4">
        <f t="shared" si="17"/>
        <v>2</v>
      </c>
      <c r="I319" t="str">
        <f t="shared" si="19"/>
        <v xml:space="preserve"> module:Content02_BM510 a schema:ListItem ; schema:position 2 ; schema:name "strategische Unternehmensführung, Erfolgsfaktorenforschung"@de .</v>
      </c>
      <c r="J319" t="s">
        <v>123</v>
      </c>
      <c r="K319" t="str">
        <f t="shared" si="18"/>
        <v>module:Content_BM510  a schema:ItemList ; schema:identifier "Content" ; schema:name "Inhalt BM510" ; schema:itemListElement module:Content02_BM510 . module:Content02_BM510 a schema:ListItem ; schema:position 2 ; schema:name "strategische Unternehmensführung, Erfolgsfaktorenforschung"@de .</v>
      </c>
    </row>
    <row r="320" spans="1:11" x14ac:dyDescent="0.35">
      <c r="A320" t="s">
        <v>3362</v>
      </c>
      <c r="B320" t="s">
        <v>211</v>
      </c>
      <c r="C320" s="13" t="s">
        <v>2928</v>
      </c>
      <c r="D320" t="s">
        <v>5143</v>
      </c>
      <c r="E320" s="13" t="s">
        <v>601</v>
      </c>
      <c r="F320" s="4" t="s">
        <v>4656</v>
      </c>
      <c r="G320" t="str">
        <f t="shared" si="16"/>
        <v>module:Content_BM510  a schema:ItemList ; schema:identifier "Content" ; schema:name "Inhalt BM510" ; schema:itemListElement module:Content03_BM510 .</v>
      </c>
      <c r="H320" s="4">
        <f t="shared" si="17"/>
        <v>3</v>
      </c>
      <c r="I320" t="str">
        <f t="shared" si="19"/>
        <v xml:space="preserve"> module:Content03_BM510 a schema:ListItem ; schema:position 3 ; schema:name "verhaltensorientierte Aspekte der Marktwahl bzw. Segmentierung, Konsumenten-/Käuferverhalten"@de .</v>
      </c>
      <c r="J320" t="s">
        <v>123</v>
      </c>
      <c r="K320" t="str">
        <f t="shared" si="18"/>
        <v>module:Content_BM510  a schema:ItemList ; schema:identifier "Content" ; schema:name "Inhalt BM510" ; schema:itemListElement module:Content03_BM510 . module:Content03_BM510 a schema:ListItem ; schema:position 3 ; schema:name "verhaltensorientierte Aspekte der Marktwahl bzw. Segmentierung, Konsumenten-/Käuferverhalten"@de .</v>
      </c>
    </row>
    <row r="321" spans="1:11" x14ac:dyDescent="0.35">
      <c r="A321" t="s">
        <v>3362</v>
      </c>
      <c r="B321" t="s">
        <v>211</v>
      </c>
      <c r="C321" s="13" t="s">
        <v>2926</v>
      </c>
      <c r="D321" t="s">
        <v>5047</v>
      </c>
      <c r="E321" s="13" t="s">
        <v>601</v>
      </c>
      <c r="F321" s="4" t="s">
        <v>4656</v>
      </c>
      <c r="G321" t="str">
        <f t="shared" si="16"/>
        <v>module:Content_BM510  a schema:ItemList ; schema:identifier "Content" ; schema:name "Inhalt BM510" ; schema:itemListElement module:Content04_BM510 .</v>
      </c>
      <c r="H321" s="4">
        <f t="shared" si="17"/>
        <v>4</v>
      </c>
      <c r="I321" t="str">
        <f t="shared" si="19"/>
        <v xml:space="preserve"> module:Content04_BM510 a schema:ListItem ; schema:position 4 ; schema:name "Business Intelligence"@de .</v>
      </c>
      <c r="J321" t="s">
        <v>123</v>
      </c>
      <c r="K321" t="str">
        <f t="shared" si="18"/>
        <v>module:Content_BM510  a schema:ItemList ; schema:identifier "Content" ; schema:name "Inhalt BM510" ; schema:itemListElement module:Content04_BM510 . module:Content04_BM510 a schema:ListItem ; schema:position 4 ; schema:name "Business Intelligence"@de .</v>
      </c>
    </row>
    <row r="322" spans="1:11" x14ac:dyDescent="0.35">
      <c r="A322" t="s">
        <v>3361</v>
      </c>
      <c r="B322" t="s">
        <v>212</v>
      </c>
      <c r="C322" s="13" t="s">
        <v>2932</v>
      </c>
      <c r="D322" t="s">
        <v>5144</v>
      </c>
      <c r="E322" s="13" t="s">
        <v>601</v>
      </c>
      <c r="F322" s="4" t="s">
        <v>4657</v>
      </c>
      <c r="G322" t="str">
        <f t="shared" ref="G322:G385" si="20">_xlfn.CONCAT(A322," a schema:ItemList ; schema:identifier ",E322,"Content",E322," ; schema:name ",E322,"Inhalt ",B322,E322," ; schema:itemListElement module:Content",C322,"_",B322," .")</f>
        <v>module:Content_BM520  a schema:ItemList ; schema:identifier "Content" ; schema:name "Inhalt BM520" ; schema:itemListElement module:Content01_BM520 .</v>
      </c>
      <c r="H322" s="4">
        <f t="shared" ref="H322:H385" si="21">VALUE(C322)</f>
        <v>1</v>
      </c>
      <c r="I322" t="str">
        <f t="shared" si="19"/>
        <v xml:space="preserve"> module:Content01_BM520 a schema:ListItem ; schema:position 1 ; schema:name "Fundamentals and basic terminology of business-to-business marketing"@en .</v>
      </c>
      <c r="J322" t="s">
        <v>123</v>
      </c>
      <c r="K322" t="str">
        <f t="shared" ref="K322:K385" si="22">_xlfn.CONCAT(G322,I322)</f>
        <v>module:Content_BM520  a schema:ItemList ; schema:identifier "Content" ; schema:name "Inhalt BM520" ; schema:itemListElement module:Content01_BM520 . module:Content01_BM520 a schema:ListItem ; schema:position 1 ; schema:name "Fundamentals and basic terminology of business-to-business marketing"@en .</v>
      </c>
    </row>
    <row r="323" spans="1:11" x14ac:dyDescent="0.35">
      <c r="A323" t="s">
        <v>3361</v>
      </c>
      <c r="B323" t="s">
        <v>212</v>
      </c>
      <c r="C323" s="13" t="s">
        <v>2930</v>
      </c>
      <c r="D323" t="s">
        <v>5145</v>
      </c>
      <c r="E323" s="13" t="s">
        <v>601</v>
      </c>
      <c r="F323" s="4" t="s">
        <v>4657</v>
      </c>
      <c r="G323" t="str">
        <f t="shared" si="20"/>
        <v>module:Content_BM520  a schema:ItemList ; schema:identifier "Content" ; schema:name "Inhalt BM520" ; schema:itemListElement module:Content02_BM520 .</v>
      </c>
      <c r="H323" s="4">
        <f t="shared" si="21"/>
        <v>2</v>
      </c>
      <c r="I323" t="str">
        <f t="shared" ref="I323:I386" si="23">_xlfn.CONCAT(" module:Content",C323,"_",B323," a schema:ListItem ; schema:position ",H323," ; schema:name ",E323,D323,E323,"@",F323," .")</f>
        <v xml:space="preserve"> module:Content02_BM520 a schema:ListItem ; schema:position 2 ; schema:name "Buying patterns of organisations (analysis of industrial demand pattern)"@en .</v>
      </c>
      <c r="J323" t="s">
        <v>123</v>
      </c>
      <c r="K323" t="str">
        <f t="shared" si="22"/>
        <v>module:Content_BM520  a schema:ItemList ; schema:identifier "Content" ; schema:name "Inhalt BM520" ; schema:itemListElement module:Content02_BM520 . module:Content02_BM520 a schema:ListItem ; schema:position 2 ; schema:name "Buying patterns of organisations (analysis of industrial demand pattern)"@en .</v>
      </c>
    </row>
    <row r="324" spans="1:11" x14ac:dyDescent="0.35">
      <c r="A324" t="s">
        <v>3361</v>
      </c>
      <c r="B324" t="s">
        <v>212</v>
      </c>
      <c r="C324" s="13" t="s">
        <v>2928</v>
      </c>
      <c r="D324" t="s">
        <v>5146</v>
      </c>
      <c r="E324" s="13" t="s">
        <v>601</v>
      </c>
      <c r="F324" s="4" t="s">
        <v>4657</v>
      </c>
      <c r="G324" t="str">
        <f t="shared" si="20"/>
        <v>module:Content_BM520  a schema:ItemList ; schema:identifier "Content" ; schema:name "Inhalt BM520" ; schema:itemListElement module:Content03_BM520 .</v>
      </c>
      <c r="H324" s="4">
        <f t="shared" si="21"/>
        <v>3</v>
      </c>
      <c r="I324" t="str">
        <f t="shared" si="23"/>
        <v xml:space="preserve"> module:Content03_BM520 a schema:ListItem ; schema:position 3 ; schema:name "Operative B-to-B marketing (marketing mix tools of international B-to-B marketing): Product policy, Services policy, Price and conditions policy, Distribution policy/distribution management, Communications policy"@en .</v>
      </c>
      <c r="J324" t="s">
        <v>123</v>
      </c>
      <c r="K324" t="str">
        <f t="shared" si="22"/>
        <v>module:Content_BM520  a schema:ItemList ; schema:identifier "Content" ; schema:name "Inhalt BM520" ; schema:itemListElement module:Content03_BM520 . module:Content03_BM520 a schema:ListItem ; schema:position 3 ; schema:name "Operative B-to-B marketing (marketing mix tools of international B-to-B marketing): Product policy, Services policy, Price and conditions policy, Distribution policy/distribution management, Communications policy"@en .</v>
      </c>
    </row>
    <row r="325" spans="1:11" x14ac:dyDescent="0.35">
      <c r="A325" t="s">
        <v>3361</v>
      </c>
      <c r="B325" t="s">
        <v>212</v>
      </c>
      <c r="C325" s="13" t="s">
        <v>2926</v>
      </c>
      <c r="D325" t="s">
        <v>5147</v>
      </c>
      <c r="E325" s="13" t="s">
        <v>601</v>
      </c>
      <c r="F325" s="4" t="s">
        <v>4657</v>
      </c>
      <c r="G325" t="str">
        <f t="shared" si="20"/>
        <v>module:Content_BM520  a schema:ItemList ; schema:identifier "Content" ; schema:name "Inhalt BM520" ; schema:itemListElement module:Content04_BM520 .</v>
      </c>
      <c r="H325" s="4">
        <f t="shared" si="21"/>
        <v>4</v>
      </c>
      <c r="I325" t="str">
        <f t="shared" si="23"/>
        <v xml:space="preserve"> module:Content04_BM520 a schema:ListItem ; schema:position 4 ; schema:name "Optional management game seminar (compact seminar) 'Sell the Robot'"@en .</v>
      </c>
      <c r="J325" t="s">
        <v>123</v>
      </c>
      <c r="K325" t="str">
        <f t="shared" si="22"/>
        <v>module:Content_BM520  a schema:ItemList ; schema:identifier "Content" ; schema:name "Inhalt BM520" ; schema:itemListElement module:Content04_BM520 . module:Content04_BM520 a schema:ListItem ; schema:position 4 ; schema:name "Optional management game seminar (compact seminar) 'Sell the Robot'"@en .</v>
      </c>
    </row>
    <row r="326" spans="1:11" x14ac:dyDescent="0.35">
      <c r="A326" t="s">
        <v>3360</v>
      </c>
      <c r="B326" t="s">
        <v>213</v>
      </c>
      <c r="C326" s="13" t="s">
        <v>2932</v>
      </c>
      <c r="D326" t="s">
        <v>5148</v>
      </c>
      <c r="E326" s="13" t="s">
        <v>601</v>
      </c>
      <c r="F326" s="4" t="s">
        <v>4657</v>
      </c>
      <c r="G326" t="str">
        <f t="shared" si="20"/>
        <v>module:Content_BM530  a schema:ItemList ; schema:identifier "Content" ; schema:name "Inhalt BM530" ; schema:itemListElement module:Content01_BM530 .</v>
      </c>
      <c r="H326" s="4">
        <f t="shared" si="21"/>
        <v>1</v>
      </c>
      <c r="I326" t="str">
        <f t="shared" si="23"/>
        <v xml:space="preserve"> module:Content01_BM530 a schema:ListItem ; schema:position 1 ; schema:name "Introduction: CFO Agenda and the Finance Function, Finance &amp; Strategy"@en .</v>
      </c>
      <c r="J326" t="s">
        <v>123</v>
      </c>
      <c r="K326" t="str">
        <f t="shared" si="22"/>
        <v>module:Content_BM530  a schema:ItemList ; schema:identifier "Content" ; schema:name "Inhalt BM530" ; schema:itemListElement module:Content01_BM530 . module:Content01_BM530 a schema:ListItem ; schema:position 1 ; schema:name "Introduction: CFO Agenda and the Finance Function, Finance &amp; Strategy"@en .</v>
      </c>
    </row>
    <row r="327" spans="1:11" x14ac:dyDescent="0.35">
      <c r="A327" t="s">
        <v>3360</v>
      </c>
      <c r="B327" t="s">
        <v>213</v>
      </c>
      <c r="C327" s="13" t="s">
        <v>2930</v>
      </c>
      <c r="D327" t="s">
        <v>5149</v>
      </c>
      <c r="E327" s="13" t="s">
        <v>601</v>
      </c>
      <c r="F327" s="4" t="s">
        <v>4657</v>
      </c>
      <c r="G327" t="str">
        <f t="shared" si="20"/>
        <v>module:Content_BM530  a schema:ItemList ; schema:identifier "Content" ; schema:name "Inhalt BM530" ; schema:itemListElement module:Content02_BM530 .</v>
      </c>
      <c r="H327" s="4">
        <f t="shared" si="21"/>
        <v>2</v>
      </c>
      <c r="I327" t="str">
        <f t="shared" si="23"/>
        <v xml:space="preserve"> module:Content02_BM530 a schema:ListItem ; schema:position 2 ; schema:name "Cash Flow Calculation: Balance Sheet and Income Statement, Statement of Cash Flows, Free Cash Flow (FCF)"@en .</v>
      </c>
      <c r="J327" t="s">
        <v>123</v>
      </c>
      <c r="K327" t="str">
        <f t="shared" si="22"/>
        <v>module:Content_BM530  a schema:ItemList ; schema:identifier "Content" ; schema:name "Inhalt BM530" ; schema:itemListElement module:Content02_BM530 . module:Content02_BM530 a schema:ListItem ; schema:position 2 ; schema:name "Cash Flow Calculation: Balance Sheet and Income Statement, Statement of Cash Flows, Free Cash Flow (FCF)"@en .</v>
      </c>
    </row>
    <row r="328" spans="1:11" x14ac:dyDescent="0.35">
      <c r="A328" t="s">
        <v>3360</v>
      </c>
      <c r="B328" t="s">
        <v>213</v>
      </c>
      <c r="C328" s="13" t="s">
        <v>2928</v>
      </c>
      <c r="D328" t="s">
        <v>5150</v>
      </c>
      <c r="E328" s="13" t="s">
        <v>601</v>
      </c>
      <c r="F328" s="4" t="s">
        <v>4657</v>
      </c>
      <c r="G328" t="str">
        <f t="shared" si="20"/>
        <v>module:Content_BM530  a schema:ItemList ; schema:identifier "Content" ; schema:name "Inhalt BM530" ; schema:itemListElement module:Content03_BM530 .</v>
      </c>
      <c r="H328" s="4">
        <f t="shared" si="21"/>
        <v>3</v>
      </c>
      <c r="I328" t="str">
        <f t="shared" si="23"/>
        <v xml:space="preserve"> module:Content03_BM530 a schema:ListItem ; schema:position 3 ; schema:name "Capital Budgeting: NPV, IRR, Advanced Forms: Real Options"@en .</v>
      </c>
      <c r="J328" t="s">
        <v>123</v>
      </c>
      <c r="K328" t="str">
        <f t="shared" si="22"/>
        <v>module:Content_BM530  a schema:ItemList ; schema:identifier "Content" ; schema:name "Inhalt BM530" ; schema:itemListElement module:Content03_BM530 . module:Content03_BM530 a schema:ListItem ; schema:position 3 ; schema:name "Capital Budgeting: NPV, IRR, Advanced Forms: Real Options"@en .</v>
      </c>
    </row>
    <row r="329" spans="1:11" x14ac:dyDescent="0.35">
      <c r="A329" t="s">
        <v>3360</v>
      </c>
      <c r="B329" t="s">
        <v>213</v>
      </c>
      <c r="C329" s="13" t="s">
        <v>2926</v>
      </c>
      <c r="D329" t="s">
        <v>5151</v>
      </c>
      <c r="E329" s="13" t="s">
        <v>601</v>
      </c>
      <c r="F329" s="4" t="s">
        <v>4657</v>
      </c>
      <c r="G329" t="str">
        <f t="shared" si="20"/>
        <v>module:Content_BM530  a schema:ItemList ; schema:identifier "Content" ; schema:name "Inhalt BM530" ; schema:itemListElement module:Content04_BM530 .</v>
      </c>
      <c r="H329" s="4">
        <f t="shared" si="21"/>
        <v>4</v>
      </c>
      <c r="I329" t="str">
        <f t="shared" si="23"/>
        <v xml:space="preserve"> module:Content04_BM530 a schema:ListItem ; schema:position 4 ; schema:name "Capital Market Theory: Risk and Return: CAPM, Cost of Capital, Leverage"@en .</v>
      </c>
      <c r="J329" t="s">
        <v>123</v>
      </c>
      <c r="K329" t="str">
        <f t="shared" si="22"/>
        <v>module:Content_BM530  a schema:ItemList ; schema:identifier "Content" ; schema:name "Inhalt BM530" ; schema:itemListElement module:Content04_BM530 . module:Content04_BM530 a schema:ListItem ; schema:position 4 ; schema:name "Capital Market Theory: Risk and Return: CAPM, Cost of Capital, Leverage"@en .</v>
      </c>
    </row>
    <row r="330" spans="1:11" x14ac:dyDescent="0.35">
      <c r="A330" t="s">
        <v>3360</v>
      </c>
      <c r="B330" t="s">
        <v>213</v>
      </c>
      <c r="C330" s="13" t="s">
        <v>2924</v>
      </c>
      <c r="D330" t="s">
        <v>5152</v>
      </c>
      <c r="E330" s="13" t="s">
        <v>601</v>
      </c>
      <c r="F330" s="4" t="s">
        <v>4657</v>
      </c>
      <c r="G330" t="str">
        <f t="shared" si="20"/>
        <v>module:Content_BM530  a schema:ItemList ; schema:identifier "Content" ; schema:name "Inhalt BM530" ; schema:itemListElement module:Content05_BM530 .</v>
      </c>
      <c r="H330" s="4">
        <f t="shared" si="21"/>
        <v>5</v>
      </c>
      <c r="I330" t="str">
        <f t="shared" si="23"/>
        <v xml:space="preserve"> module:Content05_BM530 a schema:ListItem ; schema:position 5 ; schema:name "Capital Structure: Role of Equity and Debt, Modigliani/Miller Model, Trade-off Theory"@en .</v>
      </c>
      <c r="J330" t="s">
        <v>123</v>
      </c>
      <c r="K330" t="str">
        <f t="shared" si="22"/>
        <v>module:Content_BM530  a schema:ItemList ; schema:identifier "Content" ; schema:name "Inhalt BM530" ; schema:itemListElement module:Content05_BM530 . module:Content05_BM530 a schema:ListItem ; schema:position 5 ; schema:name "Capital Structure: Role of Equity and Debt, Modigliani/Miller Model, Trade-off Theory"@en .</v>
      </c>
    </row>
    <row r="331" spans="1:11" x14ac:dyDescent="0.35">
      <c r="A331" t="s">
        <v>3360</v>
      </c>
      <c r="B331" t="s">
        <v>213</v>
      </c>
      <c r="C331" s="13" t="s">
        <v>2922</v>
      </c>
      <c r="D331" t="s">
        <v>5153</v>
      </c>
      <c r="E331" s="13" t="s">
        <v>601</v>
      </c>
      <c r="F331" s="4" t="s">
        <v>4657</v>
      </c>
      <c r="G331" t="str">
        <f t="shared" si="20"/>
        <v>module:Content_BM530  a schema:ItemList ; schema:identifier "Content" ; schema:name "Inhalt BM530" ; schema:itemListElement module:Content06_BM530 .</v>
      </c>
      <c r="H331" s="4">
        <f t="shared" si="21"/>
        <v>6</v>
      </c>
      <c r="I331" t="str">
        <f t="shared" si="23"/>
        <v xml:space="preserve"> module:Content06_BM530 a schema:ListItem ; schema:position 6 ; schema:name "Dividend Policy: Residual Theory"@en .</v>
      </c>
      <c r="J331" t="s">
        <v>123</v>
      </c>
      <c r="K331" t="str">
        <f t="shared" si="22"/>
        <v>module:Content_BM530  a schema:ItemList ; schema:identifier "Content" ; schema:name "Inhalt BM530" ; schema:itemListElement module:Content06_BM530 . module:Content06_BM530 a schema:ListItem ; schema:position 6 ; schema:name "Dividend Policy: Residual Theory"@en .</v>
      </c>
    </row>
    <row r="332" spans="1:11" x14ac:dyDescent="0.35">
      <c r="A332" t="s">
        <v>3359</v>
      </c>
      <c r="B332" t="s">
        <v>214</v>
      </c>
      <c r="C332" s="13" t="s">
        <v>2932</v>
      </c>
      <c r="D332" t="s">
        <v>5154</v>
      </c>
      <c r="E332" s="13" t="s">
        <v>601</v>
      </c>
      <c r="F332" s="4" t="s">
        <v>4656</v>
      </c>
      <c r="G332" t="str">
        <f t="shared" si="20"/>
        <v>module:Content_BM540  a schema:ItemList ; schema:identifier "Content" ; schema:name "Inhalt BM540" ; schema:itemListElement module:Content01_BM540 .</v>
      </c>
      <c r="H332" s="4">
        <f t="shared" si="21"/>
        <v>1</v>
      </c>
      <c r="I332" t="str">
        <f t="shared" si="23"/>
        <v xml:space="preserve"> module:Content01_BM540 a schema:ListItem ; schema:position 1 ; schema:name "Leitbilder, Zielsysteme, Unternehmenskultur"@de .</v>
      </c>
      <c r="J332" t="s">
        <v>123</v>
      </c>
      <c r="K332" t="str">
        <f t="shared" si="22"/>
        <v>module:Content_BM540  a schema:ItemList ; schema:identifier "Content" ; schema:name "Inhalt BM540" ; schema:itemListElement module:Content01_BM540 . module:Content01_BM540 a schema:ListItem ; schema:position 1 ; schema:name "Leitbilder, Zielsysteme, Unternehmenskultur"@de .</v>
      </c>
    </row>
    <row r="333" spans="1:11" x14ac:dyDescent="0.35">
      <c r="A333" t="s">
        <v>3359</v>
      </c>
      <c r="B333" t="s">
        <v>214</v>
      </c>
      <c r="C333" s="13" t="s">
        <v>2930</v>
      </c>
      <c r="D333" t="s">
        <v>5155</v>
      </c>
      <c r="E333" s="13" t="s">
        <v>601</v>
      </c>
      <c r="F333" s="4" t="s">
        <v>4656</v>
      </c>
      <c r="G333" t="str">
        <f t="shared" si="20"/>
        <v>module:Content_BM540  a schema:ItemList ; schema:identifier "Content" ; schema:name "Inhalt BM540" ; schema:itemListElement module:Content02_BM540 .</v>
      </c>
      <c r="H333" s="4">
        <f t="shared" si="21"/>
        <v>2</v>
      </c>
      <c r="I333" t="str">
        <f t="shared" si="23"/>
        <v xml:space="preserve"> module:Content02_BM540 a schema:ListItem ; schema:position 2 ; schema:name "Ressourcen- und Wissensmanagement, Führungskonzepte"@de .</v>
      </c>
      <c r="J333" t="s">
        <v>123</v>
      </c>
      <c r="K333" t="str">
        <f t="shared" si="22"/>
        <v>module:Content_BM540  a schema:ItemList ; schema:identifier "Content" ; schema:name "Inhalt BM540" ; schema:itemListElement module:Content02_BM540 . module:Content02_BM540 a schema:ListItem ; schema:position 2 ; schema:name "Ressourcen- und Wissensmanagement, Führungskonzepte"@de .</v>
      </c>
    </row>
    <row r="334" spans="1:11" x14ac:dyDescent="0.35">
      <c r="A334" t="s">
        <v>3359</v>
      </c>
      <c r="B334" t="s">
        <v>214</v>
      </c>
      <c r="C334" s="13" t="s">
        <v>2928</v>
      </c>
      <c r="D334" t="s">
        <v>5156</v>
      </c>
      <c r="E334" s="13" t="s">
        <v>601</v>
      </c>
      <c r="F334" s="4" t="s">
        <v>4656</v>
      </c>
      <c r="G334" t="str">
        <f t="shared" si="20"/>
        <v>module:Content_BM540  a schema:ItemList ; schema:identifier "Content" ; schema:name "Inhalt BM540" ; schema:itemListElement module:Content03_BM540 .</v>
      </c>
      <c r="H334" s="4">
        <f t="shared" si="21"/>
        <v>3</v>
      </c>
      <c r="I334" t="str">
        <f t="shared" si="23"/>
        <v xml:space="preserve"> module:Content03_BM540 a schema:ListItem ; schema:position 3 ; schema:name "Aufbau von Absatz- und Kooperationsstrukturen, Absatzkanalmanagement, Consulter als Dienstleister, Standortmarketing-Partnerschaften"@de .</v>
      </c>
      <c r="J334" t="s">
        <v>123</v>
      </c>
      <c r="K334" t="str">
        <f t="shared" si="22"/>
        <v>module:Content_BM540  a schema:ItemList ; schema:identifier "Content" ; schema:name "Inhalt BM540" ; schema:itemListElement module:Content03_BM540 . module:Content03_BM540 a schema:ListItem ; schema:position 3 ; schema:name "Aufbau von Absatz- und Kooperationsstrukturen, Absatzkanalmanagement, Consulter als Dienstleister, Standortmarketing-Partnerschaften"@de .</v>
      </c>
    </row>
    <row r="335" spans="1:11" x14ac:dyDescent="0.35">
      <c r="A335" t="s">
        <v>3359</v>
      </c>
      <c r="B335" t="s">
        <v>214</v>
      </c>
      <c r="C335" s="13" t="s">
        <v>2926</v>
      </c>
      <c r="D335" t="s">
        <v>5157</v>
      </c>
      <c r="E335" s="13" t="s">
        <v>601</v>
      </c>
      <c r="F335" s="4" t="s">
        <v>4656</v>
      </c>
      <c r="G335" t="str">
        <f t="shared" si="20"/>
        <v>module:Content_BM540  a schema:ItemList ; schema:identifier "Content" ; schema:name "Inhalt BM540" ; schema:itemListElement module:Content04_BM540 .</v>
      </c>
      <c r="H335" s="4">
        <f t="shared" si="21"/>
        <v>4</v>
      </c>
      <c r="I335" t="str">
        <f t="shared" si="23"/>
        <v xml:space="preserve"> module:Content04_BM540 a schema:ListItem ; schema:position 4 ; schema:name "E-Business – Definition und Implementierung elektronischer Geschäftsprozesse"@de .</v>
      </c>
      <c r="J335" t="s">
        <v>123</v>
      </c>
      <c r="K335" t="str">
        <f t="shared" si="22"/>
        <v>module:Content_BM540  a schema:ItemList ; schema:identifier "Content" ; schema:name "Inhalt BM540" ; schema:itemListElement module:Content04_BM540 . module:Content04_BM540 a schema:ListItem ; schema:position 4 ; schema:name "E-Business – Definition und Implementierung elektronischer Geschäftsprozesse"@de .</v>
      </c>
    </row>
    <row r="336" spans="1:11" x14ac:dyDescent="0.35">
      <c r="A336" t="s">
        <v>3359</v>
      </c>
      <c r="B336" t="s">
        <v>214</v>
      </c>
      <c r="C336" s="13" t="s">
        <v>2924</v>
      </c>
      <c r="D336" t="s">
        <v>5158</v>
      </c>
      <c r="E336" s="13" t="s">
        <v>601</v>
      </c>
      <c r="F336" s="4" t="s">
        <v>4656</v>
      </c>
      <c r="G336" t="str">
        <f t="shared" si="20"/>
        <v>module:Content_BM540  a schema:ItemList ; schema:identifier "Content" ; schema:name "Inhalt BM540" ; schema:itemListElement module:Content05_BM540 .</v>
      </c>
      <c r="H336" s="4">
        <f t="shared" si="21"/>
        <v>5</v>
      </c>
      <c r="I336" t="str">
        <f t="shared" si="23"/>
        <v xml:space="preserve"> module:Content05_BM540 a schema:ListItem ; schema:position 5 ; schema:name "aktuelle Spezialthemen der Unternehmensführung im Mittelstand"@de .</v>
      </c>
      <c r="J336" t="s">
        <v>123</v>
      </c>
      <c r="K336" t="str">
        <f t="shared" si="22"/>
        <v>module:Content_BM540  a schema:ItemList ; schema:identifier "Content" ; schema:name "Inhalt BM540" ; schema:itemListElement module:Content05_BM540 . module:Content05_BM540 a schema:ListItem ; schema:position 5 ; schema:name "aktuelle Spezialthemen der Unternehmensführung im Mittelstand"@de .</v>
      </c>
    </row>
    <row r="337" spans="1:11" x14ac:dyDescent="0.35">
      <c r="A337" t="s">
        <v>3358</v>
      </c>
      <c r="B337" t="s">
        <v>215</v>
      </c>
      <c r="C337" s="13" t="s">
        <v>2932</v>
      </c>
      <c r="D337" t="s">
        <v>5159</v>
      </c>
      <c r="E337" s="13" t="s">
        <v>601</v>
      </c>
      <c r="F337" s="4" t="s">
        <v>4657</v>
      </c>
      <c r="G337" t="str">
        <f t="shared" si="20"/>
        <v>module:Content_BM550  a schema:ItemList ; schema:identifier "Content" ; schema:name "Inhalt BM550" ; schema:itemListElement module:Content01_BM550 .</v>
      </c>
      <c r="H337" s="4">
        <f t="shared" si="21"/>
        <v>1</v>
      </c>
      <c r="I337" t="str">
        <f t="shared" si="23"/>
        <v xml:space="preserve"> module:Content01_BM550 a schema:ListItem ; schema:position 1 ; schema:name "Financial Modelling: Cash Flow Projections and Business Case Calculation, Financial Planning, Liquidity Management"@en .</v>
      </c>
      <c r="J337" t="s">
        <v>123</v>
      </c>
      <c r="K337" t="str">
        <f t="shared" si="22"/>
        <v>module:Content_BM550  a schema:ItemList ; schema:identifier "Content" ; schema:name "Inhalt BM550" ; schema:itemListElement module:Content01_BM550 . module:Content01_BM550 a schema:ListItem ; schema:position 1 ; schema:name "Financial Modelling: Cash Flow Projections and Business Case Calculation, Financial Planning, Liquidity Management"@en .</v>
      </c>
    </row>
    <row r="338" spans="1:11" x14ac:dyDescent="0.35">
      <c r="A338" t="s">
        <v>3358</v>
      </c>
      <c r="B338" t="s">
        <v>215</v>
      </c>
      <c r="C338" s="13" t="s">
        <v>2930</v>
      </c>
      <c r="D338" t="s">
        <v>5160</v>
      </c>
      <c r="E338" s="13" t="s">
        <v>601</v>
      </c>
      <c r="F338" s="4" t="s">
        <v>4657</v>
      </c>
      <c r="G338" t="str">
        <f t="shared" si="20"/>
        <v>module:Content_BM550  a schema:ItemList ; schema:identifier "Content" ; schema:name "Inhalt BM550" ; schema:itemListElement module:Content02_BM550 .</v>
      </c>
      <c r="H338" s="4">
        <f t="shared" si="21"/>
        <v>2</v>
      </c>
      <c r="I338" t="str">
        <f t="shared" si="23"/>
        <v xml:space="preserve"> module:Content02_BM550 a schema:ListItem ; schema:position 2 ; schema:name "Company Valuation: DCF, Multiples, Valuation of Stocks and Bonds"@en .</v>
      </c>
      <c r="J338" t="s">
        <v>123</v>
      </c>
      <c r="K338" t="str">
        <f t="shared" si="22"/>
        <v>module:Content_BM550  a schema:ItemList ; schema:identifier "Content" ; schema:name "Inhalt BM550" ; schema:itemListElement module:Content02_BM550 . module:Content02_BM550 a schema:ListItem ; schema:position 2 ; schema:name "Company Valuation: DCF, Multiples, Valuation of Stocks and Bonds"@en .</v>
      </c>
    </row>
    <row r="339" spans="1:11" x14ac:dyDescent="0.35">
      <c r="A339" t="s">
        <v>3358</v>
      </c>
      <c r="B339" t="s">
        <v>215</v>
      </c>
      <c r="C339" s="13" t="s">
        <v>2928</v>
      </c>
      <c r="D339" t="s">
        <v>5161</v>
      </c>
      <c r="E339" s="13" t="s">
        <v>601</v>
      </c>
      <c r="F339" s="4" t="s">
        <v>4657</v>
      </c>
      <c r="G339" t="str">
        <f t="shared" si="20"/>
        <v>module:Content_BM550  a schema:ItemList ; schema:identifier "Content" ; schema:name "Inhalt BM550" ; schema:itemListElement module:Content03_BM550 .</v>
      </c>
      <c r="H339" s="4">
        <f t="shared" si="21"/>
        <v>3</v>
      </c>
      <c r="I339" t="str">
        <f t="shared" si="23"/>
        <v xml:space="preserve"> module:Content03_BM550 a schema:ListItem ; schema:position 3 ; schema:name "Private Equity: Passive Value Creation, Active Value Creation"@en .</v>
      </c>
      <c r="J339" t="s">
        <v>123</v>
      </c>
      <c r="K339" t="str">
        <f t="shared" si="22"/>
        <v>module:Content_BM550  a schema:ItemList ; schema:identifier "Content" ; schema:name "Inhalt BM550" ; schema:itemListElement module:Content03_BM550 . module:Content03_BM550 a schema:ListItem ; schema:position 3 ; schema:name "Private Equity: Passive Value Creation, Active Value Creation"@en .</v>
      </c>
    </row>
    <row r="340" spans="1:11" x14ac:dyDescent="0.35">
      <c r="A340" t="s">
        <v>3358</v>
      </c>
      <c r="B340" t="s">
        <v>215</v>
      </c>
      <c r="C340" s="13" t="s">
        <v>2926</v>
      </c>
      <c r="D340" t="s">
        <v>5162</v>
      </c>
      <c r="E340" s="13" t="s">
        <v>601</v>
      </c>
      <c r="F340" s="4" t="s">
        <v>4657</v>
      </c>
      <c r="G340" t="str">
        <f t="shared" si="20"/>
        <v>module:Content_BM550  a schema:ItemList ; schema:identifier "Content" ; schema:name "Inhalt BM550" ; schema:itemListElement module:Content04_BM550 .</v>
      </c>
      <c r="H340" s="4">
        <f t="shared" si="21"/>
        <v>4</v>
      </c>
      <c r="I340" t="str">
        <f t="shared" si="23"/>
        <v xml:space="preserve"> module:Content04_BM550 a schema:ListItem ; schema:position 4 ; schema:name "Mergers and Acquisitions: Motives, Process, Due Diligence, Post-Merger Integration, Measuring M&amp;A Performance"@en .</v>
      </c>
      <c r="J340" t="s">
        <v>123</v>
      </c>
      <c r="K340" t="str">
        <f t="shared" si="22"/>
        <v>module:Content_BM550  a schema:ItemList ; schema:identifier "Content" ; schema:name "Inhalt BM550" ; schema:itemListElement module:Content04_BM550 . module:Content04_BM550 a schema:ListItem ; schema:position 4 ; schema:name "Mergers and Acquisitions: Motives, Process, Due Diligence, Post-Merger Integration, Measuring M&amp;A Performance"@en .</v>
      </c>
    </row>
    <row r="341" spans="1:11" x14ac:dyDescent="0.35">
      <c r="A341" t="s">
        <v>3357</v>
      </c>
      <c r="B341" t="s">
        <v>216</v>
      </c>
      <c r="C341" s="13" t="s">
        <v>2932</v>
      </c>
      <c r="D341" t="s">
        <v>5163</v>
      </c>
      <c r="E341" s="13" t="s">
        <v>601</v>
      </c>
      <c r="F341" s="4" t="s">
        <v>4656</v>
      </c>
      <c r="G341" t="str">
        <f t="shared" si="20"/>
        <v>module:Content_BM560  a schema:ItemList ; schema:identifier "Content" ; schema:name "Inhalt BM560" ; schema:itemListElement module:Content01_BM560 .</v>
      </c>
      <c r="H341" s="4">
        <f t="shared" si="21"/>
        <v>1</v>
      </c>
      <c r="I341" t="str">
        <f t="shared" si="23"/>
        <v xml:space="preserve"> module:Content01_BM560 a schema:ListItem ; schema:position 1 ; schema:name "Theoretische Behandlung aktueller und vertiefender Fragen der Logistik"@de .</v>
      </c>
      <c r="J341" t="s">
        <v>123</v>
      </c>
      <c r="K341" t="str">
        <f t="shared" si="22"/>
        <v>module:Content_BM560  a schema:ItemList ; schema:identifier "Content" ; schema:name "Inhalt BM560" ; schema:itemListElement module:Content01_BM560 . module:Content01_BM560 a schema:ListItem ; schema:position 1 ; schema:name "Theoretische Behandlung aktueller und vertiefender Fragen der Logistik"@de .</v>
      </c>
    </row>
    <row r="342" spans="1:11" x14ac:dyDescent="0.35">
      <c r="A342" t="s">
        <v>3357</v>
      </c>
      <c r="B342" t="s">
        <v>216</v>
      </c>
      <c r="C342" s="13" t="s">
        <v>2930</v>
      </c>
      <c r="D342" t="s">
        <v>5164</v>
      </c>
      <c r="E342" s="13" t="s">
        <v>601</v>
      </c>
      <c r="F342" s="4" t="s">
        <v>4656</v>
      </c>
      <c r="G342" t="str">
        <f t="shared" si="20"/>
        <v>module:Content_BM560  a schema:ItemList ; schema:identifier "Content" ; schema:name "Inhalt BM560" ; schema:itemListElement module:Content02_BM560 .</v>
      </c>
      <c r="H342" s="4">
        <f t="shared" si="21"/>
        <v>2</v>
      </c>
      <c r="I342" t="str">
        <f t="shared" si="23"/>
        <v xml:space="preserve"> module:Content02_BM560 a schema:ListItem ; schema:position 2 ; schema:name "Einbettung in interessante Fallstudien"@de .</v>
      </c>
      <c r="J342" t="s">
        <v>123</v>
      </c>
      <c r="K342" t="str">
        <f t="shared" si="22"/>
        <v>module:Content_BM560  a schema:ItemList ; schema:identifier "Content" ; schema:name "Inhalt BM560" ; schema:itemListElement module:Content02_BM560 . module:Content02_BM560 a schema:ListItem ; schema:position 2 ; schema:name "Einbettung in interessante Fallstudien"@de .</v>
      </c>
    </row>
    <row r="343" spans="1:11" x14ac:dyDescent="0.35">
      <c r="A343" t="s">
        <v>3357</v>
      </c>
      <c r="B343" t="s">
        <v>216</v>
      </c>
      <c r="C343" s="13" t="s">
        <v>2928</v>
      </c>
      <c r="D343" t="s">
        <v>5165</v>
      </c>
      <c r="E343" s="13" t="s">
        <v>601</v>
      </c>
      <c r="F343" s="4" t="s">
        <v>4656</v>
      </c>
      <c r="G343" t="str">
        <f t="shared" si="20"/>
        <v>module:Content_BM560  a schema:ItemList ; schema:identifier "Content" ; schema:name "Inhalt BM560" ; schema:itemListElement module:Content03_BM560 .</v>
      </c>
      <c r="H343" s="4">
        <f t="shared" si="21"/>
        <v>3</v>
      </c>
      <c r="I343" t="str">
        <f t="shared" si="23"/>
        <v xml:space="preserve"> module:Content03_BM560 a schema:ListItem ; schema:position 3 ; schema:name "Bearbeitung von Planungsfällen und/oder praxisnahen Projekten"@de .</v>
      </c>
      <c r="J343" t="s">
        <v>123</v>
      </c>
      <c r="K343" t="str">
        <f t="shared" si="22"/>
        <v>module:Content_BM560  a schema:ItemList ; schema:identifier "Content" ; schema:name "Inhalt BM560" ; schema:itemListElement module:Content03_BM560 . module:Content03_BM560 a schema:ListItem ; schema:position 3 ; schema:name "Bearbeitung von Planungsfällen und/oder praxisnahen Projekten"@de .</v>
      </c>
    </row>
    <row r="344" spans="1:11" x14ac:dyDescent="0.35">
      <c r="A344" t="s">
        <v>3357</v>
      </c>
      <c r="B344" t="s">
        <v>216</v>
      </c>
      <c r="C344" s="13" t="s">
        <v>2926</v>
      </c>
      <c r="D344" t="s">
        <v>5166</v>
      </c>
      <c r="E344" s="13" t="s">
        <v>601</v>
      </c>
      <c r="F344" s="4" t="s">
        <v>4656</v>
      </c>
      <c r="G344" t="str">
        <f t="shared" si="20"/>
        <v>module:Content_BM560  a schema:ItemList ; schema:identifier "Content" ; schema:name "Inhalt BM560" ; schema:itemListElement module:Content04_BM560 .</v>
      </c>
      <c r="H344" s="4">
        <f t="shared" si="21"/>
        <v>4</v>
      </c>
      <c r="I344" t="str">
        <f t="shared" si="23"/>
        <v xml:space="preserve"> module:Content04_BM560 a schema:ListItem ; schema:position 4 ; schema:name "Themen werden sowohl aus dem Gebiet der Unternehmens- als auch der Verkehrslogistik behandelt."@de .</v>
      </c>
      <c r="J344" t="s">
        <v>123</v>
      </c>
      <c r="K344" t="str">
        <f t="shared" si="22"/>
        <v>module:Content_BM560  a schema:ItemList ; schema:identifier "Content" ; schema:name "Inhalt BM560" ; schema:itemListElement module:Content04_BM560 . module:Content04_BM560 a schema:ListItem ; schema:position 4 ; schema:name "Themen werden sowohl aus dem Gebiet der Unternehmens- als auch der Verkehrslogistik behandelt."@de .</v>
      </c>
    </row>
    <row r="345" spans="1:11" x14ac:dyDescent="0.35">
      <c r="A345" t="s">
        <v>3356</v>
      </c>
      <c r="B345" t="s">
        <v>217</v>
      </c>
      <c r="C345" s="13" t="s">
        <v>2932</v>
      </c>
      <c r="D345" t="s">
        <v>5167</v>
      </c>
      <c r="E345" s="13" t="s">
        <v>601</v>
      </c>
      <c r="F345" s="4" t="s">
        <v>4656</v>
      </c>
      <c r="G345" t="str">
        <f t="shared" si="20"/>
        <v>module:Content_BM610  a schema:ItemList ; schema:identifier "Content" ; schema:name "Inhalt BM610" ; schema:itemListElement module:Content01_BM610 .</v>
      </c>
      <c r="H345" s="4">
        <f t="shared" si="21"/>
        <v>1</v>
      </c>
      <c r="I345" t="str">
        <f t="shared" si="23"/>
        <v xml:space="preserve"> module:Content01_BM610 a schema:ListItem ; schema:position 1 ; schema:name "Einführung in das Innovations- und Technologiemanagement"@de .</v>
      </c>
      <c r="J345" t="s">
        <v>123</v>
      </c>
      <c r="K345" t="str">
        <f t="shared" si="22"/>
        <v>module:Content_BM610  a schema:ItemList ; schema:identifier "Content" ; schema:name "Inhalt BM610" ; schema:itemListElement module:Content01_BM610 . module:Content01_BM610 a schema:ListItem ; schema:position 1 ; schema:name "Einführung in das Innovations- und Technologiemanagement"@de .</v>
      </c>
    </row>
    <row r="346" spans="1:11" x14ac:dyDescent="0.35">
      <c r="A346" t="s">
        <v>3356</v>
      </c>
      <c r="B346" t="s">
        <v>217</v>
      </c>
      <c r="C346" s="13" t="s">
        <v>2930</v>
      </c>
      <c r="D346" t="s">
        <v>5168</v>
      </c>
      <c r="E346" s="13" t="s">
        <v>601</v>
      </c>
      <c r="F346" s="4" t="s">
        <v>4656</v>
      </c>
      <c r="G346" t="str">
        <f t="shared" si="20"/>
        <v>module:Content_BM610  a schema:ItemList ; schema:identifier "Content" ; schema:name "Inhalt BM610" ; schema:itemListElement module:Content02_BM610 .</v>
      </c>
      <c r="H346" s="4">
        <f t="shared" si="21"/>
        <v>2</v>
      </c>
      <c r="I346" t="str">
        <f t="shared" si="23"/>
        <v xml:space="preserve"> module:Content02_BM610 a schema:ListItem ; schema:position 2 ; schema:name "Grundbegriffe des Innovations- und Technologiemanagement"@de .</v>
      </c>
      <c r="J346" t="s">
        <v>123</v>
      </c>
      <c r="K346" t="str">
        <f t="shared" si="22"/>
        <v>module:Content_BM610  a schema:ItemList ; schema:identifier "Content" ; schema:name "Inhalt BM610" ; schema:itemListElement module:Content02_BM610 . module:Content02_BM610 a schema:ListItem ; schema:position 2 ; schema:name "Grundbegriffe des Innovations- und Technologiemanagement"@de .</v>
      </c>
    </row>
    <row r="347" spans="1:11" x14ac:dyDescent="0.35">
      <c r="A347" t="s">
        <v>3356</v>
      </c>
      <c r="B347" t="s">
        <v>217</v>
      </c>
      <c r="C347" s="13" t="s">
        <v>2928</v>
      </c>
      <c r="D347" t="s">
        <v>5169</v>
      </c>
      <c r="E347" s="13" t="s">
        <v>601</v>
      </c>
      <c r="F347" s="4" t="s">
        <v>4656</v>
      </c>
      <c r="G347" t="str">
        <f t="shared" si="20"/>
        <v>module:Content_BM610  a schema:ItemList ; schema:identifier "Content" ; schema:name "Inhalt BM610" ; schema:itemListElement module:Content03_BM610 .</v>
      </c>
      <c r="H347" s="4">
        <f t="shared" si="21"/>
        <v>3</v>
      </c>
      <c r="I347" t="str">
        <f t="shared" si="23"/>
        <v xml:space="preserve"> module:Content03_BM610 a schema:ListItem ; schema:position 3 ; schema:name "Innovationsprozesse (Phasenmodelle)"@de .</v>
      </c>
      <c r="J347" t="s">
        <v>123</v>
      </c>
      <c r="K347" t="str">
        <f t="shared" si="22"/>
        <v>module:Content_BM610  a schema:ItemList ; schema:identifier "Content" ; schema:name "Inhalt BM610" ; schema:itemListElement module:Content03_BM610 . module:Content03_BM610 a schema:ListItem ; schema:position 3 ; schema:name "Innovationsprozesse (Phasenmodelle)"@de .</v>
      </c>
    </row>
    <row r="348" spans="1:11" x14ac:dyDescent="0.35">
      <c r="A348" t="s">
        <v>3356</v>
      </c>
      <c r="B348" t="s">
        <v>217</v>
      </c>
      <c r="C348" s="13" t="s">
        <v>2926</v>
      </c>
      <c r="D348" t="s">
        <v>5170</v>
      </c>
      <c r="E348" s="13" t="s">
        <v>601</v>
      </c>
      <c r="F348" s="4" t="s">
        <v>4656</v>
      </c>
      <c r="G348" t="str">
        <f t="shared" si="20"/>
        <v>module:Content_BM610  a schema:ItemList ; schema:identifier "Content" ; schema:name "Inhalt BM610" ; schema:itemListElement module:Content04_BM610 .</v>
      </c>
      <c r="H348" s="4">
        <f t="shared" si="21"/>
        <v>4</v>
      </c>
      <c r="I348" t="str">
        <f t="shared" si="23"/>
        <v xml:space="preserve"> module:Content04_BM610 a schema:ListItem ; schema:position 4 ; schema:name "Ideenmanagement (Fuzzy Front End), Methoden der Ideengenerierung und Ideenbewertung"@de .</v>
      </c>
      <c r="J348" t="s">
        <v>123</v>
      </c>
      <c r="K348" t="str">
        <f t="shared" si="22"/>
        <v>module:Content_BM610  a schema:ItemList ; schema:identifier "Content" ; schema:name "Inhalt BM610" ; schema:itemListElement module:Content04_BM610 . module:Content04_BM610 a schema:ListItem ; schema:position 4 ; schema:name "Ideenmanagement (Fuzzy Front End), Methoden der Ideengenerierung und Ideenbewertung"@de .</v>
      </c>
    </row>
    <row r="349" spans="1:11" x14ac:dyDescent="0.35">
      <c r="A349" t="s">
        <v>3356</v>
      </c>
      <c r="B349" t="s">
        <v>217</v>
      </c>
      <c r="C349" s="13" t="s">
        <v>2924</v>
      </c>
      <c r="D349" t="s">
        <v>5171</v>
      </c>
      <c r="E349" s="13" t="s">
        <v>601</v>
      </c>
      <c r="F349" s="4" t="s">
        <v>4656</v>
      </c>
      <c r="G349" t="str">
        <f t="shared" si="20"/>
        <v>module:Content_BM610  a schema:ItemList ; schema:identifier "Content" ; schema:name "Inhalt BM610" ; schema:itemListElement module:Content05_BM610 .</v>
      </c>
      <c r="H349" s="4">
        <f t="shared" si="21"/>
        <v>5</v>
      </c>
      <c r="I349" t="str">
        <f t="shared" si="23"/>
        <v xml:space="preserve"> module:Content05_BM610 a schema:ListItem ; schema:position 5 ; schema:name "Definitionsphase/Konzeptphase (Erstellung von Anforderungsprofilen, Business Case für Innovationsprojekte)"@de .</v>
      </c>
      <c r="J349" t="s">
        <v>123</v>
      </c>
      <c r="K349" t="str">
        <f t="shared" si="22"/>
        <v>module:Content_BM610  a schema:ItemList ; schema:identifier "Content" ; schema:name "Inhalt BM610" ; schema:itemListElement module:Content05_BM610 . module:Content05_BM610 a schema:ListItem ; schema:position 5 ; schema:name "Definitionsphase/Konzeptphase (Erstellung von Anforderungsprofilen, Business Case für Innovationsprojekte)"@de .</v>
      </c>
    </row>
    <row r="350" spans="1:11" x14ac:dyDescent="0.35">
      <c r="A350" t="s">
        <v>3356</v>
      </c>
      <c r="B350" t="s">
        <v>217</v>
      </c>
      <c r="C350" s="13" t="s">
        <v>2922</v>
      </c>
      <c r="D350" t="s">
        <v>5172</v>
      </c>
      <c r="E350" s="13" t="s">
        <v>601</v>
      </c>
      <c r="F350" s="4" t="s">
        <v>4656</v>
      </c>
      <c r="G350" t="str">
        <f t="shared" si="20"/>
        <v>module:Content_BM610  a schema:ItemList ; schema:identifier "Content" ; schema:name "Inhalt BM610" ; schema:itemListElement module:Content06_BM610 .</v>
      </c>
      <c r="H350" s="4">
        <f t="shared" si="21"/>
        <v>6</v>
      </c>
      <c r="I350" t="str">
        <f t="shared" si="23"/>
        <v xml:space="preserve"> module:Content06_BM610 a schema:ListItem ; schema:position 6 ; schema:name "Entwicklungsphase/Designphase (z. B. Konstruktions- und Designregeln; Schutz vor Plagiaten; Wertanalyse)"@de .</v>
      </c>
      <c r="J350" t="s">
        <v>123</v>
      </c>
      <c r="K350" t="str">
        <f t="shared" si="22"/>
        <v>module:Content_BM610  a schema:ItemList ; schema:identifier "Content" ; schema:name "Inhalt BM610" ; schema:itemListElement module:Content06_BM610 . module:Content06_BM610 a schema:ListItem ; schema:position 6 ; schema:name "Entwicklungsphase/Designphase (z. B. Konstruktions- und Designregeln; Schutz vor Plagiaten; Wertanalyse)"@de .</v>
      </c>
    </row>
    <row r="351" spans="1:11" x14ac:dyDescent="0.35">
      <c r="A351" t="s">
        <v>3356</v>
      </c>
      <c r="B351" t="s">
        <v>217</v>
      </c>
      <c r="C351" s="13" t="s">
        <v>2919</v>
      </c>
      <c r="D351" t="s">
        <v>3337</v>
      </c>
      <c r="E351" s="13" t="s">
        <v>601</v>
      </c>
      <c r="F351" s="4" t="s">
        <v>4656</v>
      </c>
      <c r="G351" t="str">
        <f t="shared" si="20"/>
        <v>module:Content_BM610  a schema:ItemList ; schema:identifier "Content" ; schema:name "Inhalt BM610" ; schema:itemListElement module:Content07_BM610 .</v>
      </c>
      <c r="H351" s="4">
        <f t="shared" si="21"/>
        <v>7</v>
      </c>
      <c r="I351" t="str">
        <f t="shared" si="23"/>
        <v xml:space="preserve"> module:Content07_BM610 a schema:ListItem ; schema:position 7 ; schema:name "Vorbereitungsphase (Marktvorbereitung und Pre-Marketing; Planung des Produktionsanlaufs)"@de .</v>
      </c>
      <c r="J351" t="s">
        <v>123</v>
      </c>
      <c r="K351" t="str">
        <f t="shared" si="22"/>
        <v>module:Content_BM610  a schema:ItemList ; schema:identifier "Content" ; schema:name "Inhalt BM610" ; schema:itemListElement module:Content07_BM610 . module:Content07_BM610 a schema:ListItem ; schema:position 7 ; schema:name "Vorbereitungsphase (Marktvorbereitung und Pre-Marketing; Planung des Produktionsanlaufs)"@de .</v>
      </c>
    </row>
    <row r="352" spans="1:11" x14ac:dyDescent="0.35">
      <c r="A352" t="s">
        <v>3356</v>
      </c>
      <c r="B352" t="s">
        <v>217</v>
      </c>
      <c r="C352" s="13" t="s">
        <v>2954</v>
      </c>
      <c r="D352" t="s">
        <v>3335</v>
      </c>
      <c r="E352" s="13" t="s">
        <v>601</v>
      </c>
      <c r="F352" s="4" t="s">
        <v>4656</v>
      </c>
      <c r="G352" t="str">
        <f t="shared" si="20"/>
        <v>module:Content_BM610  a schema:ItemList ; schema:identifier "Content" ; schema:name "Inhalt BM610" ; schema:itemListElement module:Content08_BM610 .</v>
      </c>
      <c r="H352" s="4">
        <f t="shared" si="21"/>
        <v>8</v>
      </c>
      <c r="I352" t="str">
        <f t="shared" si="23"/>
        <v xml:space="preserve"> module:Content08_BM610 a schema:ListItem ; schema:position 8 ; schema:name "Erkenntnisse der Erfolgsfaktorenforschung"@de .</v>
      </c>
      <c r="J352" t="s">
        <v>123</v>
      </c>
      <c r="K352" t="str">
        <f t="shared" si="22"/>
        <v>module:Content_BM610  a schema:ItemList ; schema:identifier "Content" ; schema:name "Inhalt BM610" ; schema:itemListElement module:Content08_BM610 . module:Content08_BM610 a schema:ListItem ; schema:position 8 ; schema:name "Erkenntnisse der Erfolgsfaktorenforschung"@de .</v>
      </c>
    </row>
    <row r="353" spans="1:11" x14ac:dyDescent="0.35">
      <c r="A353" t="s">
        <v>3356</v>
      </c>
      <c r="B353" t="s">
        <v>217</v>
      </c>
      <c r="C353" s="13" t="s">
        <v>2952</v>
      </c>
      <c r="D353" t="s">
        <v>5173</v>
      </c>
      <c r="E353" s="13" t="s">
        <v>601</v>
      </c>
      <c r="F353" s="4" t="s">
        <v>4656</v>
      </c>
      <c r="G353" t="str">
        <f t="shared" si="20"/>
        <v>module:Content_BM610  a schema:ItemList ; schema:identifier "Content" ; schema:name "Inhalt BM610" ; schema:itemListElement module:Content09_BM610 .</v>
      </c>
      <c r="H353" s="4">
        <f t="shared" si="21"/>
        <v>9</v>
      </c>
      <c r="I353" t="str">
        <f t="shared" si="23"/>
        <v xml:space="preserve"> module:Content09_BM610 a schema:ListItem ; schema:position 9 ; schema:name "Organisationsstrukturen und Formen für das Innovations- und Technologiemanagement"@de .</v>
      </c>
      <c r="J353" t="s">
        <v>123</v>
      </c>
      <c r="K353" t="str">
        <f t="shared" si="22"/>
        <v>module:Content_BM610  a schema:ItemList ; schema:identifier "Content" ; schema:name "Inhalt BM610" ; schema:itemListElement module:Content09_BM610 . module:Content09_BM610 a schema:ListItem ; schema:position 9 ; schema:name "Organisationsstrukturen und Formen für das Innovations- und Technologiemanagement"@de .</v>
      </c>
    </row>
    <row r="354" spans="1:11" x14ac:dyDescent="0.35">
      <c r="A354" t="s">
        <v>3348</v>
      </c>
      <c r="B354" t="s">
        <v>218</v>
      </c>
      <c r="C354" s="13" t="s">
        <v>2932</v>
      </c>
      <c r="D354" t="s">
        <v>3355</v>
      </c>
      <c r="E354" s="13" t="s">
        <v>601</v>
      </c>
      <c r="F354" s="4" t="s">
        <v>4656</v>
      </c>
      <c r="G354" t="str">
        <f t="shared" si="20"/>
        <v>module:Content_BM620  a schema:ItemList ; schema:identifier "Content" ; schema:name "Inhalt BM620" ; schema:itemListElement module:Content01_BM620 .</v>
      </c>
      <c r="H354" s="4">
        <f t="shared" si="21"/>
        <v>1</v>
      </c>
      <c r="I354" t="str">
        <f t="shared" si="23"/>
        <v xml:space="preserve"> module:Content01_BM620 a schema:ListItem ; schema:position 1 ; schema:name "1. Standards und Normen zur Unternehmensführung"@de .</v>
      </c>
      <c r="J354" t="s">
        <v>123</v>
      </c>
      <c r="K354" t="str">
        <f t="shared" si="22"/>
        <v>module:Content_BM620  a schema:ItemList ; schema:identifier "Content" ; schema:name "Inhalt BM620" ; schema:itemListElement module:Content01_BM620 . module:Content01_BM620 a schema:ListItem ; schema:position 1 ; schema:name "1. Standards und Normen zur Unternehmensführung"@de .</v>
      </c>
    </row>
    <row r="355" spans="1:11" x14ac:dyDescent="0.35">
      <c r="A355" t="s">
        <v>3348</v>
      </c>
      <c r="B355" t="s">
        <v>218</v>
      </c>
      <c r="C355" s="13" t="s">
        <v>2930</v>
      </c>
      <c r="D355" t="s">
        <v>3354</v>
      </c>
      <c r="E355" s="13" t="s">
        <v>601</v>
      </c>
      <c r="F355" s="4" t="s">
        <v>4656</v>
      </c>
      <c r="G355" t="str">
        <f t="shared" si="20"/>
        <v>module:Content_BM620  a schema:ItemList ; schema:identifier "Content" ; schema:name "Inhalt BM620" ; schema:itemListElement module:Content02_BM620 .</v>
      </c>
      <c r="H355" s="4">
        <f t="shared" si="21"/>
        <v>2</v>
      </c>
      <c r="I355" t="str">
        <f t="shared" si="23"/>
        <v xml:space="preserve"> module:Content02_BM620 a schema:ListItem ; schema:position 2 ; schema:name "1.1. Einführung in die Grundlagen der Unternehmenssteuerung und Corporate Governance: Unternehmenssteuerung und Corporate Governance als Notwendigkeit, Die Personen im Steuerungssystem und ihre Interessen, Begriffsabgrenzungen, Aktuelle Anlässe für die CG-Diskussionen, Verhältnis von Corporate Governance (CG) und Corporate Social Responsibility (CSR)"@de .</v>
      </c>
      <c r="J355" t="s">
        <v>123</v>
      </c>
      <c r="K355" t="str">
        <f t="shared" si="22"/>
        <v>module:Content_BM620  a schema:ItemList ; schema:identifier "Content" ; schema:name "Inhalt BM620" ; schema:itemListElement module:Content02_BM620 . module:Content02_BM620 a schema:ListItem ; schema:position 2 ; schema:name "1.1. Einführung in die Grundlagen der Unternehmenssteuerung und Corporate Governance: Unternehmenssteuerung und Corporate Governance als Notwendigkeit, Die Personen im Steuerungssystem und ihre Interessen, Begriffsabgrenzungen, Aktuelle Anlässe für die CG-Diskussionen, Verhältnis von Corporate Governance (CG) und Corporate Social Responsibility (CSR)"@de .</v>
      </c>
    </row>
    <row r="356" spans="1:11" x14ac:dyDescent="0.35">
      <c r="A356" t="s">
        <v>3348</v>
      </c>
      <c r="B356" t="s">
        <v>218</v>
      </c>
      <c r="C356" s="13" t="s">
        <v>2928</v>
      </c>
      <c r="D356" t="s">
        <v>3353</v>
      </c>
      <c r="E356" s="13" t="s">
        <v>601</v>
      </c>
      <c r="F356" s="4" t="s">
        <v>4656</v>
      </c>
      <c r="G356" t="str">
        <f t="shared" si="20"/>
        <v>module:Content_BM620  a schema:ItemList ; schema:identifier "Content" ; schema:name "Inhalt BM620" ; schema:itemListElement module:Content03_BM620 .</v>
      </c>
      <c r="H356" s="4">
        <f t="shared" si="21"/>
        <v>3</v>
      </c>
      <c r="I356" t="str">
        <f t="shared" si="23"/>
        <v xml:space="preserve"> module:Content03_BM620 a schema:ListItem ; schema:position 3 ; schema:name "1.2. Ausgewählte Regelwerke der (frühen) 90er Jahre: COSO (USA), CoCo (Kanada), OECD-Empfehlungen (international)"@de .</v>
      </c>
      <c r="J356" t="s">
        <v>123</v>
      </c>
      <c r="K356" t="str">
        <f t="shared" si="22"/>
        <v>module:Content_BM620  a schema:ItemList ; schema:identifier "Content" ; schema:name "Inhalt BM620" ; schema:itemListElement module:Content03_BM620 . module:Content03_BM620 a schema:ListItem ; schema:position 3 ; schema:name "1.2. Ausgewählte Regelwerke der (frühen) 90er Jahre: COSO (USA), CoCo (Kanada), OECD-Empfehlungen (international)"@de .</v>
      </c>
    </row>
    <row r="357" spans="1:11" x14ac:dyDescent="0.35">
      <c r="A357" t="s">
        <v>3348</v>
      </c>
      <c r="B357" t="s">
        <v>218</v>
      </c>
      <c r="C357" s="13" t="s">
        <v>2926</v>
      </c>
      <c r="D357" t="s">
        <v>3352</v>
      </c>
      <c r="E357" s="13" t="s">
        <v>601</v>
      </c>
      <c r="F357" s="4" t="s">
        <v>4656</v>
      </c>
      <c r="G357" t="str">
        <f t="shared" si="20"/>
        <v>module:Content_BM620  a schema:ItemList ; schema:identifier "Content" ; schema:name "Inhalt BM620" ; schema:itemListElement module:Content04_BM620 .</v>
      </c>
      <c r="H357" s="4">
        <f t="shared" si="21"/>
        <v>4</v>
      </c>
      <c r="I357" t="str">
        <f t="shared" si="23"/>
        <v xml:space="preserve"> module:Content04_BM620 a schema:ListItem ; schema:position 4 ; schema:name "1.3. Der Deutsche Corporate Governance Kodex: Die Entwicklung des Kodex, Die Verbindlichkeitsstufen des Kodex, Inhalt des Kodex"@de .</v>
      </c>
      <c r="J357" t="s">
        <v>123</v>
      </c>
      <c r="K357" t="str">
        <f t="shared" si="22"/>
        <v>module:Content_BM620  a schema:ItemList ; schema:identifier "Content" ; schema:name "Inhalt BM620" ; schema:itemListElement module:Content04_BM620 . module:Content04_BM620 a schema:ListItem ; schema:position 4 ; schema:name "1.3. Der Deutsche Corporate Governance Kodex: Die Entwicklung des Kodex, Die Verbindlichkeitsstufen des Kodex, Inhalt des Kodex"@de .</v>
      </c>
    </row>
    <row r="358" spans="1:11" x14ac:dyDescent="0.35">
      <c r="A358" t="s">
        <v>3348</v>
      </c>
      <c r="B358" t="s">
        <v>218</v>
      </c>
      <c r="C358" s="13" t="s">
        <v>2924</v>
      </c>
      <c r="D358" t="s">
        <v>3351</v>
      </c>
      <c r="E358" s="13" t="s">
        <v>601</v>
      </c>
      <c r="F358" s="4" t="s">
        <v>4656</v>
      </c>
      <c r="G358" t="str">
        <f t="shared" si="20"/>
        <v>module:Content_BM620  a schema:ItemList ; schema:identifier "Content" ; schema:name "Inhalt BM620" ; schema:itemListElement module:Content05_BM620 .</v>
      </c>
      <c r="H358" s="4">
        <f t="shared" si="21"/>
        <v>5</v>
      </c>
      <c r="I358" t="str">
        <f t="shared" si="23"/>
        <v xml:space="preserve"> module:Content05_BM620 a schema:ListItem ; schema:position 5 ; schema:name "1.4. Risiko- und Chancenmanagement als Element der Corporate Governance"@de .</v>
      </c>
      <c r="J358" t="s">
        <v>123</v>
      </c>
      <c r="K358" t="str">
        <f t="shared" si="22"/>
        <v>module:Content_BM620  a schema:ItemList ; schema:identifier "Content" ; schema:name "Inhalt BM620" ; schema:itemListElement module:Content05_BM620 . module:Content05_BM620 a schema:ListItem ; schema:position 5 ; schema:name "1.4. Risiko- und Chancenmanagement als Element der Corporate Governance"@de .</v>
      </c>
    </row>
    <row r="359" spans="1:11" x14ac:dyDescent="0.35">
      <c r="A359" t="s">
        <v>3348</v>
      </c>
      <c r="B359" t="s">
        <v>218</v>
      </c>
      <c r="C359" s="13" t="s">
        <v>2922</v>
      </c>
      <c r="D359" t="s">
        <v>3350</v>
      </c>
      <c r="E359" s="13" t="s">
        <v>601</v>
      </c>
      <c r="F359" s="4" t="s">
        <v>4656</v>
      </c>
      <c r="G359" t="str">
        <f t="shared" si="20"/>
        <v>module:Content_BM620  a schema:ItemList ; schema:identifier "Content" ; schema:name "Inhalt BM620" ; schema:itemListElement module:Content06_BM620 .</v>
      </c>
      <c r="H359" s="4">
        <f t="shared" si="21"/>
        <v>6</v>
      </c>
      <c r="I359" t="str">
        <f t="shared" si="23"/>
        <v xml:space="preserve"> module:Content06_BM620 a schema:ListItem ; schema:position 6 ; schema:name "2. Wertemanagement – Grundlagen, Konzepte, Modelle"@de .</v>
      </c>
      <c r="J359" t="s">
        <v>123</v>
      </c>
      <c r="K359" t="str">
        <f t="shared" si="22"/>
        <v>module:Content_BM620  a schema:ItemList ; schema:identifier "Content" ; schema:name "Inhalt BM620" ; schema:itemListElement module:Content06_BM620 . module:Content06_BM620 a schema:ListItem ; schema:position 6 ; schema:name "2. Wertemanagement – Grundlagen, Konzepte, Modelle"@de .</v>
      </c>
    </row>
    <row r="360" spans="1:11" x14ac:dyDescent="0.35">
      <c r="A360" t="s">
        <v>3348</v>
      </c>
      <c r="B360" t="s">
        <v>218</v>
      </c>
      <c r="C360" s="13" t="s">
        <v>2919</v>
      </c>
      <c r="D360" t="s">
        <v>3349</v>
      </c>
      <c r="E360" s="13" t="s">
        <v>601</v>
      </c>
      <c r="F360" s="4" t="s">
        <v>4656</v>
      </c>
      <c r="G360" t="str">
        <f t="shared" si="20"/>
        <v>module:Content_BM620  a schema:ItemList ; schema:identifier "Content" ; schema:name "Inhalt BM620" ; schema:itemListElement module:Content07_BM620 .</v>
      </c>
      <c r="H360" s="4">
        <f t="shared" si="21"/>
        <v>7</v>
      </c>
      <c r="I360" t="str">
        <f t="shared" si="23"/>
        <v xml:space="preserve"> module:Content07_BM620 a schema:ListItem ; schema:position 7 ; schema:name "2.1. Grundlagen des Wertemanagements, Ethik, Abgrenzung von Sozialethik, Wirtschaftsethik und Unternehmensethik, Zur Rolle der Unternehmenskultur und der Unternehmensidentität im Kontext der Unternehmensethik, Wertemanagement, Wirtschaftsethische Grundkonzeptionen"@de .</v>
      </c>
      <c r="J360" t="s">
        <v>123</v>
      </c>
      <c r="K360" t="str">
        <f t="shared" si="22"/>
        <v>module:Content_BM620  a schema:ItemList ; schema:identifier "Content" ; schema:name "Inhalt BM620" ; schema:itemListElement module:Content07_BM620 . module:Content07_BM620 a schema:ListItem ; schema:position 7 ; schema:name "2.1. Grundlagen des Wertemanagements, Ethik, Abgrenzung von Sozialethik, Wirtschaftsethik und Unternehmensethik, Zur Rolle der Unternehmenskultur und der Unternehmensidentität im Kontext der Unternehmensethik, Wertemanagement, Wirtschaftsethische Grundkonzeptionen"@de .</v>
      </c>
    </row>
    <row r="361" spans="1:11" x14ac:dyDescent="0.35">
      <c r="A361" t="s">
        <v>3348</v>
      </c>
      <c r="B361" t="s">
        <v>218</v>
      </c>
      <c r="C361" s="13" t="s">
        <v>2954</v>
      </c>
      <c r="D361" t="s">
        <v>3347</v>
      </c>
      <c r="E361" s="13" t="s">
        <v>601</v>
      </c>
      <c r="F361" s="4" t="s">
        <v>4656</v>
      </c>
      <c r="G361" t="str">
        <f t="shared" si="20"/>
        <v>module:Content_BM620  a schema:ItemList ; schema:identifier "Content" ; schema:name "Inhalt BM620" ; schema:itemListElement module:Content08_BM620 .</v>
      </c>
      <c r="H361" s="4">
        <f t="shared" si="21"/>
        <v>8</v>
      </c>
      <c r="I361" t="str">
        <f t="shared" si="23"/>
        <v xml:space="preserve"> module:Content08_BM620 a schema:ListItem ; schema:position 8 ; schema:name "2.2. Institutionelle Governance-Strukturen und Ansätze zur Lösung von Interessenkonflikten: Modell der reinen Anteilsorientierung (Shareholder-Value-Ansatz), Modell der kombinierten Anteilseigner- und Mitarbeiterorientierung (Mitbestimmungsansatz), Modell der reinen Mitarbeiterorientierung (Labor Managed Firm-Ansatz), Modell der Orientierung an allen Interessentengruppen (Stakeholder Value-Ansatz)"@de .</v>
      </c>
      <c r="J361" t="s">
        <v>123</v>
      </c>
      <c r="K361" t="str">
        <f t="shared" si="22"/>
        <v>module:Content_BM620  a schema:ItemList ; schema:identifier "Content" ; schema:name "Inhalt BM620" ; schema:itemListElement module:Content08_BM620 . module:Content08_BM620 a schema:ListItem ; schema:position 8 ; schema:name "2.2. Institutionelle Governance-Strukturen und Ansätze zur Lösung von Interessenkonflikten: Modell der reinen Anteilsorientierung (Shareholder-Value-Ansatz), Modell der kombinierten Anteilseigner- und Mitarbeiterorientierung (Mitbestimmungsansatz), Modell der reinen Mitarbeiterorientierung (Labor Managed Firm-Ansatz), Modell der Orientierung an allen Interessentengruppen (Stakeholder Value-Ansatz)"@de .</v>
      </c>
    </row>
    <row r="362" spans="1:11" x14ac:dyDescent="0.35">
      <c r="A362" t="s">
        <v>3344</v>
      </c>
      <c r="B362" t="s">
        <v>219</v>
      </c>
      <c r="C362" s="13" t="s">
        <v>2932</v>
      </c>
      <c r="D362" t="s">
        <v>3346</v>
      </c>
      <c r="E362" s="13" t="s">
        <v>601</v>
      </c>
      <c r="F362" s="4" t="s">
        <v>4657</v>
      </c>
      <c r="G362" t="str">
        <f t="shared" si="20"/>
        <v>module:Content_BM630  a schema:ItemList ; schema:identifier "Content" ; schema:name "Inhalt BM630" ; schema:itemListElement module:Content01_BM630 .</v>
      </c>
      <c r="H362" s="4">
        <f t="shared" si="21"/>
        <v>1</v>
      </c>
      <c r="I362" t="str">
        <f t="shared" si="23"/>
        <v xml:space="preserve"> module:Content01_BM630 a schema:ListItem ; schema:position 1 ; schema:name "The content is based on research-based and interdisciplinary discussion of the idea of man at the interface with: Global cooperation, Sustainability strategies in an environmental context, Multi-stakeholder environment."@en .</v>
      </c>
      <c r="J362" t="s">
        <v>123</v>
      </c>
      <c r="K362" t="str">
        <f t="shared" si="22"/>
        <v>module:Content_BM630  a schema:ItemList ; schema:identifier "Content" ; schema:name "Inhalt BM630" ; schema:itemListElement module:Content01_BM630 . module:Content01_BM630 a schema:ListItem ; schema:position 1 ; schema:name "The content is based on research-based and interdisciplinary discussion of the idea of man at the interface with: Global cooperation, Sustainability strategies in an environmental context, Multi-stakeholder environment."@en .</v>
      </c>
    </row>
    <row r="363" spans="1:11" x14ac:dyDescent="0.35">
      <c r="A363" t="s">
        <v>3344</v>
      </c>
      <c r="B363" t="s">
        <v>219</v>
      </c>
      <c r="C363" s="13" t="s">
        <v>2930</v>
      </c>
      <c r="D363" t="s">
        <v>3345</v>
      </c>
      <c r="E363" s="13" t="s">
        <v>601</v>
      </c>
      <c r="F363" s="4" t="s">
        <v>4657</v>
      </c>
      <c r="G363" t="str">
        <f t="shared" si="20"/>
        <v>module:Content_BM630  a schema:ItemList ; schema:identifier "Content" ; schema:name "Inhalt BM630" ; schema:itemListElement module:Content02_BM630 .</v>
      </c>
      <c r="H363" s="4">
        <f t="shared" si="21"/>
        <v>2</v>
      </c>
      <c r="I363" t="str">
        <f t="shared" si="23"/>
        <v xml:space="preserve"> module:Content02_BM630 a schema:ListItem ; schema:position 2 ; schema:name "The idea of man is extended by three steps: Homo economicus and limited rationality, Homo socialis and the intercultural references, Multiple self and cognition."@en .</v>
      </c>
      <c r="J363" t="s">
        <v>123</v>
      </c>
      <c r="K363" t="str">
        <f t="shared" si="22"/>
        <v>module:Content_BM630  a schema:ItemList ; schema:identifier "Content" ; schema:name "Inhalt BM630" ; schema:itemListElement module:Content02_BM630 . module:Content02_BM630 a schema:ListItem ; schema:position 2 ; schema:name "The idea of man is extended by three steps: Homo economicus and limited rationality, Homo socialis and the intercultural references, Multiple self and cognition."@en .</v>
      </c>
    </row>
    <row r="364" spans="1:11" x14ac:dyDescent="0.35">
      <c r="A364" t="s">
        <v>3344</v>
      </c>
      <c r="B364" t="s">
        <v>219</v>
      </c>
      <c r="C364" s="13" t="s">
        <v>2928</v>
      </c>
      <c r="D364" t="s">
        <v>3343</v>
      </c>
      <c r="E364" s="13" t="s">
        <v>601</v>
      </c>
      <c r="F364" s="4" t="s">
        <v>4657</v>
      </c>
      <c r="G364" t="str">
        <f t="shared" si="20"/>
        <v>module:Content_BM630  a schema:ItemList ; schema:identifier "Content" ; schema:name "Inhalt BM630" ; schema:itemListElement module:Content03_BM630 .</v>
      </c>
      <c r="H364" s="4">
        <f t="shared" si="21"/>
        <v>3</v>
      </c>
      <c r="I364" t="str">
        <f t="shared" si="23"/>
        <v xml:space="preserve"> module:Content03_BM630 a schema:ListItem ; schema:position 3 ; schema:name "The resulting optimisation strategies are analysed, critically discussed and transferred to the student’s own application example, even against the background of complex adaptive systems."@en .</v>
      </c>
      <c r="J364" t="s">
        <v>123</v>
      </c>
      <c r="K364" t="str">
        <f t="shared" si="22"/>
        <v>module:Content_BM630  a schema:ItemList ; schema:identifier "Content" ; schema:name "Inhalt BM630" ; schema:itemListElement module:Content03_BM630 . module:Content03_BM630 a schema:ListItem ; schema:position 3 ; schema:name "The resulting optimisation strategies are analysed, critically discussed and transferred to the student’s own application example, even against the background of complex adaptive systems."@en .</v>
      </c>
    </row>
    <row r="365" spans="1:11" x14ac:dyDescent="0.35">
      <c r="A365" t="s">
        <v>3336</v>
      </c>
      <c r="B365" t="s">
        <v>220</v>
      </c>
      <c r="C365" s="13" t="s">
        <v>2932</v>
      </c>
      <c r="D365" t="s">
        <v>3342</v>
      </c>
      <c r="E365" s="13" t="s">
        <v>601</v>
      </c>
      <c r="F365" s="4" t="s">
        <v>4656</v>
      </c>
      <c r="G365" t="str">
        <f t="shared" si="20"/>
        <v>module:Content_BM640  a schema:ItemList ; schema:identifier "Content" ; schema:name "Inhalt BM640" ; schema:itemListElement module:Content01_BM640 .</v>
      </c>
      <c r="H365" s="4">
        <f t="shared" si="21"/>
        <v>1</v>
      </c>
      <c r="I365" t="str">
        <f t="shared" si="23"/>
        <v xml:space="preserve"> module:Content01_BM640 a schema:ListItem ; schema:position 1 ; schema:name "Grundlagen des Innovationsmanagements"@de .</v>
      </c>
      <c r="J365" t="s">
        <v>123</v>
      </c>
      <c r="K365" t="str">
        <f t="shared" si="22"/>
        <v>module:Content_BM640  a schema:ItemList ; schema:identifier "Content" ; schema:name "Inhalt BM640" ; schema:itemListElement module:Content01_BM640 . module:Content01_BM640 a schema:ListItem ; schema:position 1 ; schema:name "Grundlagen des Innovationsmanagements"@de .</v>
      </c>
    </row>
    <row r="366" spans="1:11" x14ac:dyDescent="0.35">
      <c r="A366" t="s">
        <v>3336</v>
      </c>
      <c r="B366" t="s">
        <v>220</v>
      </c>
      <c r="C366" s="13" t="s">
        <v>2930</v>
      </c>
      <c r="D366" t="s">
        <v>3341</v>
      </c>
      <c r="E366" s="13" t="s">
        <v>601</v>
      </c>
      <c r="F366" s="4" t="s">
        <v>4656</v>
      </c>
      <c r="G366" t="str">
        <f t="shared" si="20"/>
        <v>module:Content_BM640  a schema:ItemList ; schema:identifier "Content" ; schema:name "Inhalt BM640" ; schema:itemListElement module:Content02_BM640 .</v>
      </c>
      <c r="H366" s="4">
        <f t="shared" si="21"/>
        <v>2</v>
      </c>
      <c r="I366" t="str">
        <f t="shared" si="23"/>
        <v xml:space="preserve"> module:Content02_BM640 a schema:ListItem ; schema:position 2 ; schema:name "Innovationsprozessmodelle"@de .</v>
      </c>
      <c r="J366" t="s">
        <v>123</v>
      </c>
      <c r="K366" t="str">
        <f t="shared" si="22"/>
        <v>module:Content_BM640  a schema:ItemList ; schema:identifier "Content" ; schema:name "Inhalt BM640" ; schema:itemListElement module:Content02_BM640 . module:Content02_BM640 a schema:ListItem ; schema:position 2 ; schema:name "Innovationsprozessmodelle"@de .</v>
      </c>
    </row>
    <row r="367" spans="1:11" x14ac:dyDescent="0.35">
      <c r="A367" t="s">
        <v>3336</v>
      </c>
      <c r="B367" t="s">
        <v>220</v>
      </c>
      <c r="C367" s="13" t="s">
        <v>2928</v>
      </c>
      <c r="D367" t="s">
        <v>3340</v>
      </c>
      <c r="E367" s="13" t="s">
        <v>601</v>
      </c>
      <c r="F367" s="4" t="s">
        <v>4656</v>
      </c>
      <c r="G367" t="str">
        <f t="shared" si="20"/>
        <v>module:Content_BM640  a schema:ItemList ; schema:identifier "Content" ; schema:name "Inhalt BM640" ; schema:itemListElement module:Content03_BM640 .</v>
      </c>
      <c r="H367" s="4">
        <f t="shared" si="21"/>
        <v>3</v>
      </c>
      <c r="I367" t="str">
        <f t="shared" si="23"/>
        <v xml:space="preserve"> module:Content03_BM640 a schema:ListItem ; schema:position 3 ; schema:name "Ideenmanagement (Fuzzy Front End); Methoden der Ideengenerierung und Ideenbewertung"@de .</v>
      </c>
      <c r="J367" t="s">
        <v>123</v>
      </c>
      <c r="K367" t="str">
        <f t="shared" si="22"/>
        <v>module:Content_BM640  a schema:ItemList ; schema:identifier "Content" ; schema:name "Inhalt BM640" ; schema:itemListElement module:Content03_BM640 . module:Content03_BM640 a schema:ListItem ; schema:position 3 ; schema:name "Ideenmanagement (Fuzzy Front End); Methoden der Ideengenerierung und Ideenbewertung"@de .</v>
      </c>
    </row>
    <row r="368" spans="1:11" x14ac:dyDescent="0.35">
      <c r="A368" t="s">
        <v>3336</v>
      </c>
      <c r="B368" t="s">
        <v>220</v>
      </c>
      <c r="C368" s="13" t="s">
        <v>2926</v>
      </c>
      <c r="D368" t="s">
        <v>3339</v>
      </c>
      <c r="E368" s="13" t="s">
        <v>601</v>
      </c>
      <c r="F368" s="4" t="s">
        <v>4656</v>
      </c>
      <c r="G368" t="str">
        <f t="shared" si="20"/>
        <v>module:Content_BM640  a schema:ItemList ; schema:identifier "Content" ; schema:name "Inhalt BM640" ; schema:itemListElement module:Content04_BM640 .</v>
      </c>
      <c r="H368" s="4">
        <f t="shared" si="21"/>
        <v>4</v>
      </c>
      <c r="I368" t="str">
        <f t="shared" si="23"/>
        <v xml:space="preserve"> module:Content04_BM640 a schema:ListItem ; schema:position 4 ; schema:name "Definitionsphase / Konzeptphase (Erstellung von Anforderungsprofilen; Business Case für Innovationsprojekte)"@de .</v>
      </c>
      <c r="J368" t="s">
        <v>123</v>
      </c>
      <c r="K368" t="str">
        <f t="shared" si="22"/>
        <v>module:Content_BM640  a schema:ItemList ; schema:identifier "Content" ; schema:name "Inhalt BM640" ; schema:itemListElement module:Content04_BM640 . module:Content04_BM640 a schema:ListItem ; schema:position 4 ; schema:name "Definitionsphase / Konzeptphase (Erstellung von Anforderungsprofilen; Business Case für Innovationsprojekte)"@de .</v>
      </c>
    </row>
    <row r="369" spans="1:11" x14ac:dyDescent="0.35">
      <c r="A369" t="s">
        <v>3336</v>
      </c>
      <c r="B369" t="s">
        <v>220</v>
      </c>
      <c r="C369" s="13" t="s">
        <v>2924</v>
      </c>
      <c r="D369" t="s">
        <v>3338</v>
      </c>
      <c r="E369" s="13" t="s">
        <v>601</v>
      </c>
      <c r="F369" s="4" t="s">
        <v>4656</v>
      </c>
      <c r="G369" t="str">
        <f t="shared" si="20"/>
        <v>module:Content_BM640  a schema:ItemList ; schema:identifier "Content" ; schema:name "Inhalt BM640" ; schema:itemListElement module:Content05_BM640 .</v>
      </c>
      <c r="H369" s="4">
        <f t="shared" si="21"/>
        <v>5</v>
      </c>
      <c r="I369" t="str">
        <f t="shared" si="23"/>
        <v xml:space="preserve"> module:Content05_BM640 a schema:ListItem ; schema:position 5 ; schema:name "Entwicklungsphase / Designphase (z. B. Konstruktions- und Designregeln; Schutz vor Plagiaten; Wertanalyse)"@de .</v>
      </c>
      <c r="J369" t="s">
        <v>123</v>
      </c>
      <c r="K369" t="str">
        <f t="shared" si="22"/>
        <v>module:Content_BM640  a schema:ItemList ; schema:identifier "Content" ; schema:name "Inhalt BM640" ; schema:itemListElement module:Content05_BM640 . module:Content05_BM640 a schema:ListItem ; schema:position 5 ; schema:name "Entwicklungsphase / Designphase (z. B. Konstruktions- und Designregeln; Schutz vor Plagiaten; Wertanalyse)"@de .</v>
      </c>
    </row>
    <row r="370" spans="1:11" x14ac:dyDescent="0.35">
      <c r="A370" t="s">
        <v>3336</v>
      </c>
      <c r="B370" t="s">
        <v>220</v>
      </c>
      <c r="C370" s="13" t="s">
        <v>2922</v>
      </c>
      <c r="D370" t="s">
        <v>3337</v>
      </c>
      <c r="E370" s="13" t="s">
        <v>601</v>
      </c>
      <c r="F370" s="4" t="s">
        <v>4656</v>
      </c>
      <c r="G370" t="str">
        <f t="shared" si="20"/>
        <v>module:Content_BM640  a schema:ItemList ; schema:identifier "Content" ; schema:name "Inhalt BM640" ; schema:itemListElement module:Content06_BM640 .</v>
      </c>
      <c r="H370" s="4">
        <f t="shared" si="21"/>
        <v>6</v>
      </c>
      <c r="I370" t="str">
        <f t="shared" si="23"/>
        <v xml:space="preserve"> module:Content06_BM640 a schema:ListItem ; schema:position 6 ; schema:name "Vorbereitungsphase (Marktvorbereitung und Pre-Marketing; Planung des Produktionsanlaufs)"@de .</v>
      </c>
      <c r="J370" t="s">
        <v>123</v>
      </c>
      <c r="K370" t="str">
        <f t="shared" si="22"/>
        <v>module:Content_BM640  a schema:ItemList ; schema:identifier "Content" ; schema:name "Inhalt BM640" ; schema:itemListElement module:Content06_BM640 . module:Content06_BM640 a schema:ListItem ; schema:position 6 ; schema:name "Vorbereitungsphase (Marktvorbereitung und Pre-Marketing; Planung des Produktionsanlaufs)"@de .</v>
      </c>
    </row>
    <row r="371" spans="1:11" x14ac:dyDescent="0.35">
      <c r="A371" t="s">
        <v>3336</v>
      </c>
      <c r="B371" t="s">
        <v>220</v>
      </c>
      <c r="C371" s="13" t="s">
        <v>2919</v>
      </c>
      <c r="D371" t="s">
        <v>3335</v>
      </c>
      <c r="E371" s="13" t="s">
        <v>601</v>
      </c>
      <c r="F371" s="4" t="s">
        <v>4656</v>
      </c>
      <c r="G371" t="str">
        <f t="shared" si="20"/>
        <v>module:Content_BM640  a schema:ItemList ; schema:identifier "Content" ; schema:name "Inhalt BM640" ; schema:itemListElement module:Content07_BM640 .</v>
      </c>
      <c r="H371" s="4">
        <f t="shared" si="21"/>
        <v>7</v>
      </c>
      <c r="I371" t="str">
        <f t="shared" si="23"/>
        <v xml:space="preserve"> module:Content07_BM640 a schema:ListItem ; schema:position 7 ; schema:name "Erkenntnisse der Erfolgsfaktorenforschung"@de .</v>
      </c>
      <c r="J371" t="s">
        <v>123</v>
      </c>
      <c r="K371" t="str">
        <f t="shared" si="22"/>
        <v>module:Content_BM640  a schema:ItemList ; schema:identifier "Content" ; schema:name "Inhalt BM640" ; schema:itemListElement module:Content07_BM640 . module:Content07_BM640 a schema:ListItem ; schema:position 7 ; schema:name "Erkenntnisse der Erfolgsfaktorenforschung"@de .</v>
      </c>
    </row>
    <row r="372" spans="1:11" x14ac:dyDescent="0.35">
      <c r="A372" t="s">
        <v>3325</v>
      </c>
      <c r="B372" t="s">
        <v>221</v>
      </c>
      <c r="C372" s="13" t="s">
        <v>2932</v>
      </c>
      <c r="D372" t="s">
        <v>3334</v>
      </c>
      <c r="E372" s="13" t="s">
        <v>601</v>
      </c>
      <c r="F372" s="4" t="s">
        <v>4656</v>
      </c>
      <c r="G372" t="str">
        <f t="shared" si="20"/>
        <v>module:Content_BM650  a schema:ItemList ; schema:identifier "Content" ; schema:name "Inhalt BM650" ; schema:itemListElement module:Content01_BM650 .</v>
      </c>
      <c r="H372" s="4">
        <f t="shared" si="21"/>
        <v>1</v>
      </c>
      <c r="I372" t="str">
        <f t="shared" si="23"/>
        <v xml:space="preserve"> module:Content01_BM650 a schema:ListItem ; schema:position 1 ; schema:name "1. Standards und Normen zur Durchsetzung"@de .</v>
      </c>
      <c r="J372" t="s">
        <v>123</v>
      </c>
      <c r="K372" t="str">
        <f t="shared" si="22"/>
        <v>module:Content_BM650  a schema:ItemList ; schema:identifier "Content" ; schema:name "Inhalt BM650" ; schema:itemListElement module:Content01_BM650 . module:Content01_BM650 a schema:ListItem ; schema:position 1 ; schema:name "1. Standards und Normen zur Durchsetzung"@de .</v>
      </c>
    </row>
    <row r="373" spans="1:11" x14ac:dyDescent="0.35">
      <c r="A373" t="s">
        <v>3325</v>
      </c>
      <c r="B373" t="s">
        <v>221</v>
      </c>
      <c r="C373" s="13" t="s">
        <v>2930</v>
      </c>
      <c r="D373" t="s">
        <v>3333</v>
      </c>
      <c r="E373" s="13" t="s">
        <v>601</v>
      </c>
      <c r="F373" s="4" t="s">
        <v>4656</v>
      </c>
      <c r="G373" t="str">
        <f t="shared" si="20"/>
        <v>module:Content_BM650  a schema:ItemList ; schema:identifier "Content" ; schema:name "Inhalt BM650" ; schema:itemListElement module:Content02_BM650 .</v>
      </c>
      <c r="H373" s="4">
        <f t="shared" si="21"/>
        <v>2</v>
      </c>
      <c r="I373" t="str">
        <f t="shared" si="23"/>
        <v xml:space="preserve"> module:Content02_BM650 a schema:ListItem ; schema:position 2 ; schema:name "1.1. Korruption und Korruptionsbekämpfung: Definition und Bedeutung der Korruption, Regelungen gegen Korruption, Korruptionsvorbeugung und -aufdeckung"@de .</v>
      </c>
      <c r="J373" t="s">
        <v>123</v>
      </c>
      <c r="K373" t="str">
        <f t="shared" si="22"/>
        <v>module:Content_BM650  a schema:ItemList ; schema:identifier "Content" ; schema:name "Inhalt BM650" ; schema:itemListElement module:Content02_BM650 . module:Content02_BM650 a schema:ListItem ; schema:position 2 ; schema:name "1.1. Korruption und Korruptionsbekämpfung: Definition und Bedeutung der Korruption, Regelungen gegen Korruption, Korruptionsvorbeugung und -aufdeckung"@de .</v>
      </c>
    </row>
    <row r="374" spans="1:11" x14ac:dyDescent="0.35">
      <c r="A374" t="s">
        <v>3325</v>
      </c>
      <c r="B374" t="s">
        <v>221</v>
      </c>
      <c r="C374" s="13" t="s">
        <v>2928</v>
      </c>
      <c r="D374" t="s">
        <v>3332</v>
      </c>
      <c r="E374" s="13" t="s">
        <v>601</v>
      </c>
      <c r="F374" s="4" t="s">
        <v>4656</v>
      </c>
      <c r="G374" t="str">
        <f t="shared" si="20"/>
        <v>module:Content_BM650  a schema:ItemList ; schema:identifier "Content" ; schema:name "Inhalt BM650" ; schema:itemListElement module:Content03_BM650 .</v>
      </c>
      <c r="H374" s="4">
        <f t="shared" si="21"/>
        <v>3</v>
      </c>
      <c r="I374" t="str">
        <f t="shared" si="23"/>
        <v xml:space="preserve"> module:Content03_BM650 a schema:ListItem ; schema:position 3 ; schema:name "1.2. Weitere deutsche Standards und Normen: Zivilrechtliche Regelungen inkl. Regelungen zur Unternehmensführung, Haftungsrechtliche Regelungen, Strafrechtliche Regelungen"@de .</v>
      </c>
      <c r="J374" t="s">
        <v>123</v>
      </c>
      <c r="K374" t="str">
        <f t="shared" si="22"/>
        <v>module:Content_BM650  a schema:ItemList ; schema:identifier "Content" ; schema:name "Inhalt BM650" ; schema:itemListElement module:Content03_BM650 . module:Content03_BM650 a schema:ListItem ; schema:position 3 ; schema:name "1.2. Weitere deutsche Standards und Normen: Zivilrechtliche Regelungen inkl. Regelungen zur Unternehmensführung, Haftungsrechtliche Regelungen, Strafrechtliche Regelungen"@de .</v>
      </c>
    </row>
    <row r="375" spans="1:11" x14ac:dyDescent="0.35">
      <c r="A375" t="s">
        <v>3325</v>
      </c>
      <c r="B375" t="s">
        <v>221</v>
      </c>
      <c r="C375" s="13" t="s">
        <v>2926</v>
      </c>
      <c r="D375" t="s">
        <v>3331</v>
      </c>
      <c r="E375" s="13" t="s">
        <v>601</v>
      </c>
      <c r="F375" s="4" t="s">
        <v>4656</v>
      </c>
      <c r="G375" t="str">
        <f t="shared" si="20"/>
        <v>module:Content_BM650  a schema:ItemList ; schema:identifier "Content" ; schema:name "Inhalt BM650" ; schema:itemListElement module:Content04_BM650 .</v>
      </c>
      <c r="H375" s="4">
        <f t="shared" si="21"/>
        <v>4</v>
      </c>
      <c r="I375" t="str">
        <f t="shared" si="23"/>
        <v xml:space="preserve"> module:Content04_BM650 a schema:ListItem ; schema:position 4 ; schema:name "1.3. Aktuelle Entwicklungen: USA, EU: Entwicklung neuer Richtlinien, Deutschland"@de .</v>
      </c>
      <c r="J375" t="s">
        <v>123</v>
      </c>
      <c r="K375" t="str">
        <f t="shared" si="22"/>
        <v>module:Content_BM650  a schema:ItemList ; schema:identifier "Content" ; schema:name "Inhalt BM650" ; schema:itemListElement module:Content04_BM650 . module:Content04_BM650 a schema:ListItem ; schema:position 4 ; schema:name "1.3. Aktuelle Entwicklungen: USA, EU: Entwicklung neuer Richtlinien, Deutschland"@de .</v>
      </c>
    </row>
    <row r="376" spans="1:11" x14ac:dyDescent="0.35">
      <c r="A376" t="s">
        <v>3325</v>
      </c>
      <c r="B376" t="s">
        <v>221</v>
      </c>
      <c r="C376" s="13" t="s">
        <v>2924</v>
      </c>
      <c r="D376" t="s">
        <v>3330</v>
      </c>
      <c r="E376" s="13" t="s">
        <v>601</v>
      </c>
      <c r="F376" s="4" t="s">
        <v>4656</v>
      </c>
      <c r="G376" t="str">
        <f t="shared" si="20"/>
        <v>module:Content_BM650  a schema:ItemList ; schema:identifier "Content" ; schema:name "Inhalt BM650" ; schema:itemListElement module:Content05_BM650 .</v>
      </c>
      <c r="H376" s="4">
        <f t="shared" si="21"/>
        <v>5</v>
      </c>
      <c r="I376" t="str">
        <f t="shared" si="23"/>
        <v xml:space="preserve"> module:Content05_BM650 a schema:ListItem ; schema:position 5 ; schema:name "1.4. Weitere Regelwerke: Banken: MAK, Basel II, Interne Revision, Kursorische Betrachtung weiterer Beispiele"@de .</v>
      </c>
      <c r="J376" t="s">
        <v>123</v>
      </c>
      <c r="K376" t="str">
        <f t="shared" si="22"/>
        <v>module:Content_BM650  a schema:ItemList ; schema:identifier "Content" ; schema:name "Inhalt BM650" ; schema:itemListElement module:Content05_BM650 . module:Content05_BM650 a schema:ListItem ; schema:position 5 ; schema:name "1.4. Weitere Regelwerke: Banken: MAK, Basel II, Interne Revision, Kursorische Betrachtung weiterer Beispiele"@de .</v>
      </c>
    </row>
    <row r="377" spans="1:11" x14ac:dyDescent="0.35">
      <c r="A377" t="s">
        <v>3325</v>
      </c>
      <c r="B377" t="s">
        <v>221</v>
      </c>
      <c r="C377" s="13" t="s">
        <v>2922</v>
      </c>
      <c r="D377" t="s">
        <v>3329</v>
      </c>
      <c r="E377" s="13" t="s">
        <v>601</v>
      </c>
      <c r="F377" s="4" t="s">
        <v>4656</v>
      </c>
      <c r="G377" t="str">
        <f t="shared" si="20"/>
        <v>module:Content_BM650  a schema:ItemList ; schema:identifier "Content" ; schema:name "Inhalt BM650" ; schema:itemListElement module:Content06_BM650 .</v>
      </c>
      <c r="H377" s="4">
        <f t="shared" si="21"/>
        <v>6</v>
      </c>
      <c r="I377" t="str">
        <f t="shared" si="23"/>
        <v xml:space="preserve"> module:Content06_BM650 a schema:ListItem ; schema:position 6 ; schema:name "1.5. Empirische Untersuchungen zur Corporate Governance in der Praxis"@de .</v>
      </c>
      <c r="J377" t="s">
        <v>123</v>
      </c>
      <c r="K377" t="str">
        <f t="shared" si="22"/>
        <v>module:Content_BM650  a schema:ItemList ; schema:identifier "Content" ; schema:name "Inhalt BM650" ; schema:itemListElement module:Content06_BM650 . module:Content06_BM650 a schema:ListItem ; schema:position 6 ; schema:name "1.5. Empirische Untersuchungen zur Corporate Governance in der Praxis"@de .</v>
      </c>
    </row>
    <row r="378" spans="1:11" x14ac:dyDescent="0.35">
      <c r="A378" t="s">
        <v>3325</v>
      </c>
      <c r="B378" t="s">
        <v>221</v>
      </c>
      <c r="C378" s="13" t="s">
        <v>2919</v>
      </c>
      <c r="D378" t="s">
        <v>3328</v>
      </c>
      <c r="E378" s="13" t="s">
        <v>601</v>
      </c>
      <c r="F378" s="4" t="s">
        <v>4656</v>
      </c>
      <c r="G378" t="str">
        <f t="shared" si="20"/>
        <v>module:Content_BM650  a schema:ItemList ; schema:identifier "Content" ; schema:name "Inhalt BM650" ; schema:itemListElement module:Content07_BM650 .</v>
      </c>
      <c r="H378" s="4">
        <f t="shared" si="21"/>
        <v>7</v>
      </c>
      <c r="I378" t="str">
        <f t="shared" si="23"/>
        <v xml:space="preserve"> module:Content07_BM650 a schema:ListItem ; schema:position 7 ; schema:name "1.6. Ausblick: Die zukünftige Entwicklung"@de .</v>
      </c>
      <c r="J378" t="s">
        <v>123</v>
      </c>
      <c r="K378" t="str">
        <f t="shared" si="22"/>
        <v>module:Content_BM650  a schema:ItemList ; schema:identifier "Content" ; schema:name "Inhalt BM650" ; schema:itemListElement module:Content07_BM650 . module:Content07_BM650 a schema:ListItem ; schema:position 7 ; schema:name "1.6. Ausblick: Die zukünftige Entwicklung"@de .</v>
      </c>
    </row>
    <row r="379" spans="1:11" x14ac:dyDescent="0.35">
      <c r="A379" t="s">
        <v>3325</v>
      </c>
      <c r="B379" t="s">
        <v>221</v>
      </c>
      <c r="C379" s="13" t="s">
        <v>2954</v>
      </c>
      <c r="D379" t="s">
        <v>3327</v>
      </c>
      <c r="E379" s="13" t="s">
        <v>601</v>
      </c>
      <c r="F379" s="4" t="s">
        <v>4656</v>
      </c>
      <c r="G379" t="str">
        <f t="shared" si="20"/>
        <v>module:Content_BM650  a schema:ItemList ; schema:identifier "Content" ; schema:name "Inhalt BM650" ; schema:itemListElement module:Content08_BM650 .</v>
      </c>
      <c r="H379" s="4">
        <f t="shared" si="21"/>
        <v>8</v>
      </c>
      <c r="I379" t="str">
        <f t="shared" si="23"/>
        <v xml:space="preserve"> module:Content08_BM650 a schema:ListItem ; schema:position 8 ; schema:name "2. Implementierung und Bewertung des Wertemanagements"@de .</v>
      </c>
      <c r="J379" t="s">
        <v>123</v>
      </c>
      <c r="K379" t="str">
        <f t="shared" si="22"/>
        <v>module:Content_BM650  a schema:ItemList ; schema:identifier "Content" ; schema:name "Inhalt BM650" ; schema:itemListElement module:Content08_BM650 . module:Content08_BM650 a schema:ListItem ; schema:position 8 ; schema:name "2. Implementierung und Bewertung des Wertemanagements"@de .</v>
      </c>
    </row>
    <row r="380" spans="1:11" x14ac:dyDescent="0.35">
      <c r="A380" t="s">
        <v>3325</v>
      </c>
      <c r="B380" t="s">
        <v>221</v>
      </c>
      <c r="C380" s="13" t="s">
        <v>2952</v>
      </c>
      <c r="D380" t="s">
        <v>3326</v>
      </c>
      <c r="E380" s="13" t="s">
        <v>601</v>
      </c>
      <c r="F380" s="4" t="s">
        <v>4656</v>
      </c>
      <c r="G380" t="str">
        <f t="shared" si="20"/>
        <v>module:Content_BM650  a schema:ItemList ; schema:identifier "Content" ; schema:name "Inhalt BM650" ; schema:itemListElement module:Content09_BM650 .</v>
      </c>
      <c r="H380" s="4">
        <f t="shared" si="21"/>
        <v>9</v>
      </c>
      <c r="I380" t="str">
        <f t="shared" si="23"/>
        <v xml:space="preserve"> module:Content09_BM650 a schema:ListItem ; schema:position 9 ; schema:name "2.1. Implementierung ethisch-fundierter Aktionsalternativen in ausgewählten unternehmerischen Funktionsbereichen: Ansätze für ethisches Handeln in der Beschaffung und Produktion, Ansätze für ethisches Handeln auf personalwirtschaftlichen Funktionsfeldern, Ansätze für ethisches Handeln im Marketing"@de .</v>
      </c>
      <c r="J380" t="s">
        <v>123</v>
      </c>
      <c r="K380" t="str">
        <f t="shared" si="22"/>
        <v>module:Content_BM650  a schema:ItemList ; schema:identifier "Content" ; schema:name "Inhalt BM650" ; schema:itemListElement module:Content09_BM650 . module:Content09_BM650 a schema:ListItem ; schema:position 9 ; schema:name "2.1. Implementierung ethisch-fundierter Aktionsalternativen in ausgewählten unternehmerischen Funktionsbereichen: Ansätze für ethisches Handeln in der Beschaffung und Produktion, Ansätze für ethisches Handeln auf personalwirtschaftlichen Funktionsfeldern, Ansätze für ethisches Handeln im Marketing"@de .</v>
      </c>
    </row>
    <row r="381" spans="1:11" x14ac:dyDescent="0.35">
      <c r="A381" t="s">
        <v>3325</v>
      </c>
      <c r="B381" t="s">
        <v>221</v>
      </c>
      <c r="C381" s="13" t="s">
        <v>2950</v>
      </c>
      <c r="D381" t="s">
        <v>3324</v>
      </c>
      <c r="E381" s="13" t="s">
        <v>601</v>
      </c>
      <c r="F381" s="4" t="s">
        <v>4656</v>
      </c>
      <c r="G381" t="str">
        <f t="shared" si="20"/>
        <v>module:Content_BM650  a schema:ItemList ; schema:identifier "Content" ; schema:name "Inhalt BM650" ; schema:itemListElement module:Content10_BM650 .</v>
      </c>
      <c r="H381" s="4">
        <f t="shared" si="21"/>
        <v>10</v>
      </c>
      <c r="I381" t="str">
        <f t="shared" si="23"/>
        <v xml:space="preserve"> module:Content10_BM650 a schema:ListItem ; schema:position 10 ; schema:name "2.2. Möglichkeiten einer Zertifizierung des Managements: Bewertungsschema, Auditierung der Ziel- und Handlungsabsichten des Managements, Auditierung von Stakeholderbeziehungen, Auditierung des Managementsystems"@de .</v>
      </c>
      <c r="J381" t="s">
        <v>123</v>
      </c>
      <c r="K381" t="str">
        <f t="shared" si="22"/>
        <v>module:Content_BM650  a schema:ItemList ; schema:identifier "Content" ; schema:name "Inhalt BM650" ; schema:itemListElement module:Content10_BM650 . module:Content10_BM650 a schema:ListItem ; schema:position 10 ; schema:name "2.2. Möglichkeiten einer Zertifizierung des Managements: Bewertungsschema, Auditierung der Ziel- und Handlungsabsichten des Managements, Auditierung von Stakeholderbeziehungen, Auditierung des Managementsystems"@de .</v>
      </c>
    </row>
    <row r="382" spans="1:11" x14ac:dyDescent="0.35">
      <c r="A382" t="s">
        <v>3323</v>
      </c>
      <c r="B382" t="s">
        <v>222</v>
      </c>
      <c r="C382" s="13" t="s">
        <v>2932</v>
      </c>
      <c r="D382" t="s">
        <v>5174</v>
      </c>
      <c r="E382" s="13" t="s">
        <v>601</v>
      </c>
      <c r="F382" s="4" t="s">
        <v>4656</v>
      </c>
      <c r="G382" t="str">
        <f t="shared" si="20"/>
        <v>module:Content_BM660  a schema:ItemList ; schema:identifier "Content" ; schema:name "Inhalt BM660" ; schema:itemListElement module:Content01_BM660 .</v>
      </c>
      <c r="H382" s="4">
        <f t="shared" si="21"/>
        <v>1</v>
      </c>
      <c r="I382" t="str">
        <f t="shared" si="23"/>
        <v xml:space="preserve"> module:Content01_BM660 a schema:ListItem ; schema:position 1 ; schema:name "Im Vordergrund steht das Aufzeigen eines adäquaten Einsatzes ökonometrischer Methoden im Bereich der Zeitreihenmodelle, sowie einer geeigneten Interpretation der daraus resultierenden Ergebnisse"@de .</v>
      </c>
      <c r="J382" t="s">
        <v>123</v>
      </c>
      <c r="K382" t="str">
        <f t="shared" si="22"/>
        <v>module:Content_BM660  a schema:ItemList ; schema:identifier "Content" ; schema:name "Inhalt BM660" ; schema:itemListElement module:Content01_BM660 . module:Content01_BM660 a schema:ListItem ; schema:position 1 ; schema:name "Im Vordergrund steht das Aufzeigen eines adäquaten Einsatzes ökonometrischer Methoden im Bereich der Zeitreihenmodelle, sowie einer geeigneten Interpretation der daraus resultierenden Ergebnisse"@de .</v>
      </c>
    </row>
    <row r="383" spans="1:11" x14ac:dyDescent="0.35">
      <c r="A383" t="s">
        <v>3323</v>
      </c>
      <c r="B383" t="s">
        <v>222</v>
      </c>
      <c r="C383" s="13" t="s">
        <v>2930</v>
      </c>
      <c r="D383" t="s">
        <v>5175</v>
      </c>
      <c r="E383" s="13" t="s">
        <v>601</v>
      </c>
      <c r="F383" s="4" t="s">
        <v>4656</v>
      </c>
      <c r="G383" t="str">
        <f t="shared" si="20"/>
        <v>module:Content_BM660  a schema:ItemList ; schema:identifier "Content" ; schema:name "Inhalt BM660" ; schema:itemListElement module:Content02_BM660 .</v>
      </c>
      <c r="H383" s="4">
        <f t="shared" si="21"/>
        <v>2</v>
      </c>
      <c r="I383" t="str">
        <f t="shared" si="23"/>
        <v xml:space="preserve"> module:Content02_BM660 a schema:ListItem ; schema:position 2 ; schema:name "Gegenstand und Methode des Business Forecasting (5 %)"@de .</v>
      </c>
      <c r="J383" t="s">
        <v>123</v>
      </c>
      <c r="K383" t="str">
        <f t="shared" si="22"/>
        <v>module:Content_BM660  a schema:ItemList ; schema:identifier "Content" ; schema:name "Inhalt BM660" ; schema:itemListElement module:Content02_BM660 . module:Content02_BM660 a schema:ListItem ; schema:position 2 ; schema:name "Gegenstand und Methode des Business Forecasting (5 %)"@de .</v>
      </c>
    </row>
    <row r="384" spans="1:11" x14ac:dyDescent="0.35">
      <c r="A384" t="s">
        <v>3323</v>
      </c>
      <c r="B384" t="s">
        <v>222</v>
      </c>
      <c r="C384" s="13" t="s">
        <v>2928</v>
      </c>
      <c r="D384" t="s">
        <v>5176</v>
      </c>
      <c r="E384" s="13" t="s">
        <v>601</v>
      </c>
      <c r="F384" s="4" t="s">
        <v>4656</v>
      </c>
      <c r="G384" t="str">
        <f t="shared" si="20"/>
        <v>module:Content_BM660  a schema:ItemList ; schema:identifier "Content" ; schema:name "Inhalt BM660" ; schema:itemListElement module:Content03_BM660 .</v>
      </c>
      <c r="H384" s="4">
        <f t="shared" si="21"/>
        <v>3</v>
      </c>
      <c r="I384" t="str">
        <f t="shared" si="23"/>
        <v xml:space="preserve"> module:Content03_BM660 a schema:ListItem ; schema:position 3 ; schema:name "Zeitreihenmuster (5 %)"@de .</v>
      </c>
      <c r="J384" t="s">
        <v>123</v>
      </c>
      <c r="K384" t="str">
        <f t="shared" si="22"/>
        <v>module:Content_BM660  a schema:ItemList ; schema:identifier "Content" ; schema:name "Inhalt BM660" ; schema:itemListElement module:Content03_BM660 . module:Content03_BM660 a schema:ListItem ; schema:position 3 ; schema:name "Zeitreihenmuster (5 %)"@de .</v>
      </c>
    </row>
    <row r="385" spans="1:11" x14ac:dyDescent="0.35">
      <c r="A385" t="s">
        <v>3323</v>
      </c>
      <c r="B385" t="s">
        <v>222</v>
      </c>
      <c r="C385" s="13" t="s">
        <v>2926</v>
      </c>
      <c r="D385" t="s">
        <v>5177</v>
      </c>
      <c r="E385" s="13" t="s">
        <v>601</v>
      </c>
      <c r="F385" s="4" t="s">
        <v>4656</v>
      </c>
      <c r="G385" t="str">
        <f t="shared" si="20"/>
        <v>module:Content_BM660  a schema:ItemList ; schema:identifier "Content" ; schema:name "Inhalt BM660" ; schema:itemListElement module:Content04_BM660 .</v>
      </c>
      <c r="H385" s="4">
        <f t="shared" si="21"/>
        <v>4</v>
      </c>
      <c r="I385" t="str">
        <f t="shared" si="23"/>
        <v xml:space="preserve"> module:Content04_BM660 a schema:ListItem ; schema:position 4 ; schema:name "Gleitende Durchschnitte (10 %)"@de .</v>
      </c>
      <c r="J385" t="s">
        <v>123</v>
      </c>
      <c r="K385" t="str">
        <f t="shared" si="22"/>
        <v>module:Content_BM660  a schema:ItemList ; schema:identifier "Content" ; schema:name "Inhalt BM660" ; schema:itemListElement module:Content04_BM660 . module:Content04_BM660 a schema:ListItem ; schema:position 4 ; schema:name "Gleitende Durchschnitte (10 %)"@de .</v>
      </c>
    </row>
    <row r="386" spans="1:11" x14ac:dyDescent="0.35">
      <c r="A386" t="s">
        <v>3323</v>
      </c>
      <c r="B386" t="s">
        <v>222</v>
      </c>
      <c r="C386" s="13" t="s">
        <v>2924</v>
      </c>
      <c r="D386" t="s">
        <v>5178</v>
      </c>
      <c r="E386" s="13" t="s">
        <v>601</v>
      </c>
      <c r="F386" s="4" t="s">
        <v>4656</v>
      </c>
      <c r="G386" t="str">
        <f t="shared" ref="G386:G449" si="24">_xlfn.CONCAT(A386," a schema:ItemList ; schema:identifier ",E386,"Content",E386," ; schema:name ",E386,"Inhalt ",B386,E386," ; schema:itemListElement module:Content",C386,"_",B386," .")</f>
        <v>module:Content_BM660  a schema:ItemList ; schema:identifier "Content" ; schema:name "Inhalt BM660" ; schema:itemListElement module:Content05_BM660 .</v>
      </c>
      <c r="H386" s="4">
        <f t="shared" ref="H386:H449" si="25">VALUE(C386)</f>
        <v>5</v>
      </c>
      <c r="I386" t="str">
        <f t="shared" si="23"/>
        <v xml:space="preserve"> module:Content05_BM660 a schema:ListItem ; schema:position 5 ; schema:name "Exponentielles Glätten (10 %)"@de .</v>
      </c>
      <c r="J386" t="s">
        <v>123</v>
      </c>
      <c r="K386" t="str">
        <f t="shared" ref="K386:K449" si="26">_xlfn.CONCAT(G386,I386)</f>
        <v>module:Content_BM660  a schema:ItemList ; schema:identifier "Content" ; schema:name "Inhalt BM660" ; schema:itemListElement module:Content05_BM660 . module:Content05_BM660 a schema:ListItem ; schema:position 5 ; schema:name "Exponentielles Glätten (10 %)"@de .</v>
      </c>
    </row>
    <row r="387" spans="1:11" x14ac:dyDescent="0.35">
      <c r="A387" t="s">
        <v>3323</v>
      </c>
      <c r="B387" t="s">
        <v>222</v>
      </c>
      <c r="C387" s="13" t="s">
        <v>2922</v>
      </c>
      <c r="D387" t="s">
        <v>5179</v>
      </c>
      <c r="E387" s="13" t="s">
        <v>601</v>
      </c>
      <c r="F387" s="4" t="s">
        <v>4656</v>
      </c>
      <c r="G387" t="str">
        <f t="shared" si="24"/>
        <v>module:Content_BM660  a schema:ItemList ; schema:identifier "Content" ; schema:name "Inhalt BM660" ; schema:itemListElement module:Content06_BM660 .</v>
      </c>
      <c r="H387" s="4">
        <f t="shared" si="25"/>
        <v>6</v>
      </c>
      <c r="I387" t="str">
        <f t="shared" ref="I387:I450" si="27">_xlfn.CONCAT(" module:Content",C387,"_",B387," a schema:ListItem ; schema:position ",H387," ; schema:name ",E387,D387,E387,"@",F387," .")</f>
        <v xml:space="preserve"> module:Content06_BM660 a schema:ListItem ; schema:position 6 ; schema:name "Zeitreihenzerlegung (10 %)"@de .</v>
      </c>
      <c r="J387" t="s">
        <v>123</v>
      </c>
      <c r="K387" t="str">
        <f t="shared" si="26"/>
        <v>module:Content_BM660  a schema:ItemList ; schema:identifier "Content" ; schema:name "Inhalt BM660" ; schema:itemListElement module:Content06_BM660 . module:Content06_BM660 a schema:ListItem ; schema:position 6 ; schema:name "Zeitreihenzerlegung (10 %)"@de .</v>
      </c>
    </row>
    <row r="388" spans="1:11" x14ac:dyDescent="0.35">
      <c r="A388" t="s">
        <v>3323</v>
      </c>
      <c r="B388" t="s">
        <v>222</v>
      </c>
      <c r="C388" s="13" t="s">
        <v>2919</v>
      </c>
      <c r="D388" t="s">
        <v>5180</v>
      </c>
      <c r="E388" s="13" t="s">
        <v>601</v>
      </c>
      <c r="F388" s="4" t="s">
        <v>4656</v>
      </c>
      <c r="G388" t="str">
        <f t="shared" si="24"/>
        <v>module:Content_BM660  a schema:ItemList ; schema:identifier "Content" ; schema:name "Inhalt BM660" ; schema:itemListElement module:Content07_BM660 .</v>
      </c>
      <c r="H388" s="4">
        <f t="shared" si="25"/>
        <v>7</v>
      </c>
      <c r="I388" t="str">
        <f t="shared" si="27"/>
        <v xml:space="preserve"> module:Content07_BM660 a schema:ListItem ; schema:position 7 ; schema:name "ARMA-Modelle (10 %)"@de .</v>
      </c>
      <c r="J388" t="s">
        <v>123</v>
      </c>
      <c r="K388" t="str">
        <f t="shared" si="26"/>
        <v>module:Content_BM660  a schema:ItemList ; schema:identifier "Content" ; schema:name "Inhalt BM660" ; schema:itemListElement module:Content07_BM660 . module:Content07_BM660 a schema:ListItem ; schema:position 7 ; schema:name "ARMA-Modelle (10 %)"@de .</v>
      </c>
    </row>
    <row r="389" spans="1:11" x14ac:dyDescent="0.35">
      <c r="A389" t="s">
        <v>3323</v>
      </c>
      <c r="B389" t="s">
        <v>222</v>
      </c>
      <c r="C389" s="13" t="s">
        <v>2954</v>
      </c>
      <c r="D389" t="s">
        <v>5181</v>
      </c>
      <c r="E389" s="13" t="s">
        <v>601</v>
      </c>
      <c r="F389" s="4" t="s">
        <v>4656</v>
      </c>
      <c r="G389" t="str">
        <f t="shared" si="24"/>
        <v>module:Content_BM660  a schema:ItemList ; schema:identifier "Content" ; schema:name "Inhalt BM660" ; schema:itemListElement module:Content08_BM660 .</v>
      </c>
      <c r="H389" s="4">
        <f t="shared" si="25"/>
        <v>8</v>
      </c>
      <c r="I389" t="str">
        <f t="shared" si="27"/>
        <v xml:space="preserve"> module:Content08_BM660 a schema:ListItem ; schema:position 8 ; schema:name "ARIMA-Modelle (20 %)"@de .</v>
      </c>
      <c r="J389" t="s">
        <v>123</v>
      </c>
      <c r="K389" t="str">
        <f t="shared" si="26"/>
        <v>module:Content_BM660  a schema:ItemList ; schema:identifier "Content" ; schema:name "Inhalt BM660" ; schema:itemListElement module:Content08_BM660 . module:Content08_BM660 a schema:ListItem ; schema:position 8 ; schema:name "ARIMA-Modelle (20 %)"@de .</v>
      </c>
    </row>
    <row r="390" spans="1:11" x14ac:dyDescent="0.35">
      <c r="A390" t="s">
        <v>3323</v>
      </c>
      <c r="B390" t="s">
        <v>222</v>
      </c>
      <c r="C390" s="13" t="s">
        <v>2952</v>
      </c>
      <c r="D390" t="s">
        <v>5182</v>
      </c>
      <c r="E390" s="13" t="s">
        <v>601</v>
      </c>
      <c r="F390" s="4" t="s">
        <v>4656</v>
      </c>
      <c r="G390" t="str">
        <f t="shared" si="24"/>
        <v>module:Content_BM660  a schema:ItemList ; schema:identifier "Content" ; schema:name "Inhalt BM660" ; schema:itemListElement module:Content09_BM660 .</v>
      </c>
      <c r="H390" s="4">
        <f t="shared" si="25"/>
        <v>9</v>
      </c>
      <c r="I390" t="str">
        <f t="shared" si="27"/>
        <v xml:space="preserve"> module:Content09_BM660 a schema:ListItem ; schema:position 9 ; schema:name "X12-Modelle (10 %)"@de .</v>
      </c>
      <c r="J390" t="s">
        <v>123</v>
      </c>
      <c r="K390" t="str">
        <f t="shared" si="26"/>
        <v>module:Content_BM660  a schema:ItemList ; schema:identifier "Content" ; schema:name "Inhalt BM660" ; schema:itemListElement module:Content09_BM660 . module:Content09_BM660 a schema:ListItem ; schema:position 9 ; schema:name "X12-Modelle (10 %)"@de .</v>
      </c>
    </row>
    <row r="391" spans="1:11" x14ac:dyDescent="0.35">
      <c r="A391" t="s">
        <v>3323</v>
      </c>
      <c r="B391" t="s">
        <v>222</v>
      </c>
      <c r="C391" s="13" t="s">
        <v>2950</v>
      </c>
      <c r="D391" t="s">
        <v>5183</v>
      </c>
      <c r="E391" s="13" t="s">
        <v>601</v>
      </c>
      <c r="F391" s="4" t="s">
        <v>4656</v>
      </c>
      <c r="G391" t="str">
        <f t="shared" si="24"/>
        <v>module:Content_BM660  a schema:ItemList ; schema:identifier "Content" ; schema:name "Inhalt BM660" ; schema:itemListElement module:Content10_BM660 .</v>
      </c>
      <c r="H391" s="4">
        <f t="shared" si="25"/>
        <v>10</v>
      </c>
      <c r="I391" t="str">
        <f t="shared" si="27"/>
        <v xml:space="preserve"> module:Content10_BM660 a schema:ListItem ; schema:position 10 ; schema:name "Tramo/Seats (10 %)"@de .</v>
      </c>
      <c r="J391" t="s">
        <v>123</v>
      </c>
      <c r="K391" t="str">
        <f t="shared" si="26"/>
        <v>module:Content_BM660  a schema:ItemList ; schema:identifier "Content" ; schema:name "Inhalt BM660" ; schema:itemListElement module:Content10_BM660 . module:Content10_BM660 a schema:ListItem ; schema:position 10 ; schema:name "Tramo/Seats (10 %)"@de .</v>
      </c>
    </row>
    <row r="392" spans="1:11" x14ac:dyDescent="0.35">
      <c r="A392" t="s">
        <v>3323</v>
      </c>
      <c r="B392" t="s">
        <v>222</v>
      </c>
      <c r="C392" s="13" t="s">
        <v>2949</v>
      </c>
      <c r="D392" t="s">
        <v>5184</v>
      </c>
      <c r="E392" s="13" t="s">
        <v>601</v>
      </c>
      <c r="F392" s="4" t="s">
        <v>4656</v>
      </c>
      <c r="G392" t="str">
        <f t="shared" si="24"/>
        <v>module:Content_BM660  a schema:ItemList ; schema:identifier "Content" ; schema:name "Inhalt BM660" ; schema:itemListElement module:Content11_BM660 .</v>
      </c>
      <c r="H392" s="4">
        <f t="shared" si="25"/>
        <v>11</v>
      </c>
      <c r="I392" t="str">
        <f t="shared" si="27"/>
        <v xml:space="preserve"> module:Content11_BM660 a schema:ListItem ; schema:position 11 ; schema:name "Qualitätsmaße (10 %)"@de .</v>
      </c>
      <c r="J392" t="s">
        <v>123</v>
      </c>
      <c r="K392" t="str">
        <f t="shared" si="26"/>
        <v>module:Content_BM660  a schema:ItemList ; schema:identifier "Content" ; schema:name "Inhalt BM660" ; schema:itemListElement module:Content11_BM660 . module:Content11_BM660 a schema:ListItem ; schema:position 11 ; schema:name "Qualitätsmaße (10 %)"@de .</v>
      </c>
    </row>
    <row r="393" spans="1:11" x14ac:dyDescent="0.35">
      <c r="A393" t="s">
        <v>3318</v>
      </c>
      <c r="B393" t="s">
        <v>161</v>
      </c>
      <c r="C393" s="13" t="s">
        <v>2932</v>
      </c>
      <c r="D393" t="s">
        <v>3322</v>
      </c>
      <c r="E393" s="13" t="s">
        <v>601</v>
      </c>
      <c r="F393" s="4" t="s">
        <v>4656</v>
      </c>
      <c r="G393" t="str">
        <f t="shared" si="24"/>
        <v>module:Content_BPWB  a schema:ItemList ; schema:identifier "Content" ; schema:name "Inhalt BPWB" ; schema:itemListElement module:Content01_BPWB .</v>
      </c>
      <c r="H393" s="4">
        <f t="shared" si="25"/>
        <v>1</v>
      </c>
      <c r="I393" t="str">
        <f t="shared" si="27"/>
        <v xml:space="preserve"> module:Content01_BPWB a schema:ListItem ; schema:position 1 ; schema:name "Unternehmertum und Unternehmerpersönlichkeit"@de .</v>
      </c>
      <c r="J393" t="s">
        <v>123</v>
      </c>
      <c r="K393" t="str">
        <f t="shared" si="26"/>
        <v>module:Content_BPWB  a schema:ItemList ; schema:identifier "Content" ; schema:name "Inhalt BPWB" ; schema:itemListElement module:Content01_BPWB . module:Content01_BPWB a schema:ListItem ; schema:position 1 ; schema:name "Unternehmertum und Unternehmerpersönlichkeit"@de .</v>
      </c>
    </row>
    <row r="394" spans="1:11" x14ac:dyDescent="0.35">
      <c r="A394" t="s">
        <v>3318</v>
      </c>
      <c r="B394" t="s">
        <v>161</v>
      </c>
      <c r="C394" s="13" t="s">
        <v>2930</v>
      </c>
      <c r="D394" t="s">
        <v>3321</v>
      </c>
      <c r="E394" s="13" t="s">
        <v>601</v>
      </c>
      <c r="F394" s="4" t="s">
        <v>4656</v>
      </c>
      <c r="G394" t="str">
        <f t="shared" si="24"/>
        <v>module:Content_BPWB  a schema:ItemList ; schema:identifier "Content" ; schema:name "Inhalt BPWB" ; schema:itemListElement module:Content02_BPWB .</v>
      </c>
      <c r="H394" s="4">
        <f t="shared" si="25"/>
        <v>2</v>
      </c>
      <c r="I394" t="str">
        <f t="shared" si="27"/>
        <v xml:space="preserve"> module:Content02_BPWB a schema:ListItem ; schema:position 2 ; schema:name "Finanzierungsmöglichkeiten für Unternehmensneugründung, -Expansion und -Umbau"@de .</v>
      </c>
      <c r="J394" t="s">
        <v>123</v>
      </c>
      <c r="K394" t="str">
        <f t="shared" si="26"/>
        <v>module:Content_BPWB  a schema:ItemList ; schema:identifier "Content" ; schema:name "Inhalt BPWB" ; schema:itemListElement module:Content02_BPWB . module:Content02_BPWB a schema:ListItem ; schema:position 2 ; schema:name "Finanzierungsmöglichkeiten für Unternehmensneugründung, -Expansion und -Umbau"@de .</v>
      </c>
    </row>
    <row r="395" spans="1:11" x14ac:dyDescent="0.35">
      <c r="A395" t="s">
        <v>3318</v>
      </c>
      <c r="B395" t="s">
        <v>161</v>
      </c>
      <c r="C395" s="13" t="s">
        <v>2928</v>
      </c>
      <c r="D395" t="s">
        <v>3320</v>
      </c>
      <c r="E395" s="13" t="s">
        <v>601</v>
      </c>
      <c r="F395" s="4" t="s">
        <v>4656</v>
      </c>
      <c r="G395" t="str">
        <f t="shared" si="24"/>
        <v>module:Content_BPWB  a schema:ItemList ; schema:identifier "Content" ; schema:name "Inhalt BPWB" ; schema:itemListElement module:Content03_BPWB .</v>
      </c>
      <c r="H395" s="4">
        <f t="shared" si="25"/>
        <v>3</v>
      </c>
      <c r="I395" t="str">
        <f t="shared" si="27"/>
        <v xml:space="preserve"> module:Content03_BPWB a schema:ListItem ; schema:position 3 ; schema:name "Instrumente der Personalführung"@de .</v>
      </c>
      <c r="J395" t="s">
        <v>123</v>
      </c>
      <c r="K395" t="str">
        <f t="shared" si="26"/>
        <v>module:Content_BPWB  a schema:ItemList ; schema:identifier "Content" ; schema:name "Inhalt BPWB" ; schema:itemListElement module:Content03_BPWB . module:Content03_BPWB a schema:ListItem ; schema:position 3 ; schema:name "Instrumente der Personalführung"@de .</v>
      </c>
    </row>
    <row r="396" spans="1:11" x14ac:dyDescent="0.35">
      <c r="A396" t="s">
        <v>3318</v>
      </c>
      <c r="B396" t="s">
        <v>161</v>
      </c>
      <c r="C396" s="13" t="s">
        <v>2926</v>
      </c>
      <c r="D396" t="s">
        <v>3319</v>
      </c>
      <c r="E396" s="13" t="s">
        <v>601</v>
      </c>
      <c r="F396" s="4" t="s">
        <v>4656</v>
      </c>
      <c r="G396" t="str">
        <f t="shared" si="24"/>
        <v>module:Content_BPWB  a schema:ItemList ; schema:identifier "Content" ; schema:name "Inhalt BPWB" ; schema:itemListElement module:Content04_BPWB .</v>
      </c>
      <c r="H396" s="4">
        <f t="shared" si="25"/>
        <v>4</v>
      </c>
      <c r="I396" t="str">
        <f t="shared" si="27"/>
        <v xml:space="preserve"> module:Content04_BPWB a schema:ListItem ; schema:position 4 ; schema:name "Instrumente und Werkzeuge des Unternehmenscontrollings"@de .</v>
      </c>
      <c r="J396" t="s">
        <v>123</v>
      </c>
      <c r="K396" t="str">
        <f t="shared" si="26"/>
        <v>module:Content_BPWB  a schema:ItemList ; schema:identifier "Content" ; schema:name "Inhalt BPWB" ; schema:itemListElement module:Content04_BPWB . module:Content04_BPWB a schema:ListItem ; schema:position 4 ; schema:name "Instrumente und Werkzeuge des Unternehmenscontrollings"@de .</v>
      </c>
    </row>
    <row r="397" spans="1:11" x14ac:dyDescent="0.35">
      <c r="A397" t="s">
        <v>3318</v>
      </c>
      <c r="B397" t="s">
        <v>161</v>
      </c>
      <c r="C397" s="13" t="s">
        <v>2924</v>
      </c>
      <c r="D397" t="s">
        <v>3317</v>
      </c>
      <c r="E397" s="13" t="s">
        <v>601</v>
      </c>
      <c r="F397" s="4" t="s">
        <v>4656</v>
      </c>
      <c r="G397" t="str">
        <f t="shared" si="24"/>
        <v>module:Content_BPWB  a schema:ItemList ; schema:identifier "Content" ; schema:name "Inhalt BPWB" ; schema:itemListElement module:Content05_BPWB .</v>
      </c>
      <c r="H397" s="4">
        <f t="shared" si="25"/>
        <v>5</v>
      </c>
      <c r="I397" t="str">
        <f t="shared" si="27"/>
        <v xml:space="preserve"> module:Content05_BPWB a schema:ListItem ; schema:position 5 ; schema:name "Soft Skills sowie internationale und interkulturelle Aspekte"@de .</v>
      </c>
      <c r="J397" t="s">
        <v>123</v>
      </c>
      <c r="K397" t="str">
        <f t="shared" si="26"/>
        <v>module:Content_BPWB  a schema:ItemList ; schema:identifier "Content" ; schema:name "Inhalt BPWB" ; schema:itemListElement module:Content05_BPWB . module:Content05_BPWB a schema:ListItem ; schema:position 5 ; schema:name "Soft Skills sowie internationale und interkulturelle Aspekte"@de .</v>
      </c>
    </row>
    <row r="398" spans="1:11" x14ac:dyDescent="0.35">
      <c r="A398" t="s">
        <v>3315</v>
      </c>
      <c r="B398" t="s">
        <v>141</v>
      </c>
      <c r="C398" s="13" t="s">
        <v>2932</v>
      </c>
      <c r="D398" t="s">
        <v>3316</v>
      </c>
      <c r="E398" s="13" t="s">
        <v>601</v>
      </c>
      <c r="F398" s="4" t="s">
        <v>4656</v>
      </c>
      <c r="G398" t="str">
        <f t="shared" si="24"/>
        <v>module:Content_BSNW  a schema:ItemList ; schema:identifier "Content" ; schema:name "Inhalt BSNW" ; schema:itemListElement module:Content01_BSNW .</v>
      </c>
      <c r="H398" s="4">
        <f t="shared" si="25"/>
        <v>1</v>
      </c>
      <c r="I398" t="str">
        <f t="shared" si="27"/>
        <v xml:space="preserve"> module:Content01_BSNW a schema:ListItem ; schema:position 1 ; schema:name "Betriebssysteme: Arten von Betriebssystemen, Prozesse, Speicherverwaltung, virtueller Speicher, Dateisysteme, Scheduling, Hardwareverwaltung und Kommunikation, Bussysteme, Deadlocks, Ein-/Ausgabe und Benutzeroberfläche "@de .</v>
      </c>
      <c r="J398" t="s">
        <v>123</v>
      </c>
      <c r="K398" t="str">
        <f t="shared" si="26"/>
        <v>module:Content_BSNW  a schema:ItemList ; schema:identifier "Content" ; schema:name "Inhalt BSNW" ; schema:itemListElement module:Content01_BSNW . module:Content01_BSNW a schema:ListItem ; schema:position 1 ; schema:name "Betriebssysteme: Arten von Betriebssystemen, Prozesse, Speicherverwaltung, virtueller Speicher, Dateisysteme, Scheduling, Hardwareverwaltung und Kommunikation, Bussysteme, Deadlocks, Ein-/Ausgabe und Benutzeroberfläche "@de .</v>
      </c>
    </row>
    <row r="399" spans="1:11" x14ac:dyDescent="0.35">
      <c r="A399" t="s">
        <v>3315</v>
      </c>
      <c r="B399" t="s">
        <v>141</v>
      </c>
      <c r="C399" s="13" t="s">
        <v>2930</v>
      </c>
      <c r="D399" t="s">
        <v>3314</v>
      </c>
      <c r="E399" s="13" t="s">
        <v>601</v>
      </c>
      <c r="F399" s="4" t="s">
        <v>4656</v>
      </c>
      <c r="G399" t="str">
        <f t="shared" si="24"/>
        <v>module:Content_BSNW  a schema:ItemList ; schema:identifier "Content" ; schema:name "Inhalt BSNW" ; schema:itemListElement module:Content02_BSNW .</v>
      </c>
      <c r="H399" s="4">
        <f t="shared" si="25"/>
        <v>2</v>
      </c>
      <c r="I399" t="str">
        <f t="shared" si="27"/>
        <v xml:space="preserve"> module:Content02_BSNW a schema:ListItem ; schema:position 2 ; schema:name "Netzwerke: Ziele von Computernetzen, Netz-Topologien, TCP/IP und OSI-Referenzmodell, Protokolle (IP, TCP, UDP, http, ftp, SMTP/POP etc.), Aufbau von IP-Adressen, Rechnen mit IP-Adressen; Subnetting, Routing, Geräte (z.B. Hubs, Router, Switches etc.)"@de .</v>
      </c>
      <c r="J399" t="s">
        <v>123</v>
      </c>
      <c r="K399" t="str">
        <f t="shared" si="26"/>
        <v>module:Content_BSNW  a schema:ItemList ; schema:identifier "Content" ; schema:name "Inhalt BSNW" ; schema:itemListElement module:Content02_BSNW . module:Content02_BSNW a schema:ListItem ; schema:position 2 ; schema:name "Netzwerke: Ziele von Computernetzen, Netz-Topologien, TCP/IP und OSI-Referenzmodell, Protokolle (IP, TCP, UDP, http, ftp, SMTP/POP etc.), Aufbau von IP-Adressen, Rechnen mit IP-Adressen; Subnetting, Routing, Geräte (z.B. Hubs, Router, Switches etc.)"@de .</v>
      </c>
    </row>
    <row r="400" spans="1:11" x14ac:dyDescent="0.35">
      <c r="A400" t="s">
        <v>3307</v>
      </c>
      <c r="B400" t="s">
        <v>157</v>
      </c>
      <c r="C400" s="13" t="s">
        <v>2932</v>
      </c>
      <c r="D400" t="s">
        <v>3313</v>
      </c>
      <c r="E400" s="13" t="s">
        <v>601</v>
      </c>
      <c r="F400" s="4" t="s">
        <v>4656</v>
      </c>
      <c r="G400" t="str">
        <f t="shared" si="24"/>
        <v>module:Content_BWL  a schema:ItemList ; schema:identifier "Content" ; schema:name "Inhalt BWL" ; schema:itemListElement module:Content01_BWL .</v>
      </c>
      <c r="H400" s="4">
        <f t="shared" si="25"/>
        <v>1</v>
      </c>
      <c r="I400" t="str">
        <f t="shared" si="27"/>
        <v xml:space="preserve"> module:Content01_BWL a schema:ListItem ; schema:position 1 ; schema:name "Unternehmen und ihre Umwelt"@de .</v>
      </c>
      <c r="J400" t="s">
        <v>123</v>
      </c>
      <c r="K400" t="str">
        <f t="shared" si="26"/>
        <v>module:Content_BWL  a schema:ItemList ; schema:identifier "Content" ; schema:name "Inhalt BWL" ; schema:itemListElement module:Content01_BWL . module:Content01_BWL a schema:ListItem ; schema:position 1 ; schema:name "Unternehmen und ihre Umwelt"@de .</v>
      </c>
    </row>
    <row r="401" spans="1:11" x14ac:dyDescent="0.35">
      <c r="A401" t="s">
        <v>3307</v>
      </c>
      <c r="B401" t="s">
        <v>157</v>
      </c>
      <c r="C401" s="13" t="s">
        <v>2930</v>
      </c>
      <c r="D401" t="s">
        <v>265</v>
      </c>
      <c r="E401" s="13" t="s">
        <v>601</v>
      </c>
      <c r="F401" s="4" t="s">
        <v>4656</v>
      </c>
      <c r="G401" t="str">
        <f t="shared" si="24"/>
        <v>module:Content_BWL  a schema:ItemList ; schema:identifier "Content" ; schema:name "Inhalt BWL" ; schema:itemListElement module:Content02_BWL .</v>
      </c>
      <c r="H401" s="4">
        <f t="shared" si="25"/>
        <v>2</v>
      </c>
      <c r="I401" t="str">
        <f t="shared" si="27"/>
        <v xml:space="preserve"> module:Content02_BWL a schema:ListItem ; schema:position 2 ; schema:name "Marketing"@de .</v>
      </c>
      <c r="J401" t="s">
        <v>123</v>
      </c>
      <c r="K401" t="str">
        <f t="shared" si="26"/>
        <v>module:Content_BWL  a schema:ItemList ; schema:identifier "Content" ; schema:name "Inhalt BWL" ; schema:itemListElement module:Content02_BWL . module:Content02_BWL a schema:ListItem ; schema:position 2 ; schema:name "Marketing"@de .</v>
      </c>
    </row>
    <row r="402" spans="1:11" x14ac:dyDescent="0.35">
      <c r="A402" t="s">
        <v>3307</v>
      </c>
      <c r="B402" t="s">
        <v>157</v>
      </c>
      <c r="C402" s="13" t="s">
        <v>2928</v>
      </c>
      <c r="D402" t="s">
        <v>3312</v>
      </c>
      <c r="E402" s="13" t="s">
        <v>601</v>
      </c>
      <c r="F402" s="4" t="s">
        <v>4656</v>
      </c>
      <c r="G402" t="str">
        <f t="shared" si="24"/>
        <v>module:Content_BWL  a schema:ItemList ; schema:identifier "Content" ; schema:name "Inhalt BWL" ; schema:itemListElement module:Content03_BWL .</v>
      </c>
      <c r="H402" s="4">
        <f t="shared" si="25"/>
        <v>3</v>
      </c>
      <c r="I402" t="str">
        <f t="shared" si="27"/>
        <v xml:space="preserve"> module:Content03_BWL a schema:ListItem ; schema:position 3 ; schema:name "internes und externes Rechnungswesen"@de .</v>
      </c>
      <c r="J402" t="s">
        <v>123</v>
      </c>
      <c r="K402" t="str">
        <f t="shared" si="26"/>
        <v>module:Content_BWL  a schema:ItemList ; schema:identifier "Content" ; schema:name "Inhalt BWL" ; schema:itemListElement module:Content03_BWL . module:Content03_BWL a schema:ListItem ; schema:position 3 ; schema:name "internes und externes Rechnungswesen"@de .</v>
      </c>
    </row>
    <row r="403" spans="1:11" x14ac:dyDescent="0.35">
      <c r="A403" t="s">
        <v>3307</v>
      </c>
      <c r="B403" t="s">
        <v>157</v>
      </c>
      <c r="C403" s="13" t="s">
        <v>2926</v>
      </c>
      <c r="D403" t="s">
        <v>266</v>
      </c>
      <c r="E403" s="13" t="s">
        <v>601</v>
      </c>
      <c r="F403" s="4" t="s">
        <v>4656</v>
      </c>
      <c r="G403" t="str">
        <f t="shared" si="24"/>
        <v>module:Content_BWL  a schema:ItemList ; schema:identifier "Content" ; schema:name "Inhalt BWL" ; schema:itemListElement module:Content04_BWL .</v>
      </c>
      <c r="H403" s="4">
        <f t="shared" si="25"/>
        <v>4</v>
      </c>
      <c r="I403" t="str">
        <f t="shared" si="27"/>
        <v xml:space="preserve"> module:Content04_BWL a schema:ListItem ; schema:position 4 ; schema:name "Finanzierung und Investition"@de .</v>
      </c>
      <c r="J403" t="s">
        <v>123</v>
      </c>
      <c r="K403" t="str">
        <f t="shared" si="26"/>
        <v>module:Content_BWL  a schema:ItemList ; schema:identifier "Content" ; schema:name "Inhalt BWL" ; schema:itemListElement module:Content04_BWL . module:Content04_BWL a schema:ListItem ; schema:position 4 ; schema:name "Finanzierung und Investition"@de .</v>
      </c>
    </row>
    <row r="404" spans="1:11" x14ac:dyDescent="0.35">
      <c r="A404" t="s">
        <v>3307</v>
      </c>
      <c r="B404" t="s">
        <v>157</v>
      </c>
      <c r="C404" s="13" t="s">
        <v>2924</v>
      </c>
      <c r="D404" t="s">
        <v>3311</v>
      </c>
      <c r="E404" s="13" t="s">
        <v>601</v>
      </c>
      <c r="F404" s="4" t="s">
        <v>4656</v>
      </c>
      <c r="G404" t="str">
        <f t="shared" si="24"/>
        <v>module:Content_BWL  a schema:ItemList ; schema:identifier "Content" ; schema:name "Inhalt BWL" ; schema:itemListElement module:Content05_BWL .</v>
      </c>
      <c r="H404" s="4">
        <f t="shared" si="25"/>
        <v>5</v>
      </c>
      <c r="I404" t="str">
        <f t="shared" si="27"/>
        <v xml:space="preserve"> module:Content05_BWL a schema:ListItem ; schema:position 5 ; schema:name "Logistik und Produktion"@de .</v>
      </c>
      <c r="J404" t="s">
        <v>123</v>
      </c>
      <c r="K404" t="str">
        <f t="shared" si="26"/>
        <v>module:Content_BWL  a schema:ItemList ; schema:identifier "Content" ; schema:name "Inhalt BWL" ; schema:itemListElement module:Content05_BWL . module:Content05_BWL a schema:ListItem ; schema:position 5 ; schema:name "Logistik und Produktion"@de .</v>
      </c>
    </row>
    <row r="405" spans="1:11" x14ac:dyDescent="0.35">
      <c r="A405" t="s">
        <v>3307</v>
      </c>
      <c r="B405" t="s">
        <v>157</v>
      </c>
      <c r="C405" s="13" t="s">
        <v>2922</v>
      </c>
      <c r="D405" t="s">
        <v>3310</v>
      </c>
      <c r="E405" s="13" t="s">
        <v>601</v>
      </c>
      <c r="F405" s="4" t="s">
        <v>4656</v>
      </c>
      <c r="G405" t="str">
        <f t="shared" si="24"/>
        <v>module:Content_BWL  a schema:ItemList ; schema:identifier "Content" ; schema:name "Inhalt BWL" ; schema:itemListElement module:Content06_BWL .</v>
      </c>
      <c r="H405" s="4">
        <f t="shared" si="25"/>
        <v>6</v>
      </c>
      <c r="I405" t="str">
        <f t="shared" si="27"/>
        <v xml:space="preserve"> module:Content06_BWL a schema:ListItem ; schema:position 6 ; schema:name "Materialwirtschaft und Beschaffung"@de .</v>
      </c>
      <c r="J405" t="s">
        <v>123</v>
      </c>
      <c r="K405" t="str">
        <f t="shared" si="26"/>
        <v>module:Content_BWL  a schema:ItemList ; schema:identifier "Content" ; schema:name "Inhalt BWL" ; schema:itemListElement module:Content06_BWL . module:Content06_BWL a schema:ListItem ; schema:position 6 ; schema:name "Materialwirtschaft und Beschaffung"@de .</v>
      </c>
    </row>
    <row r="406" spans="1:11" x14ac:dyDescent="0.35">
      <c r="A406" t="s">
        <v>3307</v>
      </c>
      <c r="B406" t="s">
        <v>157</v>
      </c>
      <c r="C406" s="13" t="s">
        <v>2919</v>
      </c>
      <c r="D406" t="s">
        <v>3309</v>
      </c>
      <c r="E406" s="13" t="s">
        <v>601</v>
      </c>
      <c r="F406" s="4" t="s">
        <v>4656</v>
      </c>
      <c r="G406" t="str">
        <f t="shared" si="24"/>
        <v>module:Content_BWL  a schema:ItemList ; schema:identifier "Content" ; schema:name "Inhalt BWL" ; schema:itemListElement module:Content07_BWL .</v>
      </c>
      <c r="H406" s="4">
        <f t="shared" si="25"/>
        <v>7</v>
      </c>
      <c r="I406" t="str">
        <f t="shared" si="27"/>
        <v xml:space="preserve"> module:Content07_BWL a schema:ListItem ; schema:position 7 ; schema:name "Organisation und Personal"@de .</v>
      </c>
      <c r="J406" t="s">
        <v>123</v>
      </c>
      <c r="K406" t="str">
        <f t="shared" si="26"/>
        <v>module:Content_BWL  a schema:ItemList ; schema:identifier "Content" ; schema:name "Inhalt BWL" ; schema:itemListElement module:Content07_BWL . module:Content07_BWL a schema:ListItem ; schema:position 7 ; schema:name "Organisation und Personal"@de .</v>
      </c>
    </row>
    <row r="407" spans="1:11" x14ac:dyDescent="0.35">
      <c r="A407" t="s">
        <v>3307</v>
      </c>
      <c r="B407" t="s">
        <v>157</v>
      </c>
      <c r="C407" s="13" t="s">
        <v>2954</v>
      </c>
      <c r="D407" t="s">
        <v>3308</v>
      </c>
      <c r="E407" s="13" t="s">
        <v>601</v>
      </c>
      <c r="F407" s="4" t="s">
        <v>4656</v>
      </c>
      <c r="G407" t="str">
        <f t="shared" si="24"/>
        <v>module:Content_BWL  a schema:ItemList ; schema:identifier "Content" ; schema:name "Inhalt BWL" ; schema:itemListElement module:Content08_BWL .</v>
      </c>
      <c r="H407" s="4">
        <f t="shared" si="25"/>
        <v>8</v>
      </c>
      <c r="I407" t="str">
        <f t="shared" si="27"/>
        <v xml:space="preserve"> module:Content08_BWL a schema:ListItem ; schema:position 8 ; schema:name "Führung und Management"@de .</v>
      </c>
      <c r="J407" t="s">
        <v>123</v>
      </c>
      <c r="K407" t="str">
        <f t="shared" si="26"/>
        <v>module:Content_BWL  a schema:ItemList ; schema:identifier "Content" ; schema:name "Inhalt BWL" ; schema:itemListElement module:Content08_BWL . module:Content08_BWL a schema:ListItem ; schema:position 8 ; schema:name "Führung und Management"@de .</v>
      </c>
    </row>
    <row r="408" spans="1:11" x14ac:dyDescent="0.35">
      <c r="A408" t="s">
        <v>3307</v>
      </c>
      <c r="B408" t="s">
        <v>157</v>
      </c>
      <c r="C408" s="13" t="s">
        <v>2952</v>
      </c>
      <c r="D408" t="s">
        <v>3306</v>
      </c>
      <c r="E408" s="13" t="s">
        <v>601</v>
      </c>
      <c r="F408" s="4" t="s">
        <v>4656</v>
      </c>
      <c r="G408" t="str">
        <f t="shared" si="24"/>
        <v>module:Content_BWL  a schema:ItemList ; schema:identifier "Content" ; schema:name "Inhalt BWL" ; schema:itemListElement module:Content09_BWL .</v>
      </c>
      <c r="H408" s="4">
        <f t="shared" si="25"/>
        <v>9</v>
      </c>
      <c r="I408" t="str">
        <f t="shared" si="27"/>
        <v xml:space="preserve"> module:Content09_BWL a schema:ListItem ; schema:position 9 ; schema:name "Makroökonomie, Mikroökonomie, Wirtschaftspolitik"@de .</v>
      </c>
      <c r="J408" t="s">
        <v>123</v>
      </c>
      <c r="K408" t="str">
        <f t="shared" si="26"/>
        <v>module:Content_BWL  a schema:ItemList ; schema:identifier "Content" ; schema:name "Inhalt BWL" ; schema:itemListElement module:Content09_BWL . module:Content09_BWL a schema:ListItem ; schema:position 9 ; schema:name "Makroökonomie, Mikroökonomie, Wirtschaftspolitik"@de .</v>
      </c>
    </row>
    <row r="409" spans="1:11" x14ac:dyDescent="0.35">
      <c r="A409" t="s">
        <v>3300</v>
      </c>
      <c r="B409" t="s">
        <v>231</v>
      </c>
      <c r="C409" s="13" t="s">
        <v>2932</v>
      </c>
      <c r="D409" t="s">
        <v>3305</v>
      </c>
      <c r="E409" s="13" t="s">
        <v>601</v>
      </c>
      <c r="F409" s="4" t="s">
        <v>4656</v>
      </c>
      <c r="G409" t="str">
        <f t="shared" si="24"/>
        <v>module:Content_CDDO  a schema:ItemList ; schema:identifier "Content" ; schema:name "Inhalt CDDO" ; schema:itemListElement module:Content01_CDDO .</v>
      </c>
      <c r="H409" s="4">
        <f t="shared" si="25"/>
        <v>1</v>
      </c>
      <c r="I409" t="str">
        <f t="shared" si="27"/>
        <v xml:space="preserve"> module:Content01_CDDO a schema:ListItem ; schema:position 1 ; schema:name "Grundlagen kontinuierlichen Auslieferungsprozess"@de .</v>
      </c>
      <c r="J409" t="s">
        <v>123</v>
      </c>
      <c r="K409" t="str">
        <f t="shared" si="26"/>
        <v>module:Content_CDDO  a schema:ItemList ; schema:identifier "Content" ; schema:name "Inhalt CDDO" ; schema:itemListElement module:Content01_CDDO . module:Content01_CDDO a schema:ListItem ; schema:position 1 ; schema:name "Grundlagen kontinuierlichen Auslieferungsprozess"@de .</v>
      </c>
    </row>
    <row r="410" spans="1:11" x14ac:dyDescent="0.35">
      <c r="A410" t="s">
        <v>3300</v>
      </c>
      <c r="B410" t="s">
        <v>231</v>
      </c>
      <c r="C410" s="13" t="s">
        <v>2930</v>
      </c>
      <c r="D410" t="s">
        <v>3304</v>
      </c>
      <c r="E410" s="13" t="s">
        <v>601</v>
      </c>
      <c r="F410" s="4" t="s">
        <v>4656</v>
      </c>
      <c r="G410" t="str">
        <f t="shared" si="24"/>
        <v>module:Content_CDDO  a schema:ItemList ; schema:identifier "Content" ; schema:name "Inhalt CDDO" ; schema:itemListElement module:Content02_CDDO .</v>
      </c>
      <c r="H410" s="4">
        <f t="shared" si="25"/>
        <v>2</v>
      </c>
      <c r="I410" t="str">
        <f t="shared" si="27"/>
        <v xml:space="preserve"> module:Content02_CDDO a schema:ListItem ; schema:position 2 ; schema:name "Grundlagen zu DevOps und DevOps-Teams"@de .</v>
      </c>
      <c r="J410" t="s">
        <v>123</v>
      </c>
      <c r="K410" t="str">
        <f t="shared" si="26"/>
        <v>module:Content_CDDO  a schema:ItemList ; schema:identifier "Content" ; schema:name "Inhalt CDDO" ; schema:itemListElement module:Content02_CDDO . module:Content02_CDDO a schema:ListItem ; schema:position 2 ; schema:name "Grundlagen zu DevOps und DevOps-Teams"@de .</v>
      </c>
    </row>
    <row r="411" spans="1:11" x14ac:dyDescent="0.35">
      <c r="A411" t="s">
        <v>3300</v>
      </c>
      <c r="B411" t="s">
        <v>231</v>
      </c>
      <c r="C411" s="13" t="s">
        <v>2928</v>
      </c>
      <c r="D411" t="s">
        <v>3303</v>
      </c>
      <c r="E411" s="13" t="s">
        <v>601</v>
      </c>
      <c r="F411" s="4" t="s">
        <v>4656</v>
      </c>
      <c r="G411" t="str">
        <f t="shared" si="24"/>
        <v>module:Content_CDDO  a schema:ItemList ; schema:identifier "Content" ; schema:name "Inhalt CDDO" ; schema:itemListElement module:Content03_CDDO .</v>
      </c>
      <c r="H411" s="4">
        <f t="shared" si="25"/>
        <v>3</v>
      </c>
      <c r="I411" t="str">
        <f t="shared" si="27"/>
        <v xml:space="preserve"> module:Content03_CDDO a schema:ListItem ; schema:position 3 ; schema:name "Versionskontrollsysteme"@de .</v>
      </c>
      <c r="J411" t="s">
        <v>123</v>
      </c>
      <c r="K411" t="str">
        <f t="shared" si="26"/>
        <v>module:Content_CDDO  a schema:ItemList ; schema:identifier "Content" ; schema:name "Inhalt CDDO" ; schema:itemListElement module:Content03_CDDO . module:Content03_CDDO a schema:ListItem ; schema:position 3 ; schema:name "Versionskontrollsysteme"@de .</v>
      </c>
    </row>
    <row r="412" spans="1:11" x14ac:dyDescent="0.35">
      <c r="A412" t="s">
        <v>3300</v>
      </c>
      <c r="B412" t="s">
        <v>231</v>
      </c>
      <c r="C412" s="13" t="s">
        <v>2926</v>
      </c>
      <c r="D412" t="s">
        <v>3302</v>
      </c>
      <c r="E412" s="13" t="s">
        <v>601</v>
      </c>
      <c r="F412" s="4" t="s">
        <v>4656</v>
      </c>
      <c r="G412" t="str">
        <f t="shared" si="24"/>
        <v>module:Content_CDDO  a schema:ItemList ; schema:identifier "Content" ; schema:name "Inhalt CDDO" ; schema:itemListElement module:Content04_CDDO .</v>
      </c>
      <c r="H412" s="4">
        <f t="shared" si="25"/>
        <v>4</v>
      </c>
      <c r="I412" t="str">
        <f t="shared" si="27"/>
        <v xml:space="preserve"> module:Content04_CDDO a schema:ListItem ; schema:position 4 ; schema:name "Build-Management und -Automatisierung"@de .</v>
      </c>
      <c r="J412" t="s">
        <v>123</v>
      </c>
      <c r="K412" t="str">
        <f t="shared" si="26"/>
        <v>module:Content_CDDO  a schema:ItemList ; schema:identifier "Content" ; schema:name "Inhalt CDDO" ; schema:itemListElement module:Content04_CDDO . module:Content04_CDDO a schema:ListItem ; schema:position 4 ; schema:name "Build-Management und -Automatisierung"@de .</v>
      </c>
    </row>
    <row r="413" spans="1:11" x14ac:dyDescent="0.35">
      <c r="A413" t="s">
        <v>3300</v>
      </c>
      <c r="B413" t="s">
        <v>231</v>
      </c>
      <c r="C413" s="13" t="s">
        <v>2924</v>
      </c>
      <c r="D413" t="s">
        <v>3301</v>
      </c>
      <c r="E413" s="13" t="s">
        <v>601</v>
      </c>
      <c r="F413" s="4" t="s">
        <v>4656</v>
      </c>
      <c r="G413" t="str">
        <f t="shared" si="24"/>
        <v>module:Content_CDDO  a schema:ItemList ; schema:identifier "Content" ; schema:name "Inhalt CDDO" ; schema:itemListElement module:Content05_CDDO .</v>
      </c>
      <c r="H413" s="4">
        <f t="shared" si="25"/>
        <v>5</v>
      </c>
      <c r="I413" t="str">
        <f t="shared" si="27"/>
        <v xml:space="preserve"> module:Content05_CDDO a schema:ListItem ; schema:position 5 ; schema:name "Testautomatisierung"@de .</v>
      </c>
      <c r="J413" t="s">
        <v>123</v>
      </c>
      <c r="K413" t="str">
        <f t="shared" si="26"/>
        <v>module:Content_CDDO  a schema:ItemList ; schema:identifier "Content" ; schema:name "Inhalt CDDO" ; schema:itemListElement module:Content05_CDDO . module:Content05_CDDO a schema:ListItem ; schema:position 5 ; schema:name "Testautomatisierung"@de .</v>
      </c>
    </row>
    <row r="414" spans="1:11" x14ac:dyDescent="0.35">
      <c r="A414" t="s">
        <v>3300</v>
      </c>
      <c r="B414" t="s">
        <v>231</v>
      </c>
      <c r="C414" s="13" t="s">
        <v>2922</v>
      </c>
      <c r="D414" t="s">
        <v>3299</v>
      </c>
      <c r="E414" s="13" t="s">
        <v>601</v>
      </c>
      <c r="F414" s="4" t="s">
        <v>4656</v>
      </c>
      <c r="G414" t="str">
        <f t="shared" si="24"/>
        <v>module:Content_CDDO  a schema:ItemList ; schema:identifier "Content" ; schema:name "Inhalt CDDO" ; schema:itemListElement module:Content06_CDDO .</v>
      </c>
      <c r="H414" s="4">
        <f t="shared" si="25"/>
        <v>6</v>
      </c>
      <c r="I414" t="str">
        <f t="shared" si="27"/>
        <v xml:space="preserve"> module:Content06_CDDO a schema:ListItem ; schema:position 6 ; schema:name "Build-Pipelines"@de .</v>
      </c>
      <c r="J414" t="s">
        <v>123</v>
      </c>
      <c r="K414" t="str">
        <f t="shared" si="26"/>
        <v>module:Content_CDDO  a schema:ItemList ; schema:identifier "Content" ; schema:name "Inhalt CDDO" ; schema:itemListElement module:Content06_CDDO . module:Content06_CDDO a schema:ListItem ; schema:position 6 ; schema:name "Build-Pipelines"@de .</v>
      </c>
    </row>
    <row r="415" spans="1:11" x14ac:dyDescent="0.35">
      <c r="A415" t="s">
        <v>3294</v>
      </c>
      <c r="B415" t="s">
        <v>224</v>
      </c>
      <c r="C415" s="13" t="s">
        <v>2932</v>
      </c>
      <c r="D415" t="s">
        <v>3298</v>
      </c>
      <c r="E415" s="13" t="s">
        <v>601</v>
      </c>
      <c r="F415" s="4" t="s">
        <v>4656</v>
      </c>
      <c r="G415" t="str">
        <f t="shared" si="24"/>
        <v>module:Content_CoAC  a schema:ItemList ; schema:identifier "Content" ; schema:name "Inhalt CoAC" ; schema:itemListElement module:Content01_CoAC .</v>
      </c>
      <c r="H415" s="4">
        <f t="shared" si="25"/>
        <v>1</v>
      </c>
      <c r="I415" t="str">
        <f t="shared" si="27"/>
        <v xml:space="preserve"> module:Content01_CoAC a schema:ListItem ; schema:position 1 ; schema:name "Managing international meetings"@de .</v>
      </c>
      <c r="J415" t="s">
        <v>123</v>
      </c>
      <c r="K415" t="str">
        <f t="shared" si="26"/>
        <v>module:Content_CoAC  a schema:ItemList ; schema:identifier "Content" ; schema:name "Inhalt CoAC" ; schema:itemListElement module:Content01_CoAC . module:Content01_CoAC a schema:ListItem ; schema:position 1 ; schema:name "Managing international meetings"@de .</v>
      </c>
    </row>
    <row r="416" spans="1:11" x14ac:dyDescent="0.35">
      <c r="A416" t="s">
        <v>3294</v>
      </c>
      <c r="B416" t="s">
        <v>224</v>
      </c>
      <c r="C416" s="13" t="s">
        <v>2930</v>
      </c>
      <c r="D416" t="s">
        <v>3297</v>
      </c>
      <c r="E416" s="13" t="s">
        <v>601</v>
      </c>
      <c r="F416" s="4" t="s">
        <v>4656</v>
      </c>
      <c r="G416" t="str">
        <f t="shared" si="24"/>
        <v>module:Content_CoAC  a schema:ItemList ; schema:identifier "Content" ; schema:name "Inhalt CoAC" ; schema:itemListElement module:Content02_CoAC .</v>
      </c>
      <c r="H416" s="4">
        <f t="shared" si="25"/>
        <v>2</v>
      </c>
      <c r="I416" t="str">
        <f t="shared" si="27"/>
        <v xml:space="preserve"> module:Content02_CoAC a schema:ListItem ; schema:position 2 ; schema:name "Presenting across cultures"@de .</v>
      </c>
      <c r="J416" t="s">
        <v>123</v>
      </c>
      <c r="K416" t="str">
        <f t="shared" si="26"/>
        <v>module:Content_CoAC  a schema:ItemList ; schema:identifier "Content" ; schema:name "Inhalt CoAC" ; schema:itemListElement module:Content02_CoAC . module:Content02_CoAC a schema:ListItem ; schema:position 2 ; schema:name "Presenting across cultures"@de .</v>
      </c>
    </row>
    <row r="417" spans="1:11" x14ac:dyDescent="0.35">
      <c r="A417" t="s">
        <v>3294</v>
      </c>
      <c r="B417" t="s">
        <v>224</v>
      </c>
      <c r="C417" s="13" t="s">
        <v>2928</v>
      </c>
      <c r="D417" t="s">
        <v>3296</v>
      </c>
      <c r="E417" s="13" t="s">
        <v>601</v>
      </c>
      <c r="F417" s="4" t="s">
        <v>4656</v>
      </c>
      <c r="G417" t="str">
        <f t="shared" si="24"/>
        <v>module:Content_CoAC  a schema:ItemList ; schema:identifier "Content" ; schema:name "Inhalt CoAC" ; schema:itemListElement module:Content03_CoAC .</v>
      </c>
      <c r="H417" s="4">
        <f t="shared" si="25"/>
        <v>3</v>
      </c>
      <c r="I417" t="str">
        <f t="shared" si="27"/>
        <v xml:space="preserve"> module:Content03_CoAC a schema:ListItem ; schema:position 3 ; schema:name "Negotiating across cultures"@de .</v>
      </c>
      <c r="J417" t="s">
        <v>123</v>
      </c>
      <c r="K417" t="str">
        <f t="shared" si="26"/>
        <v>module:Content_CoAC  a schema:ItemList ; schema:identifier "Content" ; schema:name "Inhalt CoAC" ; schema:itemListElement module:Content03_CoAC . module:Content03_CoAC a schema:ListItem ; schema:position 3 ; schema:name "Negotiating across cultures"@de .</v>
      </c>
    </row>
    <row r="418" spans="1:11" x14ac:dyDescent="0.35">
      <c r="A418" t="s">
        <v>3294</v>
      </c>
      <c r="B418" t="s">
        <v>224</v>
      </c>
      <c r="C418" s="13" t="s">
        <v>2926</v>
      </c>
      <c r="D418" t="s">
        <v>3295</v>
      </c>
      <c r="E418" s="13" t="s">
        <v>601</v>
      </c>
      <c r="F418" s="4" t="s">
        <v>4656</v>
      </c>
      <c r="G418" t="str">
        <f t="shared" si="24"/>
        <v>module:Content_CoAC  a schema:ItemList ; schema:identifier "Content" ; schema:name "Inhalt CoAC" ; schema:itemListElement module:Content04_CoAC .</v>
      </c>
      <c r="H418" s="4">
        <f t="shared" si="25"/>
        <v>4</v>
      </c>
      <c r="I418" t="str">
        <f t="shared" si="27"/>
        <v xml:space="preserve"> module:Content04_CoAC a schema:ListItem ; schema:position 4 ; schema:name "Working in an international team"@de .</v>
      </c>
      <c r="J418" t="s">
        <v>123</v>
      </c>
      <c r="K418" t="str">
        <f t="shared" si="26"/>
        <v>module:Content_CoAC  a schema:ItemList ; schema:identifier "Content" ; schema:name "Inhalt CoAC" ; schema:itemListElement module:Content04_CoAC . module:Content04_CoAC a schema:ListItem ; schema:position 4 ; schema:name "Working in an international team"@de .</v>
      </c>
    </row>
    <row r="419" spans="1:11" x14ac:dyDescent="0.35">
      <c r="A419" t="s">
        <v>3294</v>
      </c>
      <c r="B419" t="s">
        <v>224</v>
      </c>
      <c r="C419" s="13" t="s">
        <v>2924</v>
      </c>
      <c r="D419" t="s">
        <v>3293</v>
      </c>
      <c r="E419" s="13" t="s">
        <v>601</v>
      </c>
      <c r="F419" s="4" t="s">
        <v>4656</v>
      </c>
      <c r="G419" t="str">
        <f t="shared" si="24"/>
        <v>module:Content_CoAC  a schema:ItemList ; schema:identifier "Content" ; schema:name "Inhalt CoAC" ; schema:itemListElement module:Content05_CoAC .</v>
      </c>
      <c r="H419" s="4">
        <f t="shared" si="25"/>
        <v>5</v>
      </c>
      <c r="I419" t="str">
        <f t="shared" si="27"/>
        <v xml:space="preserve"> module:Content05_CoAC a schema:ListItem ; schema:position 5 ; schema:name "Leading/Managing virtual teams"@de .</v>
      </c>
      <c r="J419" t="s">
        <v>123</v>
      </c>
      <c r="K419" t="str">
        <f t="shared" si="26"/>
        <v>module:Content_CoAC  a schema:ItemList ; schema:identifier "Content" ; schema:name "Inhalt CoAC" ; schema:itemListElement module:Content05_CoAC . module:Content05_CoAC a schema:ListItem ; schema:position 5 ; schema:name "Leading/Managing virtual teams"@de .</v>
      </c>
    </row>
    <row r="420" spans="1:11" x14ac:dyDescent="0.35">
      <c r="A420" t="s">
        <v>3284</v>
      </c>
      <c r="B420" t="s">
        <v>240</v>
      </c>
      <c r="C420" s="13" t="s">
        <v>2932</v>
      </c>
      <c r="D420" t="s">
        <v>3292</v>
      </c>
      <c r="E420" s="13" t="s">
        <v>601</v>
      </c>
      <c r="F420" s="4" t="s">
        <v>4656</v>
      </c>
      <c r="G420" t="str">
        <f t="shared" si="24"/>
        <v>module:Content_DADT  a schema:ItemList ; schema:identifier "Content" ; schema:name "Inhalt DADT" ; schema:itemListElement module:Content01_DADT .</v>
      </c>
      <c r="H420" s="4">
        <f t="shared" si="25"/>
        <v>1</v>
      </c>
      <c r="I420" t="str">
        <f t="shared" si="27"/>
        <v xml:space="preserve"> module:Content01_DADT a schema:ListItem ; schema:position 1 ; schema:name "Use Cases für Datenaufbereitung und -transformation (z.B. Datenaufbereitung für die automatische Annotierung mit Metadaten durch KI-Technologie)"@de .</v>
      </c>
      <c r="J420" t="s">
        <v>123</v>
      </c>
      <c r="K420" t="str">
        <f t="shared" si="26"/>
        <v>module:Content_DADT  a schema:ItemList ; schema:identifier "Content" ; schema:name "Inhalt DADT" ; schema:itemListElement module:Content01_DADT . module:Content01_DADT a schema:ListItem ; schema:position 1 ; schema:name "Use Cases für Datenaufbereitung und -transformation (z.B. Datenaufbereitung für die automatische Annotierung mit Metadaten durch KI-Technologie)"@de .</v>
      </c>
    </row>
    <row r="421" spans="1:11" x14ac:dyDescent="0.35">
      <c r="A421" t="s">
        <v>3284</v>
      </c>
      <c r="B421" t="s">
        <v>240</v>
      </c>
      <c r="C421" s="13" t="s">
        <v>2930</v>
      </c>
      <c r="D421" t="s">
        <v>3291</v>
      </c>
      <c r="E421" s="13" t="s">
        <v>601</v>
      </c>
      <c r="F421" s="4" t="s">
        <v>4656</v>
      </c>
      <c r="G421" t="str">
        <f t="shared" si="24"/>
        <v>module:Content_DADT  a schema:ItemList ; schema:identifier "Content" ; schema:name "Inhalt DADT" ; schema:itemListElement module:Content02_DADT .</v>
      </c>
      <c r="H421" s="4">
        <f t="shared" si="25"/>
        <v>2</v>
      </c>
      <c r="I421" t="str">
        <f t="shared" si="27"/>
        <v xml:space="preserve"> module:Content02_DADT a schema:ListItem ; schema:position 2 ; schema:name "Anforderungsanalyse für Datenaufbereitung, z.B. für medienneutrale Datenhaltung oder Szenarien des maschinellen Lernens"@de .</v>
      </c>
      <c r="J421" t="s">
        <v>123</v>
      </c>
      <c r="K421" t="str">
        <f t="shared" si="26"/>
        <v>module:Content_DADT  a schema:ItemList ; schema:identifier "Content" ; schema:name "Inhalt DADT" ; schema:itemListElement module:Content02_DADT . module:Content02_DADT a schema:ListItem ; schema:position 2 ; schema:name "Anforderungsanalyse für Datenaufbereitung, z.B. für medienneutrale Datenhaltung oder Szenarien des maschinellen Lernens"@de .</v>
      </c>
    </row>
    <row r="422" spans="1:11" x14ac:dyDescent="0.35">
      <c r="A422" t="s">
        <v>3284</v>
      </c>
      <c r="B422" t="s">
        <v>240</v>
      </c>
      <c r="C422" s="13" t="s">
        <v>2928</v>
      </c>
      <c r="D422" t="s">
        <v>3290</v>
      </c>
      <c r="E422" s="13" t="s">
        <v>601</v>
      </c>
      <c r="F422" s="4" t="s">
        <v>4656</v>
      </c>
      <c r="G422" t="str">
        <f t="shared" si="24"/>
        <v>module:Content_DADT  a schema:ItemList ; schema:identifier "Content" ; schema:name "Inhalt DADT" ; schema:itemListElement module:Content03_DADT .</v>
      </c>
      <c r="H422" s="4">
        <f t="shared" si="25"/>
        <v>3</v>
      </c>
      <c r="I422" t="str">
        <f t="shared" si="27"/>
        <v xml:space="preserve"> module:Content03_DADT a schema:ListItem ; schema:position 3 ; schema:name "Abstimmungsprozesse für unternehmensinterne Standardisierung von Datenformaten"@de .</v>
      </c>
      <c r="J422" t="s">
        <v>123</v>
      </c>
      <c r="K422" t="str">
        <f t="shared" si="26"/>
        <v>module:Content_DADT  a schema:ItemList ; schema:identifier "Content" ; schema:name "Inhalt DADT" ; schema:itemListElement module:Content03_DADT . module:Content03_DADT a schema:ListItem ; schema:position 3 ; schema:name "Abstimmungsprozesse für unternehmensinterne Standardisierung von Datenformaten"@de .</v>
      </c>
    </row>
    <row r="423" spans="1:11" x14ac:dyDescent="0.35">
      <c r="A423" t="s">
        <v>3284</v>
      </c>
      <c r="B423" t="s">
        <v>240</v>
      </c>
      <c r="C423" s="13" t="s">
        <v>2926</v>
      </c>
      <c r="D423" t="s">
        <v>3289</v>
      </c>
      <c r="E423" s="13" t="s">
        <v>601</v>
      </c>
      <c r="F423" s="4" t="s">
        <v>4656</v>
      </c>
      <c r="G423" t="str">
        <f t="shared" si="24"/>
        <v>module:Content_DADT  a schema:ItemList ; schema:identifier "Content" ; schema:name "Inhalt DADT" ; schema:itemListElement module:Content04_DADT .</v>
      </c>
      <c r="H423" s="4">
        <f t="shared" si="25"/>
        <v>4</v>
      </c>
      <c r="I423" t="str">
        <f t="shared" si="27"/>
        <v xml:space="preserve"> module:Content04_DADT a schema:ListItem ; schema:position 4 ; schema:name "XML-Basistechnologien: XML, XML Schema, XPath, XSLT, Schematron"@de .</v>
      </c>
      <c r="J423" t="s">
        <v>123</v>
      </c>
      <c r="K423" t="str">
        <f t="shared" si="26"/>
        <v>module:Content_DADT  a schema:ItemList ; schema:identifier "Content" ; schema:name "Inhalt DADT" ; schema:itemListElement module:Content04_DADT . module:Content04_DADT a schema:ListItem ; schema:position 4 ; schema:name "XML-Basistechnologien: XML, XML Schema, XPath, XSLT, Schematron"@de .</v>
      </c>
    </row>
    <row r="424" spans="1:11" x14ac:dyDescent="0.35">
      <c r="A424" t="s">
        <v>3284</v>
      </c>
      <c r="B424" t="s">
        <v>240</v>
      </c>
      <c r="C424" s="13" t="s">
        <v>2924</v>
      </c>
      <c r="D424" t="s">
        <v>3288</v>
      </c>
      <c r="E424" s="13" t="s">
        <v>601</v>
      </c>
      <c r="F424" s="4" t="s">
        <v>4656</v>
      </c>
      <c r="G424" t="str">
        <f t="shared" si="24"/>
        <v>module:Content_DADT  a schema:ItemList ; schema:identifier "Content" ; schema:name "Inhalt DADT" ; schema:itemListElement module:Content05_DADT .</v>
      </c>
      <c r="H424" s="4">
        <f t="shared" si="25"/>
        <v>5</v>
      </c>
      <c r="I424" t="str">
        <f t="shared" si="27"/>
        <v xml:space="preserve"> module:Content05_DADT a schema:ListItem ; schema:position 5 ; schema:name "XML-Nutzung für Datenverarbeitung, inklusive automatisierter Qualitätssicherung"@de .</v>
      </c>
      <c r="J424" t="s">
        <v>123</v>
      </c>
      <c r="K424" t="str">
        <f t="shared" si="26"/>
        <v>module:Content_DADT  a schema:ItemList ; schema:identifier "Content" ; schema:name "Inhalt DADT" ; schema:itemListElement module:Content05_DADT . module:Content05_DADT a schema:ListItem ; schema:position 5 ; schema:name "XML-Nutzung für Datenverarbeitung, inklusive automatisierter Qualitätssicherung"@de .</v>
      </c>
    </row>
    <row r="425" spans="1:11" x14ac:dyDescent="0.35">
      <c r="A425" t="s">
        <v>3284</v>
      </c>
      <c r="B425" t="s">
        <v>240</v>
      </c>
      <c r="C425" s="13" t="s">
        <v>2922</v>
      </c>
      <c r="D425" t="s">
        <v>3287</v>
      </c>
      <c r="E425" s="13" t="s">
        <v>601</v>
      </c>
      <c r="F425" s="4" t="s">
        <v>4656</v>
      </c>
      <c r="G425" t="str">
        <f t="shared" si="24"/>
        <v>module:Content_DADT  a schema:ItemList ; schema:identifier "Content" ; schema:name "Inhalt DADT" ; schema:itemListElement module:Content06_DADT .</v>
      </c>
      <c r="H425" s="4">
        <f t="shared" si="25"/>
        <v>6</v>
      </c>
      <c r="I425" t="str">
        <f t="shared" si="27"/>
        <v xml:space="preserve"> module:Content06_DADT a schema:ListItem ; schema:position 6 ; schema:name "Dokumentenorientierte Verarbeitung: Input Word, InDesign etc., Ausgabe Standardformate wie DITA"@de .</v>
      </c>
      <c r="J425" t="s">
        <v>123</v>
      </c>
      <c r="K425" t="str">
        <f t="shared" si="26"/>
        <v>module:Content_DADT  a schema:ItemList ; schema:identifier "Content" ; schema:name "Inhalt DADT" ; schema:itemListElement module:Content06_DADT . module:Content06_DADT a schema:ListItem ; schema:position 6 ; schema:name "Dokumentenorientierte Verarbeitung: Input Word, InDesign etc., Ausgabe Standardformate wie DITA"@de .</v>
      </c>
    </row>
    <row r="426" spans="1:11" x14ac:dyDescent="0.35">
      <c r="A426" t="s">
        <v>3284</v>
      </c>
      <c r="B426" t="s">
        <v>240</v>
      </c>
      <c r="C426" s="13" t="s">
        <v>2919</v>
      </c>
      <c r="D426" t="s">
        <v>3286</v>
      </c>
      <c r="E426" s="13" t="s">
        <v>601</v>
      </c>
      <c r="F426" s="4" t="s">
        <v>4656</v>
      </c>
      <c r="G426" t="str">
        <f t="shared" si="24"/>
        <v>module:Content_DADT  a schema:ItemList ; schema:identifier "Content" ; schema:name "Inhalt DADT" ; schema:itemListElement module:Content07_DADT .</v>
      </c>
      <c r="H426" s="4">
        <f t="shared" si="25"/>
        <v>7</v>
      </c>
      <c r="I426" t="str">
        <f t="shared" si="27"/>
        <v xml:space="preserve"> module:Content07_DADT a schema:ListItem ; schema:position 7 ; schema:name "Datenorientierte Verarbeitung: Input Excel, CSV, JSON etc., Ausgabe u.a. RDF"@de .</v>
      </c>
      <c r="J426" t="s">
        <v>123</v>
      </c>
      <c r="K426" t="str">
        <f t="shared" si="26"/>
        <v>module:Content_DADT  a schema:ItemList ; schema:identifier "Content" ; schema:name "Inhalt DADT" ; schema:itemListElement module:Content07_DADT . module:Content07_DADT a schema:ListItem ; schema:position 7 ; schema:name "Datenorientierte Verarbeitung: Input Excel, CSV, JSON etc., Ausgabe u.a. RDF"@de .</v>
      </c>
    </row>
    <row r="427" spans="1:11" x14ac:dyDescent="0.35">
      <c r="A427" t="s">
        <v>3284</v>
      </c>
      <c r="B427" t="s">
        <v>240</v>
      </c>
      <c r="C427" s="13" t="s">
        <v>2954</v>
      </c>
      <c r="D427" t="s">
        <v>3285</v>
      </c>
      <c r="E427" s="13" t="s">
        <v>601</v>
      </c>
      <c r="F427" s="4" t="s">
        <v>4656</v>
      </c>
      <c r="G427" t="str">
        <f t="shared" si="24"/>
        <v>module:Content_DADT  a schema:ItemList ; schema:identifier "Content" ; schema:name "Inhalt DADT" ; schema:itemListElement module:Content08_DADT .</v>
      </c>
      <c r="H427" s="4">
        <f t="shared" si="25"/>
        <v>8</v>
      </c>
      <c r="I427" t="str">
        <f t="shared" si="27"/>
        <v xml:space="preserve"> module:Content08_DADT a schema:ListItem ; schema:position 8 ; schema:name "Verarbeitung von in XML kodierten Prozessbeschreibungen (BPMN 2.0)"@de .</v>
      </c>
      <c r="J427" t="s">
        <v>123</v>
      </c>
      <c r="K427" t="str">
        <f t="shared" si="26"/>
        <v>module:Content_DADT  a schema:ItemList ; schema:identifier "Content" ; schema:name "Inhalt DADT" ; schema:itemListElement module:Content08_DADT . module:Content08_DADT a schema:ListItem ; schema:position 8 ; schema:name "Verarbeitung von in XML kodierten Prozessbeschreibungen (BPMN 2.0)"@de .</v>
      </c>
    </row>
    <row r="428" spans="1:11" x14ac:dyDescent="0.35">
      <c r="A428" t="s">
        <v>3284</v>
      </c>
      <c r="B428" t="s">
        <v>240</v>
      </c>
      <c r="C428" s="13" t="s">
        <v>2952</v>
      </c>
      <c r="D428" t="s">
        <v>3283</v>
      </c>
      <c r="E428" s="13" t="s">
        <v>601</v>
      </c>
      <c r="F428" s="4" t="s">
        <v>4656</v>
      </c>
      <c r="G428" t="str">
        <f t="shared" si="24"/>
        <v>module:Content_DADT  a schema:ItemList ; schema:identifier "Content" ; schema:name "Inhalt DADT" ; schema:itemListElement module:Content09_DADT .</v>
      </c>
      <c r="H428" s="4">
        <f t="shared" si="25"/>
        <v>9</v>
      </c>
      <c r="I428" t="str">
        <f t="shared" si="27"/>
        <v xml:space="preserve"> module:Content09_DADT a schema:ListItem ; schema:position 9 ; schema:name "Anwendung des erlernten in Szenarien mit einem Industriepartner"@de .</v>
      </c>
      <c r="J428" t="s">
        <v>123</v>
      </c>
      <c r="K428" t="str">
        <f t="shared" si="26"/>
        <v>module:Content_DADT  a schema:ItemList ; schema:identifier "Content" ; schema:name "Inhalt DADT" ; schema:itemListElement module:Content09_DADT . module:Content09_DADT a schema:ListItem ; schema:position 9 ; schema:name "Anwendung des erlernten in Szenarien mit einem Industriepartner"@de .</v>
      </c>
    </row>
    <row r="429" spans="1:11" x14ac:dyDescent="0.35">
      <c r="A429" t="s">
        <v>3279</v>
      </c>
      <c r="B429" t="s">
        <v>152</v>
      </c>
      <c r="C429" s="13" t="s">
        <v>2932</v>
      </c>
      <c r="D429" t="s">
        <v>3282</v>
      </c>
      <c r="E429" s="13" t="s">
        <v>601</v>
      </c>
      <c r="F429" s="4" t="s">
        <v>4656</v>
      </c>
      <c r="G429" t="str">
        <f t="shared" si="24"/>
        <v>module:Content_DB1  a schema:ItemList ; schema:identifier "Content" ; schema:name "Inhalt DB1" ; schema:itemListElement module:Content01_DB1 .</v>
      </c>
      <c r="H429" s="4">
        <f t="shared" si="25"/>
        <v>1</v>
      </c>
      <c r="I429" t="str">
        <f t="shared" si="27"/>
        <v xml:space="preserve"> module:Content01_DB1 a schema:ListItem ; schema:position 1 ; schema:name "Grundlangen von Datenbanksystemen: Aufgaben und Funktionen von Datenbanksystemen, Architektur von Datenbanksystemen"@de .</v>
      </c>
      <c r="J429" t="s">
        <v>123</v>
      </c>
      <c r="K429" t="str">
        <f t="shared" si="26"/>
        <v>module:Content_DB1  a schema:ItemList ; schema:identifier "Content" ; schema:name "Inhalt DB1" ; schema:itemListElement module:Content01_DB1 . module:Content01_DB1 a schema:ListItem ; schema:position 1 ; schema:name "Grundlangen von Datenbanksystemen: Aufgaben und Funktionen von Datenbanksystemen, Architektur von Datenbanksystemen"@de .</v>
      </c>
    </row>
    <row r="430" spans="1:11" x14ac:dyDescent="0.35">
      <c r="A430" t="s">
        <v>3279</v>
      </c>
      <c r="B430" t="s">
        <v>152</v>
      </c>
      <c r="C430" s="13" t="s">
        <v>2930</v>
      </c>
      <c r="D430" t="s">
        <v>3281</v>
      </c>
      <c r="E430" s="13" t="s">
        <v>601</v>
      </c>
      <c r="F430" s="4" t="s">
        <v>4656</v>
      </c>
      <c r="G430" t="str">
        <f t="shared" si="24"/>
        <v>module:Content_DB1  a schema:ItemList ; schema:identifier "Content" ; schema:name "Inhalt DB1" ; schema:itemListElement module:Content02_DB1 .</v>
      </c>
      <c r="H430" s="4">
        <f t="shared" si="25"/>
        <v>2</v>
      </c>
      <c r="I430" t="str">
        <f t="shared" si="27"/>
        <v xml:space="preserve"> module:Content02_DB1 a schema:ListItem ; schema:position 2 ; schema:name "Datenbankentwurf: Entwurfsprozess, Konzeptioneller Entwurf (ER-Methoden, UML), Relationaler Entwurf (Transformation ER àRelationales Modell), Relationaler Verbesserungsentwurf (Normalisierung), Implementierung mit SQL-DDL"@de .</v>
      </c>
      <c r="J430" t="s">
        <v>123</v>
      </c>
      <c r="K430" t="str">
        <f t="shared" si="26"/>
        <v>module:Content_DB1  a schema:ItemList ; schema:identifier "Content" ; schema:name "Inhalt DB1" ; schema:itemListElement module:Content02_DB1 . module:Content02_DB1 a schema:ListItem ; schema:position 2 ; schema:name "Datenbankentwurf: Entwurfsprozess, Konzeptioneller Entwurf (ER-Methoden, UML), Relationaler Entwurf (Transformation ER àRelationales Modell), Relationaler Verbesserungsentwurf (Normalisierung), Implementierung mit SQL-DDL"@de .</v>
      </c>
    </row>
    <row r="431" spans="1:11" x14ac:dyDescent="0.35">
      <c r="A431" t="s">
        <v>3279</v>
      </c>
      <c r="B431" t="s">
        <v>152</v>
      </c>
      <c r="C431" s="13" t="s">
        <v>2928</v>
      </c>
      <c r="D431" t="s">
        <v>3280</v>
      </c>
      <c r="E431" s="13" t="s">
        <v>601</v>
      </c>
      <c r="F431" s="4" t="s">
        <v>4656</v>
      </c>
      <c r="G431" t="str">
        <f t="shared" si="24"/>
        <v>module:Content_DB1  a schema:ItemList ; schema:identifier "Content" ; schema:name "Inhalt DB1" ; schema:itemListElement module:Content03_DB1 .</v>
      </c>
      <c r="H431" s="4">
        <f t="shared" si="25"/>
        <v>3</v>
      </c>
      <c r="I431" t="str">
        <f t="shared" si="27"/>
        <v xml:space="preserve"> module:Content03_DB1 a schema:ListItem ; schema:position 3 ; schema:name "Datenbankanfragesprache SQL: Algebraische Grundlagen von Anfragen, Einfache SQL-Anfragen, Datenmanipulation mit SQL"@de .</v>
      </c>
      <c r="J431" t="s">
        <v>123</v>
      </c>
      <c r="K431" t="str">
        <f t="shared" si="26"/>
        <v>module:Content_DB1  a schema:ItemList ; schema:identifier "Content" ; schema:name "Inhalt DB1" ; schema:itemListElement module:Content03_DB1 . module:Content03_DB1 a schema:ListItem ; schema:position 3 ; schema:name "Datenbankanfragesprache SQL: Algebraische Grundlagen von Anfragen, Einfache SQL-Anfragen, Datenmanipulation mit SQL"@de .</v>
      </c>
    </row>
    <row r="432" spans="1:11" x14ac:dyDescent="0.35">
      <c r="A432" t="s">
        <v>3279</v>
      </c>
      <c r="B432" t="s">
        <v>152</v>
      </c>
      <c r="C432" s="13" t="s">
        <v>2926</v>
      </c>
      <c r="D432" t="s">
        <v>3278</v>
      </c>
      <c r="E432" s="13" t="s">
        <v>601</v>
      </c>
      <c r="F432" s="4" t="s">
        <v>4656</v>
      </c>
      <c r="G432" t="str">
        <f t="shared" si="24"/>
        <v>module:Content_DB1  a schema:ItemList ; schema:identifier "Content" ; schema:name "Inhalt DB1" ; schema:itemListElement module:Content04_DB1 .</v>
      </c>
      <c r="H432" s="4">
        <f t="shared" si="25"/>
        <v>4</v>
      </c>
      <c r="I432" t="str">
        <f t="shared" si="27"/>
        <v xml:space="preserve"> module:Content04_DB1 a schema:ListItem ; schema:position 4 ; schema:name "Verbundoperationen: Aggregation und Gruppierung"@de .</v>
      </c>
      <c r="J432" t="s">
        <v>123</v>
      </c>
      <c r="K432" t="str">
        <f t="shared" si="26"/>
        <v>module:Content_DB1  a schema:ItemList ; schema:identifier "Content" ; schema:name "Inhalt DB1" ; schema:itemListElement module:Content04_DB1 . module:Content04_DB1 a schema:ListItem ; schema:position 4 ; schema:name "Verbundoperationen: Aggregation und Gruppierung"@de .</v>
      </c>
    </row>
    <row r="433" spans="1:11" x14ac:dyDescent="0.35">
      <c r="A433" t="s">
        <v>3276</v>
      </c>
      <c r="B433" t="s">
        <v>147</v>
      </c>
      <c r="C433" s="13" t="s">
        <v>2932</v>
      </c>
      <c r="D433" t="s">
        <v>3277</v>
      </c>
      <c r="E433" s="13" t="s">
        <v>601</v>
      </c>
      <c r="F433" s="4" t="s">
        <v>4656</v>
      </c>
      <c r="G433" t="str">
        <f t="shared" si="24"/>
        <v>module:Content_DB2  a schema:ItemList ; schema:identifier "Content" ; schema:name "Inhalt DB2" ; schema:itemListElement module:Content01_DB2 .</v>
      </c>
      <c r="H433" s="4">
        <f t="shared" si="25"/>
        <v>1</v>
      </c>
      <c r="I433" t="str">
        <f t="shared" si="27"/>
        <v xml:space="preserve"> module:Content01_DB2 a schema:ListItem ; schema:position 1 ; schema:name "DB-Anwendungsprogrammierung: • Impedance-Mismatch und Cursor-Konzept, • Eingebettetes SQL, • Nutzung von Aufrufschnittstelle, Call-Level-Interface (ODBC, JDBC, PHP-OCI), • Programmiersprachen im Datenbankkern "@de .</v>
      </c>
      <c r="J433" t="s">
        <v>123</v>
      </c>
      <c r="K433" t="str">
        <f t="shared" si="26"/>
        <v>module:Content_DB2  a schema:ItemList ; schema:identifier "Content" ; schema:name "Inhalt DB2" ; schema:itemListElement module:Content01_DB2 . module:Content01_DB2 a schema:ListItem ; schema:position 1 ; schema:name "DB-Anwendungsprogrammierung: • Impedance-Mismatch und Cursor-Konzept, • Eingebettetes SQL, • Nutzung von Aufrufschnittstelle, Call-Level-Interface (ODBC, JDBC, PHP-OCI), • Programmiersprachen im Datenbankkern "@de .</v>
      </c>
    </row>
    <row r="434" spans="1:11" x14ac:dyDescent="0.35">
      <c r="A434" t="s">
        <v>3276</v>
      </c>
      <c r="B434" t="s">
        <v>147</v>
      </c>
      <c r="C434" s="13" t="s">
        <v>2930</v>
      </c>
      <c r="D434" t="s">
        <v>3275</v>
      </c>
      <c r="E434" s="13" t="s">
        <v>601</v>
      </c>
      <c r="F434" s="4" t="s">
        <v>4656</v>
      </c>
      <c r="G434" t="str">
        <f t="shared" si="24"/>
        <v>module:Content_DB2  a schema:ItemList ; schema:identifier "Content" ; schema:name "Inhalt DB2" ; schema:itemListElement module:Content02_DB2 .</v>
      </c>
      <c r="H434" s="4">
        <f t="shared" si="25"/>
        <v>2</v>
      </c>
      <c r="I434" t="str">
        <f t="shared" si="27"/>
        <v xml:space="preserve"> module:Content02_DB2 a schema:ListItem ; schema:position 2 ; schema:name "Datenbankadministration: Grundlagen zu Datenbankimplementierungstechniken, Performanz und Datensicherheit, DB-Strukturen für den schnellen Zugriff (Indexe, Pufferung), statistikbasierte und regelbasierte Optimierung, Konzept der Transaktionsverarbeitung und des Logging"@de .</v>
      </c>
      <c r="J434" t="s">
        <v>123</v>
      </c>
      <c r="K434" t="str">
        <f t="shared" si="26"/>
        <v>module:Content_DB2  a schema:ItemList ; schema:identifier "Content" ; schema:name "Inhalt DB2" ; schema:itemListElement module:Content02_DB2 . module:Content02_DB2 a schema:ListItem ; schema:position 2 ; schema:name "Datenbankadministration: Grundlagen zu Datenbankimplementierungstechniken, Performanz und Datensicherheit, DB-Strukturen für den schnellen Zugriff (Indexe, Pufferung), statistikbasierte und regelbasierte Optimierung, Konzept der Transaktionsverarbeitung und des Logging"@de .</v>
      </c>
    </row>
    <row r="435" spans="1:11" x14ac:dyDescent="0.35">
      <c r="A435" t="s">
        <v>3263</v>
      </c>
      <c r="B435" t="s">
        <v>139</v>
      </c>
      <c r="C435" s="13" t="s">
        <v>2932</v>
      </c>
      <c r="D435" t="s">
        <v>3274</v>
      </c>
      <c r="E435" s="13" t="s">
        <v>601</v>
      </c>
      <c r="F435" s="4" t="s">
        <v>4656</v>
      </c>
      <c r="G435" t="str">
        <f t="shared" si="24"/>
        <v>module:Content_DSDS  a schema:ItemList ; schema:identifier "Content" ; schema:name "Inhalt DSDS" ; schema:itemListElement module:Content01_DSDS .</v>
      </c>
      <c r="H435" s="4">
        <f t="shared" si="25"/>
        <v>1</v>
      </c>
      <c r="I435" t="str">
        <f t="shared" si="27"/>
        <v xml:space="preserve"> module:Content01_DSDS a schema:ListItem ; schema:position 1 ; schema:name "Grundlagen des Datenschutzes und der Datensicherheit, EU Charta und DSGVO als Basis des deutschen und -internationalen DV-Rechts"@de .</v>
      </c>
      <c r="J435" t="s">
        <v>123</v>
      </c>
      <c r="K435" t="str">
        <f t="shared" si="26"/>
        <v>module:Content_DSDS  a schema:ItemList ; schema:identifier "Content" ; schema:name "Inhalt DSDS" ; schema:itemListElement module:Content01_DSDS . module:Content01_DSDS a schema:ListItem ; schema:position 1 ; schema:name "Grundlagen des Datenschutzes und der Datensicherheit, EU Charta und DSGVO als Basis des deutschen und -internationalen DV-Rechts"@de .</v>
      </c>
    </row>
    <row r="436" spans="1:11" x14ac:dyDescent="0.35">
      <c r="A436" t="s">
        <v>3263</v>
      </c>
      <c r="B436" t="s">
        <v>139</v>
      </c>
      <c r="C436" s="13" t="s">
        <v>2930</v>
      </c>
      <c r="D436" t="s">
        <v>3273</v>
      </c>
      <c r="E436" s="13" t="s">
        <v>601</v>
      </c>
      <c r="F436" s="4" t="s">
        <v>4656</v>
      </c>
      <c r="G436" t="str">
        <f t="shared" si="24"/>
        <v>module:Content_DSDS  a schema:ItemList ; schema:identifier "Content" ; schema:name "Inhalt DSDS" ; schema:itemListElement module:Content02_DSDS .</v>
      </c>
      <c r="H436" s="4">
        <f t="shared" si="25"/>
        <v>2</v>
      </c>
      <c r="I436" t="str">
        <f t="shared" si="27"/>
        <v xml:space="preserve"> module:Content02_DSDS a schema:ListItem ; schema:position 2 ; schema:name "Technologiekonzerne, staatliche Hoheit und Souveränität, Sicherheitsbehörden, Wirtschaftsspionage und Cyberkonflikte"@de .</v>
      </c>
      <c r="J436" t="s">
        <v>123</v>
      </c>
      <c r="K436" t="str">
        <f t="shared" si="26"/>
        <v>module:Content_DSDS  a schema:ItemList ; schema:identifier "Content" ; schema:name "Inhalt DSDS" ; schema:itemListElement module:Content02_DSDS . module:Content02_DSDS a schema:ListItem ; schema:position 2 ; schema:name "Technologiekonzerne, staatliche Hoheit und Souveränität, Sicherheitsbehörden, Wirtschaftsspionage und Cyberkonflikte"@de .</v>
      </c>
    </row>
    <row r="437" spans="1:11" x14ac:dyDescent="0.35">
      <c r="A437" t="s">
        <v>3263</v>
      </c>
      <c r="B437" t="s">
        <v>139</v>
      </c>
      <c r="C437" s="13" t="s">
        <v>2928</v>
      </c>
      <c r="D437" t="s">
        <v>3272</v>
      </c>
      <c r="E437" s="13" t="s">
        <v>601</v>
      </c>
      <c r="F437" s="4" t="s">
        <v>4656</v>
      </c>
      <c r="G437" t="str">
        <f t="shared" si="24"/>
        <v>module:Content_DSDS  a schema:ItemList ; schema:identifier "Content" ; schema:name "Inhalt DSDS" ; schema:itemListElement module:Content03_DSDS .</v>
      </c>
      <c r="H437" s="4">
        <f t="shared" si="25"/>
        <v>3</v>
      </c>
      <c r="I437" t="str">
        <f t="shared" si="27"/>
        <v xml:space="preserve"> module:Content03_DSDS a schema:ListItem ; schema:position 3 ; schema:name "Social Engineering und Data Mining"@de .</v>
      </c>
      <c r="J437" t="s">
        <v>123</v>
      </c>
      <c r="K437" t="str">
        <f t="shared" si="26"/>
        <v>module:Content_DSDS  a schema:ItemList ; schema:identifier "Content" ; schema:name "Inhalt DSDS" ; schema:itemListElement module:Content03_DSDS . module:Content03_DSDS a schema:ListItem ; schema:position 3 ; schema:name "Social Engineering und Data Mining"@de .</v>
      </c>
    </row>
    <row r="438" spans="1:11" x14ac:dyDescent="0.35">
      <c r="A438" t="s">
        <v>3263</v>
      </c>
      <c r="B438" t="s">
        <v>139</v>
      </c>
      <c r="C438" s="13" t="s">
        <v>2926</v>
      </c>
      <c r="D438" t="s">
        <v>3271</v>
      </c>
      <c r="E438" s="13" t="s">
        <v>601</v>
      </c>
      <c r="F438" s="4" t="s">
        <v>4656</v>
      </c>
      <c r="G438" t="str">
        <f t="shared" si="24"/>
        <v>module:Content_DSDS  a schema:ItemList ; schema:identifier "Content" ; schema:name "Inhalt DSDS" ; schema:itemListElement module:Content04_DSDS .</v>
      </c>
      <c r="H438" s="4">
        <f t="shared" si="25"/>
        <v>4</v>
      </c>
      <c r="I438" t="str">
        <f t="shared" si="27"/>
        <v xml:space="preserve"> module:Content04_DSDS a schema:ListItem ; schema:position 4 ; schema:name "Technisch-organisatorische Grundlagen des Datenschutzes: - Risikoanalysen, - ISO 27001, BSI-Grundschutzhandbuch (Struktur und Anwendung), - Kryptographie und Verschlüsselungstechnologie, -- Rechte der Betroffenen"@de .</v>
      </c>
      <c r="J438" t="s">
        <v>123</v>
      </c>
      <c r="K438" t="str">
        <f t="shared" si="26"/>
        <v>module:Content_DSDS  a schema:ItemList ; schema:identifier "Content" ; schema:name "Inhalt DSDS" ; schema:itemListElement module:Content04_DSDS . module:Content04_DSDS a schema:ListItem ; schema:position 4 ; schema:name "Technisch-organisatorische Grundlagen des Datenschutzes: - Risikoanalysen, - ISO 27001, BSI-Grundschutzhandbuch (Struktur und Anwendung), - Kryptographie und Verschlüsselungstechnologie, -- Rechte der Betroffenen"@de .</v>
      </c>
    </row>
    <row r="439" spans="1:11" x14ac:dyDescent="0.35">
      <c r="A439" t="s">
        <v>3263</v>
      </c>
      <c r="B439" t="s">
        <v>139</v>
      </c>
      <c r="C439" s="13" t="s">
        <v>2924</v>
      </c>
      <c r="D439" t="s">
        <v>3270</v>
      </c>
      <c r="E439" s="13" t="s">
        <v>601</v>
      </c>
      <c r="F439" s="4" t="s">
        <v>4656</v>
      </c>
      <c r="G439" t="str">
        <f t="shared" si="24"/>
        <v>module:Content_DSDS  a schema:ItemList ; schema:identifier "Content" ; schema:name "Inhalt DSDS" ; schema:itemListElement module:Content05_DSDS .</v>
      </c>
      <c r="H439" s="4">
        <f t="shared" si="25"/>
        <v>5</v>
      </c>
      <c r="I439" t="str">
        <f t="shared" si="27"/>
        <v xml:space="preserve"> module:Content05_DSDS a schema:ListItem ; schema:position 5 ; schema:name "Arbeitnehmerdatenschutz"@de .</v>
      </c>
      <c r="J439" t="s">
        <v>123</v>
      </c>
      <c r="K439" t="str">
        <f t="shared" si="26"/>
        <v>module:Content_DSDS  a schema:ItemList ; schema:identifier "Content" ; schema:name "Inhalt DSDS" ; schema:itemListElement module:Content05_DSDS . module:Content05_DSDS a schema:ListItem ; schema:position 5 ; schema:name "Arbeitnehmerdatenschutz"@de .</v>
      </c>
    </row>
    <row r="440" spans="1:11" x14ac:dyDescent="0.35">
      <c r="A440" t="s">
        <v>3263</v>
      </c>
      <c r="B440" t="s">
        <v>139</v>
      </c>
      <c r="C440" s="13" t="s">
        <v>2922</v>
      </c>
      <c r="D440" t="s">
        <v>3269</v>
      </c>
      <c r="E440" s="13" t="s">
        <v>601</v>
      </c>
      <c r="F440" s="4" t="s">
        <v>4656</v>
      </c>
      <c r="G440" t="str">
        <f t="shared" si="24"/>
        <v>module:Content_DSDS  a schema:ItemList ; schema:identifier "Content" ; schema:name "Inhalt DSDS" ; schema:itemListElement module:Content06_DSDS .</v>
      </c>
      <c r="H440" s="4">
        <f t="shared" si="25"/>
        <v>6</v>
      </c>
      <c r="I440" t="str">
        <f t="shared" si="27"/>
        <v xml:space="preserve"> module:Content06_DSDS a schema:ListItem ; schema:position 6 ; schema:name "Datenschutz und Telekommunikationsgesetz"@de .</v>
      </c>
      <c r="J440" t="s">
        <v>123</v>
      </c>
      <c r="K440" t="str">
        <f t="shared" si="26"/>
        <v>module:Content_DSDS  a schema:ItemList ; schema:identifier "Content" ; schema:name "Inhalt DSDS" ; schema:itemListElement module:Content06_DSDS . module:Content06_DSDS a schema:ListItem ; schema:position 6 ; schema:name "Datenschutz und Telekommunikationsgesetz"@de .</v>
      </c>
    </row>
    <row r="441" spans="1:11" x14ac:dyDescent="0.35">
      <c r="A441" t="s">
        <v>3263</v>
      </c>
      <c r="B441" t="s">
        <v>139</v>
      </c>
      <c r="C441" s="13" t="s">
        <v>2919</v>
      </c>
      <c r="D441" t="s">
        <v>3268</v>
      </c>
      <c r="E441" s="13" t="s">
        <v>601</v>
      </c>
      <c r="F441" s="4" t="s">
        <v>4656</v>
      </c>
      <c r="G441" t="str">
        <f t="shared" si="24"/>
        <v>module:Content_DSDS  a schema:ItemList ; schema:identifier "Content" ; schema:name "Inhalt DSDS" ; schema:itemListElement module:Content07_DSDS .</v>
      </c>
      <c r="H441" s="4">
        <f t="shared" si="25"/>
        <v>7</v>
      </c>
      <c r="I441" t="str">
        <f t="shared" si="27"/>
        <v xml:space="preserve"> module:Content07_DSDS a schema:ListItem ; schema:position 7 ; schema:name "Anwendungen des Datenschutzes und der Datensicherheit: Auswahl aus aktuellen Themen und relevanten (neuen) Technologien, wie bspw. Adresshandel, Scoring, Human Ressources, Gesundheitskarte und Datenschutz"@de .</v>
      </c>
      <c r="J441" t="s">
        <v>123</v>
      </c>
      <c r="K441" t="str">
        <f t="shared" si="26"/>
        <v>module:Content_DSDS  a schema:ItemList ; schema:identifier "Content" ; schema:name "Inhalt DSDS" ; schema:itemListElement module:Content07_DSDS . module:Content07_DSDS a schema:ListItem ; schema:position 7 ; schema:name "Anwendungen des Datenschutzes und der Datensicherheit: Auswahl aus aktuellen Themen und relevanten (neuen) Technologien, wie bspw. Adresshandel, Scoring, Human Ressources, Gesundheitskarte und Datenschutz"@de .</v>
      </c>
    </row>
    <row r="442" spans="1:11" x14ac:dyDescent="0.35">
      <c r="A442" t="s">
        <v>3263</v>
      </c>
      <c r="B442" t="s">
        <v>139</v>
      </c>
      <c r="C442" s="13" t="s">
        <v>2954</v>
      </c>
      <c r="D442" t="s">
        <v>3267</v>
      </c>
      <c r="E442" s="13" t="s">
        <v>601</v>
      </c>
      <c r="F442" s="4" t="s">
        <v>4656</v>
      </c>
      <c r="G442" t="str">
        <f t="shared" si="24"/>
        <v>module:Content_DSDS  a schema:ItemList ; schema:identifier "Content" ; schema:name "Inhalt DSDS" ; schema:itemListElement module:Content08_DSDS .</v>
      </c>
      <c r="H442" s="4">
        <f t="shared" si="25"/>
        <v>8</v>
      </c>
      <c r="I442" t="str">
        <f t="shared" si="27"/>
        <v xml:space="preserve"> module:Content08_DSDS a schema:ListItem ; schema:position 8 ; schema:name "IT-Sicherheit: Schädlinge (Trojaner, Root-Kits usw.) und deren Abwehr"@de .</v>
      </c>
      <c r="J442" t="s">
        <v>123</v>
      </c>
      <c r="K442" t="str">
        <f t="shared" si="26"/>
        <v>module:Content_DSDS  a schema:ItemList ; schema:identifier "Content" ; schema:name "Inhalt DSDS" ; schema:itemListElement module:Content08_DSDS . module:Content08_DSDS a schema:ListItem ; schema:position 8 ; schema:name "IT-Sicherheit: Schädlinge (Trojaner, Root-Kits usw.) und deren Abwehr"@de .</v>
      </c>
    </row>
    <row r="443" spans="1:11" x14ac:dyDescent="0.35">
      <c r="A443" t="s">
        <v>3263</v>
      </c>
      <c r="B443" t="s">
        <v>139</v>
      </c>
      <c r="C443" s="13" t="s">
        <v>2952</v>
      </c>
      <c r="D443" t="s">
        <v>3266</v>
      </c>
      <c r="E443" s="13" t="s">
        <v>601</v>
      </c>
      <c r="F443" s="4" t="s">
        <v>4656</v>
      </c>
      <c r="G443" t="str">
        <f t="shared" si="24"/>
        <v>module:Content_DSDS  a schema:ItemList ; schema:identifier "Content" ; schema:name "Inhalt DSDS" ; schema:itemListElement module:Content09_DSDS .</v>
      </c>
      <c r="H443" s="4">
        <f t="shared" si="25"/>
        <v>9</v>
      </c>
      <c r="I443" t="str">
        <f t="shared" si="27"/>
        <v xml:space="preserve"> module:Content09_DSDS a schema:ListItem ; schema:position 9 ; schema:name "Netzwerksicherheit (Firewalls, Spam-Filter usw.)"@de .</v>
      </c>
      <c r="J443" t="s">
        <v>123</v>
      </c>
      <c r="K443" t="str">
        <f t="shared" si="26"/>
        <v>module:Content_DSDS  a schema:ItemList ; schema:identifier "Content" ; schema:name "Inhalt DSDS" ; schema:itemListElement module:Content09_DSDS . module:Content09_DSDS a schema:ListItem ; schema:position 9 ; schema:name "Netzwerksicherheit (Firewalls, Spam-Filter usw.)"@de .</v>
      </c>
    </row>
    <row r="444" spans="1:11" x14ac:dyDescent="0.35">
      <c r="A444" t="s">
        <v>3263</v>
      </c>
      <c r="B444" t="s">
        <v>139</v>
      </c>
      <c r="C444" s="13" t="s">
        <v>2950</v>
      </c>
      <c r="D444" t="s">
        <v>3265</v>
      </c>
      <c r="E444" s="13" t="s">
        <v>601</v>
      </c>
      <c r="F444" s="4" t="s">
        <v>4656</v>
      </c>
      <c r="G444" t="str">
        <f t="shared" si="24"/>
        <v>module:Content_DSDS  a schema:ItemList ; schema:identifier "Content" ; schema:name "Inhalt DSDS" ; schema:itemListElement module:Content10_DSDS .</v>
      </c>
      <c r="H444" s="4">
        <f t="shared" si="25"/>
        <v>10</v>
      </c>
      <c r="I444" t="str">
        <f t="shared" si="27"/>
        <v xml:space="preserve"> module:Content10_DSDS a schema:ListItem ; schema:position 10 ; schema:name "Zugangskontrollsysteme"@de .</v>
      </c>
      <c r="J444" t="s">
        <v>123</v>
      </c>
      <c r="K444" t="str">
        <f t="shared" si="26"/>
        <v>module:Content_DSDS  a schema:ItemList ; schema:identifier "Content" ; schema:name "Inhalt DSDS" ; schema:itemListElement module:Content10_DSDS . module:Content10_DSDS a schema:ListItem ; schema:position 10 ; schema:name "Zugangskontrollsysteme"@de .</v>
      </c>
    </row>
    <row r="445" spans="1:11" x14ac:dyDescent="0.35">
      <c r="A445" t="s">
        <v>3263</v>
      </c>
      <c r="B445" t="s">
        <v>139</v>
      </c>
      <c r="C445" s="13" t="s">
        <v>2949</v>
      </c>
      <c r="D445" t="s">
        <v>3264</v>
      </c>
      <c r="E445" s="13" t="s">
        <v>601</v>
      </c>
      <c r="F445" s="4" t="s">
        <v>4656</v>
      </c>
      <c r="G445" t="str">
        <f t="shared" si="24"/>
        <v>module:Content_DSDS  a schema:ItemList ; schema:identifier "Content" ; schema:name "Inhalt DSDS" ; schema:itemListElement module:Content11_DSDS .</v>
      </c>
      <c r="H445" s="4">
        <f t="shared" si="25"/>
        <v>11</v>
      </c>
      <c r="I445" t="str">
        <f t="shared" si="27"/>
        <v xml:space="preserve"> module:Content11_DSDS a schema:ListItem ; schema:position 11 ; schema:name "PKI, Authentifizierung und Identitätsmanagement"@de .</v>
      </c>
      <c r="J445" t="s">
        <v>123</v>
      </c>
      <c r="K445" t="str">
        <f t="shared" si="26"/>
        <v>module:Content_DSDS  a schema:ItemList ; schema:identifier "Content" ; schema:name "Inhalt DSDS" ; schema:itemListElement module:Content11_DSDS . module:Content11_DSDS a schema:ListItem ; schema:position 11 ; schema:name "PKI, Authentifizierung und Identitätsmanagement"@de .</v>
      </c>
    </row>
    <row r="446" spans="1:11" x14ac:dyDescent="0.35">
      <c r="A446" t="s">
        <v>3263</v>
      </c>
      <c r="B446" t="s">
        <v>139</v>
      </c>
      <c r="C446" s="13" t="s">
        <v>2947</v>
      </c>
      <c r="D446" t="s">
        <v>3262</v>
      </c>
      <c r="E446" s="13" t="s">
        <v>601</v>
      </c>
      <c r="F446" s="4" t="s">
        <v>4656</v>
      </c>
      <c r="G446" t="str">
        <f t="shared" si="24"/>
        <v>module:Content_DSDS  a schema:ItemList ; schema:identifier "Content" ; schema:name "Inhalt DSDS" ; schema:itemListElement module:Content12_DSDS .</v>
      </c>
      <c r="H446" s="4">
        <f t="shared" si="25"/>
        <v>12</v>
      </c>
      <c r="I446" t="str">
        <f t="shared" si="27"/>
        <v xml:space="preserve"> module:Content12_DSDS a schema:ListItem ; schema:position 12 ; schema:name "Videoüberwachung; Sicherheitsbehörden und Überwachung"@de .</v>
      </c>
      <c r="J446" t="s">
        <v>123</v>
      </c>
      <c r="K446" t="str">
        <f t="shared" si="26"/>
        <v>module:Content_DSDS  a schema:ItemList ; schema:identifier "Content" ; schema:name "Inhalt DSDS" ; schema:itemListElement module:Content12_DSDS . module:Content12_DSDS a schema:ListItem ; schema:position 12 ; schema:name "Videoüberwachung; Sicherheitsbehörden und Überwachung"@de .</v>
      </c>
    </row>
    <row r="447" spans="1:11" x14ac:dyDescent="0.35">
      <c r="A447" t="s">
        <v>3261</v>
      </c>
      <c r="B447" t="s">
        <v>135</v>
      </c>
      <c r="C447" s="13" t="s">
        <v>2932</v>
      </c>
      <c r="D447" t="s">
        <v>5185</v>
      </c>
      <c r="E447" s="13" t="s">
        <v>601</v>
      </c>
      <c r="F447" s="4" t="s">
        <v>4656</v>
      </c>
      <c r="G447" t="str">
        <f t="shared" si="24"/>
        <v>module:Content_DVWR  a schema:ItemList ; schema:identifier "Content" ; schema:name "Inhalt DVWR" ; schema:itemListElement module:Content01_DVWR .</v>
      </c>
      <c r="H447" s="4">
        <f t="shared" si="25"/>
        <v>1</v>
      </c>
      <c r="I447" t="str">
        <f t="shared" si="27"/>
        <v xml:space="preserve"> module:Content01_DVWR a schema:ListItem ; schema:position 1 ; schema:name "Zivilrechtliche Grundlagen, - rechtliche Regelungen des allgemeinen und schuldrechtlichen Teils BGB, - zwingende Regelungs- und Informationspflichten im Elektronischen Geschäftsverkehr und Fernabsatz"@de .</v>
      </c>
      <c r="J447" t="s">
        <v>123</v>
      </c>
      <c r="K447" t="str">
        <f t="shared" si="26"/>
        <v>module:Content_DVWR  a schema:ItemList ; schema:identifier "Content" ; schema:name "Inhalt DVWR" ; schema:itemListElement module:Content01_DVWR . module:Content01_DVWR a schema:ListItem ; schema:position 1 ; schema:name "Zivilrechtliche Grundlagen, - rechtliche Regelungen des allgemeinen und schuldrechtlichen Teils BGB, - zwingende Regelungs- und Informationspflichten im Elektronischen Geschäftsverkehr und Fernabsatz"@de .</v>
      </c>
    </row>
    <row r="448" spans="1:11" x14ac:dyDescent="0.35">
      <c r="A448" t="s">
        <v>3261</v>
      </c>
      <c r="B448" t="s">
        <v>135</v>
      </c>
      <c r="C448" s="13" t="s">
        <v>2930</v>
      </c>
      <c r="D448" t="s">
        <v>5186</v>
      </c>
      <c r="E448" s="13" t="s">
        <v>601</v>
      </c>
      <c r="F448" s="4" t="s">
        <v>4656</v>
      </c>
      <c r="G448" t="str">
        <f t="shared" si="24"/>
        <v>module:Content_DVWR  a schema:ItemList ; schema:identifier "Content" ; schema:name "Inhalt DVWR" ; schema:itemListElement module:Content02_DVWR .</v>
      </c>
      <c r="H448" s="4">
        <f t="shared" si="25"/>
        <v>2</v>
      </c>
      <c r="I448" t="str">
        <f t="shared" si="27"/>
        <v xml:space="preserve"> module:Content02_DVWR a schema:ListItem ; schema:position 2 ; schema:name "Urheber/Wettbewerbsrecht, - Schutz urheberrechtlich geschützter Werke, - Handlungen des unlauteren Wettbewerbs ; "@de .</v>
      </c>
      <c r="J448" t="s">
        <v>123</v>
      </c>
      <c r="K448" t="str">
        <f t="shared" si="26"/>
        <v>module:Content_DVWR  a schema:ItemList ; schema:identifier "Content" ; schema:name "Inhalt DVWR" ; schema:itemListElement module:Content02_DVWR . module:Content02_DVWR a schema:ListItem ; schema:position 2 ; schema:name "Urheber/Wettbewerbsrecht, - Schutz urheberrechtlich geschützter Werke, - Handlungen des unlauteren Wettbewerbs ; "@de .</v>
      </c>
    </row>
    <row r="449" spans="1:11" x14ac:dyDescent="0.35">
      <c r="A449" t="s">
        <v>3261</v>
      </c>
      <c r="B449" t="s">
        <v>135</v>
      </c>
      <c r="C449" s="13" t="s">
        <v>2928</v>
      </c>
      <c r="D449" t="s">
        <v>5187</v>
      </c>
      <c r="E449" s="13" t="s">
        <v>601</v>
      </c>
      <c r="F449" s="4" t="s">
        <v>4656</v>
      </c>
      <c r="G449" t="str">
        <f t="shared" si="24"/>
        <v>module:Content_DVWR  a schema:ItemList ; schema:identifier "Content" ; schema:name "Inhalt DVWR" ; schema:itemListElement module:Content03_DVWR .</v>
      </c>
      <c r="H449" s="4">
        <f t="shared" si="25"/>
        <v>3</v>
      </c>
      <c r="I449" t="str">
        <f t="shared" si="27"/>
        <v xml:space="preserve"> module:Content03_DVWR a schema:ListItem ; schema:position 3 ; schema:name "Domainrecht, - Auswahl von Domainnamen, - Risiken bei der Verwendung von Domainnamen"@de .</v>
      </c>
      <c r="J449" t="s">
        <v>123</v>
      </c>
      <c r="K449" t="str">
        <f t="shared" si="26"/>
        <v>module:Content_DVWR  a schema:ItemList ; schema:identifier "Content" ; schema:name "Inhalt DVWR" ; schema:itemListElement module:Content03_DVWR . module:Content03_DVWR a schema:ListItem ; schema:position 3 ; schema:name "Domainrecht, - Auswahl von Domainnamen, - Risiken bei der Verwendung von Domainnamen"@de .</v>
      </c>
    </row>
    <row r="450" spans="1:11" x14ac:dyDescent="0.35">
      <c r="A450" t="s">
        <v>3261</v>
      </c>
      <c r="B450" t="s">
        <v>135</v>
      </c>
      <c r="C450" s="13" t="s">
        <v>2926</v>
      </c>
      <c r="D450" t="s">
        <v>5188</v>
      </c>
      <c r="E450" s="13" t="s">
        <v>601</v>
      </c>
      <c r="F450" s="4" t="s">
        <v>4656</v>
      </c>
      <c r="G450" t="str">
        <f t="shared" ref="G450:G513" si="28">_xlfn.CONCAT(A450," a schema:ItemList ; schema:identifier ",E450,"Content",E450," ; schema:name ",E450,"Inhalt ",B450,E450," ; schema:itemListElement module:Content",C450,"_",B450," .")</f>
        <v>module:Content_DVWR  a schema:ItemList ; schema:identifier "Content" ; schema:name "Inhalt DVWR" ; schema:itemListElement module:Content04_DVWR .</v>
      </c>
      <c r="H450" s="4">
        <f t="shared" ref="H450:H513" si="29">VALUE(C450)</f>
        <v>4</v>
      </c>
      <c r="I450" t="str">
        <f t="shared" si="27"/>
        <v xml:space="preserve"> module:Content04_DVWR a schema:ListItem ; schema:position 4 ; schema:name "IT-Compliance, Haftungsrisiken für Unternehmensleitung und IT-Verantwortliche"@de .</v>
      </c>
      <c r="J450" t="s">
        <v>123</v>
      </c>
      <c r="K450" t="str">
        <f t="shared" ref="K450:K513" si="30">_xlfn.CONCAT(G450,I450)</f>
        <v>module:Content_DVWR  a schema:ItemList ; schema:identifier "Content" ; schema:name "Inhalt DVWR" ; schema:itemListElement module:Content04_DVWR . module:Content04_DVWR a schema:ListItem ; schema:position 4 ; schema:name "IT-Compliance, Haftungsrisiken für Unternehmensleitung und IT-Verantwortliche"@de .</v>
      </c>
    </row>
    <row r="451" spans="1:11" x14ac:dyDescent="0.35">
      <c r="A451" t="s">
        <v>3261</v>
      </c>
      <c r="B451" t="s">
        <v>135</v>
      </c>
      <c r="C451" s="13" t="s">
        <v>2924</v>
      </c>
      <c r="D451" t="s">
        <v>5189</v>
      </c>
      <c r="E451" s="13" t="s">
        <v>601</v>
      </c>
      <c r="F451" s="4" t="s">
        <v>4656</v>
      </c>
      <c r="G451" t="str">
        <f t="shared" si="28"/>
        <v>module:Content_DVWR  a schema:ItemList ; schema:identifier "Content" ; schema:name "Inhalt DVWR" ; schema:itemListElement module:Content05_DVWR .</v>
      </c>
      <c r="H451" s="4">
        <f t="shared" si="29"/>
        <v>5</v>
      </c>
      <c r="I451" t="str">
        <f t="shared" ref="I451:I514" si="31">_xlfn.CONCAT(" module:Content",C451,"_",B451," a schema:ListItem ; schema:position ",H451," ; schema:name ",E451,D451,E451,"@",F451," .")</f>
        <v xml:space="preserve"> module:Content05_DVWR a schema:ListItem ; schema:position 5 ; schema:name "Rechtsaspekte der E-Mail-Kommunikation"@de .</v>
      </c>
      <c r="J451" t="s">
        <v>123</v>
      </c>
      <c r="K451" t="str">
        <f t="shared" si="30"/>
        <v>module:Content_DVWR  a schema:ItemList ; schema:identifier "Content" ; schema:name "Inhalt DVWR" ; schema:itemListElement module:Content05_DVWR . module:Content05_DVWR a schema:ListItem ; schema:position 5 ; schema:name "Rechtsaspekte der E-Mail-Kommunikation"@de .</v>
      </c>
    </row>
    <row r="452" spans="1:11" x14ac:dyDescent="0.35">
      <c r="A452" t="s">
        <v>3261</v>
      </c>
      <c r="B452" t="s">
        <v>135</v>
      </c>
      <c r="C452" s="13" t="s">
        <v>2922</v>
      </c>
      <c r="D452" t="s">
        <v>5190</v>
      </c>
      <c r="E452" s="13" t="s">
        <v>601</v>
      </c>
      <c r="F452" s="4" t="s">
        <v>4656</v>
      </c>
      <c r="G452" t="str">
        <f t="shared" si="28"/>
        <v>module:Content_DVWR  a schema:ItemList ; schema:identifier "Content" ; schema:name "Inhalt DVWR" ; schema:itemListElement module:Content06_DVWR .</v>
      </c>
      <c r="H452" s="4">
        <f t="shared" si="29"/>
        <v>6</v>
      </c>
      <c r="I452" t="str">
        <f t="shared" si="31"/>
        <v xml:space="preserve"> module:Content06_DVWR a schema:ListItem ; schema:position 6 ; schema:name "Beweiswerterhalt elektronischer Dokumente / Archivierung digitaler Unterlagen"@de .</v>
      </c>
      <c r="J452" t="s">
        <v>123</v>
      </c>
      <c r="K452" t="str">
        <f t="shared" si="30"/>
        <v>module:Content_DVWR  a schema:ItemList ; schema:identifier "Content" ; schema:name "Inhalt DVWR" ; schema:itemListElement module:Content06_DVWR . module:Content06_DVWR a schema:ListItem ; schema:position 6 ; schema:name "Beweiswerterhalt elektronischer Dokumente / Archivierung digitaler Unterlagen"@de .</v>
      </c>
    </row>
    <row r="453" spans="1:11" x14ac:dyDescent="0.35">
      <c r="A453" t="s">
        <v>3261</v>
      </c>
      <c r="B453" t="s">
        <v>135</v>
      </c>
      <c r="C453" s="13" t="s">
        <v>2919</v>
      </c>
      <c r="D453" t="s">
        <v>5191</v>
      </c>
      <c r="E453" s="13" t="s">
        <v>601</v>
      </c>
      <c r="F453" s="4" t="s">
        <v>4656</v>
      </c>
      <c r="G453" t="str">
        <f t="shared" si="28"/>
        <v>module:Content_DVWR  a schema:ItemList ; schema:identifier "Content" ; schema:name "Inhalt DVWR" ; schema:itemListElement module:Content07_DVWR .</v>
      </c>
      <c r="H453" s="4">
        <f t="shared" si="29"/>
        <v>7</v>
      </c>
      <c r="I453" t="str">
        <f t="shared" si="31"/>
        <v xml:space="preserve"> module:Content07_DVWR a schema:ListItem ; schema:position 7 ; schema:name "Elektronische Bezahlsysteme"@de .</v>
      </c>
      <c r="J453" t="s">
        <v>123</v>
      </c>
      <c r="K453" t="str">
        <f t="shared" si="30"/>
        <v>module:Content_DVWR  a schema:ItemList ; schema:identifier "Content" ; schema:name "Inhalt DVWR" ; schema:itemListElement module:Content07_DVWR . module:Content07_DVWR a schema:ListItem ; schema:position 7 ; schema:name "Elektronische Bezahlsysteme"@de .</v>
      </c>
    </row>
    <row r="454" spans="1:11" x14ac:dyDescent="0.35">
      <c r="A454" t="s">
        <v>3261</v>
      </c>
      <c r="B454" t="s">
        <v>135</v>
      </c>
      <c r="C454" s="13" t="s">
        <v>2954</v>
      </c>
      <c r="D454" t="s">
        <v>5192</v>
      </c>
      <c r="E454" s="13" t="s">
        <v>601</v>
      </c>
      <c r="F454" s="4" t="s">
        <v>4656</v>
      </c>
      <c r="G454" t="str">
        <f t="shared" si="28"/>
        <v>module:Content_DVWR  a schema:ItemList ; schema:identifier "Content" ; schema:name "Inhalt DVWR" ; schema:itemListElement module:Content08_DVWR .</v>
      </c>
      <c r="H454" s="4">
        <f t="shared" si="29"/>
        <v>8</v>
      </c>
      <c r="I454" t="str">
        <f t="shared" si="31"/>
        <v xml:space="preserve"> module:Content08_DVWR a schema:ListItem ; schema:position 8 ; schema:name "Informationssicherheit / IT-Grundschutz"@de .</v>
      </c>
      <c r="J454" t="s">
        <v>123</v>
      </c>
      <c r="K454" t="str">
        <f t="shared" si="30"/>
        <v>module:Content_DVWR  a schema:ItemList ; schema:identifier "Content" ; schema:name "Inhalt DVWR" ; schema:itemListElement module:Content08_DVWR . module:Content08_DVWR a schema:ListItem ; schema:position 8 ; schema:name "Informationssicherheit / IT-Grundschutz"@de .</v>
      </c>
    </row>
    <row r="455" spans="1:11" x14ac:dyDescent="0.35">
      <c r="A455" t="s">
        <v>3258</v>
      </c>
      <c r="B455" t="s">
        <v>156</v>
      </c>
      <c r="C455" s="13" t="s">
        <v>2932</v>
      </c>
      <c r="D455" t="s">
        <v>3260</v>
      </c>
      <c r="E455" s="13" t="s">
        <v>601</v>
      </c>
      <c r="F455" s="4" t="s">
        <v>4656</v>
      </c>
      <c r="G455" t="str">
        <f t="shared" si="28"/>
        <v>module:Content_Englisch  a schema:ItemList ; schema:identifier "Content" ; schema:name "Inhalt Englisch" ; schema:itemListElement module:Content01_Englisch .</v>
      </c>
      <c r="H455" s="4">
        <f t="shared" si="29"/>
        <v>1</v>
      </c>
      <c r="I455" t="str">
        <f t="shared" si="31"/>
        <v xml:space="preserve"> module:Content01_Englisch a schema:ListItem ; schema:position 1 ; schema:name "Arbeit in „company groups“"@de .</v>
      </c>
      <c r="J455" t="s">
        <v>123</v>
      </c>
      <c r="K455" t="str">
        <f t="shared" si="30"/>
        <v>module:Content_Englisch  a schema:ItemList ; schema:identifier "Content" ; schema:name "Inhalt Englisch" ; schema:itemListElement module:Content01_Englisch . module:Content01_Englisch a schema:ListItem ; schema:position 1 ; schema:name "Arbeit in „company groups“"@de .</v>
      </c>
    </row>
    <row r="456" spans="1:11" x14ac:dyDescent="0.35">
      <c r="A456" t="s">
        <v>3258</v>
      </c>
      <c r="B456" t="s">
        <v>156</v>
      </c>
      <c r="C456" s="13" t="s">
        <v>2930</v>
      </c>
      <c r="D456" t="s">
        <v>3259</v>
      </c>
      <c r="E456" s="13" t="s">
        <v>601</v>
      </c>
      <c r="F456" s="4" t="s">
        <v>4656</v>
      </c>
      <c r="G456" t="str">
        <f t="shared" si="28"/>
        <v>module:Content_Englisch  a schema:ItemList ; schema:identifier "Content" ; schema:name "Inhalt Englisch" ; schema:itemListElement module:Content02_Englisch .</v>
      </c>
      <c r="H456" s="4">
        <f t="shared" si="29"/>
        <v>2</v>
      </c>
      <c r="I456" t="str">
        <f t="shared" si="31"/>
        <v xml:space="preserve"> module:Content02_Englisch a schema:ListItem ; schema:position 2 ; schema:name "Formen interaktiver mündlicher und schriftlicher Sprachtätigkeiten zur Darstellung, Beschreibung, Diskussion und Einschätzung von Vorgängen und Abläufen in der Wirtschaft und im Bereich IT unter Einbeziehung interkultureller Kenntnisse"@de .</v>
      </c>
      <c r="J456" t="s">
        <v>123</v>
      </c>
      <c r="K456" t="str">
        <f t="shared" si="30"/>
        <v>module:Content_Englisch  a schema:ItemList ; schema:identifier "Content" ; schema:name "Inhalt Englisch" ; schema:itemListElement module:Content02_Englisch . module:Content02_Englisch a schema:ListItem ; schema:position 2 ; schema:name "Formen interaktiver mündlicher und schriftlicher Sprachtätigkeiten zur Darstellung, Beschreibung, Diskussion und Einschätzung von Vorgängen und Abläufen in der Wirtschaft und im Bereich IT unter Einbeziehung interkultureller Kenntnisse"@de .</v>
      </c>
    </row>
    <row r="457" spans="1:11" x14ac:dyDescent="0.35">
      <c r="A457" t="s">
        <v>3258</v>
      </c>
      <c r="B457" t="s">
        <v>156</v>
      </c>
      <c r="C457" s="13" t="s">
        <v>2928</v>
      </c>
      <c r="D457" t="s">
        <v>2209</v>
      </c>
      <c r="E457" s="13" t="s">
        <v>601</v>
      </c>
      <c r="F457" s="4" t="s">
        <v>4656</v>
      </c>
      <c r="G457" t="str">
        <f t="shared" si="28"/>
        <v>module:Content_Englisch  a schema:ItemList ; schema:identifier "Content" ; schema:name "Inhalt Englisch" ; schema:itemListElement module:Content03_Englisch .</v>
      </c>
      <c r="H457" s="4">
        <f t="shared" si="29"/>
        <v>3</v>
      </c>
      <c r="I457" t="str">
        <f t="shared" si="31"/>
        <v xml:space="preserve"> module:Content03_Englisch a schema:ListItem ; schema:position 3 ; schema:name "Auseinandersetzung mit adaptierten sowie Hör- und Lesetexten im Original"@de .</v>
      </c>
      <c r="J457" t="s">
        <v>123</v>
      </c>
      <c r="K457" t="str">
        <f t="shared" si="30"/>
        <v>module:Content_Englisch  a schema:ItemList ; schema:identifier "Content" ; schema:name "Inhalt Englisch" ; schema:itemListElement module:Content03_Englisch . module:Content03_Englisch a schema:ListItem ; schema:position 3 ; schema:name "Auseinandersetzung mit adaptierten sowie Hör- und Lesetexten im Original"@de .</v>
      </c>
    </row>
    <row r="458" spans="1:11" x14ac:dyDescent="0.35">
      <c r="A458" t="s">
        <v>3249</v>
      </c>
      <c r="B458" t="s">
        <v>223</v>
      </c>
      <c r="C458" s="13" t="s">
        <v>2932</v>
      </c>
      <c r="D458" t="s">
        <v>3257</v>
      </c>
      <c r="E458" s="13" t="s">
        <v>601</v>
      </c>
      <c r="F458" s="4" t="s">
        <v>4656</v>
      </c>
      <c r="G458" t="str">
        <f t="shared" si="28"/>
        <v>module:Content_EOMa  a schema:ItemList ; schema:identifier "Content" ; schema:name "Inhalt EOMa" ; schema:itemListElement module:Content01_EOMa .</v>
      </c>
      <c r="H458" s="4">
        <f t="shared" si="29"/>
        <v>1</v>
      </c>
      <c r="I458" t="str">
        <f t="shared" si="31"/>
        <v xml:space="preserve"> module:Content01_EOMa a schema:ListItem ; schema:position 1 ; schema:name "Grundbegriffe des Online-Marketings: SEO, SEA, Affiliate Marketing, Social Media, Content Strategie, Content-Planung, Content-Mix, Erfolgsmessung"@de .</v>
      </c>
      <c r="J458" t="s">
        <v>123</v>
      </c>
      <c r="K458" t="str">
        <f t="shared" si="30"/>
        <v>module:Content_EOMa  a schema:ItemList ; schema:identifier "Content" ; schema:name "Inhalt EOMa" ; schema:itemListElement module:Content01_EOMa . module:Content01_EOMa a schema:ListItem ; schema:position 1 ; schema:name "Grundbegriffe des Online-Marketings: SEO, SEA, Affiliate Marketing, Social Media, Content Strategie, Content-Planung, Content-Mix, Erfolgsmessung"@de .</v>
      </c>
    </row>
    <row r="459" spans="1:11" x14ac:dyDescent="0.35">
      <c r="A459" t="s">
        <v>3249</v>
      </c>
      <c r="B459" t="s">
        <v>223</v>
      </c>
      <c r="C459" s="13" t="s">
        <v>2930</v>
      </c>
      <c r="D459" t="s">
        <v>3256</v>
      </c>
      <c r="E459" s="13" t="s">
        <v>601</v>
      </c>
      <c r="F459" s="4" t="s">
        <v>4656</v>
      </c>
      <c r="G459" t="str">
        <f t="shared" si="28"/>
        <v>module:Content_EOMa  a schema:ItemList ; schema:identifier "Content" ; schema:name "Inhalt EOMa" ; schema:itemListElement module:Content02_EOMa .</v>
      </c>
      <c r="H459" s="4">
        <f t="shared" si="29"/>
        <v>2</v>
      </c>
      <c r="I459" t="str">
        <f t="shared" si="31"/>
        <v xml:space="preserve"> module:Content02_EOMa a schema:ListItem ; schema:position 2 ; schema:name "Konformitätsanforderungen für Online-Inhalte und deren ökonomische Bedeutung – die Bereiche Webdesign, responsive Design, Barrierefreiheit, Mehrsprachigkeit"@de .</v>
      </c>
      <c r="J459" t="s">
        <v>123</v>
      </c>
      <c r="K459" t="str">
        <f t="shared" si="30"/>
        <v>module:Content_EOMa  a schema:ItemList ; schema:identifier "Content" ; schema:name "Inhalt EOMa" ; schema:itemListElement module:Content02_EOMa . module:Content02_EOMa a schema:ListItem ; schema:position 2 ; schema:name "Konformitätsanforderungen für Online-Inhalte und deren ökonomische Bedeutung – die Bereiche Webdesign, responsive Design, Barrierefreiheit, Mehrsprachigkeit"@de .</v>
      </c>
    </row>
    <row r="460" spans="1:11" x14ac:dyDescent="0.35">
      <c r="A460" t="s">
        <v>3249</v>
      </c>
      <c r="B460" t="s">
        <v>223</v>
      </c>
      <c r="C460" s="13" t="s">
        <v>2928</v>
      </c>
      <c r="D460" t="s">
        <v>3255</v>
      </c>
      <c r="E460" s="13" t="s">
        <v>601</v>
      </c>
      <c r="F460" s="4" t="s">
        <v>4656</v>
      </c>
      <c r="G460" t="str">
        <f t="shared" si="28"/>
        <v>module:Content_EOMa  a schema:ItemList ; schema:identifier "Content" ; schema:name "Inhalt EOMa" ; schema:itemListElement module:Content03_EOMa .</v>
      </c>
      <c r="H460" s="4">
        <f t="shared" si="29"/>
        <v>3</v>
      </c>
      <c r="I460" t="str">
        <f t="shared" si="31"/>
        <v xml:space="preserve"> module:Content03_EOMa a schema:ListItem ; schema:position 3 ; schema:name "Automatisierte Konformitätsprüfung"@de .</v>
      </c>
      <c r="J460" t="s">
        <v>123</v>
      </c>
      <c r="K460" t="str">
        <f t="shared" si="30"/>
        <v>module:Content_EOMa  a schema:ItemList ; schema:identifier "Content" ; schema:name "Inhalt EOMa" ; schema:itemListElement module:Content03_EOMa . module:Content03_EOMa a schema:ListItem ; schema:position 3 ; schema:name "Automatisierte Konformitätsprüfung"@de .</v>
      </c>
    </row>
    <row r="461" spans="1:11" x14ac:dyDescent="0.35">
      <c r="A461" t="s">
        <v>3249</v>
      </c>
      <c r="B461" t="s">
        <v>223</v>
      </c>
      <c r="C461" s="13" t="s">
        <v>2926</v>
      </c>
      <c r="D461" t="s">
        <v>3254</v>
      </c>
      <c r="E461" s="13" t="s">
        <v>601</v>
      </c>
      <c r="F461" s="4" t="s">
        <v>4656</v>
      </c>
      <c r="G461" t="str">
        <f t="shared" si="28"/>
        <v>module:Content_EOMa  a schema:ItemList ; schema:identifier "Content" ; schema:name "Inhalt EOMa" ; schema:itemListElement module:Content04_EOMa .</v>
      </c>
      <c r="H461" s="4">
        <f t="shared" si="29"/>
        <v>4</v>
      </c>
      <c r="I461" t="str">
        <f t="shared" si="31"/>
        <v xml:space="preserve"> module:Content04_EOMa a schema:ListItem ; schema:position 4 ; schema:name "SEO Richtlinien, inklusive strukturierter Daten („Rich Snippets“)"@de .</v>
      </c>
      <c r="J461" t="s">
        <v>123</v>
      </c>
      <c r="K461" t="str">
        <f t="shared" si="30"/>
        <v>module:Content_EOMa  a schema:ItemList ; schema:identifier "Content" ; schema:name "Inhalt EOMa" ; schema:itemListElement module:Content04_EOMa . module:Content04_EOMa a schema:ListItem ; schema:position 4 ; schema:name "SEO Richtlinien, inklusive strukturierter Daten („Rich Snippets“)"@de .</v>
      </c>
    </row>
    <row r="462" spans="1:11" x14ac:dyDescent="0.35">
      <c r="A462" t="s">
        <v>3249</v>
      </c>
      <c r="B462" t="s">
        <v>223</v>
      </c>
      <c r="C462" s="13" t="s">
        <v>2924</v>
      </c>
      <c r="D462" t="s">
        <v>3253</v>
      </c>
      <c r="E462" s="13" t="s">
        <v>601</v>
      </c>
      <c r="F462" s="4" t="s">
        <v>4656</v>
      </c>
      <c r="G462" t="str">
        <f t="shared" si="28"/>
        <v>module:Content_EOMa  a schema:ItemList ; schema:identifier "Content" ; schema:name "Inhalt EOMa" ; schema:itemListElement module:Content05_EOMa .</v>
      </c>
      <c r="H462" s="4">
        <f t="shared" si="29"/>
        <v>5</v>
      </c>
      <c r="I462" t="str">
        <f t="shared" si="31"/>
        <v xml:space="preserve"> module:Content05_EOMa a schema:ListItem ; schema:position 5 ; schema:name "SEO Tools, z.B. Google Search Console, Bing Webmaster Tools und Open Source Alternativen"@de .</v>
      </c>
      <c r="J462" t="s">
        <v>123</v>
      </c>
      <c r="K462" t="str">
        <f t="shared" si="30"/>
        <v>module:Content_EOMa  a schema:ItemList ; schema:identifier "Content" ; schema:name "Inhalt EOMa" ; schema:itemListElement module:Content05_EOMa . module:Content05_EOMa a schema:ListItem ; schema:position 5 ; schema:name "SEO Tools, z.B. Google Search Console, Bing Webmaster Tools und Open Source Alternativen"@de .</v>
      </c>
    </row>
    <row r="463" spans="1:11" x14ac:dyDescent="0.35">
      <c r="A463" t="s">
        <v>3249</v>
      </c>
      <c r="B463" t="s">
        <v>223</v>
      </c>
      <c r="C463" s="13" t="s">
        <v>2922</v>
      </c>
      <c r="D463" t="s">
        <v>3252</v>
      </c>
      <c r="E463" s="13" t="s">
        <v>601</v>
      </c>
      <c r="F463" s="4" t="s">
        <v>4656</v>
      </c>
      <c r="G463" t="str">
        <f t="shared" si="28"/>
        <v>module:Content_EOMa  a schema:ItemList ; schema:identifier "Content" ; schema:name "Inhalt EOMa" ; schema:itemListElement module:Content06_EOMa .</v>
      </c>
      <c r="H463" s="4">
        <f t="shared" si="29"/>
        <v>6</v>
      </c>
      <c r="I463" t="str">
        <f t="shared" si="31"/>
        <v xml:space="preserve"> module:Content06_EOMa a schema:ListItem ; schema:position 6 ; schema:name "Trackingverfahren"@de .</v>
      </c>
      <c r="J463" t="s">
        <v>123</v>
      </c>
      <c r="K463" t="str">
        <f t="shared" si="30"/>
        <v>module:Content_EOMa  a schema:ItemList ; schema:identifier "Content" ; schema:name "Inhalt EOMa" ; schema:itemListElement module:Content06_EOMa . module:Content06_EOMa a schema:ListItem ; schema:position 6 ; schema:name "Trackingverfahren"@de .</v>
      </c>
    </row>
    <row r="464" spans="1:11" x14ac:dyDescent="0.35">
      <c r="A464" t="s">
        <v>3249</v>
      </c>
      <c r="B464" t="s">
        <v>223</v>
      </c>
      <c r="C464" s="13" t="s">
        <v>2919</v>
      </c>
      <c r="D464" t="s">
        <v>3251</v>
      </c>
      <c r="E464" s="13" t="s">
        <v>601</v>
      </c>
      <c r="F464" s="4" t="s">
        <v>4656</v>
      </c>
      <c r="G464" t="str">
        <f t="shared" si="28"/>
        <v>module:Content_EOMa  a schema:ItemList ; schema:identifier "Content" ; schema:name "Inhalt EOMa" ; schema:itemListElement module:Content07_EOMa .</v>
      </c>
      <c r="H464" s="4">
        <f t="shared" si="29"/>
        <v>7</v>
      </c>
      <c r="I464" t="str">
        <f t="shared" si="31"/>
        <v xml:space="preserve"> module:Content07_EOMa a schema:ListItem ; schema:position 7 ; schema:name "Erfolgsmessung und Analysewerkzeuge am Beispiel Google Analytics"@de .</v>
      </c>
      <c r="J464" t="s">
        <v>123</v>
      </c>
      <c r="K464" t="str">
        <f t="shared" si="30"/>
        <v>module:Content_EOMa  a schema:ItemList ; schema:identifier "Content" ; schema:name "Inhalt EOMa" ; schema:itemListElement module:Content07_EOMa . module:Content07_EOMa a schema:ListItem ; schema:position 7 ; schema:name "Erfolgsmessung und Analysewerkzeuge am Beispiel Google Analytics"@de .</v>
      </c>
    </row>
    <row r="465" spans="1:11" x14ac:dyDescent="0.35">
      <c r="A465" t="s">
        <v>3249</v>
      </c>
      <c r="B465" t="s">
        <v>223</v>
      </c>
      <c r="C465" s="13" t="s">
        <v>2954</v>
      </c>
      <c r="D465" t="s">
        <v>3250</v>
      </c>
      <c r="E465" s="13" t="s">
        <v>601</v>
      </c>
      <c r="F465" s="4" t="s">
        <v>4656</v>
      </c>
      <c r="G465" t="str">
        <f t="shared" si="28"/>
        <v>module:Content_EOMa  a schema:ItemList ; schema:identifier "Content" ; schema:name "Inhalt EOMa" ; schema:itemListElement module:Content08_EOMa .</v>
      </c>
      <c r="H465" s="4">
        <f t="shared" si="29"/>
        <v>8</v>
      </c>
      <c r="I465" t="str">
        <f t="shared" si="31"/>
        <v xml:space="preserve"> module:Content08_EOMa a schema:ListItem ; schema:position 8 ; schema:name "Anwendungsszenarien für künstliche Intelligenz im Online-Marketing, z.B. automatisierte Inhaltsaufbereitung und Analyse / Vorhersage von Kundenverhalten"@de .</v>
      </c>
      <c r="J465" t="s">
        <v>123</v>
      </c>
      <c r="K465" t="str">
        <f t="shared" si="30"/>
        <v>module:Content_EOMa  a schema:ItemList ; schema:identifier "Content" ; schema:name "Inhalt EOMa" ; schema:itemListElement module:Content08_EOMa . module:Content08_EOMa a schema:ListItem ; schema:position 8 ; schema:name "Anwendungsszenarien für künstliche Intelligenz im Online-Marketing, z.B. automatisierte Inhaltsaufbereitung und Analyse / Vorhersage von Kundenverhalten"@de .</v>
      </c>
    </row>
    <row r="466" spans="1:11" x14ac:dyDescent="0.35">
      <c r="A466" t="s">
        <v>3249</v>
      </c>
      <c r="B466" t="s">
        <v>223</v>
      </c>
      <c r="C466" s="13" t="s">
        <v>2952</v>
      </c>
      <c r="D466" t="s">
        <v>3248</v>
      </c>
      <c r="E466" s="13" t="s">
        <v>601</v>
      </c>
      <c r="F466" s="4" t="s">
        <v>4656</v>
      </c>
      <c r="G466" t="str">
        <f t="shared" si="28"/>
        <v>module:Content_EOMa  a schema:ItemList ; schema:identifier "Content" ; schema:name "Inhalt EOMa" ; schema:itemListElement module:Content09_EOMa .</v>
      </c>
      <c r="H466" s="4">
        <f t="shared" si="29"/>
        <v>9</v>
      </c>
      <c r="I466" t="str">
        <f t="shared" si="31"/>
        <v xml:space="preserve"> module:Content09_EOMa a schema:ListItem ; schema:position 9 ; schema:name "Aktuelle Themen aus dem Bereich Online-Marketing"@de .</v>
      </c>
      <c r="J466" t="s">
        <v>123</v>
      </c>
      <c r="K466" t="str">
        <f t="shared" si="30"/>
        <v>module:Content_EOMa  a schema:ItemList ; schema:identifier "Content" ; schema:name "Inhalt EOMa" ; schema:itemListElement module:Content09_EOMa . module:Content09_EOMa a schema:ListItem ; schema:position 9 ; schema:name "Aktuelle Themen aus dem Bereich Online-Marketing"@de .</v>
      </c>
    </row>
    <row r="467" spans="1:11" x14ac:dyDescent="0.35">
      <c r="A467" t="s">
        <v>3233</v>
      </c>
      <c r="B467" t="s">
        <v>229</v>
      </c>
      <c r="C467" s="13" t="s">
        <v>2932</v>
      </c>
      <c r="D467" t="s">
        <v>3247</v>
      </c>
      <c r="E467" s="13" t="s">
        <v>601</v>
      </c>
      <c r="F467" s="4" t="s">
        <v>4656</v>
      </c>
      <c r="G467" t="str">
        <f t="shared" si="28"/>
        <v>module:Content_EOPJ  a schema:ItemList ; schema:identifier "Content" ; schema:name "Inhalt EOPJ" ; schema:itemListElement module:Content01_EOPJ .</v>
      </c>
      <c r="H467" s="4">
        <f t="shared" si="29"/>
        <v>1</v>
      </c>
      <c r="I467" t="str">
        <f t="shared" si="31"/>
        <v xml:space="preserve"> module:Content01_EOPJ a schema:ListItem ; schema:position 1 ; schema:name "Pakete"@de .</v>
      </c>
      <c r="J467" t="s">
        <v>123</v>
      </c>
      <c r="K467" t="str">
        <f t="shared" si="30"/>
        <v>module:Content_EOPJ  a schema:ItemList ; schema:identifier "Content" ; schema:name "Inhalt EOPJ" ; schema:itemListElement module:Content01_EOPJ . module:Content01_EOPJ a schema:ListItem ; schema:position 1 ; schema:name "Pakete"@de .</v>
      </c>
    </row>
    <row r="468" spans="1:11" x14ac:dyDescent="0.35">
      <c r="A468" t="s">
        <v>3233</v>
      </c>
      <c r="B468" t="s">
        <v>229</v>
      </c>
      <c r="C468" s="13" t="s">
        <v>2930</v>
      </c>
      <c r="D468" t="s">
        <v>3246</v>
      </c>
      <c r="E468" s="13" t="s">
        <v>601</v>
      </c>
      <c r="F468" s="4" t="s">
        <v>4656</v>
      </c>
      <c r="G468" t="str">
        <f t="shared" si="28"/>
        <v>module:Content_EOPJ  a schema:ItemList ; schema:identifier "Content" ; schema:name "Inhalt EOPJ" ; schema:itemListElement module:Content02_EOPJ .</v>
      </c>
      <c r="H468" s="4">
        <f t="shared" si="29"/>
        <v>2</v>
      </c>
      <c r="I468" t="str">
        <f t="shared" si="31"/>
        <v xml:space="preserve"> module:Content02_EOPJ a schema:ListItem ; schema:position 2 ; schema:name "Klassen"@de .</v>
      </c>
      <c r="J468" t="s">
        <v>123</v>
      </c>
      <c r="K468" t="str">
        <f t="shared" si="30"/>
        <v>module:Content_EOPJ  a schema:ItemList ; schema:identifier "Content" ; schema:name "Inhalt EOPJ" ; schema:itemListElement module:Content02_EOPJ . module:Content02_EOPJ a schema:ListItem ; schema:position 2 ; schema:name "Klassen"@de .</v>
      </c>
    </row>
    <row r="469" spans="1:11" x14ac:dyDescent="0.35">
      <c r="A469" t="s">
        <v>3233</v>
      </c>
      <c r="B469" t="s">
        <v>229</v>
      </c>
      <c r="C469" s="13" t="s">
        <v>2928</v>
      </c>
      <c r="D469" t="s">
        <v>3245</v>
      </c>
      <c r="E469" s="13" t="s">
        <v>601</v>
      </c>
      <c r="F469" s="4" t="s">
        <v>4656</v>
      </c>
      <c r="G469" t="str">
        <f t="shared" si="28"/>
        <v>module:Content_EOPJ  a schema:ItemList ; schema:identifier "Content" ; schema:name "Inhalt EOPJ" ; schema:itemListElement module:Content03_EOPJ .</v>
      </c>
      <c r="H469" s="4">
        <f t="shared" si="29"/>
        <v>3</v>
      </c>
      <c r="I469" t="str">
        <f t="shared" si="31"/>
        <v xml:space="preserve"> module:Content03_EOPJ a schema:ListItem ; schema:position 3 ; schema:name "Schnittstellen"@de .</v>
      </c>
      <c r="J469" t="s">
        <v>123</v>
      </c>
      <c r="K469" t="str">
        <f t="shared" si="30"/>
        <v>module:Content_EOPJ  a schema:ItemList ; schema:identifier "Content" ; schema:name "Inhalt EOPJ" ; schema:itemListElement module:Content03_EOPJ . module:Content03_EOPJ a schema:ListItem ; schema:position 3 ; schema:name "Schnittstellen"@de .</v>
      </c>
    </row>
    <row r="470" spans="1:11" x14ac:dyDescent="0.35">
      <c r="A470" t="s">
        <v>3233</v>
      </c>
      <c r="B470" t="s">
        <v>229</v>
      </c>
      <c r="C470" s="13" t="s">
        <v>2926</v>
      </c>
      <c r="D470" t="s">
        <v>3244</v>
      </c>
      <c r="E470" s="13" t="s">
        <v>601</v>
      </c>
      <c r="F470" s="4" t="s">
        <v>4656</v>
      </c>
      <c r="G470" t="str">
        <f t="shared" si="28"/>
        <v>module:Content_EOPJ  a schema:ItemList ; schema:identifier "Content" ; schema:name "Inhalt EOPJ" ; schema:itemListElement module:Content04_EOPJ .</v>
      </c>
      <c r="H470" s="4">
        <f t="shared" si="29"/>
        <v>4</v>
      </c>
      <c r="I470" t="str">
        <f t="shared" si="31"/>
        <v xml:space="preserve"> module:Content04_EOPJ a schema:ListItem ; schema:position 4 ; schema:name "Enums"@de .</v>
      </c>
      <c r="J470" t="s">
        <v>123</v>
      </c>
      <c r="K470" t="str">
        <f t="shared" si="30"/>
        <v>module:Content_EOPJ  a schema:ItemList ; schema:identifier "Content" ; schema:name "Inhalt EOPJ" ; schema:itemListElement module:Content04_EOPJ . module:Content04_EOPJ a schema:ListItem ; schema:position 4 ; schema:name "Enums"@de .</v>
      </c>
    </row>
    <row r="471" spans="1:11" x14ac:dyDescent="0.35">
      <c r="A471" t="s">
        <v>3233</v>
      </c>
      <c r="B471" t="s">
        <v>229</v>
      </c>
      <c r="C471" s="13" t="s">
        <v>2924</v>
      </c>
      <c r="D471" t="s">
        <v>3243</v>
      </c>
      <c r="E471" s="13" t="s">
        <v>601</v>
      </c>
      <c r="F471" s="4" t="s">
        <v>4656</v>
      </c>
      <c r="G471" t="str">
        <f t="shared" si="28"/>
        <v>module:Content_EOPJ  a schema:ItemList ; schema:identifier "Content" ; schema:name "Inhalt EOPJ" ; schema:itemListElement module:Content05_EOPJ .</v>
      </c>
      <c r="H471" s="4">
        <f t="shared" si="29"/>
        <v>5</v>
      </c>
      <c r="I471" t="str">
        <f t="shared" si="31"/>
        <v xml:space="preserve"> module:Content05_EOPJ a schema:ListItem ; schema:position 5 ; schema:name "Annotationen"@de .</v>
      </c>
      <c r="J471" t="s">
        <v>123</v>
      </c>
      <c r="K471" t="str">
        <f t="shared" si="30"/>
        <v>module:Content_EOPJ  a schema:ItemList ; schema:identifier "Content" ; schema:name "Inhalt EOPJ" ; schema:itemListElement module:Content05_EOPJ . module:Content05_EOPJ a schema:ListItem ; schema:position 5 ; schema:name "Annotationen"@de .</v>
      </c>
    </row>
    <row r="472" spans="1:11" x14ac:dyDescent="0.35">
      <c r="A472" t="s">
        <v>3233</v>
      </c>
      <c r="B472" t="s">
        <v>229</v>
      </c>
      <c r="C472" s="13" t="s">
        <v>2922</v>
      </c>
      <c r="D472" t="s">
        <v>3242</v>
      </c>
      <c r="E472" s="13" t="s">
        <v>601</v>
      </c>
      <c r="F472" s="4" t="s">
        <v>4656</v>
      </c>
      <c r="G472" t="str">
        <f t="shared" si="28"/>
        <v>module:Content_EOPJ  a schema:ItemList ; schema:identifier "Content" ; schema:name "Inhalt EOPJ" ; schema:itemListElement module:Content06_EOPJ .</v>
      </c>
      <c r="H472" s="4">
        <f t="shared" si="29"/>
        <v>6</v>
      </c>
      <c r="I472" t="str">
        <f t="shared" si="31"/>
        <v xml:space="preserve"> module:Content06_EOPJ a schema:ListItem ; schema:position 6 ; schema:name "Objekte"@de .</v>
      </c>
      <c r="J472" t="s">
        <v>123</v>
      </c>
      <c r="K472" t="str">
        <f t="shared" si="30"/>
        <v>module:Content_EOPJ  a schema:ItemList ; schema:identifier "Content" ; schema:name "Inhalt EOPJ" ; schema:itemListElement module:Content06_EOPJ . module:Content06_EOPJ a schema:ListItem ; schema:position 6 ; schema:name "Objekte"@de .</v>
      </c>
    </row>
    <row r="473" spans="1:11" x14ac:dyDescent="0.35">
      <c r="A473" t="s">
        <v>3233</v>
      </c>
      <c r="B473" t="s">
        <v>229</v>
      </c>
      <c r="C473" s="13" t="s">
        <v>2919</v>
      </c>
      <c r="D473" t="s">
        <v>3241</v>
      </c>
      <c r="E473" s="13" t="s">
        <v>601</v>
      </c>
      <c r="F473" s="4" t="s">
        <v>4656</v>
      </c>
      <c r="G473" t="str">
        <f t="shared" si="28"/>
        <v>module:Content_EOPJ  a schema:ItemList ; schema:identifier "Content" ; schema:name "Inhalt EOPJ" ; schema:itemListElement module:Content07_EOPJ .</v>
      </c>
      <c r="H473" s="4">
        <f t="shared" si="29"/>
        <v>7</v>
      </c>
      <c r="I473" t="str">
        <f t="shared" si="31"/>
        <v xml:space="preserve"> module:Content07_EOPJ a schema:ListItem ; schema:position 7 ; schema:name "Datentypen"@de .</v>
      </c>
      <c r="J473" t="s">
        <v>123</v>
      </c>
      <c r="K473" t="str">
        <f t="shared" si="30"/>
        <v>module:Content_EOPJ  a schema:ItemList ; schema:identifier "Content" ; schema:name "Inhalt EOPJ" ; schema:itemListElement module:Content07_EOPJ . module:Content07_EOPJ a schema:ListItem ; schema:position 7 ; schema:name "Datentypen"@de .</v>
      </c>
    </row>
    <row r="474" spans="1:11" x14ac:dyDescent="0.35">
      <c r="A474" t="s">
        <v>3233</v>
      </c>
      <c r="B474" t="s">
        <v>229</v>
      </c>
      <c r="C474" s="13" t="s">
        <v>2954</v>
      </c>
      <c r="D474" t="s">
        <v>3240</v>
      </c>
      <c r="E474" s="13" t="s">
        <v>601</v>
      </c>
      <c r="F474" s="4" t="s">
        <v>4656</v>
      </c>
      <c r="G474" t="str">
        <f t="shared" si="28"/>
        <v>module:Content_EOPJ  a schema:ItemList ; schema:identifier "Content" ; schema:name "Inhalt EOPJ" ; schema:itemListElement module:Content08_EOPJ .</v>
      </c>
      <c r="H474" s="4">
        <f t="shared" si="29"/>
        <v>8</v>
      </c>
      <c r="I474" t="str">
        <f t="shared" si="31"/>
        <v xml:space="preserve"> module:Content08_EOPJ a schema:ListItem ; schema:position 8 ; schema:name "Operatoren"@de .</v>
      </c>
      <c r="J474" t="s">
        <v>123</v>
      </c>
      <c r="K474" t="str">
        <f t="shared" si="30"/>
        <v>module:Content_EOPJ  a schema:ItemList ; schema:identifier "Content" ; schema:name "Inhalt EOPJ" ; schema:itemListElement module:Content08_EOPJ . module:Content08_EOPJ a schema:ListItem ; schema:position 8 ; schema:name "Operatoren"@de .</v>
      </c>
    </row>
    <row r="475" spans="1:11" x14ac:dyDescent="0.35">
      <c r="A475" t="s">
        <v>3233</v>
      </c>
      <c r="B475" t="s">
        <v>229</v>
      </c>
      <c r="C475" s="13" t="s">
        <v>2952</v>
      </c>
      <c r="D475" t="s">
        <v>3239</v>
      </c>
      <c r="E475" s="13" t="s">
        <v>601</v>
      </c>
      <c r="F475" s="4" t="s">
        <v>4656</v>
      </c>
      <c r="G475" t="str">
        <f t="shared" si="28"/>
        <v>module:Content_EOPJ  a schema:ItemList ; schema:identifier "Content" ; schema:name "Inhalt EOPJ" ; schema:itemListElement module:Content09_EOPJ .</v>
      </c>
      <c r="H475" s="4">
        <f t="shared" si="29"/>
        <v>9</v>
      </c>
      <c r="I475" t="str">
        <f t="shared" si="31"/>
        <v xml:space="preserve"> module:Content09_EOPJ a schema:ListItem ; schema:position 9 ; schema:name "Verzweigungen"@de .</v>
      </c>
      <c r="J475" t="s">
        <v>123</v>
      </c>
      <c r="K475" t="str">
        <f t="shared" si="30"/>
        <v>module:Content_EOPJ  a schema:ItemList ; schema:identifier "Content" ; schema:name "Inhalt EOPJ" ; schema:itemListElement module:Content09_EOPJ . module:Content09_EOPJ a schema:ListItem ; schema:position 9 ; schema:name "Verzweigungen"@de .</v>
      </c>
    </row>
    <row r="476" spans="1:11" x14ac:dyDescent="0.35">
      <c r="A476" t="s">
        <v>3233</v>
      </c>
      <c r="B476" t="s">
        <v>229</v>
      </c>
      <c r="C476" s="13" t="s">
        <v>2950</v>
      </c>
      <c r="D476" t="s">
        <v>3238</v>
      </c>
      <c r="E476" s="13" t="s">
        <v>601</v>
      </c>
      <c r="F476" s="4" t="s">
        <v>4656</v>
      </c>
      <c r="G476" t="str">
        <f t="shared" si="28"/>
        <v>module:Content_EOPJ  a schema:ItemList ; schema:identifier "Content" ; schema:name "Inhalt EOPJ" ; schema:itemListElement module:Content10_EOPJ .</v>
      </c>
      <c r="H476" s="4">
        <f t="shared" si="29"/>
        <v>10</v>
      </c>
      <c r="I476" t="str">
        <f t="shared" si="31"/>
        <v xml:space="preserve"> module:Content10_EOPJ a schema:ListItem ; schema:position 10 ; schema:name "Arrays"@de .</v>
      </c>
      <c r="J476" t="s">
        <v>123</v>
      </c>
      <c r="K476" t="str">
        <f t="shared" si="30"/>
        <v>module:Content_EOPJ  a schema:ItemList ; schema:identifier "Content" ; schema:name "Inhalt EOPJ" ; schema:itemListElement module:Content10_EOPJ . module:Content10_EOPJ a schema:ListItem ; schema:position 10 ; schema:name "Arrays"@de .</v>
      </c>
    </row>
    <row r="477" spans="1:11" x14ac:dyDescent="0.35">
      <c r="A477" t="s">
        <v>3233</v>
      </c>
      <c r="B477" t="s">
        <v>229</v>
      </c>
      <c r="C477" s="13" t="s">
        <v>2949</v>
      </c>
      <c r="D477" t="s">
        <v>3237</v>
      </c>
      <c r="E477" s="13" t="s">
        <v>601</v>
      </c>
      <c r="F477" s="4" t="s">
        <v>4656</v>
      </c>
      <c r="G477" t="str">
        <f t="shared" si="28"/>
        <v>module:Content_EOPJ  a schema:ItemList ; schema:identifier "Content" ; schema:name "Inhalt EOPJ" ; schema:itemListElement module:Content11_EOPJ .</v>
      </c>
      <c r="H477" s="4">
        <f t="shared" si="29"/>
        <v>11</v>
      </c>
      <c r="I477" t="str">
        <f t="shared" si="31"/>
        <v xml:space="preserve"> module:Content11_EOPJ a schema:ListItem ; schema:position 11 ; schema:name "Schleifen"@de .</v>
      </c>
      <c r="J477" t="s">
        <v>123</v>
      </c>
      <c r="K477" t="str">
        <f t="shared" si="30"/>
        <v>module:Content_EOPJ  a schema:ItemList ; schema:identifier "Content" ; schema:name "Inhalt EOPJ" ; schema:itemListElement module:Content11_EOPJ . module:Content11_EOPJ a schema:ListItem ; schema:position 11 ; schema:name "Schleifen"@de .</v>
      </c>
    </row>
    <row r="478" spans="1:11" x14ac:dyDescent="0.35">
      <c r="A478" t="s">
        <v>3233</v>
      </c>
      <c r="B478" t="s">
        <v>229</v>
      </c>
      <c r="C478" s="13" t="s">
        <v>2947</v>
      </c>
      <c r="D478" t="s">
        <v>3236</v>
      </c>
      <c r="E478" s="13" t="s">
        <v>601</v>
      </c>
      <c r="F478" s="4" t="s">
        <v>4656</v>
      </c>
      <c r="G478" t="str">
        <f t="shared" si="28"/>
        <v>module:Content_EOPJ  a schema:ItemList ; schema:identifier "Content" ; schema:name "Inhalt EOPJ" ; schema:itemListElement module:Content12_EOPJ .</v>
      </c>
      <c r="H478" s="4">
        <f t="shared" si="29"/>
        <v>12</v>
      </c>
      <c r="I478" t="str">
        <f t="shared" si="31"/>
        <v xml:space="preserve"> module:Content12_EOPJ a schema:ListItem ; schema:position 12 ; schema:name "Methoden"@de .</v>
      </c>
      <c r="J478" t="s">
        <v>123</v>
      </c>
      <c r="K478" t="str">
        <f t="shared" si="30"/>
        <v>module:Content_EOPJ  a schema:ItemList ; schema:identifier "Content" ; schema:name "Inhalt EOPJ" ; schema:itemListElement module:Content12_EOPJ . module:Content12_EOPJ a schema:ListItem ; schema:position 12 ; schema:name "Methoden"@de .</v>
      </c>
    </row>
    <row r="479" spans="1:11" x14ac:dyDescent="0.35">
      <c r="A479" t="s">
        <v>3233</v>
      </c>
      <c r="B479" t="s">
        <v>229</v>
      </c>
      <c r="C479" s="13" t="s">
        <v>2945</v>
      </c>
      <c r="D479" t="s">
        <v>3235</v>
      </c>
      <c r="E479" s="13" t="s">
        <v>601</v>
      </c>
      <c r="F479" s="4" t="s">
        <v>4656</v>
      </c>
      <c r="G479" t="str">
        <f t="shared" si="28"/>
        <v>module:Content_EOPJ  a schema:ItemList ; schema:identifier "Content" ; schema:name "Inhalt EOPJ" ; schema:itemListElement module:Content13_EOPJ .</v>
      </c>
      <c r="H479" s="4">
        <f t="shared" si="29"/>
        <v>13</v>
      </c>
      <c r="I479" t="str">
        <f t="shared" si="31"/>
        <v xml:space="preserve"> module:Content13_EOPJ a schema:ListItem ; schema:position 13 ; schema:name "Kapselung"@de .</v>
      </c>
      <c r="J479" t="s">
        <v>123</v>
      </c>
      <c r="K479" t="str">
        <f t="shared" si="30"/>
        <v>module:Content_EOPJ  a schema:ItemList ; schema:identifier "Content" ; schema:name "Inhalt EOPJ" ; schema:itemListElement module:Content13_EOPJ . module:Content13_EOPJ a schema:ListItem ; schema:position 13 ; schema:name "Kapselung"@de .</v>
      </c>
    </row>
    <row r="480" spans="1:11" x14ac:dyDescent="0.35">
      <c r="A480" t="s">
        <v>3233</v>
      </c>
      <c r="B480" t="s">
        <v>229</v>
      </c>
      <c r="C480" s="13" t="s">
        <v>2943</v>
      </c>
      <c r="D480" t="s">
        <v>3234</v>
      </c>
      <c r="E480" s="13" t="s">
        <v>601</v>
      </c>
      <c r="F480" s="4" t="s">
        <v>4656</v>
      </c>
      <c r="G480" t="str">
        <f t="shared" si="28"/>
        <v>module:Content_EOPJ  a schema:ItemList ; schema:identifier "Content" ; schema:name "Inhalt EOPJ" ; schema:itemListElement module:Content14_EOPJ .</v>
      </c>
      <c r="H480" s="4">
        <f t="shared" si="29"/>
        <v>14</v>
      </c>
      <c r="I480" t="str">
        <f t="shared" si="31"/>
        <v xml:space="preserve"> module:Content14_EOPJ a schema:ListItem ; schema:position 14 ; schema:name "Vererbung"@de .</v>
      </c>
      <c r="J480" t="s">
        <v>123</v>
      </c>
      <c r="K480" t="str">
        <f t="shared" si="30"/>
        <v>module:Content_EOPJ  a schema:ItemList ; schema:identifier "Content" ; schema:name "Inhalt EOPJ" ; schema:itemListElement module:Content14_EOPJ . module:Content14_EOPJ a schema:ListItem ; schema:position 14 ; schema:name "Vererbung"@de .</v>
      </c>
    </row>
    <row r="481" spans="1:11" x14ac:dyDescent="0.35">
      <c r="A481" t="s">
        <v>3233</v>
      </c>
      <c r="B481" t="s">
        <v>229</v>
      </c>
      <c r="C481" s="13" t="s">
        <v>2941</v>
      </c>
      <c r="D481" t="s">
        <v>3232</v>
      </c>
      <c r="E481" s="13" t="s">
        <v>601</v>
      </c>
      <c r="F481" s="4" t="s">
        <v>4656</v>
      </c>
      <c r="G481" t="str">
        <f t="shared" si="28"/>
        <v>module:Content_EOPJ  a schema:ItemList ; schema:identifier "Content" ; schema:name "Inhalt EOPJ" ; schema:itemListElement module:Content15_EOPJ .</v>
      </c>
      <c r="H481" s="4">
        <f t="shared" si="29"/>
        <v>15</v>
      </c>
      <c r="I481" t="str">
        <f t="shared" si="31"/>
        <v xml:space="preserve"> module:Content15_EOPJ a schema:ListItem ; schema:position 15 ; schema:name "Ausnahmen in der Programmiersprache Java"@de .</v>
      </c>
      <c r="J481" t="s">
        <v>123</v>
      </c>
      <c r="K481" t="str">
        <f t="shared" si="30"/>
        <v>module:Content_EOPJ  a schema:ItemList ; schema:identifier "Content" ; schema:name "Inhalt EOPJ" ; schema:itemListElement module:Content15_EOPJ . module:Content15_EOPJ a schema:ListItem ; schema:position 15 ; schema:name "Ausnahmen in der Programmiersprache Java"@de .</v>
      </c>
    </row>
    <row r="482" spans="1:11" x14ac:dyDescent="0.35">
      <c r="A482" t="s">
        <v>3226</v>
      </c>
      <c r="B482" t="s">
        <v>232</v>
      </c>
      <c r="C482" s="13" t="s">
        <v>2932</v>
      </c>
      <c r="D482" t="s">
        <v>3231</v>
      </c>
      <c r="E482" s="13" t="s">
        <v>601</v>
      </c>
      <c r="F482" s="4" t="s">
        <v>4656</v>
      </c>
      <c r="G482" t="str">
        <f t="shared" si="28"/>
        <v>module:Content_EWAA  a schema:ItemList ; schema:identifier "Content" ; schema:name "Inhalt EWAA" ; schema:itemListElement module:Content01_EWAA .</v>
      </c>
      <c r="H482" s="4">
        <f t="shared" si="29"/>
        <v>1</v>
      </c>
      <c r="I482" t="str">
        <f t="shared" si="31"/>
        <v xml:space="preserve"> module:Content01_EWAA a schema:ListItem ; schema:position 1 ; schema:name "Serviceorientierte Architekturen im Webkontext"@de .</v>
      </c>
      <c r="J482" t="s">
        <v>123</v>
      </c>
      <c r="K482" t="str">
        <f t="shared" si="30"/>
        <v>module:Content_EWAA  a schema:ItemList ; schema:identifier "Content" ; schema:name "Inhalt EWAA" ; schema:itemListElement module:Content01_EWAA . module:Content01_EWAA a schema:ListItem ; schema:position 1 ; schema:name "Serviceorientierte Architekturen im Webkontext"@de .</v>
      </c>
    </row>
    <row r="483" spans="1:11" x14ac:dyDescent="0.35">
      <c r="A483" t="s">
        <v>3226</v>
      </c>
      <c r="B483" t="s">
        <v>232</v>
      </c>
      <c r="C483" s="13" t="s">
        <v>2930</v>
      </c>
      <c r="D483" t="s">
        <v>3230</v>
      </c>
      <c r="E483" s="13" t="s">
        <v>601</v>
      </c>
      <c r="F483" s="4" t="s">
        <v>4656</v>
      </c>
      <c r="G483" t="str">
        <f t="shared" si="28"/>
        <v>module:Content_EWAA  a schema:ItemList ; schema:identifier "Content" ; schema:name "Inhalt EWAA" ; schema:itemListElement module:Content02_EWAA .</v>
      </c>
      <c r="H483" s="4">
        <f t="shared" si="29"/>
        <v>2</v>
      </c>
      <c r="I483" t="str">
        <f t="shared" si="31"/>
        <v xml:space="preserve"> module:Content02_EWAA a schema:ListItem ; schema:position 2 ; schema:name "Grundlagen von Microservices"@de .</v>
      </c>
      <c r="J483" t="s">
        <v>123</v>
      </c>
      <c r="K483" t="str">
        <f t="shared" si="30"/>
        <v>module:Content_EWAA  a schema:ItemList ; schema:identifier "Content" ; schema:name "Inhalt EWAA" ; schema:itemListElement module:Content02_EWAA . module:Content02_EWAA a schema:ListItem ; schema:position 2 ; schema:name "Grundlagen von Microservices"@de .</v>
      </c>
    </row>
    <row r="484" spans="1:11" x14ac:dyDescent="0.35">
      <c r="A484" t="s">
        <v>3226</v>
      </c>
      <c r="B484" t="s">
        <v>232</v>
      </c>
      <c r="C484" s="13" t="s">
        <v>2928</v>
      </c>
      <c r="D484" t="s">
        <v>3229</v>
      </c>
      <c r="E484" s="13" t="s">
        <v>601</v>
      </c>
      <c r="F484" s="4" t="s">
        <v>4656</v>
      </c>
      <c r="G484" t="str">
        <f t="shared" si="28"/>
        <v>module:Content_EWAA  a schema:ItemList ; schema:identifier "Content" ; schema:name "Inhalt EWAA" ; schema:itemListElement module:Content03_EWAA .</v>
      </c>
      <c r="H484" s="4">
        <f t="shared" si="29"/>
        <v>3</v>
      </c>
      <c r="I484" t="str">
        <f t="shared" si="31"/>
        <v xml:space="preserve"> module:Content03_EWAA a schema:ListItem ; schema:position 3 ; schema:name "Webkomponenten und clientseitige Webframeworks"@de .</v>
      </c>
      <c r="J484" t="s">
        <v>123</v>
      </c>
      <c r="K484" t="str">
        <f t="shared" si="30"/>
        <v>module:Content_EWAA  a schema:ItemList ; schema:identifier "Content" ; schema:name "Inhalt EWAA" ; schema:itemListElement module:Content03_EWAA . module:Content03_EWAA a schema:ListItem ; schema:position 3 ; schema:name "Webkomponenten und clientseitige Webframeworks"@de .</v>
      </c>
    </row>
    <row r="485" spans="1:11" x14ac:dyDescent="0.35">
      <c r="A485" t="s">
        <v>3226</v>
      </c>
      <c r="B485" t="s">
        <v>232</v>
      </c>
      <c r="C485" s="13" t="s">
        <v>2926</v>
      </c>
      <c r="D485" t="s">
        <v>3228</v>
      </c>
      <c r="E485" s="13" t="s">
        <v>601</v>
      </c>
      <c r="F485" s="4" t="s">
        <v>4656</v>
      </c>
      <c r="G485" t="str">
        <f t="shared" si="28"/>
        <v>module:Content_EWAA  a schema:ItemList ; schema:identifier "Content" ; schema:name "Inhalt EWAA" ; schema:itemListElement module:Content04_EWAA .</v>
      </c>
      <c r="H485" s="4">
        <f t="shared" si="29"/>
        <v>4</v>
      </c>
      <c r="I485" t="str">
        <f t="shared" si="31"/>
        <v xml:space="preserve"> module:Content04_EWAA a schema:ListItem ; schema:position 4 ; schema:name "Representational State Transfer (REST)"@de .</v>
      </c>
      <c r="J485" t="s">
        <v>123</v>
      </c>
      <c r="K485" t="str">
        <f t="shared" si="30"/>
        <v>module:Content_EWAA  a schema:ItemList ; schema:identifier "Content" ; schema:name "Inhalt EWAA" ; schema:itemListElement module:Content04_EWAA . module:Content04_EWAA a schema:ListItem ; schema:position 4 ; schema:name "Representational State Transfer (REST)"@de .</v>
      </c>
    </row>
    <row r="486" spans="1:11" x14ac:dyDescent="0.35">
      <c r="A486" t="s">
        <v>3226</v>
      </c>
      <c r="B486" t="s">
        <v>232</v>
      </c>
      <c r="C486" s="13" t="s">
        <v>2924</v>
      </c>
      <c r="D486" t="s">
        <v>3227</v>
      </c>
      <c r="E486" s="13" t="s">
        <v>601</v>
      </c>
      <c r="F486" s="4" t="s">
        <v>4656</v>
      </c>
      <c r="G486" t="str">
        <f t="shared" si="28"/>
        <v>module:Content_EWAA  a schema:ItemList ; schema:identifier "Content" ; schema:name "Inhalt EWAA" ; schema:itemListElement module:Content05_EWAA .</v>
      </c>
      <c r="H486" s="4">
        <f t="shared" si="29"/>
        <v>5</v>
      </c>
      <c r="I486" t="str">
        <f t="shared" si="31"/>
        <v xml:space="preserve"> module:Content05_EWAA a schema:ListItem ; schema:position 5 ; schema:name "JavaScript Object Notation (JSON)"@de .</v>
      </c>
      <c r="J486" t="s">
        <v>123</v>
      </c>
      <c r="K486" t="str">
        <f t="shared" si="30"/>
        <v>module:Content_EWAA  a schema:ItemList ; schema:identifier "Content" ; schema:name "Inhalt EWAA" ; schema:itemListElement module:Content05_EWAA . module:Content05_EWAA a schema:ListItem ; schema:position 5 ; schema:name "JavaScript Object Notation (JSON)"@de .</v>
      </c>
    </row>
    <row r="487" spans="1:11" x14ac:dyDescent="0.35">
      <c r="A487" t="s">
        <v>3226</v>
      </c>
      <c r="B487" t="s">
        <v>232</v>
      </c>
      <c r="C487" s="13" t="s">
        <v>2922</v>
      </c>
      <c r="D487" t="s">
        <v>3225</v>
      </c>
      <c r="E487" s="13" t="s">
        <v>601</v>
      </c>
      <c r="F487" s="4" t="s">
        <v>4656</v>
      </c>
      <c r="G487" t="str">
        <f t="shared" si="28"/>
        <v>module:Content_EWAA  a schema:ItemList ; schema:identifier "Content" ; schema:name "Inhalt EWAA" ; schema:itemListElement module:Content06_EWAA .</v>
      </c>
      <c r="H487" s="4">
        <f t="shared" si="29"/>
        <v>6</v>
      </c>
      <c r="I487" t="str">
        <f t="shared" si="31"/>
        <v xml:space="preserve"> module:Content06_EWAA a schema:ListItem ; schema:position 6 ; schema:name "Cloud-Infrastrukturen und Werkzeuge"@de .</v>
      </c>
      <c r="J487" t="s">
        <v>123</v>
      </c>
      <c r="K487" t="str">
        <f t="shared" si="30"/>
        <v>module:Content_EWAA  a schema:ItemList ; schema:identifier "Content" ; schema:name "Inhalt EWAA" ; schema:itemListElement module:Content06_EWAA . module:Content06_EWAA a schema:ListItem ; schema:position 6 ; schema:name "Cloud-Infrastrukturen und Werkzeuge"@de .</v>
      </c>
    </row>
    <row r="488" spans="1:11" x14ac:dyDescent="0.35">
      <c r="A488" t="s">
        <v>3224</v>
      </c>
      <c r="B488" t="s">
        <v>155</v>
      </c>
      <c r="C488" s="13" t="s">
        <v>2932</v>
      </c>
      <c r="D488" t="s">
        <v>5193</v>
      </c>
      <c r="E488" s="13" t="s">
        <v>601</v>
      </c>
      <c r="F488" s="4" t="s">
        <v>4656</v>
      </c>
      <c r="G488" t="str">
        <f t="shared" si="28"/>
        <v>module:Content_FAWI  a schema:ItemList ; schema:identifier "Content" ; schema:name "Inhalt FAWI" ; schema:itemListElement module:Content01_FAWI .</v>
      </c>
      <c r="H488" s="4">
        <f t="shared" si="29"/>
        <v>1</v>
      </c>
      <c r="I488" t="str">
        <f t="shared" si="31"/>
        <v xml:space="preserve"> module:Content01_FAWI a schema:ListItem ; schema:position 1 ; schema:name "Grundlegende Konzepte wissenschaftlicher Methoden der Wirtschaftsinformatik: Formalisierungsgrad bzw. Strenge einer Methode, Forschungsparadigmen: Gestaltungsorientierung (Design Science) und Empirie (Behavioral Science),     Methodenspektrum und -profil der Wirtschaftsinformatik, Forschungsdesign ;  "@de .</v>
      </c>
      <c r="J488" t="s">
        <v>123</v>
      </c>
      <c r="K488" t="str">
        <f t="shared" si="30"/>
        <v>module:Content_FAWI  a schema:ItemList ; schema:identifier "Content" ; schema:name "Inhalt FAWI" ; schema:itemListElement module:Content01_FAWI . module:Content01_FAWI a schema:ListItem ; schema:position 1 ; schema:name "Grundlegende Konzepte wissenschaftlicher Methoden der Wirtschaftsinformatik: Formalisierungsgrad bzw. Strenge einer Methode, Forschungsparadigmen: Gestaltungsorientierung (Design Science) und Empirie (Behavioral Science),     Methodenspektrum und -profil der Wirtschaftsinformatik, Forschungsdesign ;  "@de .</v>
      </c>
    </row>
    <row r="489" spans="1:11" x14ac:dyDescent="0.35">
      <c r="A489" t="s">
        <v>3224</v>
      </c>
      <c r="B489" t="s">
        <v>155</v>
      </c>
      <c r="C489" s="13" t="s">
        <v>2930</v>
      </c>
      <c r="D489" t="s">
        <v>5194</v>
      </c>
      <c r="E489" s="13" t="s">
        <v>601</v>
      </c>
      <c r="F489" s="4" t="s">
        <v>4656</v>
      </c>
      <c r="G489" t="str">
        <f t="shared" si="28"/>
        <v>module:Content_FAWI  a schema:ItemList ; schema:identifier "Content" ; schema:name "Inhalt FAWI" ; schema:itemListElement module:Content02_FAWI .</v>
      </c>
      <c r="H489" s="4">
        <f t="shared" si="29"/>
        <v>2</v>
      </c>
      <c r="I489" t="str">
        <f t="shared" si="31"/>
        <v xml:space="preserve"> module:Content02_FAWI a schema:ListItem ; schema:position 2 ; schema:name "Charakteristika, Einsatzgebiete und Einsatzhäufigkeiten wissenschaftlicher Methoden der Wirtschaftsinformatik: Formal-, konzeptionell- und argumentativ-deduktive Analyse, Simulation, Referenzmodellierung, Aktionsforschung, Prototyping, Ethnographie, Fallstudie, Grounded Theory, Qualitative und quantitative Querschnittsanalyse, Labor- und Feldexperiment"@de .</v>
      </c>
      <c r="J489" t="s">
        <v>123</v>
      </c>
      <c r="K489" t="str">
        <f t="shared" si="30"/>
        <v>module:Content_FAWI  a schema:ItemList ; schema:identifier "Content" ; schema:name "Inhalt FAWI" ; schema:itemListElement module:Content02_FAWI . module:Content02_FAWI a schema:ListItem ; schema:position 2 ; schema:name "Charakteristika, Einsatzgebiete und Einsatzhäufigkeiten wissenschaftlicher Methoden der Wirtschaftsinformatik: Formal-, konzeptionell- und argumentativ-deduktive Analyse, Simulation, Referenzmodellierung, Aktionsforschung, Prototyping, Ethnographie, Fallstudie, Grounded Theory, Qualitative und quantitative Querschnittsanalyse, Labor- und Feldexperiment"@de .</v>
      </c>
    </row>
    <row r="490" spans="1:11" x14ac:dyDescent="0.35">
      <c r="A490" t="s">
        <v>3224</v>
      </c>
      <c r="B490" t="s">
        <v>155</v>
      </c>
      <c r="C490" s="13" t="s">
        <v>2928</v>
      </c>
      <c r="D490" t="s">
        <v>5195</v>
      </c>
      <c r="E490" s="13" t="s">
        <v>601</v>
      </c>
      <c r="F490" s="4" t="s">
        <v>4656</v>
      </c>
      <c r="G490" t="str">
        <f t="shared" si="28"/>
        <v>module:Content_FAWI  a schema:ItemList ; schema:identifier "Content" ; schema:name "Inhalt FAWI" ; schema:itemListElement module:Content03_FAWI .</v>
      </c>
      <c r="H490" s="4">
        <f t="shared" si="29"/>
        <v>3</v>
      </c>
      <c r="I490" t="str">
        <f t="shared" si="31"/>
        <v xml:space="preserve"> module:Content03_FAWI a schema:ListItem ; schema:position 3 ; schema:name "Design Science Research in Information Systems (DSRIS) nach Hevner: Forschungszyklen des DSRIS, Richtlinien und Prüffragen für das DSRIS, Typische Anwendungsfälle DSRIS"@de .</v>
      </c>
      <c r="J490" t="s">
        <v>123</v>
      </c>
      <c r="K490" t="str">
        <f t="shared" si="30"/>
        <v>module:Content_FAWI  a schema:ItemList ; schema:identifier "Content" ; schema:name "Inhalt FAWI" ; schema:itemListElement module:Content03_FAWI . module:Content03_FAWI a schema:ListItem ; schema:position 3 ; schema:name "Design Science Research in Information Systems (DSRIS) nach Hevner: Forschungszyklen des DSRIS, Richtlinien und Prüffragen für das DSRIS, Typische Anwendungsfälle DSRIS"@de .</v>
      </c>
    </row>
    <row r="491" spans="1:11" x14ac:dyDescent="0.35">
      <c r="A491" t="s">
        <v>3224</v>
      </c>
      <c r="B491" t="s">
        <v>155</v>
      </c>
      <c r="C491" s="13" t="s">
        <v>2926</v>
      </c>
      <c r="D491" t="s">
        <v>5196</v>
      </c>
      <c r="E491" s="13" t="s">
        <v>601</v>
      </c>
      <c r="F491" s="4" t="s">
        <v>4656</v>
      </c>
      <c r="G491" t="str">
        <f t="shared" si="28"/>
        <v>module:Content_FAWI  a schema:ItemList ; schema:identifier "Content" ; schema:name "Inhalt FAWI" ; schema:itemListElement module:Content04_FAWI .</v>
      </c>
      <c r="H491" s="4">
        <f t="shared" si="29"/>
        <v>4</v>
      </c>
      <c r="I491" t="str">
        <f t="shared" si="31"/>
        <v xml:space="preserve"> module:Content04_FAWI a schema:ListItem ; schema:position 4 ; schema:name "Allgemeine Techniken der wissenschaftlichen Arbeit: Frageformen und Fragetechniken, Wissenschaftliches Abstrahieren,   Systematische Literaturanalyse und -aufbereitung, Strukturierte Quellenablage und -wiederverwendung"@de .</v>
      </c>
      <c r="J491" t="s">
        <v>123</v>
      </c>
      <c r="K491" t="str">
        <f t="shared" si="30"/>
        <v>module:Content_FAWI  a schema:ItemList ; schema:identifier "Content" ; schema:name "Inhalt FAWI" ; schema:itemListElement module:Content04_FAWI . module:Content04_FAWI a schema:ListItem ; schema:position 4 ; schema:name "Allgemeine Techniken der wissenschaftlichen Arbeit: Frageformen und Fragetechniken, Wissenschaftliches Abstrahieren,   Systematische Literaturanalyse und -aufbereitung, Strukturierte Quellenablage und -wiederverwendung"@de .</v>
      </c>
    </row>
    <row r="492" spans="1:11" x14ac:dyDescent="0.35">
      <c r="A492" t="s">
        <v>3220</v>
      </c>
      <c r="B492" t="s">
        <v>227</v>
      </c>
      <c r="C492" s="13" t="s">
        <v>2932</v>
      </c>
      <c r="D492" t="s">
        <v>3223</v>
      </c>
      <c r="E492" s="13" t="s">
        <v>601</v>
      </c>
      <c r="F492" s="4" t="s">
        <v>4656</v>
      </c>
      <c r="G492" t="str">
        <f t="shared" si="28"/>
        <v>module:Content_FWAS  a schema:ItemList ; schema:identifier "Content" ; schema:name "Inhalt FWAS" ; schema:itemListElement module:Content01_FWAS .</v>
      </c>
      <c r="H492" s="4">
        <f t="shared" si="29"/>
        <v>1</v>
      </c>
      <c r="I492" t="str">
        <f t="shared" si="31"/>
        <v xml:space="preserve"> module:Content01_FWAS a schema:ListItem ; schema:position 1 ; schema:name "Einführung, Begriffe: Framework, Webframework"@de .</v>
      </c>
      <c r="J492" t="s">
        <v>123</v>
      </c>
      <c r="K492" t="str">
        <f t="shared" si="30"/>
        <v>module:Content_FWAS  a schema:ItemList ; schema:identifier "Content" ; schema:name "Inhalt FWAS" ; schema:itemListElement module:Content01_FWAS . module:Content01_FWAS a schema:ListItem ; schema:position 1 ; schema:name "Einführung, Begriffe: Framework, Webframework"@de .</v>
      </c>
    </row>
    <row r="493" spans="1:11" x14ac:dyDescent="0.35">
      <c r="A493" t="s">
        <v>3220</v>
      </c>
      <c r="B493" t="s">
        <v>227</v>
      </c>
      <c r="C493" s="13" t="s">
        <v>2930</v>
      </c>
      <c r="D493" t="s">
        <v>3222</v>
      </c>
      <c r="E493" s="13" t="s">
        <v>601</v>
      </c>
      <c r="F493" s="4" t="s">
        <v>4656</v>
      </c>
      <c r="G493" t="str">
        <f t="shared" si="28"/>
        <v>module:Content_FWAS  a schema:ItemList ; schema:identifier "Content" ; schema:name "Inhalt FWAS" ; schema:itemListElement module:Content02_FWAS .</v>
      </c>
      <c r="H493" s="4">
        <f t="shared" si="29"/>
        <v>2</v>
      </c>
      <c r="I493" t="str">
        <f t="shared" si="31"/>
        <v xml:space="preserve"> module:Content02_FWAS a schema:ListItem ; schema:position 2 ; schema:name "Architektur: Sprachen, Datenbanken, Muster"@de .</v>
      </c>
      <c r="J493" t="s">
        <v>123</v>
      </c>
      <c r="K493" t="str">
        <f t="shared" si="30"/>
        <v>module:Content_FWAS  a schema:ItemList ; schema:identifier "Content" ; schema:name "Inhalt FWAS" ; schema:itemListElement module:Content02_FWAS . module:Content02_FWAS a schema:ListItem ; schema:position 2 ; schema:name "Architektur: Sprachen, Datenbanken, Muster"@de .</v>
      </c>
    </row>
    <row r="494" spans="1:11" x14ac:dyDescent="0.35">
      <c r="A494" t="s">
        <v>3220</v>
      </c>
      <c r="B494" t="s">
        <v>227</v>
      </c>
      <c r="C494" s="13" t="s">
        <v>2928</v>
      </c>
      <c r="D494" t="s">
        <v>3221</v>
      </c>
      <c r="E494" s="13" t="s">
        <v>601</v>
      </c>
      <c r="F494" s="4" t="s">
        <v>4656</v>
      </c>
      <c r="G494" t="str">
        <f t="shared" si="28"/>
        <v>module:Content_FWAS  a schema:ItemList ; schema:identifier "Content" ; schema:name "Inhalt FWAS" ; schema:itemListElement module:Content03_FWAS .</v>
      </c>
      <c r="H494" s="4">
        <f t="shared" si="29"/>
        <v>3</v>
      </c>
      <c r="I494" t="str">
        <f t="shared" si="31"/>
        <v xml:space="preserve"> module:Content03_FWAS a schema:ListItem ; schema:position 3 ; schema:name "Technologien: CSS, HTML5, GIT"@de .</v>
      </c>
      <c r="J494" t="s">
        <v>123</v>
      </c>
      <c r="K494" t="str">
        <f t="shared" si="30"/>
        <v>module:Content_FWAS  a schema:ItemList ; schema:identifier "Content" ; schema:name "Inhalt FWAS" ; schema:itemListElement module:Content03_FWAS . module:Content03_FWAS a schema:ListItem ; schema:position 3 ; schema:name "Technologien: CSS, HTML5, GIT"@de .</v>
      </c>
    </row>
    <row r="495" spans="1:11" x14ac:dyDescent="0.35">
      <c r="A495" t="s">
        <v>3220</v>
      </c>
      <c r="B495" t="s">
        <v>227</v>
      </c>
      <c r="C495" s="13" t="s">
        <v>2926</v>
      </c>
      <c r="D495" t="s">
        <v>3219</v>
      </c>
      <c r="E495" s="13" t="s">
        <v>601</v>
      </c>
      <c r="F495" s="4" t="s">
        <v>4656</v>
      </c>
      <c r="G495" t="str">
        <f t="shared" si="28"/>
        <v>module:Content_FWAS  a schema:ItemList ; schema:identifier "Content" ; schema:name "Inhalt FWAS" ; schema:itemListElement module:Content04_FWAS .</v>
      </c>
      <c r="H495" s="4">
        <f t="shared" si="29"/>
        <v>4</v>
      </c>
      <c r="I495" t="str">
        <f t="shared" si="31"/>
        <v xml:space="preserve"> module:Content04_FWAS a schema:ListItem ; schema:position 4 ; schema:name "i18n"@de .</v>
      </c>
      <c r="J495" t="s">
        <v>123</v>
      </c>
      <c r="K495" t="str">
        <f t="shared" si="30"/>
        <v>module:Content_FWAS  a schema:ItemList ; schema:identifier "Content" ; schema:name "Inhalt FWAS" ; schema:itemListElement module:Content04_FWAS . module:Content04_FWAS a schema:ListItem ; schema:position 4 ; schema:name "i18n"@de .</v>
      </c>
    </row>
    <row r="496" spans="1:11" x14ac:dyDescent="0.35">
      <c r="A496" t="s">
        <v>3216</v>
      </c>
      <c r="B496" t="s">
        <v>226</v>
      </c>
      <c r="C496" s="13" t="s">
        <v>2932</v>
      </c>
      <c r="D496" t="s">
        <v>3218</v>
      </c>
      <c r="E496" s="13" t="s">
        <v>601</v>
      </c>
      <c r="F496" s="4" t="s">
        <v>4656</v>
      </c>
      <c r="G496" t="str">
        <f t="shared" si="28"/>
        <v>module:Content_GFVR  a schema:ItemList ; schema:identifier "Content" ; schema:name "Inhalt GFVR" ; schema:itemListElement module:Content01_GFVR .</v>
      </c>
      <c r="H496" s="4">
        <f t="shared" si="29"/>
        <v>1</v>
      </c>
      <c r="I496" t="str">
        <f t="shared" si="31"/>
        <v xml:space="preserve"> module:Content01_GFVR a schema:ListItem ; schema:position 1 ; schema:name "Den Studierenden werden die verschiedenen Rechtsformen von Gesellschaften mit ihren Besonderheiten und Unterschieden vorgestellt. Weitere typischerweise mit der Gründung verbundene rechtliche Themen werden überblicksweise dargestellt."@de .</v>
      </c>
      <c r="J496" t="s">
        <v>123</v>
      </c>
      <c r="K496" t="str">
        <f t="shared" si="30"/>
        <v>module:Content_GFVR  a schema:ItemList ; schema:identifier "Content" ; schema:name "Inhalt GFVR" ; schema:itemListElement module:Content01_GFVR . module:Content01_GFVR a schema:ListItem ; schema:position 1 ; schema:name "Den Studierenden werden die verschiedenen Rechtsformen von Gesellschaften mit ihren Besonderheiten und Unterschieden vorgestellt. Weitere typischerweise mit der Gründung verbundene rechtliche Themen werden überblicksweise dargestellt."@de .</v>
      </c>
    </row>
    <row r="497" spans="1:11" x14ac:dyDescent="0.35">
      <c r="A497" t="s">
        <v>3216</v>
      </c>
      <c r="B497" t="s">
        <v>226</v>
      </c>
      <c r="C497" s="13" t="s">
        <v>2930</v>
      </c>
      <c r="D497" t="s">
        <v>3217</v>
      </c>
      <c r="E497" s="13" t="s">
        <v>601</v>
      </c>
      <c r="F497" s="4" t="s">
        <v>4656</v>
      </c>
      <c r="G497" t="str">
        <f t="shared" si="28"/>
        <v>module:Content_GFVR  a schema:ItemList ; schema:identifier "Content" ; schema:name "Inhalt GFVR" ; schema:itemListElement module:Content02_GFVR .</v>
      </c>
      <c r="H497" s="4">
        <f t="shared" si="29"/>
        <v>2</v>
      </c>
      <c r="I497" t="str">
        <f t="shared" si="31"/>
        <v xml:space="preserve"> module:Content02_GFVR a schema:ListItem ; schema:position 2 ; schema:name "Weiterhin werden zuwendungsrechtliche Aspekte behandelt, insbesondere typische Fehler von Unternehmen, die nicht im Umgang mit Fördermitteln erfahren sind."@de .</v>
      </c>
      <c r="J497" t="s">
        <v>123</v>
      </c>
      <c r="K497" t="str">
        <f t="shared" si="30"/>
        <v>module:Content_GFVR  a schema:ItemList ; schema:identifier "Content" ; schema:name "Inhalt GFVR" ; schema:itemListElement module:Content02_GFVR . module:Content02_GFVR a schema:ListItem ; schema:position 2 ; schema:name "Weiterhin werden zuwendungsrechtliche Aspekte behandelt, insbesondere typische Fehler von Unternehmen, die nicht im Umgang mit Fördermitteln erfahren sind."@de .</v>
      </c>
    </row>
    <row r="498" spans="1:11" x14ac:dyDescent="0.35">
      <c r="A498" t="s">
        <v>3216</v>
      </c>
      <c r="B498" t="s">
        <v>226</v>
      </c>
      <c r="C498" s="13" t="s">
        <v>2928</v>
      </c>
      <c r="D498" t="s">
        <v>3215</v>
      </c>
      <c r="E498" s="13" t="s">
        <v>601</v>
      </c>
      <c r="F498" s="4" t="s">
        <v>4656</v>
      </c>
      <c r="G498" t="str">
        <f t="shared" si="28"/>
        <v>module:Content_GFVR  a schema:ItemList ; schema:identifier "Content" ; schema:name "Inhalt GFVR" ; schema:itemListElement module:Content03_GFVR .</v>
      </c>
      <c r="H498" s="4">
        <f t="shared" si="29"/>
        <v>3</v>
      </c>
      <c r="I498" t="str">
        <f t="shared" si="31"/>
        <v xml:space="preserve"> module:Content03_GFVR a schema:ListItem ; schema:position 3 ; schema:name "Schließlich werden vergaberechtliche Themen erörtert. Der Fokus liegt dabei auf den Besonderheiten, die bei der Leistungserbringung für die öffentliche Hand zu beachten sind."@de .</v>
      </c>
      <c r="J498" t="s">
        <v>123</v>
      </c>
      <c r="K498" t="str">
        <f t="shared" si="30"/>
        <v>module:Content_GFVR  a schema:ItemList ; schema:identifier "Content" ; schema:name "Inhalt GFVR" ; schema:itemListElement module:Content03_GFVR . module:Content03_GFVR a schema:ListItem ; schema:position 3 ; schema:name "Schließlich werden vergaberechtliche Themen erörtert. Der Fokus liegt dabei auf den Besonderheiten, die bei der Leistungserbringung für die öffentliche Hand zu beachten sind."@de .</v>
      </c>
    </row>
    <row r="499" spans="1:11" x14ac:dyDescent="0.35">
      <c r="A499" t="s">
        <v>3209</v>
      </c>
      <c r="B499" t="s">
        <v>228</v>
      </c>
      <c r="C499" s="13" t="s">
        <v>2932</v>
      </c>
      <c r="D499" t="s">
        <v>3214</v>
      </c>
      <c r="E499" s="13" t="s">
        <v>601</v>
      </c>
      <c r="F499" s="4" t="s">
        <v>4656</v>
      </c>
      <c r="G499" t="str">
        <f t="shared" si="28"/>
        <v>module:Content_GNWT  a schema:ItemList ; schema:identifier "Content" ; schema:name "Inhalt GNWT" ; schema:itemListElement module:Content01_GNWT .</v>
      </c>
      <c r="H499" s="4">
        <f t="shared" si="29"/>
        <v>1</v>
      </c>
      <c r="I499" t="str">
        <f t="shared" si="31"/>
        <v xml:space="preserve"> module:Content01_GNWT a schema:ListItem ; schema:position 1 ; schema:name "Grundlagen zu Diensten und Protokollen TCP/IP-basierter Netzwerke (DHCP, DNS, NAT, Authentifizierungsdienste)"@de .</v>
      </c>
      <c r="J499" t="s">
        <v>123</v>
      </c>
      <c r="K499" t="str">
        <f t="shared" si="30"/>
        <v>module:Content_GNWT  a schema:ItemList ; schema:identifier "Content" ; schema:name "Inhalt GNWT" ; schema:itemListElement module:Content01_GNWT . module:Content01_GNWT a schema:ListItem ; schema:position 1 ; schema:name "Grundlagen zu Diensten und Protokollen TCP/IP-basierter Netzwerke (DHCP, DNS, NAT, Authentifizierungsdienste)"@de .</v>
      </c>
    </row>
    <row r="500" spans="1:11" x14ac:dyDescent="0.35">
      <c r="A500" t="s">
        <v>3209</v>
      </c>
      <c r="B500" t="s">
        <v>228</v>
      </c>
      <c r="C500" s="13" t="s">
        <v>2930</v>
      </c>
      <c r="D500" t="s">
        <v>3213</v>
      </c>
      <c r="E500" s="13" t="s">
        <v>601</v>
      </c>
      <c r="F500" s="4" t="s">
        <v>4656</v>
      </c>
      <c r="G500" t="str">
        <f t="shared" si="28"/>
        <v>module:Content_GNWT  a schema:ItemList ; schema:identifier "Content" ; schema:name "Inhalt GNWT" ; schema:itemListElement module:Content02_GNWT .</v>
      </c>
      <c r="H500" s="4">
        <f t="shared" si="29"/>
        <v>2</v>
      </c>
      <c r="I500" t="str">
        <f t="shared" si="31"/>
        <v xml:space="preserve"> module:Content02_GNWT a schema:ListItem ; schema:position 2 ; schema:name "Netzwerkadressierung mit IPv4 und IPv6, Subnetting"@de .</v>
      </c>
      <c r="J500" t="s">
        <v>123</v>
      </c>
      <c r="K500" t="str">
        <f t="shared" si="30"/>
        <v>module:Content_GNWT  a schema:ItemList ; schema:identifier "Content" ; schema:name "Inhalt GNWT" ; schema:itemListElement module:Content02_GNWT . module:Content02_GNWT a schema:ListItem ; schema:position 2 ; schema:name "Netzwerkadressierung mit IPv4 und IPv6, Subnetting"@de .</v>
      </c>
    </row>
    <row r="501" spans="1:11" x14ac:dyDescent="0.35">
      <c r="A501" t="s">
        <v>3209</v>
      </c>
      <c r="B501" t="s">
        <v>228</v>
      </c>
      <c r="C501" s="13" t="s">
        <v>2928</v>
      </c>
      <c r="D501" t="s">
        <v>3212</v>
      </c>
      <c r="E501" s="13" t="s">
        <v>601</v>
      </c>
      <c r="F501" s="4" t="s">
        <v>4656</v>
      </c>
      <c r="G501" t="str">
        <f t="shared" si="28"/>
        <v>module:Content_GNWT  a schema:ItemList ; schema:identifier "Content" ; schema:name "Inhalt GNWT" ; schema:itemListElement module:Content03_GNWT .</v>
      </c>
      <c r="H501" s="4">
        <f t="shared" si="29"/>
        <v>3</v>
      </c>
      <c r="I501" t="str">
        <f t="shared" si="31"/>
        <v xml:space="preserve"> module:Content03_GNWT a schema:ListItem ; schema:position 3 ; schema:name "Entwurf physikalischer und logischer Architekturen für konvergente Netzwerke"@de .</v>
      </c>
      <c r="J501" t="s">
        <v>123</v>
      </c>
      <c r="K501" t="str">
        <f t="shared" si="30"/>
        <v>module:Content_GNWT  a schema:ItemList ; schema:identifier "Content" ; schema:name "Inhalt GNWT" ; schema:itemListElement module:Content03_GNWT . module:Content03_GNWT a schema:ListItem ; schema:position 3 ; schema:name "Entwurf physikalischer und logischer Architekturen für konvergente Netzwerke"@de .</v>
      </c>
    </row>
    <row r="502" spans="1:11" x14ac:dyDescent="0.35">
      <c r="A502" t="s">
        <v>3209</v>
      </c>
      <c r="B502" t="s">
        <v>228</v>
      </c>
      <c r="C502" s="13" t="s">
        <v>2926</v>
      </c>
      <c r="D502" t="s">
        <v>3211</v>
      </c>
      <c r="E502" s="13" t="s">
        <v>601</v>
      </c>
      <c r="F502" s="4" t="s">
        <v>4656</v>
      </c>
      <c r="G502" t="str">
        <f t="shared" si="28"/>
        <v>module:Content_GNWT  a schema:ItemList ; schema:identifier "Content" ; schema:name "Inhalt GNWT" ; schema:itemListElement module:Content04_GNWT .</v>
      </c>
      <c r="H502" s="4">
        <f t="shared" si="29"/>
        <v>4</v>
      </c>
      <c r="I502" t="str">
        <f t="shared" si="31"/>
        <v xml:space="preserve"> module:Content04_GNWT a schema:ListItem ; schema:position 4 ; schema:name "Routing-Protokolle und Konzepte, statisches und dynamisches Routing, Router-Konfiguration, Konfiguration einfacher Access-Listen"@de .</v>
      </c>
      <c r="J502" t="s">
        <v>123</v>
      </c>
      <c r="K502" t="str">
        <f t="shared" si="30"/>
        <v>module:Content_GNWT  a schema:ItemList ; schema:identifier "Content" ; schema:name "Inhalt GNWT" ; schema:itemListElement module:Content04_GNWT . module:Content04_GNWT a schema:ListItem ; schema:position 4 ; schema:name "Routing-Protokolle und Konzepte, statisches und dynamisches Routing, Router-Konfiguration, Konfiguration einfacher Access-Listen"@de .</v>
      </c>
    </row>
    <row r="503" spans="1:11" x14ac:dyDescent="0.35">
      <c r="A503" t="s">
        <v>3209</v>
      </c>
      <c r="B503" t="s">
        <v>228</v>
      </c>
      <c r="C503" s="13" t="s">
        <v>2924</v>
      </c>
      <c r="D503" t="s">
        <v>3210</v>
      </c>
      <c r="E503" s="13" t="s">
        <v>601</v>
      </c>
      <c r="F503" s="4" t="s">
        <v>4656</v>
      </c>
      <c r="G503" t="str">
        <f t="shared" si="28"/>
        <v>module:Content_GNWT  a schema:ItemList ; schema:identifier "Content" ; schema:name "Inhalt GNWT" ; schema:itemListElement module:Content05_GNWT .</v>
      </c>
      <c r="H503" s="4">
        <f t="shared" si="29"/>
        <v>5</v>
      </c>
      <c r="I503" t="str">
        <f t="shared" si="31"/>
        <v xml:space="preserve"> module:Content05_GNWT a schema:ListItem ; schema:position 5 ; schema:name "LAN-Switching, VLAN, STP, Administration von Switchen"@de .</v>
      </c>
      <c r="J503" t="s">
        <v>123</v>
      </c>
      <c r="K503" t="str">
        <f t="shared" si="30"/>
        <v>module:Content_GNWT  a schema:ItemList ; schema:identifier "Content" ; schema:name "Inhalt GNWT" ; schema:itemListElement module:Content05_GNWT . module:Content05_GNWT a schema:ListItem ; schema:position 5 ; schema:name "LAN-Switching, VLAN, STP, Administration von Switchen"@de .</v>
      </c>
    </row>
    <row r="504" spans="1:11" x14ac:dyDescent="0.35">
      <c r="A504" t="s">
        <v>3209</v>
      </c>
      <c r="B504" t="s">
        <v>228</v>
      </c>
      <c r="C504" s="13" t="s">
        <v>2922</v>
      </c>
      <c r="D504" t="s">
        <v>3208</v>
      </c>
      <c r="E504" s="13" t="s">
        <v>601</v>
      </c>
      <c r="F504" s="4" t="s">
        <v>4656</v>
      </c>
      <c r="G504" t="str">
        <f t="shared" si="28"/>
        <v>module:Content_GNWT  a schema:ItemList ; schema:identifier "Content" ; schema:name "Inhalt GNWT" ; schema:itemListElement module:Content06_GNWT .</v>
      </c>
      <c r="H504" s="4">
        <f t="shared" si="29"/>
        <v>6</v>
      </c>
      <c r="I504" t="str">
        <f t="shared" si="31"/>
        <v xml:space="preserve"> module:Content06_GNWT a schema:ListItem ; schema:position 6 ; schema:name "Management von Netzwerkgeräten (CDP, LLDP, NTP, Syslog)"@de .</v>
      </c>
      <c r="J504" t="s">
        <v>123</v>
      </c>
      <c r="K504" t="str">
        <f t="shared" si="30"/>
        <v>module:Content_GNWT  a schema:ItemList ; schema:identifier "Content" ; schema:name "Inhalt GNWT" ; schema:itemListElement module:Content06_GNWT . module:Content06_GNWT a schema:ListItem ; schema:position 6 ; schema:name "Management von Netzwerkgeräten (CDP, LLDP, NTP, Syslog)"@de .</v>
      </c>
    </row>
    <row r="505" spans="1:11" x14ac:dyDescent="0.35">
      <c r="A505" t="s">
        <v>3207</v>
      </c>
      <c r="B505" t="s">
        <v>250</v>
      </c>
      <c r="C505" s="13" t="s">
        <v>2932</v>
      </c>
      <c r="D505" t="s">
        <v>5197</v>
      </c>
      <c r="E505" s="13" t="s">
        <v>601</v>
      </c>
      <c r="F505" s="4" t="s">
        <v>4656</v>
      </c>
      <c r="G505" t="str">
        <f t="shared" si="28"/>
        <v>module:Content_GPMO  a schema:ItemList ; schema:identifier "Content" ; schema:name "Inhalt GPMO" ; schema:itemListElement module:Content01_GPMO .</v>
      </c>
      <c r="H505" s="4">
        <f t="shared" si="29"/>
        <v>1</v>
      </c>
      <c r="I505" t="str">
        <f t="shared" si="31"/>
        <v xml:space="preserve"> module:Content01_GPMO a schema:ListItem ; schema:position 1 ; schema:name "Einführung in die Prozessmodellierung: Sichten auf Prozesse, Modellierungsanlässe, Modellierungsgegenstände, proprietäre Notationen, Standardnotationen, Modellierungswerkzeuge"@de .</v>
      </c>
      <c r="J505" t="s">
        <v>123</v>
      </c>
      <c r="K505" t="str">
        <f t="shared" si="30"/>
        <v>module:Content_GPMO  a schema:ItemList ; schema:identifier "Content" ; schema:name "Inhalt GPMO" ; schema:itemListElement module:Content01_GPMO . module:Content01_GPMO a schema:ListItem ; schema:position 1 ; schema:name "Einführung in die Prozessmodellierung: Sichten auf Prozesse, Modellierungsanlässe, Modellierungsgegenstände, proprietäre Notationen, Standardnotationen, Modellierungswerkzeuge"@de .</v>
      </c>
    </row>
    <row r="506" spans="1:11" x14ac:dyDescent="0.35">
      <c r="A506" t="s">
        <v>3207</v>
      </c>
      <c r="B506" t="s">
        <v>250</v>
      </c>
      <c r="C506" s="13" t="s">
        <v>2930</v>
      </c>
      <c r="D506" t="s">
        <v>5198</v>
      </c>
      <c r="E506" s="13" t="s">
        <v>601</v>
      </c>
      <c r="F506" s="4" t="s">
        <v>4656</v>
      </c>
      <c r="G506" t="str">
        <f t="shared" si="28"/>
        <v>module:Content_GPMO  a schema:ItemList ; schema:identifier "Content" ; schema:name "Inhalt GPMO" ; schema:itemListElement module:Content02_GPMO .</v>
      </c>
      <c r="H506" s="4">
        <f t="shared" si="29"/>
        <v>2</v>
      </c>
      <c r="I506" t="str">
        <f t="shared" si="31"/>
        <v xml:space="preserve"> module:Content02_GPMO a schema:ListItem ; schema:position 2 ; schema:name "Einführung in BPMN 2.0: BPMN-Elemente – Flussobjekte, Teilnehmer, Daten, verbindende Elemente, Artefakte; einfache Prozessmodelle: lineare Abläufe, verzweigte Abläufe, Standardflüsse und implizite Gateways"@de .</v>
      </c>
      <c r="J506" t="s">
        <v>123</v>
      </c>
      <c r="K506" t="str">
        <f t="shared" si="30"/>
        <v>module:Content_GPMO  a schema:ItemList ; schema:identifier "Content" ; schema:name "Inhalt GPMO" ; schema:itemListElement module:Content02_GPMO . module:Content02_GPMO a schema:ListItem ; schema:position 2 ; schema:name "Einführung in BPMN 2.0: BPMN-Elemente – Flussobjekte, Teilnehmer, Daten, verbindende Elemente, Artefakte; einfache Prozessmodelle: lineare Abläufe, verzweigte Abläufe, Standardflüsse und implizite Gateways"@de .</v>
      </c>
    </row>
    <row r="507" spans="1:11" x14ac:dyDescent="0.35">
      <c r="A507" t="s">
        <v>3207</v>
      </c>
      <c r="B507" t="s">
        <v>250</v>
      </c>
      <c r="C507" s="13" t="s">
        <v>2928</v>
      </c>
      <c r="D507" t="s">
        <v>5199</v>
      </c>
      <c r="E507" s="13" t="s">
        <v>601</v>
      </c>
      <c r="F507" s="4" t="s">
        <v>4656</v>
      </c>
      <c r="G507" t="str">
        <f t="shared" si="28"/>
        <v>module:Content_GPMO  a schema:ItemList ; schema:identifier "Content" ; schema:name "Inhalt GPMO" ; schema:itemListElement module:Content03_GPMO .</v>
      </c>
      <c r="H507" s="4">
        <f t="shared" si="29"/>
        <v>3</v>
      </c>
      <c r="I507" t="str">
        <f t="shared" si="31"/>
        <v xml:space="preserve"> module:Content03_GPMO a schema:ListItem ; schema:position 3 ; schema:name "Methode und Stil von BPMN nach Bruce Silver: Mehrschrittmethode – Prozessrahmen definieren, Happy Path entwerfen, Ausnahmepfade ergänzen, Teilprozesse expandieren, Nachrichtenflüsse zu externen Teilnehmern ergänzen, Datenobjekte ergänzen; Style-Prinzipien und grundlegende Anwendungsregeln für BPMN 2.0"@de .</v>
      </c>
      <c r="J507" t="s">
        <v>123</v>
      </c>
      <c r="K507" t="str">
        <f t="shared" si="30"/>
        <v>module:Content_GPMO  a schema:ItemList ; schema:identifier "Content" ; schema:name "Inhalt GPMO" ; schema:itemListElement module:Content03_GPMO . module:Content03_GPMO a schema:ListItem ; schema:position 3 ; schema:name "Methode und Stil von BPMN nach Bruce Silver: Mehrschrittmethode – Prozessrahmen definieren, Happy Path entwerfen, Ausnahmepfade ergänzen, Teilprozesse expandieren, Nachrichtenflüsse zu externen Teilnehmern ergänzen, Datenobjekte ergänzen; Style-Prinzipien und grundlegende Anwendungsregeln für BPMN 2.0"@de .</v>
      </c>
    </row>
    <row r="508" spans="1:11" x14ac:dyDescent="0.35">
      <c r="A508" t="s">
        <v>3207</v>
      </c>
      <c r="B508" t="s">
        <v>250</v>
      </c>
      <c r="C508" s="13" t="s">
        <v>2926</v>
      </c>
      <c r="D508" t="s">
        <v>5200</v>
      </c>
      <c r="E508" s="13" t="s">
        <v>601</v>
      </c>
      <c r="F508" s="4" t="s">
        <v>4656</v>
      </c>
      <c r="G508" t="str">
        <f t="shared" si="28"/>
        <v>module:Content_GPMO  a schema:ItemList ; schema:identifier "Content" ; schema:name "Inhalt GPMO" ; schema:itemListElement module:Content04_GPMO .</v>
      </c>
      <c r="H508" s="4">
        <f t="shared" si="29"/>
        <v>4</v>
      </c>
      <c r="I508" t="str">
        <f t="shared" si="31"/>
        <v xml:space="preserve"> module:Content04_GPMO a schema:ListItem ; schema:position 4 ; schema:name "Spezifikation von BPMN-Flussobjekte: technischer Spezifikationsrahmen BPMN-XML, Spezifikation von Triggern für Catching-Ereignisse, Spezifikation von Prozesszuständen für Throwing-Ereignisse, Spezifikation von Aufgaben und Aktivitäten im Hinblick auf Art und Häufigkeit der Ausführung, spezielle Typen von Gateways – ereignisbasiertes XOR-Gateway, inclusive OR Gateway, komplexes Gateway"@de .</v>
      </c>
      <c r="J508" t="s">
        <v>123</v>
      </c>
      <c r="K508" t="str">
        <f t="shared" si="30"/>
        <v>module:Content_GPMO  a schema:ItemList ; schema:identifier "Content" ; schema:name "Inhalt GPMO" ; schema:itemListElement module:Content04_GPMO . module:Content04_GPMO a schema:ListItem ; schema:position 4 ; schema:name "Spezifikation von BPMN-Flussobjekte: technischer Spezifikationsrahmen BPMN-XML, Spezifikation von Triggern für Catching-Ereignisse, Spezifikation von Prozesszuständen für Throwing-Ereignisse, Spezifikation von Aufgaben und Aktivitäten im Hinblick auf Art und Häufigkeit der Ausführung, spezielle Typen von Gateways – ereignisbasiertes XOR-Gateway, inclusive OR Gateway, komplexes Gateway"@de .</v>
      </c>
    </row>
    <row r="509" spans="1:11" x14ac:dyDescent="0.35">
      <c r="A509" t="s">
        <v>3207</v>
      </c>
      <c r="B509" t="s">
        <v>250</v>
      </c>
      <c r="C509" s="13" t="s">
        <v>2924</v>
      </c>
      <c r="D509" t="s">
        <v>5201</v>
      </c>
      <c r="E509" s="13" t="s">
        <v>601</v>
      </c>
      <c r="F509" s="4" t="s">
        <v>4656</v>
      </c>
      <c r="G509" t="str">
        <f t="shared" si="28"/>
        <v>module:Content_GPMO  a schema:ItemList ; schema:identifier "Content" ; schema:name "Inhalt GPMO" ; schema:itemListElement module:Content05_GPMO .</v>
      </c>
      <c r="H509" s="4">
        <f t="shared" si="29"/>
        <v>5</v>
      </c>
      <c r="I509" t="str">
        <f t="shared" si="31"/>
        <v xml:space="preserve"> module:Content05_GPMO a schema:ListItem ; schema:position 5 ; schema:name "Ausnahmebehandlung in BPMN 2.0: Angehängte Zwischenereignisse, Ereignis-Teilprozesse, Kategorien von Ausnahmen in Geschäftsprozessen, Throw-Catch-Pattern für Fehlerereignisse, Eskalationsereignisse, Nachrichten- und Signalereignisse, Pattern der Weiterleitung von Ausnahmen"@de .</v>
      </c>
      <c r="J509" t="s">
        <v>123</v>
      </c>
      <c r="K509" t="str">
        <f t="shared" si="30"/>
        <v>module:Content_GPMO  a schema:ItemList ; schema:identifier "Content" ; schema:name "Inhalt GPMO" ; schema:itemListElement module:Content05_GPMO . module:Content05_GPMO a schema:ListItem ; schema:position 5 ; schema:name "Ausnahmebehandlung in BPMN 2.0: Angehängte Zwischenereignisse, Ereignis-Teilprozesse, Kategorien von Ausnahmen in Geschäftsprozessen, Throw-Catch-Pattern für Fehlerereignisse, Eskalationsereignisse, Nachrichten- und Signalereignisse, Pattern der Weiterleitung von Ausnahmen"@de .</v>
      </c>
    </row>
    <row r="510" spans="1:11" x14ac:dyDescent="0.35">
      <c r="A510" t="s">
        <v>3207</v>
      </c>
      <c r="B510" t="s">
        <v>250</v>
      </c>
      <c r="C510" s="13" t="s">
        <v>2922</v>
      </c>
      <c r="D510" t="s">
        <v>5202</v>
      </c>
      <c r="E510" s="13" t="s">
        <v>601</v>
      </c>
      <c r="F510" s="4" t="s">
        <v>4656</v>
      </c>
      <c r="G510" t="str">
        <f t="shared" si="28"/>
        <v>module:Content_GPMO  a schema:ItemList ; schema:identifier "Content" ; schema:name "Inhalt GPMO" ; schema:itemListElement module:Content06_GPMO .</v>
      </c>
      <c r="H510" s="4">
        <f t="shared" si="29"/>
        <v>6</v>
      </c>
      <c r="I510" t="str">
        <f t="shared" si="31"/>
        <v xml:space="preserve"> module:Content06_GPMO a schema:ListItem ; schema:position 6 ; schema:name "Weiterführende Themen: Schleifen und Mehrfachinstanziierung, Transaktionen und Kompensationen, Typen von BPMN Prozessdiagrammen, Gegenüberstellung von deskriptiver und analytischer Modellierung, Ausblick technische Modellierung"@de .</v>
      </c>
      <c r="J510" t="s">
        <v>123</v>
      </c>
      <c r="K510" t="str">
        <f t="shared" si="30"/>
        <v>module:Content_GPMO  a schema:ItemList ; schema:identifier "Content" ; schema:name "Inhalt GPMO" ; schema:itemListElement module:Content06_GPMO . module:Content06_GPMO a schema:ListItem ; schema:position 6 ; schema:name "Weiterführende Themen: Schleifen und Mehrfachinstanziierung, Transaktionen und Kompensationen, Typen von BPMN Prozessdiagrammen, Gegenüberstellung von deskriptiver und analytischer Modellierung, Ausblick technische Modellierung"@de .</v>
      </c>
    </row>
    <row r="511" spans="1:11" x14ac:dyDescent="0.35">
      <c r="A511" t="s">
        <v>3207</v>
      </c>
      <c r="B511" t="s">
        <v>250</v>
      </c>
      <c r="C511" s="13" t="s">
        <v>2919</v>
      </c>
      <c r="D511" t="s">
        <v>5203</v>
      </c>
      <c r="E511" s="13" t="s">
        <v>601</v>
      </c>
      <c r="F511" s="4" t="s">
        <v>4656</v>
      </c>
      <c r="G511" t="str">
        <f t="shared" si="28"/>
        <v>module:Content_GPMO  a schema:ItemList ; schema:identifier "Content" ; schema:name "Inhalt GPMO" ; schema:itemListElement module:Content07_GPMO .</v>
      </c>
      <c r="H511" s="4">
        <f t="shared" si="29"/>
        <v>7</v>
      </c>
      <c r="I511" t="str">
        <f t="shared" si="31"/>
        <v xml:space="preserve"> module:Content07_GPMO a schema:ListItem ; schema:position 7 ; schema:name "Erhebung, Analyse und Modellierung realer Geschäftsprozesse nach KSA und BPMN 2.0: Kommunikation mit Stakeholdern, Erhebung von Anforderungen, fachliche und technische Analyse von Prozessen, Modellierung von Ist- und Sollprozessen, Implementierung der Prozessmodelle in eine Plattform, Dokumentation von Prozessinformationen, Präsentation der Ergebnisse vor Stakeholdern"@de .</v>
      </c>
      <c r="J511" t="s">
        <v>123</v>
      </c>
      <c r="K511" t="str">
        <f t="shared" si="30"/>
        <v>module:Content_GPMO  a schema:ItemList ; schema:identifier "Content" ; schema:name "Inhalt GPMO" ; schema:itemListElement module:Content07_GPMO . module:Content07_GPMO a schema:ListItem ; schema:position 7 ; schema:name "Erhebung, Analyse und Modellierung realer Geschäftsprozesse nach KSA und BPMN 2.0: Kommunikation mit Stakeholdern, Erhebung von Anforderungen, fachliche und technische Analyse von Prozessen, Modellierung von Ist- und Sollprozessen, Implementierung der Prozessmodelle in eine Plattform, Dokumentation von Prozessinformationen, Präsentation der Ergebnisse vor Stakeholdern"@de .</v>
      </c>
    </row>
    <row r="512" spans="1:11" x14ac:dyDescent="0.35">
      <c r="A512" t="s">
        <v>3205</v>
      </c>
      <c r="B512" t="s">
        <v>230</v>
      </c>
      <c r="C512" s="13" t="s">
        <v>2932</v>
      </c>
      <c r="D512" t="s">
        <v>3206</v>
      </c>
      <c r="E512" s="13" t="s">
        <v>601</v>
      </c>
      <c r="F512" s="4" t="s">
        <v>4656</v>
      </c>
      <c r="G512" t="str">
        <f t="shared" si="28"/>
        <v>module:Content_IFAE  a schema:ItemList ; schema:identifier "Content" ; schema:name "Inhalt IFAE" ; schema:itemListElement module:Content01_IFAE .</v>
      </c>
      <c r="H512" s="4">
        <f t="shared" si="29"/>
        <v>1</v>
      </c>
      <c r="I512" t="str">
        <f t="shared" si="31"/>
        <v xml:space="preserve"> module:Content01_IFAE a schema:ListItem ; schema:position 1 ; schema:name "Einführungen in die zu bearbeitenden Prozesse: Auftragsprozess und Fibu-Abbildung"@de .</v>
      </c>
      <c r="J512" t="s">
        <v>123</v>
      </c>
      <c r="K512" t="str">
        <f t="shared" si="30"/>
        <v>module:Content_IFAE  a schema:ItemList ; schema:identifier "Content" ; schema:name "Inhalt IFAE" ; schema:itemListElement module:Content01_IFAE . module:Content01_IFAE a schema:ListItem ; schema:position 1 ; schema:name "Einführungen in die zu bearbeitenden Prozesse: Auftragsprozess und Fibu-Abbildung"@de .</v>
      </c>
    </row>
    <row r="513" spans="1:11" x14ac:dyDescent="0.35">
      <c r="A513" t="s">
        <v>3205</v>
      </c>
      <c r="B513" t="s">
        <v>230</v>
      </c>
      <c r="C513" s="13" t="s">
        <v>2930</v>
      </c>
      <c r="D513" t="s">
        <v>3204</v>
      </c>
      <c r="E513" s="13" t="s">
        <v>601</v>
      </c>
      <c r="F513" s="4" t="s">
        <v>4656</v>
      </c>
      <c r="G513" t="str">
        <f t="shared" si="28"/>
        <v>module:Content_IFAE  a schema:ItemList ; schema:identifier "Content" ; schema:name "Inhalt IFAE" ; schema:itemListElement module:Content02_IFAE .</v>
      </c>
      <c r="H513" s="4">
        <f t="shared" si="29"/>
        <v>2</v>
      </c>
      <c r="I513" t="str">
        <f t="shared" si="31"/>
        <v xml:space="preserve"> module:Content02_IFAE a schema:ListItem ; schema:position 2 ; schema:name "praktische Einführung in ein ERP-System"@de .</v>
      </c>
      <c r="J513" t="s">
        <v>123</v>
      </c>
      <c r="K513" t="str">
        <f t="shared" si="30"/>
        <v>module:Content_IFAE  a schema:ItemList ; schema:identifier "Content" ; schema:name "Inhalt IFAE" ; schema:itemListElement module:Content02_IFAE . module:Content02_IFAE a schema:ListItem ; schema:position 2 ; schema:name "praktische Einführung in ein ERP-System"@de .</v>
      </c>
    </row>
    <row r="514" spans="1:11" x14ac:dyDescent="0.35">
      <c r="A514" t="s">
        <v>3194</v>
      </c>
      <c r="B514" t="s">
        <v>140</v>
      </c>
      <c r="C514" s="13" t="s">
        <v>2932</v>
      </c>
      <c r="D514" t="s">
        <v>3203</v>
      </c>
      <c r="E514" s="13" t="s">
        <v>601</v>
      </c>
      <c r="F514" s="4" t="s">
        <v>4656</v>
      </c>
      <c r="G514" t="str">
        <f t="shared" ref="G514:G577" si="32">_xlfn.CONCAT(A514," a schema:ItemList ; schema:identifier ",E514,"Content",E514," ; schema:name ",E514,"Inhalt ",B514,E514," ; schema:itemListElement module:Content",C514,"_",B514," .")</f>
        <v>module:Content_InfMan  a schema:ItemList ; schema:identifier "Content" ; schema:name "Inhalt InfMan" ; schema:itemListElement module:Content01_InfMan .</v>
      </c>
      <c r="H514" s="4">
        <f t="shared" ref="H514:H577" si="33">VALUE(C514)</f>
        <v>1</v>
      </c>
      <c r="I514" t="str">
        <f t="shared" si="31"/>
        <v xml:space="preserve"> module:Content01_InfMan a schema:ListItem ; schema:position 1 ; schema:name "Grundbegriffe, Konzepte und Modell des Informationsmanagement"@de .</v>
      </c>
      <c r="J514" t="s">
        <v>123</v>
      </c>
      <c r="K514" t="str">
        <f t="shared" ref="K514:K577" si="34">_xlfn.CONCAT(G514,I514)</f>
        <v>module:Content_InfMan  a schema:ItemList ; schema:identifier "Content" ; schema:name "Inhalt InfMan" ; schema:itemListElement module:Content01_InfMan . module:Content01_InfMan a schema:ListItem ; schema:position 1 ; schema:name "Grundbegriffe, Konzepte und Modell des Informationsmanagement"@de .</v>
      </c>
    </row>
    <row r="515" spans="1:11" x14ac:dyDescent="0.35">
      <c r="A515" t="s">
        <v>3194</v>
      </c>
      <c r="B515" t="s">
        <v>140</v>
      </c>
      <c r="C515" s="13" t="s">
        <v>2930</v>
      </c>
      <c r="D515" t="s">
        <v>3202</v>
      </c>
      <c r="E515" s="13" t="s">
        <v>601</v>
      </c>
      <c r="F515" s="4" t="s">
        <v>4656</v>
      </c>
      <c r="G515" t="str">
        <f t="shared" si="32"/>
        <v>module:Content_InfMan  a schema:ItemList ; schema:identifier "Content" ; schema:name "Inhalt InfMan" ; schema:itemListElement module:Content02_InfMan .</v>
      </c>
      <c r="H515" s="4">
        <f t="shared" si="33"/>
        <v>2</v>
      </c>
      <c r="I515" t="str">
        <f t="shared" ref="I515:I578" si="35">_xlfn.CONCAT(" module:Content",C515,"_",B515," a schema:ListItem ; schema:position ",H515," ; schema:name ",E515,D515,E515,"@",F515," .")</f>
        <v xml:space="preserve"> module:Content02_InfMan a schema:ListItem ; schema:position 2 ; schema:name "Informationsflut, Lebenszyklus der Informationswirtschaft, Management der Informationsnachfrage"@de .</v>
      </c>
      <c r="J515" t="s">
        <v>123</v>
      </c>
      <c r="K515" t="str">
        <f t="shared" si="34"/>
        <v>module:Content_InfMan  a schema:ItemList ; schema:identifier "Content" ; schema:name "Inhalt InfMan" ; schema:itemListElement module:Content02_InfMan . module:Content02_InfMan a schema:ListItem ; schema:position 2 ; schema:name "Informationsflut, Lebenszyklus der Informationswirtschaft, Management der Informationsnachfrage"@de .</v>
      </c>
    </row>
    <row r="516" spans="1:11" x14ac:dyDescent="0.35">
      <c r="A516" t="s">
        <v>3194</v>
      </c>
      <c r="B516" t="s">
        <v>140</v>
      </c>
      <c r="C516" s="13" t="s">
        <v>2928</v>
      </c>
      <c r="D516" t="s">
        <v>3201</v>
      </c>
      <c r="E516" s="13" t="s">
        <v>601</v>
      </c>
      <c r="F516" s="4" t="s">
        <v>4656</v>
      </c>
      <c r="G516" t="str">
        <f t="shared" si="32"/>
        <v>module:Content_InfMan  a schema:ItemList ; schema:identifier "Content" ; schema:name "Inhalt InfMan" ; schema:itemListElement module:Content03_InfMan .</v>
      </c>
      <c r="H516" s="4">
        <f t="shared" si="33"/>
        <v>3</v>
      </c>
      <c r="I516" t="str">
        <f t="shared" si="35"/>
        <v xml:space="preserve"> module:Content03_InfMan a schema:ListItem ; schema:position 3 ; schema:name "Management der Informationsquellen und der Informationsressourcen"@de .</v>
      </c>
      <c r="J516" t="s">
        <v>123</v>
      </c>
      <c r="K516" t="str">
        <f t="shared" si="34"/>
        <v>module:Content_InfMan  a schema:ItemList ; schema:identifier "Content" ; schema:name "Inhalt InfMan" ; schema:itemListElement module:Content03_InfMan . module:Content03_InfMan a schema:ListItem ; schema:position 3 ; schema:name "Management der Informationsquellen und der Informationsressourcen"@de .</v>
      </c>
    </row>
    <row r="517" spans="1:11" x14ac:dyDescent="0.35">
      <c r="A517" t="s">
        <v>3194</v>
      </c>
      <c r="B517" t="s">
        <v>140</v>
      </c>
      <c r="C517" s="13" t="s">
        <v>2926</v>
      </c>
      <c r="D517" t="s">
        <v>3200</v>
      </c>
      <c r="E517" s="13" t="s">
        <v>601</v>
      </c>
      <c r="F517" s="4" t="s">
        <v>4656</v>
      </c>
      <c r="G517" t="str">
        <f t="shared" si="32"/>
        <v>module:Content_InfMan  a schema:ItemList ; schema:identifier "Content" ; schema:name "Inhalt InfMan" ; schema:itemListElement module:Content04_InfMan .</v>
      </c>
      <c r="H517" s="4">
        <f t="shared" si="33"/>
        <v>4</v>
      </c>
      <c r="I517" t="str">
        <f t="shared" si="35"/>
        <v xml:space="preserve"> module:Content04_InfMan a schema:ListItem ; schema:position 4 ; schema:name "Management des Informationsangebots und der Informationsverwendung"@de .</v>
      </c>
      <c r="J517" t="s">
        <v>123</v>
      </c>
      <c r="K517" t="str">
        <f t="shared" si="34"/>
        <v>module:Content_InfMan  a schema:ItemList ; schema:identifier "Content" ; schema:name "Inhalt InfMan" ; schema:itemListElement module:Content04_InfMan . module:Content04_InfMan a schema:ListItem ; schema:position 4 ; schema:name "Management des Informationsangebots und der Informationsverwendung"@de .</v>
      </c>
    </row>
    <row r="518" spans="1:11" x14ac:dyDescent="0.35">
      <c r="A518" t="s">
        <v>3194</v>
      </c>
      <c r="B518" t="s">
        <v>140</v>
      </c>
      <c r="C518" s="13" t="s">
        <v>2924</v>
      </c>
      <c r="D518" t="s">
        <v>3199</v>
      </c>
      <c r="E518" s="13" t="s">
        <v>601</v>
      </c>
      <c r="F518" s="4" t="s">
        <v>4656</v>
      </c>
      <c r="G518" t="str">
        <f t="shared" si="32"/>
        <v>module:Content_InfMan  a schema:ItemList ; schema:identifier "Content" ; schema:name "Inhalt InfMan" ; schema:itemListElement module:Content05_InfMan .</v>
      </c>
      <c r="H518" s="4">
        <f t="shared" si="33"/>
        <v>5</v>
      </c>
      <c r="I518" t="str">
        <f t="shared" si="35"/>
        <v xml:space="preserve"> module:Content05_InfMan a schema:ListItem ; schema:position 5 ; schema:name "Informationssystem-Management: Managementprozess, Daten, Prozesse; Management des Anwendungslebenszyklus"@de .</v>
      </c>
      <c r="J518" t="s">
        <v>123</v>
      </c>
      <c r="K518" t="str">
        <f t="shared" si="34"/>
        <v>module:Content_InfMan  a schema:ItemList ; schema:identifier "Content" ; schema:name "Inhalt InfMan" ; schema:itemListElement module:Content05_InfMan . module:Content05_InfMan a schema:ListItem ; schema:position 5 ; schema:name "Informationssystem-Management: Managementprozess, Daten, Prozesse; Management des Anwendungslebenszyklus"@de .</v>
      </c>
    </row>
    <row r="519" spans="1:11" x14ac:dyDescent="0.35">
      <c r="A519" t="s">
        <v>3194</v>
      </c>
      <c r="B519" t="s">
        <v>140</v>
      </c>
      <c r="C519" s="13" t="s">
        <v>2922</v>
      </c>
      <c r="D519" t="s">
        <v>3198</v>
      </c>
      <c r="E519" s="13" t="s">
        <v>601</v>
      </c>
      <c r="F519" s="4" t="s">
        <v>4656</v>
      </c>
      <c r="G519" t="str">
        <f t="shared" si="32"/>
        <v>module:Content_InfMan  a schema:ItemList ; schema:identifier "Content" ; schema:name "Inhalt InfMan" ; schema:itemListElement module:Content06_InfMan .</v>
      </c>
      <c r="H519" s="4">
        <f t="shared" si="33"/>
        <v>6</v>
      </c>
      <c r="I519" t="str">
        <f t="shared" si="35"/>
        <v xml:space="preserve"> module:Content06_InfMan a schema:ListItem ; schema:position 6 ; schema:name "Management von Anwendungsentwicklungsprojekten"@de .</v>
      </c>
      <c r="J519" t="s">
        <v>123</v>
      </c>
      <c r="K519" t="str">
        <f t="shared" si="34"/>
        <v>module:Content_InfMan  a schema:ItemList ; schema:identifier "Content" ; schema:name "Inhalt InfMan" ; schema:itemListElement module:Content06_InfMan . module:Content06_InfMan a schema:ListItem ; schema:position 6 ; schema:name "Management von Anwendungsentwicklungsprojekten"@de .</v>
      </c>
    </row>
    <row r="520" spans="1:11" x14ac:dyDescent="0.35">
      <c r="A520" t="s">
        <v>3194</v>
      </c>
      <c r="B520" t="s">
        <v>140</v>
      </c>
      <c r="C520" s="13" t="s">
        <v>2919</v>
      </c>
      <c r="D520" t="s">
        <v>3197</v>
      </c>
      <c r="E520" s="13" t="s">
        <v>601</v>
      </c>
      <c r="F520" s="4" t="s">
        <v>4656</v>
      </c>
      <c r="G520" t="str">
        <f t="shared" si="32"/>
        <v>module:Content_InfMan  a schema:ItemList ; schema:identifier "Content" ; schema:name "Inhalt InfMan" ; schema:itemListElement module:Content07_InfMan .</v>
      </c>
      <c r="H520" s="4">
        <f t="shared" si="33"/>
        <v>7</v>
      </c>
      <c r="I520" t="str">
        <f t="shared" si="35"/>
        <v xml:space="preserve"> module:Content07_InfMan a schema:ListItem ; schema:position 7 ; schema:name "Management der IKT: Wartung und Betrieb der IKT, Aneignung von IKT"@de .</v>
      </c>
      <c r="J520" t="s">
        <v>123</v>
      </c>
      <c r="K520" t="str">
        <f t="shared" si="34"/>
        <v>module:Content_InfMan  a schema:ItemList ; schema:identifier "Content" ; schema:name "Inhalt InfMan" ; schema:itemListElement module:Content07_InfMan . module:Content07_InfMan a schema:ListItem ; schema:position 7 ; schema:name "Management der IKT: Wartung und Betrieb der IKT, Aneignung von IKT"@de .</v>
      </c>
    </row>
    <row r="521" spans="1:11" x14ac:dyDescent="0.35">
      <c r="A521" t="s">
        <v>3194</v>
      </c>
      <c r="B521" t="s">
        <v>140</v>
      </c>
      <c r="C521" s="13" t="s">
        <v>2954</v>
      </c>
      <c r="D521" t="s">
        <v>3196</v>
      </c>
      <c r="E521" s="13" t="s">
        <v>601</v>
      </c>
      <c r="F521" s="4" t="s">
        <v>4656</v>
      </c>
      <c r="G521" t="str">
        <f t="shared" si="32"/>
        <v>module:Content_InfMan  a schema:ItemList ; schema:identifier "Content" ; schema:name "Inhalt InfMan" ; schema:itemListElement module:Content08_InfMan .</v>
      </c>
      <c r="H521" s="4">
        <f t="shared" si="33"/>
        <v>8</v>
      </c>
      <c r="I521" t="str">
        <f t="shared" si="35"/>
        <v xml:space="preserve"> module:Content08_InfMan a schema:ListItem ; schema:position 8 ; schema:name "Management der Speicherung und Kommunikation, Sicherheit"@de .</v>
      </c>
      <c r="J521" t="s">
        <v>123</v>
      </c>
      <c r="K521" t="str">
        <f t="shared" si="34"/>
        <v>module:Content_InfMan  a schema:ItemList ; schema:identifier "Content" ; schema:name "Inhalt InfMan" ; schema:itemListElement module:Content08_InfMan . module:Content08_InfMan a schema:ListItem ; schema:position 8 ; schema:name "Management der Speicherung und Kommunikation, Sicherheit"@de .</v>
      </c>
    </row>
    <row r="522" spans="1:11" x14ac:dyDescent="0.35">
      <c r="A522" t="s">
        <v>3194</v>
      </c>
      <c r="B522" t="s">
        <v>140</v>
      </c>
      <c r="C522" s="13" t="s">
        <v>2952</v>
      </c>
      <c r="D522" t="s">
        <v>3195</v>
      </c>
      <c r="E522" s="13" t="s">
        <v>601</v>
      </c>
      <c r="F522" s="4" t="s">
        <v>4656</v>
      </c>
      <c r="G522" t="str">
        <f t="shared" si="32"/>
        <v>module:Content_InfMan  a schema:ItemList ; schema:identifier "Content" ; schema:name "Inhalt InfMan" ; schema:itemListElement module:Content09_InfMan .</v>
      </c>
      <c r="H522" s="4">
        <f t="shared" si="33"/>
        <v>9</v>
      </c>
      <c r="I522" t="str">
        <f t="shared" si="35"/>
        <v xml:space="preserve"> module:Content09_InfMan a schema:ListItem ; schema:position 9 ; schema:name "Organisation des IM, CIO, Sourcing"@de .</v>
      </c>
      <c r="J522" t="s">
        <v>123</v>
      </c>
      <c r="K522" t="str">
        <f t="shared" si="34"/>
        <v>module:Content_InfMan  a schema:ItemList ; schema:identifier "Content" ; schema:name "Inhalt InfMan" ; schema:itemListElement module:Content09_InfMan . module:Content09_InfMan a schema:ListItem ; schema:position 9 ; schema:name "Organisation des IM, CIO, Sourcing"@de .</v>
      </c>
    </row>
    <row r="523" spans="1:11" x14ac:dyDescent="0.35">
      <c r="A523" t="s">
        <v>3194</v>
      </c>
      <c r="B523" t="s">
        <v>140</v>
      </c>
      <c r="C523" s="13" t="s">
        <v>2950</v>
      </c>
      <c r="D523" t="s">
        <v>3193</v>
      </c>
      <c r="E523" s="13" t="s">
        <v>601</v>
      </c>
      <c r="F523" s="4" t="s">
        <v>4656</v>
      </c>
      <c r="G523" t="str">
        <f t="shared" si="32"/>
        <v>module:Content_InfMan  a schema:ItemList ; schema:identifier "Content" ; schema:name "Inhalt InfMan" ; schema:itemListElement module:Content10_InfMan .</v>
      </c>
      <c r="H523" s="4">
        <f t="shared" si="33"/>
        <v>10</v>
      </c>
      <c r="I523" t="str">
        <f t="shared" si="35"/>
        <v xml:space="preserve"> module:Content10_InfMan a schema:ListItem ; schema:position 10 ; schema:name "Strategie und IM: enable - align"@de .</v>
      </c>
      <c r="J523" t="s">
        <v>123</v>
      </c>
      <c r="K523" t="str">
        <f t="shared" si="34"/>
        <v>module:Content_InfMan  a schema:ItemList ; schema:identifier "Content" ; schema:name "Inhalt InfMan" ; schema:itemListElement module:Content10_InfMan . module:Content10_InfMan a schema:ListItem ; schema:position 10 ; schema:name "Strategie und IM: enable - align"@de .</v>
      </c>
    </row>
    <row r="524" spans="1:11" x14ac:dyDescent="0.35">
      <c r="A524" t="s">
        <v>3516</v>
      </c>
      <c r="B524" t="s">
        <v>158</v>
      </c>
      <c r="C524" s="13" t="s">
        <v>2932</v>
      </c>
      <c r="D524" t="s">
        <v>3192</v>
      </c>
      <c r="E524" s="13" t="s">
        <v>601</v>
      </c>
      <c r="F524" s="4" t="s">
        <v>4656</v>
      </c>
      <c r="G524" t="str">
        <f t="shared" si="32"/>
        <v>module:Content_Logistik  a schema:ItemList ; schema:identifier "Content" ; schema:name "Inhalt Logistik" ; schema:itemListElement module:Content01_Logistik .</v>
      </c>
      <c r="H524" s="4">
        <f t="shared" si="33"/>
        <v>1</v>
      </c>
      <c r="I524" t="str">
        <f t="shared" si="35"/>
        <v xml:space="preserve"> module:Content01_Logistik a schema:ListItem ; schema:position 1 ; schema:name "Logistik Einführung: Grundlegendes wie Inhalt, Definition und Aufgaben"@de .</v>
      </c>
      <c r="J524" t="s">
        <v>123</v>
      </c>
      <c r="K524" t="str">
        <f t="shared" si="34"/>
        <v>module:Content_Logistik  a schema:ItemList ; schema:identifier "Content" ; schema:name "Inhalt Logistik" ; schema:itemListElement module:Content01_Logistik . module:Content01_Logistik a schema:ListItem ; schema:position 1 ; schema:name "Logistik Einführung: Grundlegendes wie Inhalt, Definition und Aufgaben"@de .</v>
      </c>
    </row>
    <row r="525" spans="1:11" x14ac:dyDescent="0.35">
      <c r="A525" t="s">
        <v>3516</v>
      </c>
      <c r="B525" t="s">
        <v>158</v>
      </c>
      <c r="C525" s="13" t="s">
        <v>2930</v>
      </c>
      <c r="D525" t="s">
        <v>3191</v>
      </c>
      <c r="E525" s="13" t="s">
        <v>601</v>
      </c>
      <c r="F525" s="4" t="s">
        <v>4656</v>
      </c>
      <c r="G525" t="str">
        <f t="shared" si="32"/>
        <v>module:Content_Logistik  a schema:ItemList ; schema:identifier "Content" ; schema:name "Inhalt Logistik" ; schema:itemListElement module:Content02_Logistik .</v>
      </c>
      <c r="H525" s="4">
        <f t="shared" si="33"/>
        <v>2</v>
      </c>
      <c r="I525" t="str">
        <f t="shared" si="35"/>
        <v xml:space="preserve"> module:Content02_Logistik a schema:ListItem ; schema:position 2 ; schema:name "Trends und Entwicklungen, Unternehmenslogistik"@de .</v>
      </c>
      <c r="J525" t="s">
        <v>123</v>
      </c>
      <c r="K525" t="str">
        <f t="shared" si="34"/>
        <v>module:Content_Logistik  a schema:ItemList ; schema:identifier "Content" ; schema:name "Inhalt Logistik" ; schema:itemListElement module:Content02_Logistik . module:Content02_Logistik a schema:ListItem ; schema:position 2 ; schema:name "Trends und Entwicklungen, Unternehmenslogistik"@de .</v>
      </c>
    </row>
    <row r="526" spans="1:11" x14ac:dyDescent="0.35">
      <c r="A526" t="s">
        <v>3516</v>
      </c>
      <c r="B526" t="s">
        <v>158</v>
      </c>
      <c r="C526" s="13" t="s">
        <v>2928</v>
      </c>
      <c r="D526" t="s">
        <v>3190</v>
      </c>
      <c r="E526" s="13" t="s">
        <v>601</v>
      </c>
      <c r="F526" s="4" t="s">
        <v>4656</v>
      </c>
      <c r="G526" t="str">
        <f t="shared" si="32"/>
        <v>module:Content_Logistik  a schema:ItemList ; schema:identifier "Content" ; schema:name "Inhalt Logistik" ; schema:itemListElement module:Content03_Logistik .</v>
      </c>
      <c r="H526" s="4">
        <f t="shared" si="33"/>
        <v>3</v>
      </c>
      <c r="I526" t="str">
        <f t="shared" si="35"/>
        <v xml:space="preserve"> module:Content03_Logistik a schema:ListItem ; schema:position 3 ; schema:name "Beschaffungslogistik"@de .</v>
      </c>
      <c r="J526" t="s">
        <v>123</v>
      </c>
      <c r="K526" t="str">
        <f t="shared" si="34"/>
        <v>module:Content_Logistik  a schema:ItemList ; schema:identifier "Content" ; schema:name "Inhalt Logistik" ; schema:itemListElement module:Content03_Logistik . module:Content03_Logistik a schema:ListItem ; schema:position 3 ; schema:name "Beschaffungslogistik"@de .</v>
      </c>
    </row>
    <row r="527" spans="1:11" x14ac:dyDescent="0.35">
      <c r="A527" t="s">
        <v>3516</v>
      </c>
      <c r="B527" t="s">
        <v>158</v>
      </c>
      <c r="C527" s="13" t="s">
        <v>2926</v>
      </c>
      <c r="D527" t="s">
        <v>3189</v>
      </c>
      <c r="E527" s="13" t="s">
        <v>601</v>
      </c>
      <c r="F527" s="4" t="s">
        <v>4656</v>
      </c>
      <c r="G527" t="str">
        <f t="shared" si="32"/>
        <v>module:Content_Logistik  a schema:ItemList ; schema:identifier "Content" ; schema:name "Inhalt Logistik" ; schema:itemListElement module:Content04_Logistik .</v>
      </c>
      <c r="H527" s="4">
        <f t="shared" si="33"/>
        <v>4</v>
      </c>
      <c r="I527" t="str">
        <f t="shared" si="35"/>
        <v xml:space="preserve"> module:Content04_Logistik a schema:ListItem ; schema:position 4 ; schema:name "Produktionslogistik (mit Materialfluss und Kommissionierung, Lagern und Bestandsmanagement)"@de .</v>
      </c>
      <c r="J527" t="s">
        <v>123</v>
      </c>
      <c r="K527" t="str">
        <f t="shared" si="34"/>
        <v>module:Content_Logistik  a schema:ItemList ; schema:identifier "Content" ; schema:name "Inhalt Logistik" ; schema:itemListElement module:Content04_Logistik . module:Content04_Logistik a schema:ListItem ; schema:position 4 ; schema:name "Produktionslogistik (mit Materialfluss und Kommissionierung, Lagern und Bestandsmanagement)"@de .</v>
      </c>
    </row>
    <row r="528" spans="1:11" x14ac:dyDescent="0.35">
      <c r="A528" t="s">
        <v>3516</v>
      </c>
      <c r="B528" t="s">
        <v>158</v>
      </c>
      <c r="C528" s="13" t="s">
        <v>2924</v>
      </c>
      <c r="D528" t="s">
        <v>3188</v>
      </c>
      <c r="E528" s="13" t="s">
        <v>601</v>
      </c>
      <c r="F528" s="4" t="s">
        <v>4656</v>
      </c>
      <c r="G528" t="str">
        <f t="shared" si="32"/>
        <v>module:Content_Logistik  a schema:ItemList ; schema:identifier "Content" ; schema:name "Inhalt Logistik" ; schema:itemListElement module:Content05_Logistik .</v>
      </c>
      <c r="H528" s="4">
        <f t="shared" si="33"/>
        <v>5</v>
      </c>
      <c r="I528" t="str">
        <f t="shared" si="35"/>
        <v xml:space="preserve"> module:Content05_Logistik a schema:ListItem ; schema:position 5 ; schema:name "Distributionslogistik"@de .</v>
      </c>
      <c r="J528" t="s">
        <v>123</v>
      </c>
      <c r="K528" t="str">
        <f t="shared" si="34"/>
        <v>module:Content_Logistik  a schema:ItemList ; schema:identifier "Content" ; schema:name "Inhalt Logistik" ; schema:itemListElement module:Content05_Logistik . module:Content05_Logistik a schema:ListItem ; schema:position 5 ; schema:name "Distributionslogistik"@de .</v>
      </c>
    </row>
    <row r="529" spans="1:11" x14ac:dyDescent="0.35">
      <c r="A529" t="s">
        <v>3516</v>
      </c>
      <c r="B529" t="s">
        <v>158</v>
      </c>
      <c r="C529" s="13" t="s">
        <v>2922</v>
      </c>
      <c r="D529" t="s">
        <v>3187</v>
      </c>
      <c r="E529" s="13" t="s">
        <v>601</v>
      </c>
      <c r="F529" s="4" t="s">
        <v>4656</v>
      </c>
      <c r="G529" t="str">
        <f t="shared" si="32"/>
        <v>module:Content_Logistik  a schema:ItemList ; schema:identifier "Content" ; schema:name "Inhalt Logistik" ; schema:itemListElement module:Content06_Logistik .</v>
      </c>
      <c r="H529" s="4">
        <f t="shared" si="33"/>
        <v>6</v>
      </c>
      <c r="I529" t="str">
        <f t="shared" si="35"/>
        <v xml:space="preserve"> module:Content06_Logistik a schema:ListItem ; schema:position 6 ; schema:name "Entsorgungslogistik"@de .</v>
      </c>
      <c r="J529" t="s">
        <v>123</v>
      </c>
      <c r="K529" t="str">
        <f t="shared" si="34"/>
        <v>module:Content_Logistik  a schema:ItemList ; schema:identifier "Content" ; schema:name "Inhalt Logistik" ; schema:itemListElement module:Content06_Logistik . module:Content06_Logistik a schema:ListItem ; schema:position 6 ; schema:name "Entsorgungslogistik"@de .</v>
      </c>
    </row>
    <row r="530" spans="1:11" x14ac:dyDescent="0.35">
      <c r="A530" t="s">
        <v>3516</v>
      </c>
      <c r="B530" t="s">
        <v>158</v>
      </c>
      <c r="C530" s="13" t="s">
        <v>2919</v>
      </c>
      <c r="D530" t="s">
        <v>3186</v>
      </c>
      <c r="E530" s="13" t="s">
        <v>601</v>
      </c>
      <c r="F530" s="4" t="s">
        <v>4656</v>
      </c>
      <c r="G530" t="str">
        <f t="shared" si="32"/>
        <v>module:Content_Logistik  a schema:ItemList ; schema:identifier "Content" ; schema:name "Inhalt Logistik" ; schema:itemListElement module:Content07_Logistik .</v>
      </c>
      <c r="H530" s="4">
        <f t="shared" si="33"/>
        <v>7</v>
      </c>
      <c r="I530" t="str">
        <f t="shared" si="35"/>
        <v xml:space="preserve"> module:Content07_Logistik a schema:ListItem ; schema:position 7 ; schema:name "Verkehrslogistik: Verkehrsträger und -mittel, Makrologistische Knotenpunkte, Intermodale Transportketten"@de .</v>
      </c>
      <c r="J530" t="s">
        <v>123</v>
      </c>
      <c r="K530" t="str">
        <f t="shared" si="34"/>
        <v>module:Content_Logistik  a schema:ItemList ; schema:identifier "Content" ; schema:name "Inhalt Logistik" ; schema:itemListElement module:Content07_Logistik . module:Content07_Logistik a schema:ListItem ; schema:position 7 ; schema:name "Verkehrslogistik: Verkehrsträger und -mittel, Makrologistische Knotenpunkte, Intermodale Transportketten"@de .</v>
      </c>
    </row>
    <row r="531" spans="1:11" x14ac:dyDescent="0.35">
      <c r="A531" t="s">
        <v>3180</v>
      </c>
      <c r="B531" t="s">
        <v>233</v>
      </c>
      <c r="C531" s="13" t="s">
        <v>2932</v>
      </c>
      <c r="D531" t="s">
        <v>3185</v>
      </c>
      <c r="E531" s="13" t="s">
        <v>601</v>
      </c>
      <c r="F531" s="4" t="s">
        <v>4656</v>
      </c>
      <c r="G531" t="str">
        <f t="shared" si="32"/>
        <v>module:Content_MaMF  a schema:ItemList ; schema:identifier "Content" ; schema:name "Inhalt MaMF" ; schema:itemListElement module:Content01_MaMF .</v>
      </c>
      <c r="H531" s="4">
        <f t="shared" si="33"/>
        <v>1</v>
      </c>
      <c r="I531" t="str">
        <f t="shared" si="35"/>
        <v xml:space="preserve"> module:Content01_MaMF a schema:ListItem ; schema:position 1 ; schema:name "Grundlagen und Konzeption des Marketings"@de .</v>
      </c>
      <c r="J531" t="s">
        <v>123</v>
      </c>
      <c r="K531" t="str">
        <f t="shared" si="34"/>
        <v>module:Content_MaMF  a schema:ItemList ; schema:identifier "Content" ; schema:name "Inhalt MaMF" ; schema:itemListElement module:Content01_MaMF . module:Content01_MaMF a schema:ListItem ; schema:position 1 ; schema:name "Grundlagen und Konzeption des Marketings"@de .</v>
      </c>
    </row>
    <row r="532" spans="1:11" x14ac:dyDescent="0.35">
      <c r="A532" t="s">
        <v>3180</v>
      </c>
      <c r="B532" t="s">
        <v>233</v>
      </c>
      <c r="C532" s="13" t="s">
        <v>2930</v>
      </c>
      <c r="D532" t="s">
        <v>3184</v>
      </c>
      <c r="E532" s="13" t="s">
        <v>601</v>
      </c>
      <c r="F532" s="4" t="s">
        <v>4656</v>
      </c>
      <c r="G532" t="str">
        <f t="shared" si="32"/>
        <v>module:Content_MaMF  a schema:ItemList ; schema:identifier "Content" ; schema:name "Inhalt MaMF" ; schema:itemListElement module:Content02_MaMF .</v>
      </c>
      <c r="H532" s="4">
        <f t="shared" si="33"/>
        <v>2</v>
      </c>
      <c r="I532" t="str">
        <f t="shared" si="35"/>
        <v xml:space="preserve"> module:Content02_MaMF a schema:ListItem ; schema:position 2 ; schema:name "Marketingstrategie und Marketing-Mix"@de .</v>
      </c>
      <c r="J532" t="s">
        <v>123</v>
      </c>
      <c r="K532" t="str">
        <f t="shared" si="34"/>
        <v>module:Content_MaMF  a schema:ItemList ; schema:identifier "Content" ; schema:name "Inhalt MaMF" ; schema:itemListElement module:Content02_MaMF . module:Content02_MaMF a schema:ListItem ; schema:position 2 ; schema:name "Marketingstrategie und Marketing-Mix"@de .</v>
      </c>
    </row>
    <row r="533" spans="1:11" x14ac:dyDescent="0.35">
      <c r="A533" t="s">
        <v>3180</v>
      </c>
      <c r="B533" t="s">
        <v>233</v>
      </c>
      <c r="C533" s="13" t="s">
        <v>2928</v>
      </c>
      <c r="D533" t="s">
        <v>3183</v>
      </c>
      <c r="E533" s="13" t="s">
        <v>601</v>
      </c>
      <c r="F533" s="4" t="s">
        <v>4656</v>
      </c>
      <c r="G533" t="str">
        <f t="shared" si="32"/>
        <v>module:Content_MaMF  a schema:ItemList ; schema:identifier "Content" ; schema:name "Inhalt MaMF" ; schema:itemListElement module:Content03_MaMF .</v>
      </c>
      <c r="H533" s="4">
        <f t="shared" si="33"/>
        <v>3</v>
      </c>
      <c r="I533" t="str">
        <f t="shared" si="35"/>
        <v xml:space="preserve"> module:Content03_MaMF a schema:ListItem ; schema:position 3 ; schema:name "Informationsgrundlagen und Marktforschungskonzeption"@de .</v>
      </c>
      <c r="J533" t="s">
        <v>123</v>
      </c>
      <c r="K533" t="str">
        <f t="shared" si="34"/>
        <v>module:Content_MaMF  a schema:ItemList ; schema:identifier "Content" ; schema:name "Inhalt MaMF" ; schema:itemListElement module:Content03_MaMF . module:Content03_MaMF a schema:ListItem ; schema:position 3 ; schema:name "Informationsgrundlagen und Marktforschungskonzeption"@de .</v>
      </c>
    </row>
    <row r="534" spans="1:11" x14ac:dyDescent="0.35">
      <c r="A534" t="s">
        <v>3180</v>
      </c>
      <c r="B534" t="s">
        <v>233</v>
      </c>
      <c r="C534" s="13" t="s">
        <v>2926</v>
      </c>
      <c r="D534" t="s">
        <v>3182</v>
      </c>
      <c r="E534" s="13" t="s">
        <v>601</v>
      </c>
      <c r="F534" s="4" t="s">
        <v>4656</v>
      </c>
      <c r="G534" t="str">
        <f t="shared" si="32"/>
        <v>module:Content_MaMF  a schema:ItemList ; schema:identifier "Content" ; schema:name "Inhalt MaMF" ; schema:itemListElement module:Content04_MaMF .</v>
      </c>
      <c r="H534" s="4">
        <f t="shared" si="33"/>
        <v>4</v>
      </c>
      <c r="I534" t="str">
        <f t="shared" si="35"/>
        <v xml:space="preserve"> module:Content04_MaMF a schema:ListItem ; schema:position 4 ; schema:name "Qualitative und quantitative Methoden der Marktforschung"@de .</v>
      </c>
      <c r="J534" t="s">
        <v>123</v>
      </c>
      <c r="K534" t="str">
        <f t="shared" si="34"/>
        <v>module:Content_MaMF  a schema:ItemList ; schema:identifier "Content" ; schema:name "Inhalt MaMF" ; schema:itemListElement module:Content04_MaMF . module:Content04_MaMF a schema:ListItem ; schema:position 4 ; schema:name "Qualitative und quantitative Methoden der Marktforschung"@de .</v>
      </c>
    </row>
    <row r="535" spans="1:11" x14ac:dyDescent="0.35">
      <c r="A535" t="s">
        <v>3180</v>
      </c>
      <c r="B535" t="s">
        <v>233</v>
      </c>
      <c r="C535" s="13" t="s">
        <v>2924</v>
      </c>
      <c r="D535" t="s">
        <v>3181</v>
      </c>
      <c r="E535" s="13" t="s">
        <v>601</v>
      </c>
      <c r="F535" s="4" t="s">
        <v>4656</v>
      </c>
      <c r="G535" t="str">
        <f t="shared" si="32"/>
        <v>module:Content_MaMF  a schema:ItemList ; schema:identifier "Content" ; schema:name "Inhalt MaMF" ; schema:itemListElement module:Content05_MaMF .</v>
      </c>
      <c r="H535" s="4">
        <f t="shared" si="33"/>
        <v>5</v>
      </c>
      <c r="I535" t="str">
        <f t="shared" si="35"/>
        <v xml:space="preserve"> module:Content05_MaMF a schema:ListItem ; schema:position 5 ; schema:name "Techniken der Sekundär- und Primärerhebung"@de .</v>
      </c>
      <c r="J535" t="s">
        <v>123</v>
      </c>
      <c r="K535" t="str">
        <f t="shared" si="34"/>
        <v>module:Content_MaMF  a schema:ItemList ; schema:identifier "Content" ; schema:name "Inhalt MaMF" ; schema:itemListElement module:Content05_MaMF . module:Content05_MaMF a schema:ListItem ; schema:position 5 ; schema:name "Techniken der Sekundär- und Primärerhebung"@de .</v>
      </c>
    </row>
    <row r="536" spans="1:11" x14ac:dyDescent="0.35">
      <c r="A536" t="s">
        <v>3180</v>
      </c>
      <c r="B536" t="s">
        <v>233</v>
      </c>
      <c r="C536" s="13" t="s">
        <v>2922</v>
      </c>
      <c r="D536" t="s">
        <v>3179</v>
      </c>
      <c r="E536" s="13" t="s">
        <v>601</v>
      </c>
      <c r="F536" s="4" t="s">
        <v>4656</v>
      </c>
      <c r="G536" t="str">
        <f t="shared" si="32"/>
        <v>module:Content_MaMF  a schema:ItemList ; schema:identifier "Content" ; schema:name "Inhalt MaMF" ; schema:itemListElement module:Content06_MaMF .</v>
      </c>
      <c r="H536" s="4">
        <f t="shared" si="33"/>
        <v>6</v>
      </c>
      <c r="I536" t="str">
        <f t="shared" si="35"/>
        <v xml:space="preserve"> module:Content06_MaMF a schema:ListItem ; schema:position 6 ; schema:name "Zukunft der Marktforschung"@de .</v>
      </c>
      <c r="J536" t="s">
        <v>123</v>
      </c>
      <c r="K536" t="str">
        <f t="shared" si="34"/>
        <v>module:Content_MaMF  a schema:ItemList ; schema:identifier "Content" ; schema:name "Inhalt MaMF" ; schema:itemListElement module:Content06_MaMF . module:Content06_MaMF a schema:ListItem ; schema:position 6 ; schema:name "Zukunft der Marktforschung"@de .</v>
      </c>
    </row>
    <row r="537" spans="1:11" x14ac:dyDescent="0.35">
      <c r="A537" t="s">
        <v>3170</v>
      </c>
      <c r="B537" t="s">
        <v>151</v>
      </c>
      <c r="C537" s="13" t="s">
        <v>2932</v>
      </c>
      <c r="D537" t="s">
        <v>3178</v>
      </c>
      <c r="E537" s="13" t="s">
        <v>601</v>
      </c>
      <c r="F537" s="4" t="s">
        <v>4656</v>
      </c>
      <c r="G537" t="str">
        <f t="shared" si="32"/>
        <v>module:Content_ManOrg  a schema:ItemList ; schema:identifier "Content" ; schema:name "Inhalt ManOrg" ; schema:itemListElement module:Content01_ManOrg .</v>
      </c>
      <c r="H537" s="4">
        <f t="shared" si="33"/>
        <v>1</v>
      </c>
      <c r="I537" t="str">
        <f t="shared" si="35"/>
        <v xml:space="preserve"> module:Content01_ManOrg a schema:ListItem ; schema:position 1 ; schema:name "Strategische Unternehmensplanung"@de .</v>
      </c>
      <c r="J537" t="s">
        <v>123</v>
      </c>
      <c r="K537" t="str">
        <f t="shared" si="34"/>
        <v>module:Content_ManOrg  a schema:ItemList ; schema:identifier "Content" ; schema:name "Inhalt ManOrg" ; schema:itemListElement module:Content01_ManOrg . module:Content01_ManOrg a schema:ListItem ; schema:position 1 ; schema:name "Strategische Unternehmensplanung"@de .</v>
      </c>
    </row>
    <row r="538" spans="1:11" x14ac:dyDescent="0.35">
      <c r="A538" t="s">
        <v>3170</v>
      </c>
      <c r="B538" t="s">
        <v>151</v>
      </c>
      <c r="C538" s="13" t="s">
        <v>2930</v>
      </c>
      <c r="D538" t="s">
        <v>3177</v>
      </c>
      <c r="E538" s="13" t="s">
        <v>601</v>
      </c>
      <c r="F538" s="4" t="s">
        <v>4656</v>
      </c>
      <c r="G538" t="str">
        <f t="shared" si="32"/>
        <v>module:Content_ManOrg  a schema:ItemList ; schema:identifier "Content" ; schema:name "Inhalt ManOrg" ; schema:itemListElement module:Content02_ManOrg .</v>
      </c>
      <c r="H538" s="4">
        <f t="shared" si="33"/>
        <v>2</v>
      </c>
      <c r="I538" t="str">
        <f t="shared" si="35"/>
        <v xml:space="preserve"> module:Content02_ManOrg a schema:ListItem ; schema:position 2 ; schema:name "Konzepte, Strategien und Werkzeuge der Informationstechnologie zur Unternehmenssteuerung:  Enterprise Resource Planning (ERP) Systeme, Personalwirtschaftssysteme, Management Informationssysteme, Business Intelligence, Data Warehouse, Wissensmanagement, Workflow Management Systeme"@de .</v>
      </c>
      <c r="J538" t="s">
        <v>123</v>
      </c>
      <c r="K538" t="str">
        <f t="shared" si="34"/>
        <v>module:Content_ManOrg  a schema:ItemList ; schema:identifier "Content" ; schema:name "Inhalt ManOrg" ; schema:itemListElement module:Content02_ManOrg . module:Content02_ManOrg a schema:ListItem ; schema:position 2 ; schema:name "Konzepte, Strategien und Werkzeuge der Informationstechnologie zur Unternehmenssteuerung:  Enterprise Resource Planning (ERP) Systeme, Personalwirtschaftssysteme, Management Informationssysteme, Business Intelligence, Data Warehouse, Wissensmanagement, Workflow Management Systeme"@de .</v>
      </c>
    </row>
    <row r="539" spans="1:11" x14ac:dyDescent="0.35">
      <c r="A539" t="s">
        <v>3170</v>
      </c>
      <c r="B539" t="s">
        <v>151</v>
      </c>
      <c r="C539" s="13" t="s">
        <v>2928</v>
      </c>
      <c r="D539" t="s">
        <v>3176</v>
      </c>
      <c r="E539" s="13" t="s">
        <v>601</v>
      </c>
      <c r="F539" s="4" t="s">
        <v>4656</v>
      </c>
      <c r="G539" t="str">
        <f t="shared" si="32"/>
        <v>module:Content_ManOrg  a schema:ItemList ; schema:identifier "Content" ; schema:name "Inhalt ManOrg" ; schema:itemListElement module:Content03_ManOrg .</v>
      </c>
      <c r="H539" s="4">
        <f t="shared" si="33"/>
        <v>3</v>
      </c>
      <c r="I539" t="str">
        <f t="shared" si="35"/>
        <v xml:space="preserve"> module:Content03_ManOrg a schema:ListItem ; schema:position 3 ; schema:name "Einsatz und Auswahl geeigneter Systeme, Eigenentwicklung vs. Standardsoftware"@de .</v>
      </c>
      <c r="J539" t="s">
        <v>123</v>
      </c>
      <c r="K539" t="str">
        <f t="shared" si="34"/>
        <v>module:Content_ManOrg  a schema:ItemList ; schema:identifier "Content" ; schema:name "Inhalt ManOrg" ; schema:itemListElement module:Content03_ManOrg . module:Content03_ManOrg a schema:ListItem ; schema:position 3 ; schema:name "Einsatz und Auswahl geeigneter Systeme, Eigenentwicklung vs. Standardsoftware"@de .</v>
      </c>
    </row>
    <row r="540" spans="1:11" x14ac:dyDescent="0.35">
      <c r="A540" t="s">
        <v>3170</v>
      </c>
      <c r="B540" t="s">
        <v>151</v>
      </c>
      <c r="C540" s="13" t="s">
        <v>2926</v>
      </c>
      <c r="D540" t="s">
        <v>3175</v>
      </c>
      <c r="E540" s="13" t="s">
        <v>601</v>
      </c>
      <c r="F540" s="4" t="s">
        <v>4656</v>
      </c>
      <c r="G540" t="str">
        <f t="shared" si="32"/>
        <v>module:Content_ManOrg  a schema:ItemList ; schema:identifier "Content" ; schema:name "Inhalt ManOrg" ; schema:itemListElement module:Content04_ManOrg .</v>
      </c>
      <c r="H540" s="4">
        <f t="shared" si="33"/>
        <v>4</v>
      </c>
      <c r="I540" t="str">
        <f t="shared" si="35"/>
        <v xml:space="preserve"> module:Content04_ManOrg a schema:ListItem ; schema:position 4 ; schema:name "Anwendungszweck und betriebliche Funktionsbereiche, Branchenlösungen"@de .</v>
      </c>
      <c r="J540" t="s">
        <v>123</v>
      </c>
      <c r="K540" t="str">
        <f t="shared" si="34"/>
        <v>module:Content_ManOrg  a schema:ItemList ; schema:identifier "Content" ; schema:name "Inhalt ManOrg" ; schema:itemListElement module:Content04_ManOrg . module:Content04_ManOrg a schema:ListItem ; schema:position 4 ; schema:name "Anwendungszweck und betriebliche Funktionsbereiche, Branchenlösungen"@de .</v>
      </c>
    </row>
    <row r="541" spans="1:11" x14ac:dyDescent="0.35">
      <c r="A541" t="s">
        <v>3170</v>
      </c>
      <c r="B541" t="s">
        <v>151</v>
      </c>
      <c r="C541" s="13" t="s">
        <v>2924</v>
      </c>
      <c r="D541" t="s">
        <v>3174</v>
      </c>
      <c r="E541" s="13" t="s">
        <v>601</v>
      </c>
      <c r="F541" s="4" t="s">
        <v>4656</v>
      </c>
      <c r="G541" t="str">
        <f t="shared" si="32"/>
        <v>module:Content_ManOrg  a schema:ItemList ; schema:identifier "Content" ; schema:name "Inhalt ManOrg" ; schema:itemListElement module:Content05_ManOrg .</v>
      </c>
      <c r="H541" s="4">
        <f t="shared" si="33"/>
        <v>5</v>
      </c>
      <c r="I541" t="str">
        <f t="shared" si="35"/>
        <v xml:space="preserve"> module:Content05_ManOrg a schema:ListItem ; schema:position 5 ; schema:name "Architektur von ERP-Systemen, Organisationsstrukturen und –elemente, Berechtigungskonzepte, Datenhaltung, Management komplexer IT-Systemlandschaften"@de .</v>
      </c>
      <c r="J541" t="s">
        <v>123</v>
      </c>
      <c r="K541" t="str">
        <f t="shared" si="34"/>
        <v>module:Content_ManOrg  a schema:ItemList ; schema:identifier "Content" ; schema:name "Inhalt ManOrg" ; schema:itemListElement module:Content05_ManOrg . module:Content05_ManOrg a schema:ListItem ; schema:position 5 ; schema:name "Architektur von ERP-Systemen, Organisationsstrukturen und –elemente, Berechtigungskonzepte, Datenhaltung, Management komplexer IT-Systemlandschaften"@de .</v>
      </c>
    </row>
    <row r="542" spans="1:11" x14ac:dyDescent="0.35">
      <c r="A542" t="s">
        <v>3170</v>
      </c>
      <c r="B542" t="s">
        <v>151</v>
      </c>
      <c r="C542" s="13" t="s">
        <v>2922</v>
      </c>
      <c r="D542" t="s">
        <v>3173</v>
      </c>
      <c r="E542" s="13" t="s">
        <v>601</v>
      </c>
      <c r="F542" s="4" t="s">
        <v>4656</v>
      </c>
      <c r="G542" t="str">
        <f t="shared" si="32"/>
        <v>module:Content_ManOrg  a schema:ItemList ; schema:identifier "Content" ; schema:name "Inhalt ManOrg" ; schema:itemListElement module:Content06_ManOrg .</v>
      </c>
      <c r="H542" s="4">
        <f t="shared" si="33"/>
        <v>6</v>
      </c>
      <c r="I542" t="str">
        <f t="shared" si="35"/>
        <v xml:space="preserve"> module:Content06_ManOrg a schema:ListItem ; schema:position 6 ; schema:name "Organisation von IT-Projekte, IT-Governance, Rolle der IT zur Erreichung von Geschäftzielen und Unterstützung der Geschäftsprozesse eines Unternehmens"@de .</v>
      </c>
      <c r="J542" t="s">
        <v>123</v>
      </c>
      <c r="K542" t="str">
        <f t="shared" si="34"/>
        <v>module:Content_ManOrg  a schema:ItemList ; schema:identifier "Content" ; schema:name "Inhalt ManOrg" ; schema:itemListElement module:Content06_ManOrg . module:Content06_ManOrg a schema:ListItem ; schema:position 6 ; schema:name "Organisation von IT-Projekte, IT-Governance, Rolle der IT zur Erreichung von Geschäftzielen und Unterstützung der Geschäftsprozesse eines Unternehmens"@de .</v>
      </c>
    </row>
    <row r="543" spans="1:11" x14ac:dyDescent="0.35">
      <c r="A543" t="s">
        <v>3170</v>
      </c>
      <c r="B543" t="s">
        <v>151</v>
      </c>
      <c r="C543" s="13" t="s">
        <v>2919</v>
      </c>
      <c r="D543" t="s">
        <v>3172</v>
      </c>
      <c r="E543" s="13" t="s">
        <v>601</v>
      </c>
      <c r="F543" s="4" t="s">
        <v>4656</v>
      </c>
      <c r="G543" t="str">
        <f t="shared" si="32"/>
        <v>module:Content_ManOrg  a schema:ItemList ; schema:identifier "Content" ; schema:name "Inhalt ManOrg" ; schema:itemListElement module:Content07_ManOrg .</v>
      </c>
      <c r="H543" s="4">
        <f t="shared" si="33"/>
        <v>7</v>
      </c>
      <c r="I543" t="str">
        <f t="shared" si="35"/>
        <v xml:space="preserve"> module:Content07_ManOrg a schema:ListItem ; schema:position 7 ; schema:name "Einsatz von IT-Ressourcen (Mitarbeiter, Systeme, finanzielle Mittel)"@de .</v>
      </c>
      <c r="J543" t="s">
        <v>123</v>
      </c>
      <c r="K543" t="str">
        <f t="shared" si="34"/>
        <v>module:Content_ManOrg  a schema:ItemList ; schema:identifier "Content" ; schema:name "Inhalt ManOrg" ; schema:itemListElement module:Content07_ManOrg . module:Content07_ManOrg a schema:ListItem ; schema:position 7 ; schema:name "Einsatz von IT-Ressourcen (Mitarbeiter, Systeme, finanzielle Mittel)"@de .</v>
      </c>
    </row>
    <row r="544" spans="1:11" x14ac:dyDescent="0.35">
      <c r="A544" t="s">
        <v>3170</v>
      </c>
      <c r="B544" t="s">
        <v>151</v>
      </c>
      <c r="C544" s="13" t="s">
        <v>2954</v>
      </c>
      <c r="D544" t="s">
        <v>3171</v>
      </c>
      <c r="E544" s="13" t="s">
        <v>601</v>
      </c>
      <c r="F544" s="4" t="s">
        <v>4656</v>
      </c>
      <c r="G544" t="str">
        <f t="shared" si="32"/>
        <v>module:Content_ManOrg  a schema:ItemList ; schema:identifier "Content" ; schema:name "Inhalt ManOrg" ; schema:itemListElement module:Content08_ManOrg .</v>
      </c>
      <c r="H544" s="4">
        <f t="shared" si="33"/>
        <v>8</v>
      </c>
      <c r="I544" t="str">
        <f t="shared" si="35"/>
        <v xml:space="preserve"> module:Content08_ManOrg a schema:ListItem ; schema:position 8 ; schema:name "Performance und Benchmarking von IT und Service"@de .</v>
      </c>
      <c r="J544" t="s">
        <v>123</v>
      </c>
      <c r="K544" t="str">
        <f t="shared" si="34"/>
        <v>module:Content_ManOrg  a schema:ItemList ; schema:identifier "Content" ; schema:name "Inhalt ManOrg" ; schema:itemListElement module:Content08_ManOrg . module:Content08_ManOrg a schema:ListItem ; schema:position 8 ; schema:name "Performance und Benchmarking von IT und Service"@de .</v>
      </c>
    </row>
    <row r="545" spans="1:11" x14ac:dyDescent="0.35">
      <c r="A545" t="s">
        <v>3170</v>
      </c>
      <c r="B545" t="s">
        <v>151</v>
      </c>
      <c r="C545" s="13" t="s">
        <v>2952</v>
      </c>
      <c r="D545" t="s">
        <v>3169</v>
      </c>
      <c r="E545" s="13" t="s">
        <v>601</v>
      </c>
      <c r="F545" s="4" t="s">
        <v>4656</v>
      </c>
      <c r="G545" t="str">
        <f t="shared" si="32"/>
        <v>module:Content_ManOrg  a schema:ItemList ; schema:identifier "Content" ; schema:name "Inhalt ManOrg" ; schema:itemListElement module:Content09_ManOrg .</v>
      </c>
      <c r="H545" s="4">
        <f t="shared" si="33"/>
        <v>9</v>
      </c>
      <c r="I545" t="str">
        <f t="shared" si="35"/>
        <v xml:space="preserve"> module:Content09_ManOrg a schema:ListItem ; schema:position 9 ; schema:name "IT-Risiken erkennen, beurteilen und managen "@de .</v>
      </c>
      <c r="J545" t="s">
        <v>123</v>
      </c>
      <c r="K545" t="str">
        <f t="shared" si="34"/>
        <v>module:Content_ManOrg  a schema:ItemList ; schema:identifier "Content" ; schema:name "Inhalt ManOrg" ; schema:itemListElement module:Content09_ManOrg . module:Content09_ManOrg a schema:ListItem ; schema:position 9 ; schema:name "IT-Risiken erkennen, beurteilen und managen "@de .</v>
      </c>
    </row>
    <row r="546" spans="1:11" x14ac:dyDescent="0.35">
      <c r="A546" t="s">
        <v>3158</v>
      </c>
      <c r="B546" t="s">
        <v>145</v>
      </c>
      <c r="C546" s="13" t="s">
        <v>2932</v>
      </c>
      <c r="D546" t="s">
        <v>3168</v>
      </c>
      <c r="E546" s="13" t="s">
        <v>601</v>
      </c>
      <c r="F546" s="4" t="s">
        <v>4656</v>
      </c>
      <c r="G546" t="str">
        <f t="shared" si="32"/>
        <v>module:Content_MathBasis  a schema:ItemList ; schema:identifier "Content" ; schema:name "Inhalt MathBasis" ; schema:itemListElement module:Content01_MathBasis .</v>
      </c>
      <c r="H546" s="4">
        <f t="shared" si="33"/>
        <v>1</v>
      </c>
      <c r="I546" t="str">
        <f t="shared" si="35"/>
        <v xml:space="preserve"> module:Content01_MathBasis a schema:ListItem ; schema:position 1 ; schema:name "Mengen und Abbildungen"@de .</v>
      </c>
      <c r="J546" t="s">
        <v>123</v>
      </c>
      <c r="K546" t="str">
        <f t="shared" si="34"/>
        <v>module:Content_MathBasis  a schema:ItemList ; schema:identifier "Content" ; schema:name "Inhalt MathBasis" ; schema:itemListElement module:Content01_MathBasis . module:Content01_MathBasis a schema:ListItem ; schema:position 1 ; schema:name "Mengen und Abbildungen"@de .</v>
      </c>
    </row>
    <row r="547" spans="1:11" x14ac:dyDescent="0.35">
      <c r="A547" t="s">
        <v>3158</v>
      </c>
      <c r="B547" t="s">
        <v>145</v>
      </c>
      <c r="C547" s="13" t="s">
        <v>2930</v>
      </c>
      <c r="D547" t="s">
        <v>3167</v>
      </c>
      <c r="E547" s="13" t="s">
        <v>601</v>
      </c>
      <c r="F547" s="4" t="s">
        <v>4656</v>
      </c>
      <c r="G547" t="str">
        <f t="shared" si="32"/>
        <v>module:Content_MathBasis  a schema:ItemList ; schema:identifier "Content" ; schema:name "Inhalt MathBasis" ; schema:itemListElement module:Content02_MathBasis .</v>
      </c>
      <c r="H547" s="4">
        <f t="shared" si="33"/>
        <v>2</v>
      </c>
      <c r="I547" t="str">
        <f t="shared" si="35"/>
        <v xml:space="preserve"> module:Content02_MathBasis a schema:ListItem ; schema:position 2 ; schema:name "Logik"@de .</v>
      </c>
      <c r="J547" t="s">
        <v>123</v>
      </c>
      <c r="K547" t="str">
        <f t="shared" si="34"/>
        <v>module:Content_MathBasis  a schema:ItemList ; schema:identifier "Content" ; schema:name "Inhalt MathBasis" ; schema:itemListElement module:Content02_MathBasis . module:Content02_MathBasis a schema:ListItem ; schema:position 2 ; schema:name "Logik"@de .</v>
      </c>
    </row>
    <row r="548" spans="1:11" x14ac:dyDescent="0.35">
      <c r="A548" t="s">
        <v>3158</v>
      </c>
      <c r="B548" t="s">
        <v>145</v>
      </c>
      <c r="C548" s="13" t="s">
        <v>2928</v>
      </c>
      <c r="D548" t="s">
        <v>3166</v>
      </c>
      <c r="E548" s="13" t="s">
        <v>601</v>
      </c>
      <c r="F548" s="4" t="s">
        <v>4656</v>
      </c>
      <c r="G548" t="str">
        <f t="shared" si="32"/>
        <v>module:Content_MathBasis  a schema:ItemList ; schema:identifier "Content" ; schema:name "Inhalt MathBasis" ; schema:itemListElement module:Content03_MathBasis .</v>
      </c>
      <c r="H548" s="4">
        <f t="shared" si="33"/>
        <v>3</v>
      </c>
      <c r="I548" t="str">
        <f t="shared" si="35"/>
        <v xml:space="preserve"> module:Content03_MathBasis a schema:ListItem ; schema:position 3 ; schema:name "Natürliche Zahlen"@de .</v>
      </c>
      <c r="J548" t="s">
        <v>123</v>
      </c>
      <c r="K548" t="str">
        <f t="shared" si="34"/>
        <v>module:Content_MathBasis  a schema:ItemList ; schema:identifier "Content" ; schema:name "Inhalt MathBasis" ; schema:itemListElement module:Content03_MathBasis . module:Content03_MathBasis a schema:ListItem ; schema:position 3 ; schema:name "Natürliche Zahlen"@de .</v>
      </c>
    </row>
    <row r="549" spans="1:11" x14ac:dyDescent="0.35">
      <c r="A549" t="s">
        <v>3158</v>
      </c>
      <c r="B549" t="s">
        <v>145</v>
      </c>
      <c r="C549" s="13" t="s">
        <v>2926</v>
      </c>
      <c r="D549" t="s">
        <v>3165</v>
      </c>
      <c r="E549" s="13" t="s">
        <v>601</v>
      </c>
      <c r="F549" s="4" t="s">
        <v>4656</v>
      </c>
      <c r="G549" t="str">
        <f t="shared" si="32"/>
        <v>module:Content_MathBasis  a schema:ItemList ; schema:identifier "Content" ; schema:name "Inhalt MathBasis" ; schema:itemListElement module:Content04_MathBasis .</v>
      </c>
      <c r="H549" s="4">
        <f t="shared" si="33"/>
        <v>4</v>
      </c>
      <c r="I549" t="str">
        <f t="shared" si="35"/>
        <v xml:space="preserve"> module:Content04_MathBasis a schema:ListItem ; schema:position 4 ; schema:name "Vollständige Induktion, Rekursion"@de .</v>
      </c>
      <c r="J549" t="s">
        <v>123</v>
      </c>
      <c r="K549" t="str">
        <f t="shared" si="34"/>
        <v>module:Content_MathBasis  a schema:ItemList ; schema:identifier "Content" ; schema:name "Inhalt MathBasis" ; schema:itemListElement module:Content04_MathBasis . module:Content04_MathBasis a schema:ListItem ; schema:position 4 ; schema:name "Vollständige Induktion, Rekursion"@de .</v>
      </c>
    </row>
    <row r="550" spans="1:11" x14ac:dyDescent="0.35">
      <c r="A550" t="s">
        <v>3158</v>
      </c>
      <c r="B550" t="s">
        <v>145</v>
      </c>
      <c r="C550" s="13" t="s">
        <v>2924</v>
      </c>
      <c r="D550" t="s">
        <v>3164</v>
      </c>
      <c r="E550" s="13" t="s">
        <v>601</v>
      </c>
      <c r="F550" s="4" t="s">
        <v>4656</v>
      </c>
      <c r="G550" t="str">
        <f t="shared" si="32"/>
        <v>module:Content_MathBasis  a schema:ItemList ; schema:identifier "Content" ; schema:name "Inhalt MathBasis" ; schema:itemListElement module:Content05_MathBasis .</v>
      </c>
      <c r="H550" s="4">
        <f t="shared" si="33"/>
        <v>5</v>
      </c>
      <c r="I550" t="str">
        <f t="shared" si="35"/>
        <v xml:space="preserve"> module:Content05_MathBasis a schema:ListItem ; schema:position 5 ; schema:name "Zahlentheorie (Grundbegriffe)"@de .</v>
      </c>
      <c r="J550" t="s">
        <v>123</v>
      </c>
      <c r="K550" t="str">
        <f t="shared" si="34"/>
        <v>module:Content_MathBasis  a schema:ItemList ; schema:identifier "Content" ; schema:name "Inhalt MathBasis" ; schema:itemListElement module:Content05_MathBasis . module:Content05_MathBasis a schema:ListItem ; schema:position 5 ; schema:name "Zahlentheorie (Grundbegriffe)"@de .</v>
      </c>
    </row>
    <row r="551" spans="1:11" x14ac:dyDescent="0.35">
      <c r="A551" t="s">
        <v>3158</v>
      </c>
      <c r="B551" t="s">
        <v>145</v>
      </c>
      <c r="C551" s="13" t="s">
        <v>2922</v>
      </c>
      <c r="D551" t="s">
        <v>3163</v>
      </c>
      <c r="E551" s="13" t="s">
        <v>601</v>
      </c>
      <c r="F551" s="4" t="s">
        <v>4656</v>
      </c>
      <c r="G551" t="str">
        <f t="shared" si="32"/>
        <v>module:Content_MathBasis  a schema:ItemList ; schema:identifier "Content" ; schema:name "Inhalt MathBasis" ; schema:itemListElement module:Content06_MathBasis .</v>
      </c>
      <c r="H551" s="4">
        <f t="shared" si="33"/>
        <v>6</v>
      </c>
      <c r="I551" t="str">
        <f t="shared" si="35"/>
        <v xml:space="preserve"> module:Content06_MathBasis a schema:ListItem ; schema:position 6 ; schema:name "Finanzmathematik (Zahlenfolgen, Zinsrechnung, Tilgung, Abschreibungen)"@de .</v>
      </c>
      <c r="J551" t="s">
        <v>123</v>
      </c>
      <c r="K551" t="str">
        <f t="shared" si="34"/>
        <v>module:Content_MathBasis  a schema:ItemList ; schema:identifier "Content" ; schema:name "Inhalt MathBasis" ; schema:itemListElement module:Content06_MathBasis . module:Content06_MathBasis a schema:ListItem ; schema:position 6 ; schema:name "Finanzmathematik (Zahlenfolgen, Zinsrechnung, Tilgung, Abschreibungen)"@de .</v>
      </c>
    </row>
    <row r="552" spans="1:11" x14ac:dyDescent="0.35">
      <c r="A552" t="s">
        <v>3158</v>
      </c>
      <c r="B552" t="s">
        <v>145</v>
      </c>
      <c r="C552" s="13" t="s">
        <v>2919</v>
      </c>
      <c r="D552" t="s">
        <v>3162</v>
      </c>
      <c r="E552" s="13" t="s">
        <v>601</v>
      </c>
      <c r="F552" s="4" t="s">
        <v>4656</v>
      </c>
      <c r="G552" t="str">
        <f t="shared" si="32"/>
        <v>module:Content_MathBasis  a schema:ItemList ; schema:identifier "Content" ; schema:name "Inhalt MathBasis" ; schema:itemListElement module:Content07_MathBasis .</v>
      </c>
      <c r="H552" s="4">
        <f t="shared" si="33"/>
        <v>7</v>
      </c>
      <c r="I552" t="str">
        <f t="shared" si="35"/>
        <v xml:space="preserve"> module:Content07_MathBasis a schema:ListItem ; schema:position 7 ; schema:name "Vektorräume, Matrizen, Determinanten, Gleichungssysteme, Eigenwerte, Basistransformationen, Skalarprodukt"@de .</v>
      </c>
      <c r="J552" t="s">
        <v>123</v>
      </c>
      <c r="K552" t="str">
        <f t="shared" si="34"/>
        <v>module:Content_MathBasis  a schema:ItemList ; schema:identifier "Content" ; schema:name "Inhalt MathBasis" ; schema:itemListElement module:Content07_MathBasis . module:Content07_MathBasis a schema:ListItem ; schema:position 7 ; schema:name "Vektorräume, Matrizen, Determinanten, Gleichungssysteme, Eigenwerte, Basistransformationen, Skalarprodukt"@de .</v>
      </c>
    </row>
    <row r="553" spans="1:11" x14ac:dyDescent="0.35">
      <c r="A553" t="s">
        <v>3158</v>
      </c>
      <c r="B553" t="s">
        <v>145</v>
      </c>
      <c r="C553" s="13" t="s">
        <v>2954</v>
      </c>
      <c r="D553" t="s">
        <v>3161</v>
      </c>
      <c r="E553" s="13" t="s">
        <v>601</v>
      </c>
      <c r="F553" s="4" t="s">
        <v>4656</v>
      </c>
      <c r="G553" t="str">
        <f t="shared" si="32"/>
        <v>module:Content_MathBasis  a schema:ItemList ; schema:identifier "Content" ; schema:name "Inhalt MathBasis" ; schema:itemListElement module:Content08_MathBasis .</v>
      </c>
      <c r="H553" s="4">
        <f t="shared" si="33"/>
        <v>8</v>
      </c>
      <c r="I553" t="str">
        <f t="shared" si="35"/>
        <v xml:space="preserve"> module:Content08_MathBasis a schema:ListItem ; schema:position 8 ; schema:name "Graphen (Grundlagen)"@de .</v>
      </c>
      <c r="J553" t="s">
        <v>123</v>
      </c>
      <c r="K553" t="str">
        <f t="shared" si="34"/>
        <v>module:Content_MathBasis  a schema:ItemList ; schema:identifier "Content" ; schema:name "Inhalt MathBasis" ; schema:itemListElement module:Content08_MathBasis . module:Content08_MathBasis a schema:ListItem ; schema:position 8 ; schema:name "Graphen (Grundlagen)"@de .</v>
      </c>
    </row>
    <row r="554" spans="1:11" x14ac:dyDescent="0.35">
      <c r="A554" t="s">
        <v>3158</v>
      </c>
      <c r="B554" t="s">
        <v>145</v>
      </c>
      <c r="C554" s="13" t="s">
        <v>2952</v>
      </c>
      <c r="D554" t="s">
        <v>3160</v>
      </c>
      <c r="E554" s="13" t="s">
        <v>601</v>
      </c>
      <c r="F554" s="4" t="s">
        <v>4656</v>
      </c>
      <c r="G554" t="str">
        <f t="shared" si="32"/>
        <v>module:Content_MathBasis  a schema:ItemList ; schema:identifier "Content" ; schema:name "Inhalt MathBasis" ; schema:itemListElement module:Content09_MathBasis .</v>
      </c>
      <c r="H554" s="4">
        <f t="shared" si="33"/>
        <v>9</v>
      </c>
      <c r="I554" t="str">
        <f t="shared" si="35"/>
        <v xml:space="preserve"> module:Content09_MathBasis a schema:ListItem ; schema:position 9 ; schema:name "Folgen u. Reihen"@de .</v>
      </c>
      <c r="J554" t="s">
        <v>123</v>
      </c>
      <c r="K554" t="str">
        <f t="shared" si="34"/>
        <v>module:Content_MathBasis  a schema:ItemList ; schema:identifier "Content" ; schema:name "Inhalt MathBasis" ; schema:itemListElement module:Content09_MathBasis . module:Content09_MathBasis a schema:ListItem ; schema:position 9 ; schema:name "Folgen u. Reihen"@de .</v>
      </c>
    </row>
    <row r="555" spans="1:11" x14ac:dyDescent="0.35">
      <c r="A555" t="s">
        <v>3158</v>
      </c>
      <c r="B555" t="s">
        <v>145</v>
      </c>
      <c r="C555" s="13" t="s">
        <v>2950</v>
      </c>
      <c r="D555" t="s">
        <v>3159</v>
      </c>
      <c r="E555" s="13" t="s">
        <v>601</v>
      </c>
      <c r="F555" s="4" t="s">
        <v>4656</v>
      </c>
      <c r="G555" t="str">
        <f t="shared" si="32"/>
        <v>module:Content_MathBasis  a schema:ItemList ; schema:identifier "Content" ; schema:name "Inhalt MathBasis" ; schema:itemListElement module:Content10_MathBasis .</v>
      </c>
      <c r="H555" s="4">
        <f t="shared" si="33"/>
        <v>10</v>
      </c>
      <c r="I555" t="str">
        <f t="shared" si="35"/>
        <v xml:space="preserve"> module:Content10_MathBasis a schema:ListItem ; schema:position 10 ; schema:name "Stetige Funktionen"@de .</v>
      </c>
      <c r="J555" t="s">
        <v>123</v>
      </c>
      <c r="K555" t="str">
        <f t="shared" si="34"/>
        <v>module:Content_MathBasis  a schema:ItemList ; schema:identifier "Content" ; schema:name "Inhalt MathBasis" ; schema:itemListElement module:Content10_MathBasis . module:Content10_MathBasis a schema:ListItem ; schema:position 10 ; schema:name "Stetige Funktionen"@de .</v>
      </c>
    </row>
    <row r="556" spans="1:11" x14ac:dyDescent="0.35">
      <c r="A556" t="s">
        <v>3158</v>
      </c>
      <c r="B556" t="s">
        <v>145</v>
      </c>
      <c r="C556" s="13" t="s">
        <v>2949</v>
      </c>
      <c r="D556" t="s">
        <v>3157</v>
      </c>
      <c r="E556" s="13" t="s">
        <v>601</v>
      </c>
      <c r="F556" s="4" t="s">
        <v>4656</v>
      </c>
      <c r="G556" t="str">
        <f t="shared" si="32"/>
        <v>module:Content_MathBasis  a schema:ItemList ; schema:identifier "Content" ; schema:name "Inhalt MathBasis" ; schema:itemListElement module:Content11_MathBasis .</v>
      </c>
      <c r="H556" s="4">
        <f t="shared" si="33"/>
        <v>11</v>
      </c>
      <c r="I556" t="str">
        <f t="shared" si="35"/>
        <v xml:space="preserve"> module:Content11_MathBasis a schema:ListItem ; schema:position 11 ; schema:name "Differenzialrechnung &amp; Integralrechnung"@de .</v>
      </c>
      <c r="J556" t="s">
        <v>123</v>
      </c>
      <c r="K556" t="str">
        <f t="shared" si="34"/>
        <v>module:Content_MathBasis  a schema:ItemList ; schema:identifier "Content" ; schema:name "Inhalt MathBasis" ; schema:itemListElement module:Content11_MathBasis . module:Content11_MathBasis a schema:ListItem ; schema:position 11 ; schema:name "Differenzialrechnung &amp; Integralrechnung"@de .</v>
      </c>
    </row>
    <row r="557" spans="1:11" x14ac:dyDescent="0.35">
      <c r="A557" t="s">
        <v>3153</v>
      </c>
      <c r="B557" t="s">
        <v>136</v>
      </c>
      <c r="C557" s="13" t="s">
        <v>2932</v>
      </c>
      <c r="D557" t="s">
        <v>3156</v>
      </c>
      <c r="E557" s="13" t="s">
        <v>601</v>
      </c>
      <c r="F557" s="4" t="s">
        <v>4656</v>
      </c>
      <c r="G557" t="str">
        <f t="shared" si="32"/>
        <v>module:Content_OOSE  a schema:ItemList ; schema:identifier "Content" ; schema:name "Inhalt OOSE" ; schema:itemListElement module:Content01_OOSE .</v>
      </c>
      <c r="H557" s="4">
        <f t="shared" si="33"/>
        <v>1</v>
      </c>
      <c r="I557" t="str">
        <f t="shared" si="35"/>
        <v xml:space="preserve"> module:Content01_OOSE a schema:ListItem ; schema:position 1 ; schema:name "Klassen (abstrakt, konkret), Attribute, Methoden, Objekte, Botschaften, Schnittstellen, Assoziationen"@de .</v>
      </c>
      <c r="J557" t="s">
        <v>123</v>
      </c>
      <c r="K557" t="str">
        <f t="shared" si="34"/>
        <v>module:Content_OOSE  a schema:ItemList ; schema:identifier "Content" ; schema:name "Inhalt OOSE" ; schema:itemListElement module:Content01_OOSE . module:Content01_OOSE a schema:ListItem ; schema:position 1 ; schema:name "Klassen (abstrakt, konkret), Attribute, Methoden, Objekte, Botschaften, Schnittstellen, Assoziationen"@de .</v>
      </c>
    </row>
    <row r="558" spans="1:11" x14ac:dyDescent="0.35">
      <c r="A558" t="s">
        <v>3153</v>
      </c>
      <c r="B558" t="s">
        <v>136</v>
      </c>
      <c r="C558" s="13" t="s">
        <v>2930</v>
      </c>
      <c r="D558" t="s">
        <v>3155</v>
      </c>
      <c r="E558" s="13" t="s">
        <v>601</v>
      </c>
      <c r="F558" s="4" t="s">
        <v>4656</v>
      </c>
      <c r="G558" t="str">
        <f t="shared" si="32"/>
        <v>module:Content_OOSE  a schema:ItemList ; schema:identifier "Content" ; schema:name "Inhalt OOSE" ; schema:itemListElement module:Content02_OOSE .</v>
      </c>
      <c r="H558" s="4">
        <f t="shared" si="33"/>
        <v>2</v>
      </c>
      <c r="I558" t="str">
        <f t="shared" si="35"/>
        <v xml:space="preserve"> module:Content02_OOSE a schema:ListItem ; schema:position 2 ; schema:name "Kapselung u. Geheimnisprinzip, Late Binding und Polymorphismus, Überladen, Überschreiben"@de .</v>
      </c>
      <c r="J558" t="s">
        <v>123</v>
      </c>
      <c r="K558" t="str">
        <f t="shared" si="34"/>
        <v>module:Content_OOSE  a schema:ItemList ; schema:identifier "Content" ; schema:name "Inhalt OOSE" ; schema:itemListElement module:Content02_OOSE . module:Content02_OOSE a schema:ListItem ; schema:position 2 ; schema:name "Kapselung u. Geheimnisprinzip, Late Binding und Polymorphismus, Überladen, Überschreiben"@de .</v>
      </c>
    </row>
    <row r="559" spans="1:11" x14ac:dyDescent="0.35">
      <c r="A559" t="s">
        <v>3153</v>
      </c>
      <c r="B559" t="s">
        <v>136</v>
      </c>
      <c r="C559" s="13" t="s">
        <v>2928</v>
      </c>
      <c r="D559" t="s">
        <v>3154</v>
      </c>
      <c r="E559" s="13" t="s">
        <v>601</v>
      </c>
      <c r="F559" s="4" t="s">
        <v>4656</v>
      </c>
      <c r="G559" t="str">
        <f t="shared" si="32"/>
        <v>module:Content_OOSE  a schema:ItemList ; schema:identifier "Content" ; schema:name "Inhalt OOSE" ; schema:itemListElement module:Content03_OOSE .</v>
      </c>
      <c r="H559" s="4">
        <f t="shared" si="33"/>
        <v>3</v>
      </c>
      <c r="I559" t="str">
        <f t="shared" si="35"/>
        <v xml:space="preserve"> module:Content03_OOSE a schema:ListItem ; schema:position 3 ; schema:name "Einführung in UML (Klassendiagramme, Objektdiagramme, Paketdiagramme, Sequenzdiagramme), versch. Entwurfsmuster (Singleton, Composite,...), Design Prinzipien (Single-Responsibility, Open-Close Principle"@de .</v>
      </c>
      <c r="J559" t="s">
        <v>123</v>
      </c>
      <c r="K559" t="str">
        <f t="shared" si="34"/>
        <v>module:Content_OOSE  a schema:ItemList ; schema:identifier "Content" ; schema:name "Inhalt OOSE" ; schema:itemListElement module:Content03_OOSE . module:Content03_OOSE a schema:ListItem ; schema:position 3 ; schema:name "Einführung in UML (Klassendiagramme, Objektdiagramme, Paketdiagramme, Sequenzdiagramme), versch. Entwurfsmuster (Singleton, Composite,...), Design Prinzipien (Single-Responsibility, Open-Close Principle"@de .</v>
      </c>
    </row>
    <row r="560" spans="1:11" x14ac:dyDescent="0.35">
      <c r="A560" t="s">
        <v>3153</v>
      </c>
      <c r="B560" t="s">
        <v>136</v>
      </c>
      <c r="C560" s="13" t="s">
        <v>2926</v>
      </c>
      <c r="D560" t="s">
        <v>3152</v>
      </c>
      <c r="E560" s="13" t="s">
        <v>601</v>
      </c>
      <c r="F560" s="4" t="s">
        <v>4656</v>
      </c>
      <c r="G560" t="str">
        <f t="shared" si="32"/>
        <v>module:Content_OOSE  a schema:ItemList ; schema:identifier "Content" ; schema:name "Inhalt OOSE" ; schema:itemListElement module:Content04_OOSE .</v>
      </c>
      <c r="H560" s="4">
        <f t="shared" si="33"/>
        <v>4</v>
      </c>
      <c r="I560" t="str">
        <f t="shared" si="35"/>
        <v xml:space="preserve"> module:Content04_OOSE a schema:ListItem ; schema:position 4 ; schema:name "Liskovsches Substitutionsprinzip, Dependency Inversion Principle, Interface Segregation Principle, Model View Controller), Softwaretechnologien und Architekturprinzipien, Middleware, Webanwendungen, verteilte Systeme, Nebenläufige Programmierung"@de .</v>
      </c>
      <c r="J560" t="s">
        <v>123</v>
      </c>
      <c r="K560" t="str">
        <f t="shared" si="34"/>
        <v>module:Content_OOSE  a schema:ItemList ; schema:identifier "Content" ; schema:name "Inhalt OOSE" ; schema:itemListElement module:Content04_OOSE . module:Content04_OOSE a schema:ListItem ; schema:position 4 ; schema:name "Liskovsches Substitutionsprinzip, Dependency Inversion Principle, Interface Segregation Principle, Model View Controller), Softwaretechnologien und Architekturprinzipien, Middleware, Webanwendungen, verteilte Systeme, Nebenläufige Programmierung"@de .</v>
      </c>
    </row>
    <row r="561" spans="1:11" x14ac:dyDescent="0.35">
      <c r="A561" t="s">
        <v>3146</v>
      </c>
      <c r="B561" t="s">
        <v>153</v>
      </c>
      <c r="C561" s="13" t="s">
        <v>2932</v>
      </c>
      <c r="D561" t="s">
        <v>3151</v>
      </c>
      <c r="E561" s="13" t="s">
        <v>601</v>
      </c>
      <c r="F561" s="4" t="s">
        <v>4656</v>
      </c>
      <c r="G561" t="str">
        <f t="shared" si="32"/>
        <v>module:Content_PABD  a schema:ItemList ; schema:identifier "Content" ; schema:name "Inhalt PABD" ; schema:itemListElement module:Content01_PABD .</v>
      </c>
      <c r="H561" s="4">
        <f t="shared" si="33"/>
        <v>1</v>
      </c>
      <c r="I561" t="str">
        <f t="shared" si="35"/>
        <v xml:space="preserve"> module:Content01_PABD a schema:ListItem ; schema:position 1 ; schema:name "Beschreibung betrieblicher Prozesse und Kenngrößen"@de .</v>
      </c>
      <c r="J561" t="s">
        <v>123</v>
      </c>
      <c r="K561" t="str">
        <f t="shared" si="34"/>
        <v>module:Content_PABD  a schema:ItemList ; schema:identifier "Content" ; schema:name "Inhalt PABD" ; schema:itemListElement module:Content01_PABD . module:Content01_PABD a schema:ListItem ; schema:position 1 ; schema:name "Beschreibung betrieblicher Prozesse und Kenngrößen"@de .</v>
      </c>
    </row>
    <row r="562" spans="1:11" x14ac:dyDescent="0.35">
      <c r="A562" t="s">
        <v>3146</v>
      </c>
      <c r="B562" t="s">
        <v>153</v>
      </c>
      <c r="C562" s="13" t="s">
        <v>2930</v>
      </c>
      <c r="D562" t="s">
        <v>3150</v>
      </c>
      <c r="E562" s="13" t="s">
        <v>601</v>
      </c>
      <c r="F562" s="4" t="s">
        <v>4656</v>
      </c>
      <c r="G562" t="str">
        <f t="shared" si="32"/>
        <v>module:Content_PABD  a schema:ItemList ; schema:identifier "Content" ; schema:name "Inhalt PABD" ; schema:itemListElement module:Content02_PABD .</v>
      </c>
      <c r="H562" s="4">
        <f t="shared" si="33"/>
        <v>2</v>
      </c>
      <c r="I562" t="str">
        <f t="shared" si="35"/>
        <v xml:space="preserve"> module:Content02_PABD a schema:ListItem ; schema:position 2 ; schema:name "Optimierungstheorie"@de .</v>
      </c>
      <c r="J562" t="s">
        <v>123</v>
      </c>
      <c r="K562" t="str">
        <f t="shared" si="34"/>
        <v>module:Content_PABD  a schema:ItemList ; schema:identifier "Content" ; schema:name "Inhalt PABD" ; schema:itemListElement module:Content02_PABD . module:Content02_PABD a schema:ListItem ; schema:position 2 ; schema:name "Optimierungstheorie"@de .</v>
      </c>
    </row>
    <row r="563" spans="1:11" x14ac:dyDescent="0.35">
      <c r="A563" t="s">
        <v>3146</v>
      </c>
      <c r="B563" t="s">
        <v>153</v>
      </c>
      <c r="C563" s="13" t="s">
        <v>2928</v>
      </c>
      <c r="D563" t="s">
        <v>3149</v>
      </c>
      <c r="E563" s="13" t="s">
        <v>601</v>
      </c>
      <c r="F563" s="4" t="s">
        <v>4656</v>
      </c>
      <c r="G563" t="str">
        <f t="shared" si="32"/>
        <v>module:Content_PABD  a schema:ItemList ; schema:identifier "Content" ; schema:name "Inhalt PABD" ; schema:itemListElement module:Content03_PABD .</v>
      </c>
      <c r="H563" s="4">
        <f t="shared" si="33"/>
        <v>3</v>
      </c>
      <c r="I563" t="str">
        <f t="shared" si="35"/>
        <v xml:space="preserve"> module:Content03_PABD a schema:ListItem ; schema:position 3 ; schema:name "Fehlercharakteristik und robuste Parameterschätzung, statistische Testverfahren"@de .</v>
      </c>
      <c r="J563" t="s">
        <v>123</v>
      </c>
      <c r="K563" t="str">
        <f t="shared" si="34"/>
        <v>module:Content_PABD  a schema:ItemList ; schema:identifier "Content" ; schema:name "Inhalt PABD" ; schema:itemListElement module:Content03_PABD . module:Content03_PABD a schema:ListItem ; schema:position 3 ; schema:name "Fehlercharakteristik und robuste Parameterschätzung, statistische Testverfahren"@de .</v>
      </c>
    </row>
    <row r="564" spans="1:11" x14ac:dyDescent="0.35">
      <c r="A564" t="s">
        <v>3146</v>
      </c>
      <c r="B564" t="s">
        <v>153</v>
      </c>
      <c r="C564" s="13" t="s">
        <v>2926</v>
      </c>
      <c r="D564" t="s">
        <v>3148</v>
      </c>
      <c r="E564" s="13" t="s">
        <v>601</v>
      </c>
      <c r="F564" s="4" t="s">
        <v>4656</v>
      </c>
      <c r="G564" t="str">
        <f t="shared" si="32"/>
        <v>module:Content_PABD  a schema:ItemList ; schema:identifier "Content" ; schema:name "Inhalt PABD" ; schema:itemListElement module:Content04_PABD .</v>
      </c>
      <c r="H564" s="4">
        <f t="shared" si="33"/>
        <v>4</v>
      </c>
      <c r="I564" t="str">
        <f t="shared" si="35"/>
        <v xml:space="preserve"> module:Content04_PABD a schema:ListItem ; schema:position 4 ; schema:name "Visualisierung hochdimensionaler Prozessdaten, Clusteranalyse "@de .</v>
      </c>
      <c r="J564" t="s">
        <v>123</v>
      </c>
      <c r="K564" t="str">
        <f t="shared" si="34"/>
        <v>module:Content_PABD  a schema:ItemList ; schema:identifier "Content" ; schema:name "Inhalt PABD" ; schema:itemListElement module:Content04_PABD . module:Content04_PABD a schema:ListItem ; schema:position 4 ; schema:name "Visualisierung hochdimensionaler Prozessdaten, Clusteranalyse "@de .</v>
      </c>
    </row>
    <row r="565" spans="1:11" x14ac:dyDescent="0.35">
      <c r="A565" t="s">
        <v>3146</v>
      </c>
      <c r="B565" t="s">
        <v>153</v>
      </c>
      <c r="C565" s="13" t="s">
        <v>2924</v>
      </c>
      <c r="D565" t="s">
        <v>3147</v>
      </c>
      <c r="E565" s="13" t="s">
        <v>601</v>
      </c>
      <c r="F565" s="4" t="s">
        <v>4656</v>
      </c>
      <c r="G565" t="str">
        <f t="shared" si="32"/>
        <v>module:Content_PABD  a schema:ItemList ; schema:identifier "Content" ; schema:name "Inhalt PABD" ; schema:itemListElement module:Content05_PABD .</v>
      </c>
      <c r="H565" s="4">
        <f t="shared" si="33"/>
        <v>5</v>
      </c>
      <c r="I565" t="str">
        <f t="shared" si="35"/>
        <v xml:space="preserve"> module:Content05_PABD a schema:ListItem ; schema:position 5 ; schema:name "Modellbildung: Regression, Neuronale Netze"@de .</v>
      </c>
      <c r="J565" t="s">
        <v>123</v>
      </c>
      <c r="K565" t="str">
        <f t="shared" si="34"/>
        <v>module:Content_PABD  a schema:ItemList ; schema:identifier "Content" ; schema:name "Inhalt PABD" ; schema:itemListElement module:Content05_PABD . module:Content05_PABD a schema:ListItem ; schema:position 5 ; schema:name "Modellbildung: Regression, Neuronale Netze"@de .</v>
      </c>
    </row>
    <row r="566" spans="1:11" x14ac:dyDescent="0.35">
      <c r="A566" t="s">
        <v>3146</v>
      </c>
      <c r="B566" t="s">
        <v>153</v>
      </c>
      <c r="C566" s="13" t="s">
        <v>2922</v>
      </c>
      <c r="D566" t="s">
        <v>3145</v>
      </c>
      <c r="E566" s="13" t="s">
        <v>601</v>
      </c>
      <c r="F566" s="4" t="s">
        <v>4656</v>
      </c>
      <c r="G566" t="str">
        <f t="shared" si="32"/>
        <v>module:Content_PABD  a schema:ItemList ; schema:identifier "Content" ; schema:name "Inhalt PABD" ; schema:itemListElement module:Content06_PABD .</v>
      </c>
      <c r="H566" s="4">
        <f t="shared" si="33"/>
        <v>6</v>
      </c>
      <c r="I566" t="str">
        <f t="shared" si="35"/>
        <v xml:space="preserve"> module:Content06_PABD a schema:ListItem ; schema:position 6 ; schema:name "Strategien des Klassifikator-Entwurfs"@de .</v>
      </c>
      <c r="J566" t="s">
        <v>123</v>
      </c>
      <c r="K566" t="str">
        <f t="shared" si="34"/>
        <v>module:Content_PABD  a schema:ItemList ; schema:identifier "Content" ; schema:name "Inhalt PABD" ; schema:itemListElement module:Content06_PABD . module:Content06_PABD a schema:ListItem ; schema:position 6 ; schema:name "Strategien des Klassifikator-Entwurfs"@de .</v>
      </c>
    </row>
    <row r="567" spans="1:11" x14ac:dyDescent="0.35">
      <c r="A567" t="s">
        <v>3135</v>
      </c>
      <c r="B567" t="s">
        <v>162</v>
      </c>
      <c r="C567" s="13" t="s">
        <v>2932</v>
      </c>
      <c r="D567" t="s">
        <v>3144</v>
      </c>
      <c r="E567" s="13" t="s">
        <v>601</v>
      </c>
      <c r="F567" s="4" t="s">
        <v>4656</v>
      </c>
      <c r="G567" t="str">
        <f t="shared" si="32"/>
        <v>module:Content_PLVt  a schema:ItemList ; schema:identifier "Content" ; schema:name "Inhalt PLVt" ; schema:itemListElement module:Content01_PLVt .</v>
      </c>
      <c r="H567" s="4">
        <f t="shared" si="33"/>
        <v>1</v>
      </c>
      <c r="I567" t="str">
        <f t="shared" si="35"/>
        <v xml:space="preserve"> module:Content01_PLVt a schema:ListItem ; schema:position 1 ; schema:name "Informationstechnische Konzepte, Instrumente und Standards"@de .</v>
      </c>
      <c r="J567" t="s">
        <v>123</v>
      </c>
      <c r="K567" t="str">
        <f t="shared" si="34"/>
        <v>module:Content_PLVt  a schema:ItemList ; schema:identifier "Content" ; schema:name "Inhalt PLVt" ; schema:itemListElement module:Content01_PLVt . module:Content01_PLVt a schema:ListItem ; schema:position 1 ; schema:name "Informationstechnische Konzepte, Instrumente und Standards"@de .</v>
      </c>
    </row>
    <row r="568" spans="1:11" x14ac:dyDescent="0.35">
      <c r="A568" t="s">
        <v>3135</v>
      </c>
      <c r="B568" t="s">
        <v>162</v>
      </c>
      <c r="C568" s="13" t="s">
        <v>2930</v>
      </c>
      <c r="D568" t="s">
        <v>3143</v>
      </c>
      <c r="E568" s="13" t="s">
        <v>601</v>
      </c>
      <c r="F568" s="4" t="s">
        <v>4656</v>
      </c>
      <c r="G568" t="str">
        <f t="shared" si="32"/>
        <v>module:Content_PLVt  a schema:ItemList ; schema:identifier "Content" ; schema:name "Inhalt PLVt" ; schema:itemListElement module:Content02_PLVt .</v>
      </c>
      <c r="H568" s="4">
        <f t="shared" si="33"/>
        <v>2</v>
      </c>
      <c r="I568" t="str">
        <f t="shared" si="35"/>
        <v xml:space="preserve"> module:Content02_PLVt a schema:ListItem ; schema:position 2 ; schema:name "Enterprise Resource Planning (ERP) Systeme, Produktionsplanungssysteme (PPS), Supply Chain Management (SCM) Systeme, Customer Relationship Management (CRM) Systeme"@de .</v>
      </c>
      <c r="J568" t="s">
        <v>123</v>
      </c>
      <c r="K568" t="str">
        <f t="shared" si="34"/>
        <v>module:Content_PLVt  a schema:ItemList ; schema:identifier "Content" ; schema:name "Inhalt PLVt" ; schema:itemListElement module:Content02_PLVt . module:Content02_PLVt a schema:ListItem ; schema:position 2 ; schema:name "Enterprise Resource Planning (ERP) Systeme, Produktionsplanungssysteme (PPS), Supply Chain Management (SCM) Systeme, Customer Relationship Management (CRM) Systeme"@de .</v>
      </c>
    </row>
    <row r="569" spans="1:11" x14ac:dyDescent="0.35">
      <c r="A569" t="s">
        <v>3135</v>
      </c>
      <c r="B569" t="s">
        <v>162</v>
      </c>
      <c r="C569" s="13" t="s">
        <v>2928</v>
      </c>
      <c r="D569" t="s">
        <v>3142</v>
      </c>
      <c r="E569" s="13" t="s">
        <v>601</v>
      </c>
      <c r="F569" s="4" t="s">
        <v>4656</v>
      </c>
      <c r="G569" t="str">
        <f t="shared" si="32"/>
        <v>module:Content_PLVt  a schema:ItemList ; schema:identifier "Content" ; schema:name "Inhalt PLVt" ; schema:itemListElement module:Content03_PLVt .</v>
      </c>
      <c r="H569" s="4">
        <f t="shared" si="33"/>
        <v>3</v>
      </c>
      <c r="I569" t="str">
        <f t="shared" si="35"/>
        <v xml:space="preserve"> module:Content03_PLVt a schema:ListItem ; schema:position 3 ; schema:name "Mobile Anwendungen (z.B. Barcode-, Radio Frequency Identification (RFID) Technologie)"@de .</v>
      </c>
      <c r="J569" t="s">
        <v>123</v>
      </c>
      <c r="K569" t="str">
        <f t="shared" si="34"/>
        <v>module:Content_PLVt  a schema:ItemList ; schema:identifier "Content" ; schema:name "Inhalt PLVt" ; schema:itemListElement module:Content03_PLVt . module:Content03_PLVt a schema:ListItem ; schema:position 3 ; schema:name "Mobile Anwendungen (z.B. Barcode-, Radio Frequency Identification (RFID) Technologie)"@de .</v>
      </c>
    </row>
    <row r="570" spans="1:11" x14ac:dyDescent="0.35">
      <c r="A570" t="s">
        <v>3135</v>
      </c>
      <c r="B570" t="s">
        <v>162</v>
      </c>
      <c r="C570" s="13" t="s">
        <v>2926</v>
      </c>
      <c r="D570" t="s">
        <v>3141</v>
      </c>
      <c r="E570" s="13" t="s">
        <v>601</v>
      </c>
      <c r="F570" s="4" t="s">
        <v>4656</v>
      </c>
      <c r="G570" t="str">
        <f t="shared" si="32"/>
        <v>module:Content_PLVt  a schema:ItemList ; schema:identifier "Content" ; schema:name "Inhalt PLVt" ; schema:itemListElement module:Content04_PLVt .</v>
      </c>
      <c r="H570" s="4">
        <f t="shared" si="33"/>
        <v>4</v>
      </c>
      <c r="I570" t="str">
        <f t="shared" si="35"/>
        <v xml:space="preserve"> module:Content04_PLVt a schema:ListItem ; schema:position 4 ; schema:name "Datenstrukturen in der Produktionsplanung, Betriebsdatenerfassung"@de .</v>
      </c>
      <c r="J570" t="s">
        <v>123</v>
      </c>
      <c r="K570" t="str">
        <f t="shared" si="34"/>
        <v>module:Content_PLVt  a schema:ItemList ; schema:identifier "Content" ; schema:name "Inhalt PLVt" ; schema:itemListElement module:Content04_PLVt . module:Content04_PLVt a schema:ListItem ; schema:position 4 ; schema:name "Datenstrukturen in der Produktionsplanung, Betriebsdatenerfassung"@de .</v>
      </c>
    </row>
    <row r="571" spans="1:11" x14ac:dyDescent="0.35">
      <c r="A571" t="s">
        <v>3135</v>
      </c>
      <c r="B571" t="s">
        <v>162</v>
      </c>
      <c r="C571" s="13" t="s">
        <v>2924</v>
      </c>
      <c r="D571" t="s">
        <v>3140</v>
      </c>
      <c r="E571" s="13" t="s">
        <v>601</v>
      </c>
      <c r="F571" s="4" t="s">
        <v>4656</v>
      </c>
      <c r="G571" t="str">
        <f t="shared" si="32"/>
        <v>module:Content_PLVt  a schema:ItemList ; schema:identifier "Content" ; schema:name "Inhalt PLVt" ; schema:itemListElement module:Content05_PLVt .</v>
      </c>
      <c r="H571" s="4">
        <f t="shared" si="33"/>
        <v>5</v>
      </c>
      <c r="I571" t="str">
        <f t="shared" si="35"/>
        <v xml:space="preserve"> module:Content05_PLVt a schema:ListItem ; schema:position 5 ; schema:name "Grundlagen der Produktion, der Logistik und des Vertriebs"@de .</v>
      </c>
      <c r="J571" t="s">
        <v>123</v>
      </c>
      <c r="K571" t="str">
        <f t="shared" si="34"/>
        <v>module:Content_PLVt  a schema:ItemList ; schema:identifier "Content" ; schema:name "Inhalt PLVt" ; schema:itemListElement module:Content05_PLVt . module:Content05_PLVt a schema:ListItem ; schema:position 5 ; schema:name "Grundlagen der Produktion, der Logistik und des Vertriebs"@de .</v>
      </c>
    </row>
    <row r="572" spans="1:11" x14ac:dyDescent="0.35">
      <c r="A572" t="s">
        <v>3135</v>
      </c>
      <c r="B572" t="s">
        <v>162</v>
      </c>
      <c r="C572" s="13" t="s">
        <v>2922</v>
      </c>
      <c r="D572" t="s">
        <v>3139</v>
      </c>
      <c r="E572" s="13" t="s">
        <v>601</v>
      </c>
      <c r="F572" s="4" t="s">
        <v>4656</v>
      </c>
      <c r="G572" t="str">
        <f t="shared" si="32"/>
        <v>module:Content_PLVt  a schema:ItemList ; schema:identifier "Content" ; schema:name "Inhalt PLVt" ; schema:itemListElement module:Content06_PLVt .</v>
      </c>
      <c r="H572" s="4">
        <f t="shared" si="33"/>
        <v>6</v>
      </c>
      <c r="I572" t="str">
        <f t="shared" si="35"/>
        <v xml:space="preserve"> module:Content06_PLVt a schema:ListItem ; schema:position 6 ; schema:name "Produktionsplanung, Nachfrageprognose, Beschaffungsmanagement, Bestandsmanagement, Steuerung von Lieferantenketten"@de .</v>
      </c>
      <c r="J572" t="s">
        <v>123</v>
      </c>
      <c r="K572" t="str">
        <f t="shared" si="34"/>
        <v>module:Content_PLVt  a schema:ItemList ; schema:identifier "Content" ; schema:name "Inhalt PLVt" ; schema:itemListElement module:Content06_PLVt . module:Content06_PLVt a schema:ListItem ; schema:position 6 ; schema:name "Produktionsplanung, Nachfrageprognose, Beschaffungsmanagement, Bestandsmanagement, Steuerung von Lieferantenketten"@de .</v>
      </c>
    </row>
    <row r="573" spans="1:11" x14ac:dyDescent="0.35">
      <c r="A573" t="s">
        <v>3135</v>
      </c>
      <c r="B573" t="s">
        <v>162</v>
      </c>
      <c r="C573" s="13" t="s">
        <v>2919</v>
      </c>
      <c r="D573" t="s">
        <v>3138</v>
      </c>
      <c r="E573" s="13" t="s">
        <v>601</v>
      </c>
      <c r="F573" s="4" t="s">
        <v>4656</v>
      </c>
      <c r="G573" t="str">
        <f t="shared" si="32"/>
        <v>module:Content_PLVt  a schema:ItemList ; schema:identifier "Content" ; schema:name "Inhalt PLVt" ; schema:itemListElement module:Content07_PLVt .</v>
      </c>
      <c r="H573" s="4">
        <f t="shared" si="33"/>
        <v>7</v>
      </c>
      <c r="I573" t="str">
        <f t="shared" si="35"/>
        <v xml:space="preserve"> module:Content07_PLVt a schema:ListItem ; schema:position 7 ; schema:name "Produktions-, Distributions- und Lagerlogistik"@de .</v>
      </c>
      <c r="J573" t="s">
        <v>123</v>
      </c>
      <c r="K573" t="str">
        <f t="shared" si="34"/>
        <v>module:Content_PLVt  a schema:ItemList ; schema:identifier "Content" ; schema:name "Inhalt PLVt" ; schema:itemListElement module:Content07_PLVt . module:Content07_PLVt a schema:ListItem ; schema:position 7 ; schema:name "Produktions-, Distributions- und Lagerlogistik"@de .</v>
      </c>
    </row>
    <row r="574" spans="1:11" x14ac:dyDescent="0.35">
      <c r="A574" t="s">
        <v>3135</v>
      </c>
      <c r="B574" t="s">
        <v>162</v>
      </c>
      <c r="C574" s="13" t="s">
        <v>2954</v>
      </c>
      <c r="D574" t="s">
        <v>3137</v>
      </c>
      <c r="E574" s="13" t="s">
        <v>601</v>
      </c>
      <c r="F574" s="4" t="s">
        <v>4656</v>
      </c>
      <c r="G574" t="str">
        <f t="shared" si="32"/>
        <v>module:Content_PLVt  a schema:ItemList ; schema:identifier "Content" ; schema:name "Inhalt PLVt" ; schema:itemListElement module:Content08_PLVt .</v>
      </c>
      <c r="H574" s="4">
        <f t="shared" si="33"/>
        <v>8</v>
      </c>
      <c r="I574" t="str">
        <f t="shared" si="35"/>
        <v xml:space="preserve"> module:Content08_PLVt a schema:ListItem ; schema:position 8 ; schema:name "Auftrags- und Bestandsdisposition, Lager-, Kommissionier- und Transportsysteme"@de .</v>
      </c>
      <c r="J574" t="s">
        <v>123</v>
      </c>
      <c r="K574" t="str">
        <f t="shared" si="34"/>
        <v>module:Content_PLVt  a schema:ItemList ; schema:identifier "Content" ; schema:name "Inhalt PLVt" ; schema:itemListElement module:Content08_PLVt . module:Content08_PLVt a schema:ListItem ; schema:position 8 ; schema:name "Auftrags- und Bestandsdisposition, Lager-, Kommissionier- und Transportsysteme"@de .</v>
      </c>
    </row>
    <row r="575" spans="1:11" x14ac:dyDescent="0.35">
      <c r="A575" t="s">
        <v>3135</v>
      </c>
      <c r="B575" t="s">
        <v>162</v>
      </c>
      <c r="C575" s="13" t="s">
        <v>2952</v>
      </c>
      <c r="D575" t="s">
        <v>3136</v>
      </c>
      <c r="E575" s="13" t="s">
        <v>601</v>
      </c>
      <c r="F575" s="4" t="s">
        <v>4656</v>
      </c>
      <c r="G575" t="str">
        <f t="shared" si="32"/>
        <v>module:Content_PLVt  a schema:ItemList ; schema:identifier "Content" ; schema:name "Inhalt PLVt" ; schema:itemListElement module:Content09_PLVt .</v>
      </c>
      <c r="H575" s="4">
        <f t="shared" si="33"/>
        <v>9</v>
      </c>
      <c r="I575" t="str">
        <f t="shared" si="35"/>
        <v xml:space="preserve"> module:Content09_PLVt a schema:ListItem ; schema:position 9 ; schema:name "Vertriebssteuerung, Internet-Vertrieb"@de .</v>
      </c>
      <c r="J575" t="s">
        <v>123</v>
      </c>
      <c r="K575" t="str">
        <f t="shared" si="34"/>
        <v>module:Content_PLVt  a schema:ItemList ; schema:identifier "Content" ; schema:name "Inhalt PLVt" ; schema:itemListElement module:Content09_PLVt . module:Content09_PLVt a schema:ListItem ; schema:position 9 ; schema:name "Vertriebssteuerung, Internet-Vertrieb"@de .</v>
      </c>
    </row>
    <row r="576" spans="1:11" x14ac:dyDescent="0.35">
      <c r="A576" t="s">
        <v>3135</v>
      </c>
      <c r="B576" t="s">
        <v>162</v>
      </c>
      <c r="C576" s="13" t="s">
        <v>2950</v>
      </c>
      <c r="D576" t="s">
        <v>3134</v>
      </c>
      <c r="E576" s="13" t="s">
        <v>601</v>
      </c>
      <c r="F576" s="4" t="s">
        <v>4656</v>
      </c>
      <c r="G576" t="str">
        <f t="shared" si="32"/>
        <v>module:Content_PLVt  a schema:ItemList ; schema:identifier "Content" ; schema:name "Inhalt PLVt" ; schema:itemListElement module:Content10_PLVt .</v>
      </c>
      <c r="H576" s="4">
        <f t="shared" si="33"/>
        <v>10</v>
      </c>
      <c r="I576" t="str">
        <f t="shared" si="35"/>
        <v xml:space="preserve"> module:Content10_PLVt a schema:ListItem ; schema:position 10 ; schema:name "Kundengewinnung, -pflege und -sicherung"@de .</v>
      </c>
      <c r="J576" t="s">
        <v>123</v>
      </c>
      <c r="K576" t="str">
        <f t="shared" si="34"/>
        <v>module:Content_PLVt  a schema:ItemList ; schema:identifier "Content" ; schema:name "Inhalt PLVt" ; schema:itemListElement module:Content10_PLVt . module:Content10_PLVt a schema:ListItem ; schema:position 10 ; schema:name "Kundengewinnung, -pflege und -sicherung"@de .</v>
      </c>
    </row>
    <row r="577" spans="1:11" x14ac:dyDescent="0.35">
      <c r="A577" t="s">
        <v>3133</v>
      </c>
      <c r="B577" t="s">
        <v>251</v>
      </c>
      <c r="C577" s="13" t="s">
        <v>2932</v>
      </c>
      <c r="D577" t="s">
        <v>5204</v>
      </c>
      <c r="E577" s="13" t="s">
        <v>601</v>
      </c>
      <c r="F577" s="4" t="s">
        <v>4656</v>
      </c>
      <c r="G577" t="str">
        <f t="shared" si="32"/>
        <v>module:Content_PMSK  a schema:ItemList ; schema:identifier "Content" ; schema:name "Inhalt PMSK" ; schema:itemListElement module:Content01_PMSK .</v>
      </c>
      <c r="H577" s="4">
        <f t="shared" si="33"/>
        <v>1</v>
      </c>
      <c r="I577" t="str">
        <f t="shared" si="35"/>
        <v xml:space="preserve"> module:Content01_PMSK a schema:ListItem ; schema:position 1 ; schema:name "Grundlagen des Projektmanagements"@de .</v>
      </c>
      <c r="J577" t="s">
        <v>123</v>
      </c>
      <c r="K577" t="str">
        <f t="shared" si="34"/>
        <v>module:Content_PMSK  a schema:ItemList ; schema:identifier "Content" ; schema:name "Inhalt PMSK" ; schema:itemListElement module:Content01_PMSK . module:Content01_PMSK a schema:ListItem ; schema:position 1 ; schema:name "Grundlagen des Projektmanagements"@de .</v>
      </c>
    </row>
    <row r="578" spans="1:11" x14ac:dyDescent="0.35">
      <c r="A578" t="s">
        <v>3133</v>
      </c>
      <c r="B578" t="s">
        <v>251</v>
      </c>
      <c r="C578" s="13" t="s">
        <v>2930</v>
      </c>
      <c r="D578" t="s">
        <v>5205</v>
      </c>
      <c r="E578" s="13" t="s">
        <v>601</v>
      </c>
      <c r="F578" s="4" t="s">
        <v>4656</v>
      </c>
      <c r="G578" t="str">
        <f t="shared" ref="G578:G641" si="36">_xlfn.CONCAT(A578," a schema:ItemList ; schema:identifier ",E578,"Content",E578," ; schema:name ",E578,"Inhalt ",B578,E578," ; schema:itemListElement module:Content",C578,"_",B578," .")</f>
        <v>module:Content_PMSK  a schema:ItemList ; schema:identifier "Content" ; schema:name "Inhalt PMSK" ; schema:itemListElement module:Content02_PMSK .</v>
      </c>
      <c r="H578" s="4">
        <f t="shared" ref="H578:H641" si="37">VALUE(C578)</f>
        <v>2</v>
      </c>
      <c r="I578" t="str">
        <f t="shared" si="35"/>
        <v xml:space="preserve"> module:Content02_PMSK a schema:ListItem ; schema:position 2 ; schema:name "Spezifisches Management von Software-Projekten"@de .</v>
      </c>
      <c r="J578" t="s">
        <v>123</v>
      </c>
      <c r="K578" t="str">
        <f t="shared" ref="K578:K641" si="38">_xlfn.CONCAT(G578,I578)</f>
        <v>module:Content_PMSK  a schema:ItemList ; schema:identifier "Content" ; schema:name "Inhalt PMSK" ; schema:itemListElement module:Content02_PMSK . module:Content02_PMSK a schema:ListItem ; schema:position 2 ; schema:name "Spezifisches Management von Software-Projekten"@de .</v>
      </c>
    </row>
    <row r="579" spans="1:11" x14ac:dyDescent="0.35">
      <c r="A579" t="s">
        <v>3133</v>
      </c>
      <c r="B579" t="s">
        <v>251</v>
      </c>
      <c r="C579" s="13" t="s">
        <v>2928</v>
      </c>
      <c r="D579" t="s">
        <v>5206</v>
      </c>
      <c r="E579" s="13" t="s">
        <v>601</v>
      </c>
      <c r="F579" s="4" t="s">
        <v>4656</v>
      </c>
      <c r="G579" t="str">
        <f t="shared" si="36"/>
        <v>module:Content_PMSK  a schema:ItemList ; schema:identifier "Content" ; schema:name "Inhalt PMSK" ; schema:itemListElement module:Content03_PMSK .</v>
      </c>
      <c r="H579" s="4">
        <f t="shared" si="37"/>
        <v>3</v>
      </c>
      <c r="I579" t="str">
        <f t="shared" ref="I579:I642" si="39">_xlfn.CONCAT(" module:Content",C579,"_",B579," a schema:ListItem ; schema:position ",H579," ; schema:name ",E579,D579,E579,"@",F579," .")</f>
        <v xml:space="preserve"> module:Content03_PMSK a schema:ListItem ; schema:position 3 ; schema:name "Instrumente: Erhebungstechniken, Methoden zur Aufwandsschätzung, Kreativtechniken, Pflichtenhefte, Umgang mit Projektrisiken, Planungstechniken (Phasenplanung, Netzplantechnik)"@de .</v>
      </c>
      <c r="J579" t="s">
        <v>123</v>
      </c>
      <c r="K579" t="str">
        <f t="shared" si="38"/>
        <v>module:Content_PMSK  a schema:ItemList ; schema:identifier "Content" ; schema:name "Inhalt PMSK" ; schema:itemListElement module:Content03_PMSK . module:Content03_PMSK a schema:ListItem ; schema:position 3 ; schema:name "Instrumente: Erhebungstechniken, Methoden zur Aufwandsschätzung, Kreativtechniken, Pflichtenhefte, Umgang mit Projektrisiken, Planungstechniken (Phasenplanung, Netzplantechnik)"@de .</v>
      </c>
    </row>
    <row r="580" spans="1:11" x14ac:dyDescent="0.35">
      <c r="A580" t="s">
        <v>3133</v>
      </c>
      <c r="B580" t="s">
        <v>251</v>
      </c>
      <c r="C580" s="13" t="s">
        <v>2926</v>
      </c>
      <c r="D580" t="s">
        <v>5207</v>
      </c>
      <c r="E580" s="13" t="s">
        <v>601</v>
      </c>
      <c r="F580" s="4" t="s">
        <v>4656</v>
      </c>
      <c r="G580" t="str">
        <f t="shared" si="36"/>
        <v>module:Content_PMSK  a schema:ItemList ; schema:identifier "Content" ; schema:name "Inhalt PMSK" ; schema:itemListElement module:Content04_PMSK .</v>
      </c>
      <c r="H580" s="4">
        <f t="shared" si="37"/>
        <v>4</v>
      </c>
      <c r="I580" t="str">
        <f t="shared" si="39"/>
        <v xml:space="preserve"> module:Content04_PMSK a schema:ListItem ; schema:position 4 ; schema:name "Qualitätsmanagement (Grundlagen, Produktqualität, Prozessqualität, Methoden, Qualitätspolitik, Testen von Programmen, Testobjekte und Ziele in den verschiedenen Projektphasen)"@de .</v>
      </c>
      <c r="J580" t="s">
        <v>123</v>
      </c>
      <c r="K580" t="str">
        <f t="shared" si="38"/>
        <v>module:Content_PMSK  a schema:ItemList ; schema:identifier "Content" ; schema:name "Inhalt PMSK" ; schema:itemListElement module:Content04_PMSK . module:Content04_PMSK a schema:ListItem ; schema:position 4 ; schema:name "Qualitätsmanagement (Grundlagen, Produktqualität, Prozessqualität, Methoden, Qualitätspolitik, Testen von Programmen, Testobjekte und Ziele in den verschiedenen Projektphasen)"@de .</v>
      </c>
    </row>
    <row r="581" spans="1:11" x14ac:dyDescent="0.35">
      <c r="A581" t="s">
        <v>3133</v>
      </c>
      <c r="B581" t="s">
        <v>251</v>
      </c>
      <c r="C581" s="13" t="s">
        <v>2924</v>
      </c>
      <c r="D581" t="s">
        <v>5208</v>
      </c>
      <c r="E581" s="13" t="s">
        <v>601</v>
      </c>
      <c r="F581" s="4" t="s">
        <v>4656</v>
      </c>
      <c r="G581" t="str">
        <f t="shared" si="36"/>
        <v>module:Content_PMSK  a schema:ItemList ; schema:identifier "Content" ; schema:name "Inhalt PMSK" ; schema:itemListElement module:Content05_PMSK .</v>
      </c>
      <c r="H581" s="4">
        <f t="shared" si="37"/>
        <v>5</v>
      </c>
      <c r="I581" t="str">
        <f t="shared" si="39"/>
        <v xml:space="preserve"> module:Content05_PMSK a schema:ListItem ; schema:position 5 ; schema:name "Soziologische/psychologische Grundlagen, Habitus, Selbstbild/Fremdbild, individuelle Wahrnehmung, Eisbergmodell, Bedürfnisse, Werte etc."@de .</v>
      </c>
      <c r="J581" t="s">
        <v>123</v>
      </c>
      <c r="K581" t="str">
        <f t="shared" si="38"/>
        <v>module:Content_PMSK  a schema:ItemList ; schema:identifier "Content" ; schema:name "Inhalt PMSK" ; schema:itemListElement module:Content05_PMSK . module:Content05_PMSK a schema:ListItem ; schema:position 5 ; schema:name "Soziologische/psychologische Grundlagen, Habitus, Selbstbild/Fremdbild, individuelle Wahrnehmung, Eisbergmodell, Bedürfnisse, Werte etc."@de .</v>
      </c>
    </row>
    <row r="582" spans="1:11" x14ac:dyDescent="0.35">
      <c r="A582" t="s">
        <v>3133</v>
      </c>
      <c r="B582" t="s">
        <v>251</v>
      </c>
      <c r="C582" s="13" t="s">
        <v>2922</v>
      </c>
      <c r="D582" t="s">
        <v>5209</v>
      </c>
      <c r="E582" s="13" t="s">
        <v>601</v>
      </c>
      <c r="F582" s="4" t="s">
        <v>4656</v>
      </c>
      <c r="G582" t="str">
        <f t="shared" si="36"/>
        <v>module:Content_PMSK  a schema:ItemList ; schema:identifier "Content" ; schema:name "Inhalt PMSK" ; schema:itemListElement module:Content06_PMSK .</v>
      </c>
      <c r="H582" s="4">
        <f t="shared" si="37"/>
        <v>6</v>
      </c>
      <c r="I582" t="str">
        <f t="shared" si="39"/>
        <v xml:space="preserve"> module:Content06_PMSK a schema:ListItem ; schema:position 6 ; schema:name "Grundlagen der Kommunikation, TZI, TA – Analyse, 4-Seiten-Modell, Gesprächsführung"@de .</v>
      </c>
      <c r="J582" t="s">
        <v>123</v>
      </c>
      <c r="K582" t="str">
        <f t="shared" si="38"/>
        <v>module:Content_PMSK  a schema:ItemList ; schema:identifier "Content" ; schema:name "Inhalt PMSK" ; schema:itemListElement module:Content06_PMSK . module:Content06_PMSK a schema:ListItem ; schema:position 6 ; schema:name "Grundlagen der Kommunikation, TZI, TA – Analyse, 4-Seiten-Modell, Gesprächsführung"@de .</v>
      </c>
    </row>
    <row r="583" spans="1:11" x14ac:dyDescent="0.35">
      <c r="A583" t="s">
        <v>3133</v>
      </c>
      <c r="B583" t="s">
        <v>251</v>
      </c>
      <c r="C583" s="13" t="s">
        <v>2919</v>
      </c>
      <c r="D583" t="s">
        <v>5210</v>
      </c>
      <c r="E583" s="13" t="s">
        <v>601</v>
      </c>
      <c r="F583" s="4" t="s">
        <v>4656</v>
      </c>
      <c r="G583" t="str">
        <f t="shared" si="36"/>
        <v>module:Content_PMSK  a schema:ItemList ; schema:identifier "Content" ; schema:name "Inhalt PMSK" ; schema:itemListElement module:Content07_PMSK .</v>
      </c>
      <c r="H583" s="4">
        <f t="shared" si="37"/>
        <v>7</v>
      </c>
      <c r="I583" t="str">
        <f t="shared" si="39"/>
        <v xml:space="preserve"> module:Content07_PMSK a schema:ListItem ; schema:position 7 ; schema:name "Kooperation in Unternehmen, Teamentwicklung, Was ist ein Team?, Strukturen , Problematik, Auswahl und Einsatz von Teams etc."@de .</v>
      </c>
      <c r="J583" t="s">
        <v>123</v>
      </c>
      <c r="K583" t="str">
        <f t="shared" si="38"/>
        <v>module:Content_PMSK  a schema:ItemList ; schema:identifier "Content" ; schema:name "Inhalt PMSK" ; schema:itemListElement module:Content07_PMSK . module:Content07_PMSK a schema:ListItem ; schema:position 7 ; schema:name "Kooperation in Unternehmen, Teamentwicklung, Was ist ein Team?, Strukturen , Problematik, Auswahl und Einsatz von Teams etc."@de .</v>
      </c>
    </row>
    <row r="584" spans="1:11" x14ac:dyDescent="0.35">
      <c r="A584" t="s">
        <v>3133</v>
      </c>
      <c r="B584" t="s">
        <v>251</v>
      </c>
      <c r="C584" s="13" t="s">
        <v>2954</v>
      </c>
      <c r="D584" t="s">
        <v>5211</v>
      </c>
      <c r="E584" s="13" t="s">
        <v>601</v>
      </c>
      <c r="F584" s="4" t="s">
        <v>4656</v>
      </c>
      <c r="G584" t="str">
        <f t="shared" si="36"/>
        <v>module:Content_PMSK  a schema:ItemList ; schema:identifier "Content" ; schema:name "Inhalt PMSK" ; schema:itemListElement module:Content08_PMSK .</v>
      </c>
      <c r="H584" s="4">
        <f t="shared" si="37"/>
        <v>8</v>
      </c>
      <c r="I584" t="str">
        <f t="shared" si="39"/>
        <v xml:space="preserve"> module:Content08_PMSK a schema:ListItem ; schema:position 8 ; schema:name "Teamtraining: Gruppendynamik, Rollenverhalten , erfolgreiches Teamverhalten"@de .</v>
      </c>
      <c r="J584" t="s">
        <v>123</v>
      </c>
      <c r="K584" t="str">
        <f t="shared" si="38"/>
        <v>module:Content_PMSK  a schema:ItemList ; schema:identifier "Content" ; schema:name "Inhalt PMSK" ; schema:itemListElement module:Content08_PMSK . module:Content08_PMSK a schema:ListItem ; schema:position 8 ; schema:name "Teamtraining: Gruppendynamik, Rollenverhalten , erfolgreiches Teamverhalten"@de .</v>
      </c>
    </row>
    <row r="585" spans="1:11" x14ac:dyDescent="0.35">
      <c r="A585" t="s">
        <v>3133</v>
      </c>
      <c r="B585" t="s">
        <v>251</v>
      </c>
      <c r="C585" s="13" t="s">
        <v>2952</v>
      </c>
      <c r="D585" t="s">
        <v>5212</v>
      </c>
      <c r="E585" s="13" t="s">
        <v>601</v>
      </c>
      <c r="F585" s="4" t="s">
        <v>4656</v>
      </c>
      <c r="G585" t="str">
        <f t="shared" si="36"/>
        <v>module:Content_PMSK  a schema:ItemList ; schema:identifier "Content" ; schema:name "Inhalt PMSK" ; schema:itemListElement module:Content09_PMSK .</v>
      </c>
      <c r="H585" s="4">
        <f t="shared" si="37"/>
        <v>9</v>
      </c>
      <c r="I585" t="str">
        <f t="shared" si="39"/>
        <v xml:space="preserve"> module:Content09_PMSK a schema:ListItem ; schema:position 9 ; schema:name "Persönliches Auftreten: Situationsadäquates Auftreten (Benehmen, Kleidung, Körpersprache, Rhetorik..)"@de .</v>
      </c>
      <c r="J585" t="s">
        <v>123</v>
      </c>
      <c r="K585" t="str">
        <f t="shared" si="38"/>
        <v>module:Content_PMSK  a schema:ItemList ; schema:identifier "Content" ; schema:name "Inhalt PMSK" ; schema:itemListElement module:Content09_PMSK . module:Content09_PMSK a schema:ListItem ; schema:position 9 ; schema:name "Persönliches Auftreten: Situationsadäquates Auftreten (Benehmen, Kleidung, Körpersprache, Rhetorik..)"@de .</v>
      </c>
    </row>
    <row r="586" spans="1:11" x14ac:dyDescent="0.35">
      <c r="A586" t="s">
        <v>3133</v>
      </c>
      <c r="B586" t="s">
        <v>251</v>
      </c>
      <c r="C586" s="13" t="s">
        <v>2950</v>
      </c>
      <c r="D586" t="s">
        <v>5213</v>
      </c>
      <c r="E586" s="13" t="s">
        <v>601</v>
      </c>
      <c r="F586" s="4" t="s">
        <v>4656</v>
      </c>
      <c r="G586" t="str">
        <f t="shared" si="36"/>
        <v>module:Content_PMSK  a schema:ItemList ; schema:identifier "Content" ; schema:name "Inhalt PMSK" ; schema:itemListElement module:Content10_PMSK .</v>
      </c>
      <c r="H586" s="4">
        <f t="shared" si="37"/>
        <v>10</v>
      </c>
      <c r="I586" t="str">
        <f t="shared" si="39"/>
        <v xml:space="preserve"> module:Content10_PMSK a schema:ListItem ; schema:position 10 ; schema:name "Personalentwicklung: Anforderungsprofile, Assessment – Center, Multimodale Personalauswahl"@de .</v>
      </c>
      <c r="J586" t="s">
        <v>123</v>
      </c>
      <c r="K586" t="str">
        <f t="shared" si="38"/>
        <v>module:Content_PMSK  a schema:ItemList ; schema:identifier "Content" ; schema:name "Inhalt PMSK" ; schema:itemListElement module:Content10_PMSK . module:Content10_PMSK a schema:ListItem ; schema:position 10 ; schema:name "Personalentwicklung: Anforderungsprofile, Assessment – Center, Multimodale Personalauswahl"@de .</v>
      </c>
    </row>
    <row r="587" spans="1:11" x14ac:dyDescent="0.35">
      <c r="A587" t="s">
        <v>3133</v>
      </c>
      <c r="B587" t="s">
        <v>251</v>
      </c>
      <c r="C587" s="13" t="s">
        <v>2949</v>
      </c>
      <c r="D587" t="s">
        <v>5214</v>
      </c>
      <c r="E587" s="13" t="s">
        <v>601</v>
      </c>
      <c r="F587" s="4" t="s">
        <v>4656</v>
      </c>
      <c r="G587" t="str">
        <f t="shared" si="36"/>
        <v>module:Content_PMSK  a schema:ItemList ; schema:identifier "Content" ; schema:name "Inhalt PMSK" ; schema:itemListElement module:Content11_PMSK .</v>
      </c>
      <c r="H587" s="4">
        <f t="shared" si="37"/>
        <v>11</v>
      </c>
      <c r="I587" t="str">
        <f t="shared" si="39"/>
        <v xml:space="preserve"> module:Content11_PMSK a schema:ListItem ; schema:position 11 ; schema:name "Bewerbungstraining (Teil I): Lebenslaufanalysen, Arbeitszeugnisse"@de .</v>
      </c>
      <c r="J587" t="s">
        <v>123</v>
      </c>
      <c r="K587" t="str">
        <f t="shared" si="38"/>
        <v>module:Content_PMSK  a schema:ItemList ; schema:identifier "Content" ; schema:name "Inhalt PMSK" ; schema:itemListElement module:Content11_PMSK . module:Content11_PMSK a schema:ListItem ; schema:position 11 ; schema:name "Bewerbungstraining (Teil I): Lebenslaufanalysen, Arbeitszeugnisse"@de .</v>
      </c>
    </row>
    <row r="588" spans="1:11" x14ac:dyDescent="0.35">
      <c r="A588" t="s">
        <v>3133</v>
      </c>
      <c r="B588" t="s">
        <v>251</v>
      </c>
      <c r="C588" s="13" t="s">
        <v>2947</v>
      </c>
      <c r="D588" t="s">
        <v>5215</v>
      </c>
      <c r="E588" s="13" t="s">
        <v>601</v>
      </c>
      <c r="F588" s="4" t="s">
        <v>4656</v>
      </c>
      <c r="G588" t="str">
        <f t="shared" si="36"/>
        <v>module:Content_PMSK  a schema:ItemList ; schema:identifier "Content" ; schema:name "Inhalt PMSK" ; schema:itemListElement module:Content12_PMSK .</v>
      </c>
      <c r="H588" s="4">
        <f t="shared" si="37"/>
        <v>12</v>
      </c>
      <c r="I588" t="str">
        <f t="shared" si="39"/>
        <v xml:space="preserve"> module:Content12_PMSK a schema:ListItem ; schema:position 12 ; schema:name "Bewerbungstraining (Teil II): E-Mail/Online- u. Multimedia – Bewerbungen, Bewerbungsgespräche"@de .</v>
      </c>
      <c r="J588" t="s">
        <v>123</v>
      </c>
      <c r="K588" t="str">
        <f t="shared" si="38"/>
        <v>module:Content_PMSK  a schema:ItemList ; schema:identifier "Content" ; schema:name "Inhalt PMSK" ; schema:itemListElement module:Content12_PMSK . module:Content12_PMSK a schema:ListItem ; schema:position 12 ; schema:name "Bewerbungstraining (Teil II): E-Mail/Online- u. Multimedia – Bewerbungen, Bewerbungsgespräche"@de .</v>
      </c>
    </row>
    <row r="589" spans="1:11" x14ac:dyDescent="0.35">
      <c r="A589" t="s">
        <v>3133</v>
      </c>
      <c r="B589" t="s">
        <v>251</v>
      </c>
      <c r="C589" s="13" t="s">
        <v>2945</v>
      </c>
      <c r="D589" t="s">
        <v>5216</v>
      </c>
      <c r="E589" s="13" t="s">
        <v>601</v>
      </c>
      <c r="F589" s="4" t="s">
        <v>4656</v>
      </c>
      <c r="G589" t="str">
        <f t="shared" si="36"/>
        <v>module:Content_PMSK  a schema:ItemList ; schema:identifier "Content" ; schema:name "Inhalt PMSK" ; schema:itemListElement module:Content13_PMSK .</v>
      </c>
      <c r="H589" s="4">
        <f t="shared" si="37"/>
        <v>13</v>
      </c>
      <c r="I589" t="str">
        <f t="shared" si="39"/>
        <v xml:space="preserve"> module:Content13_PMSK a schema:ListItem ; schema:position 13 ; schema:name "Soziale Kompetenzen im virtuellen Raum, Online-Kommunikation im Vergleich zu Präsenzkommunikation, Vergleichsanalysen"@de .</v>
      </c>
      <c r="J589" t="s">
        <v>123</v>
      </c>
      <c r="K589" t="str">
        <f t="shared" si="38"/>
        <v>module:Content_PMSK  a schema:ItemList ; schema:identifier "Content" ; schema:name "Inhalt PMSK" ; schema:itemListElement module:Content13_PMSK . module:Content13_PMSK a schema:ListItem ; schema:position 13 ; schema:name "Soziale Kompetenzen im virtuellen Raum, Online-Kommunikation im Vergleich zu Präsenzkommunikation, Vergleichsanalysen"@de .</v>
      </c>
    </row>
    <row r="590" spans="1:11" x14ac:dyDescent="0.35">
      <c r="A590" t="s">
        <v>3133</v>
      </c>
      <c r="B590" t="s">
        <v>251</v>
      </c>
      <c r="C590" s="13" t="s">
        <v>2943</v>
      </c>
      <c r="D590" t="s">
        <v>5217</v>
      </c>
      <c r="E590" s="13" t="s">
        <v>601</v>
      </c>
      <c r="F590" s="4" t="s">
        <v>4656</v>
      </c>
      <c r="G590" t="str">
        <f t="shared" si="36"/>
        <v>module:Content_PMSK  a schema:ItemList ; schema:identifier "Content" ; schema:name "Inhalt PMSK" ; schema:itemListElement module:Content14_PMSK .</v>
      </c>
      <c r="H590" s="4">
        <f t="shared" si="37"/>
        <v>14</v>
      </c>
      <c r="I590" t="str">
        <f t="shared" si="39"/>
        <v xml:space="preserve"> module:Content14_PMSK a schema:ListItem ; schema:position 14 ; schema:name "Lern- und Arbeitstechniken (Teil I), Lerntechniken , Zeitmanagement"@de .</v>
      </c>
      <c r="J590" t="s">
        <v>123</v>
      </c>
      <c r="K590" t="str">
        <f t="shared" si="38"/>
        <v>module:Content_PMSK  a schema:ItemList ; schema:identifier "Content" ; schema:name "Inhalt PMSK" ; schema:itemListElement module:Content14_PMSK . module:Content14_PMSK a schema:ListItem ; schema:position 14 ; schema:name "Lern- und Arbeitstechniken (Teil I), Lerntechniken , Zeitmanagement"@de .</v>
      </c>
    </row>
    <row r="591" spans="1:11" x14ac:dyDescent="0.35">
      <c r="A591" t="s">
        <v>3133</v>
      </c>
      <c r="B591" t="s">
        <v>251</v>
      </c>
      <c r="C591" s="13" t="s">
        <v>2941</v>
      </c>
      <c r="D591" t="s">
        <v>5218</v>
      </c>
      <c r="E591" s="13" t="s">
        <v>601</v>
      </c>
      <c r="F591" s="4" t="s">
        <v>4656</v>
      </c>
      <c r="G591" t="str">
        <f t="shared" si="36"/>
        <v>module:Content_PMSK  a schema:ItemList ; schema:identifier "Content" ; schema:name "Inhalt PMSK" ; schema:itemListElement module:Content15_PMSK .</v>
      </c>
      <c r="H591" s="4">
        <f t="shared" si="37"/>
        <v>15</v>
      </c>
      <c r="I591" t="str">
        <f t="shared" si="39"/>
        <v xml:space="preserve"> module:Content15_PMSK a schema:ListItem ; schema:position 15 ; schema:name "Lern- und Arbeitstechniken (Teil II), Arbeitsorganisation, Stressbewältigung"@de .</v>
      </c>
      <c r="J591" t="s">
        <v>123</v>
      </c>
      <c r="K591" t="str">
        <f t="shared" si="38"/>
        <v>module:Content_PMSK  a schema:ItemList ; schema:identifier "Content" ; schema:name "Inhalt PMSK" ; schema:itemListElement module:Content15_PMSK . module:Content15_PMSK a schema:ListItem ; schema:position 15 ; schema:name "Lern- und Arbeitstechniken (Teil II), Arbeitsorganisation, Stressbewältigung"@de .</v>
      </c>
    </row>
    <row r="592" spans="1:11" x14ac:dyDescent="0.35">
      <c r="A592" t="s">
        <v>3125</v>
      </c>
      <c r="B592" t="s">
        <v>125</v>
      </c>
      <c r="C592" s="13" t="s">
        <v>2932</v>
      </c>
      <c r="D592" t="s">
        <v>3132</v>
      </c>
      <c r="E592" s="13" t="s">
        <v>601</v>
      </c>
      <c r="F592" s="4" t="s">
        <v>4656</v>
      </c>
      <c r="G592" t="str">
        <f t="shared" si="36"/>
        <v>module:Content_PST  a schema:ItemList ; schema:identifier "Content" ; schema:name "Inhalt PST" ; schema:itemListElement module:Content01_PST .</v>
      </c>
      <c r="H592" s="4">
        <f t="shared" si="37"/>
        <v>1</v>
      </c>
      <c r="I592" t="str">
        <f t="shared" si="39"/>
        <v xml:space="preserve"> module:Content01_PST a schema:ListItem ; schema:position 1 ; schema:name "Motivation des wissenschaftlichen Arbeitens – Was ist Wissenschaftlichkeit?"@de .</v>
      </c>
      <c r="J592" t="s">
        <v>123</v>
      </c>
      <c r="K592" t="str">
        <f t="shared" si="38"/>
        <v>module:Content_PST  a schema:ItemList ; schema:identifier "Content" ; schema:name "Inhalt PST" ; schema:itemListElement module:Content01_PST . module:Content01_PST a schema:ListItem ; schema:position 1 ; schema:name "Motivation des wissenschaftlichen Arbeitens – Was ist Wissenschaftlichkeit?"@de .</v>
      </c>
    </row>
    <row r="593" spans="1:11" x14ac:dyDescent="0.35">
      <c r="A593" t="s">
        <v>3125</v>
      </c>
      <c r="B593" t="s">
        <v>125</v>
      </c>
      <c r="C593" s="13" t="s">
        <v>2930</v>
      </c>
      <c r="D593" t="s">
        <v>3131</v>
      </c>
      <c r="E593" s="13" t="s">
        <v>601</v>
      </c>
      <c r="F593" s="4" t="s">
        <v>4656</v>
      </c>
      <c r="G593" t="str">
        <f t="shared" si="36"/>
        <v>module:Content_PST  a schema:ItemList ; schema:identifier "Content" ; schema:name "Inhalt PST" ; schema:itemListElement module:Content02_PST .</v>
      </c>
      <c r="H593" s="4">
        <f t="shared" si="37"/>
        <v>2</v>
      </c>
      <c r="I593" t="str">
        <f t="shared" si="39"/>
        <v xml:space="preserve"> module:Content02_PST a schema:ListItem ; schema:position 2 ; schema:name "Literaturarbeit und Quellendiskussion vertiefen: recherchieren, lesen, bewerten; Diskussion Plagiat"@de .</v>
      </c>
      <c r="J593" t="s">
        <v>123</v>
      </c>
      <c r="K593" t="str">
        <f t="shared" si="38"/>
        <v>module:Content_PST  a schema:ItemList ; schema:identifier "Content" ; schema:name "Inhalt PST" ; schema:itemListElement module:Content02_PST . module:Content02_PST a schema:ListItem ; schema:position 2 ; schema:name "Literaturarbeit und Quellendiskussion vertiefen: recherchieren, lesen, bewerten; Diskussion Plagiat"@de .</v>
      </c>
    </row>
    <row r="594" spans="1:11" x14ac:dyDescent="0.35">
      <c r="A594" t="s">
        <v>3125</v>
      </c>
      <c r="B594" t="s">
        <v>125</v>
      </c>
      <c r="C594" s="13" t="s">
        <v>2928</v>
      </c>
      <c r="D594" t="s">
        <v>3130</v>
      </c>
      <c r="E594" s="13" t="s">
        <v>601</v>
      </c>
      <c r="F594" s="4" t="s">
        <v>4656</v>
      </c>
      <c r="G594" t="str">
        <f t="shared" si="36"/>
        <v>module:Content_PST  a schema:ItemList ; schema:identifier "Content" ; schema:name "Inhalt PST" ; schema:itemListElement module:Content03_PST .</v>
      </c>
      <c r="H594" s="4">
        <f t="shared" si="37"/>
        <v>3</v>
      </c>
      <c r="I594" t="str">
        <f t="shared" si="39"/>
        <v xml:space="preserve"> module:Content03_PST a schema:ListItem ; schema:position 3 ; schema:name "Kreativtechniken und Selbstorganisation"@de .</v>
      </c>
      <c r="J594" t="s">
        <v>123</v>
      </c>
      <c r="K594" t="str">
        <f t="shared" si="38"/>
        <v>module:Content_PST  a schema:ItemList ; schema:identifier "Content" ; schema:name "Inhalt PST" ; schema:itemListElement module:Content03_PST . module:Content03_PST a schema:ListItem ; schema:position 3 ; schema:name "Kreativtechniken und Selbstorganisation"@de .</v>
      </c>
    </row>
    <row r="595" spans="1:11" x14ac:dyDescent="0.35">
      <c r="A595" t="s">
        <v>3125</v>
      </c>
      <c r="B595" t="s">
        <v>125</v>
      </c>
      <c r="C595" s="13" t="s">
        <v>2926</v>
      </c>
      <c r="D595" t="s">
        <v>3129</v>
      </c>
      <c r="E595" s="13" t="s">
        <v>601</v>
      </c>
      <c r="F595" s="4" t="s">
        <v>4656</v>
      </c>
      <c r="G595" t="str">
        <f t="shared" si="36"/>
        <v>module:Content_PST  a schema:ItemList ; schema:identifier "Content" ; schema:name "Inhalt PST" ; schema:itemListElement module:Content04_PST .</v>
      </c>
      <c r="H595" s="4">
        <f t="shared" si="37"/>
        <v>4</v>
      </c>
      <c r="I595" t="str">
        <f t="shared" si="39"/>
        <v xml:space="preserve"> module:Content04_PST a schema:ListItem ; schema:position 4 ; schema:name "Wissenschaftlich schreiben: situationsbezogene Anforderungen an Schreibstile"@de .</v>
      </c>
      <c r="J595" t="s">
        <v>123</v>
      </c>
      <c r="K595" t="str">
        <f t="shared" si="38"/>
        <v>module:Content_PST  a schema:ItemList ; schema:identifier "Content" ; schema:name "Inhalt PST" ; schema:itemListElement module:Content04_PST . module:Content04_PST a schema:ListItem ; schema:position 4 ; schema:name "Wissenschaftlich schreiben: situationsbezogene Anforderungen an Schreibstile"@de .</v>
      </c>
    </row>
    <row r="596" spans="1:11" x14ac:dyDescent="0.35">
      <c r="A596" t="s">
        <v>3125</v>
      </c>
      <c r="B596" t="s">
        <v>125</v>
      </c>
      <c r="C596" s="13" t="s">
        <v>2924</v>
      </c>
      <c r="D596" t="s">
        <v>3128</v>
      </c>
      <c r="E596" s="13" t="s">
        <v>601</v>
      </c>
      <c r="F596" s="4" t="s">
        <v>4656</v>
      </c>
      <c r="G596" t="str">
        <f t="shared" si="36"/>
        <v>module:Content_PST  a schema:ItemList ; schema:identifier "Content" ; schema:name "Inhalt PST" ; schema:itemListElement module:Content05_PST .</v>
      </c>
      <c r="H596" s="4">
        <f t="shared" si="37"/>
        <v>5</v>
      </c>
      <c r="I596" t="str">
        <f t="shared" si="39"/>
        <v xml:space="preserve"> module:Content05_PST a schema:ListItem ; schema:position 5 ; schema:name "Erstellen von wissenschaftlichen Arbeiten, methodischer Aufbau wiss. Arbeiten und Prozesse"@de .</v>
      </c>
      <c r="J596" t="s">
        <v>123</v>
      </c>
      <c r="K596" t="str">
        <f t="shared" si="38"/>
        <v>module:Content_PST  a schema:ItemList ; schema:identifier "Content" ; schema:name "Inhalt PST" ; schema:itemListElement module:Content05_PST . module:Content05_PST a schema:ListItem ; schema:position 5 ; schema:name "Erstellen von wissenschaftlichen Arbeiten, methodischer Aufbau wiss. Arbeiten und Prozesse"@de .</v>
      </c>
    </row>
    <row r="597" spans="1:11" x14ac:dyDescent="0.35">
      <c r="A597" t="s">
        <v>3125</v>
      </c>
      <c r="B597" t="s">
        <v>125</v>
      </c>
      <c r="C597" s="13" t="s">
        <v>2922</v>
      </c>
      <c r="D597" t="s">
        <v>3127</v>
      </c>
      <c r="E597" s="13" t="s">
        <v>601</v>
      </c>
      <c r="F597" s="4" t="s">
        <v>4656</v>
      </c>
      <c r="G597" t="str">
        <f t="shared" si="36"/>
        <v>module:Content_PST  a schema:ItemList ; schema:identifier "Content" ; schema:name "Inhalt PST" ; schema:itemListElement module:Content06_PST .</v>
      </c>
      <c r="H597" s="4">
        <f t="shared" si="37"/>
        <v>6</v>
      </c>
      <c r="I597" t="str">
        <f t="shared" si="39"/>
        <v xml:space="preserve"> module:Content06_PST a schema:ListItem ; schema:position 6 ; schema:name "Gruppenarbeitsprojekt mit freier, aber durch Mentoren und Tutoren höheren Semesters moderierter Themenfindung, Zielfindung, und Arbeitsorganisation"@de .</v>
      </c>
      <c r="J597" t="s">
        <v>123</v>
      </c>
      <c r="K597" t="str">
        <f t="shared" si="38"/>
        <v>module:Content_PST  a schema:ItemList ; schema:identifier "Content" ; schema:name "Inhalt PST" ; schema:itemListElement module:Content06_PST . module:Content06_PST a schema:ListItem ; schema:position 6 ; schema:name "Gruppenarbeitsprojekt mit freier, aber durch Mentoren und Tutoren höheren Semesters moderierter Themenfindung, Zielfindung, und Arbeitsorganisation"@de .</v>
      </c>
    </row>
    <row r="598" spans="1:11" x14ac:dyDescent="0.35">
      <c r="A598" t="s">
        <v>3125</v>
      </c>
      <c r="B598" t="s">
        <v>125</v>
      </c>
      <c r="C598" s="13" t="s">
        <v>2919</v>
      </c>
      <c r="D598" t="s">
        <v>3126</v>
      </c>
      <c r="E598" s="13" t="s">
        <v>601</v>
      </c>
      <c r="F598" s="4" t="s">
        <v>4656</v>
      </c>
      <c r="G598" t="str">
        <f t="shared" si="36"/>
        <v>module:Content_PST  a schema:ItemList ; schema:identifier "Content" ; schema:name "Inhalt PST" ; schema:itemListElement module:Content07_PST .</v>
      </c>
      <c r="H598" s="4">
        <f t="shared" si="37"/>
        <v>7</v>
      </c>
      <c r="I598" t="str">
        <f t="shared" si="39"/>
        <v xml:space="preserve"> module:Content07_PST a schema:ListItem ; schema:position 7 ; schema:name "Erstellen eines wissenschaftlichen Posters"@de .</v>
      </c>
      <c r="J598" t="s">
        <v>123</v>
      </c>
      <c r="K598" t="str">
        <f t="shared" si="38"/>
        <v>module:Content_PST  a schema:ItemList ; schema:identifier "Content" ; schema:name "Inhalt PST" ; schema:itemListElement module:Content07_PST . module:Content07_PST a schema:ListItem ; schema:position 7 ; schema:name "Erstellen eines wissenschaftlichen Posters"@de .</v>
      </c>
    </row>
    <row r="599" spans="1:11" x14ac:dyDescent="0.35">
      <c r="A599" t="s">
        <v>3125</v>
      </c>
      <c r="B599" t="s">
        <v>125</v>
      </c>
      <c r="C599" s="13" t="s">
        <v>2954</v>
      </c>
      <c r="D599" t="s">
        <v>3124</v>
      </c>
      <c r="E599" s="13" t="s">
        <v>601</v>
      </c>
      <c r="F599" s="4" t="s">
        <v>4656</v>
      </c>
      <c r="G599" t="str">
        <f t="shared" si="36"/>
        <v>module:Content_PST  a schema:ItemList ; schema:identifier "Content" ; schema:name "Inhalt PST" ; schema:itemListElement module:Content08_PST .</v>
      </c>
      <c r="H599" s="4">
        <f t="shared" si="37"/>
        <v>8</v>
      </c>
      <c r="I599" t="str">
        <f t="shared" si="39"/>
        <v xml:space="preserve"> module:Content08_PST a schema:ListItem ; schema:position 8 ; schema:name "Abschlusspräsentation vor dem gesamten Semester und dem Kollegium"@de .</v>
      </c>
      <c r="J599" t="s">
        <v>123</v>
      </c>
      <c r="K599" t="str">
        <f t="shared" si="38"/>
        <v>module:Content_PST  a schema:ItemList ; schema:identifier "Content" ; schema:name "Inhalt PST" ; schema:itemListElement module:Content08_PST . module:Content08_PST a schema:ListItem ; schema:position 8 ; schema:name "Abschlusspräsentation vor dem gesamten Semester und dem Kollegium"@de .</v>
      </c>
    </row>
    <row r="600" spans="1:11" x14ac:dyDescent="0.35">
      <c r="A600" t="s">
        <v>3123</v>
      </c>
      <c r="B600" t="s">
        <v>126</v>
      </c>
      <c r="C600" s="13" t="s">
        <v>2932</v>
      </c>
      <c r="D600" t="s">
        <v>5227</v>
      </c>
      <c r="E600" s="13" t="s">
        <v>601</v>
      </c>
      <c r="F600" s="4" t="s">
        <v>4656</v>
      </c>
      <c r="G600" t="str">
        <f t="shared" si="36"/>
        <v>module:Content_RWCO  a schema:ItemList ; schema:identifier "Content" ; schema:name "Inhalt RWCO" ; schema:itemListElement module:Content01_RWCO .</v>
      </c>
      <c r="H600" s="4">
        <f t="shared" si="37"/>
        <v>1</v>
      </c>
      <c r="I600" t="str">
        <f t="shared" si="39"/>
        <v xml:space="preserve"> module:Content01_RWCO a schema:ListItem ; schema:position 1 ; schema:name "Teilgebiete und Aufgaben des betrieblichen Rechnungswesens"@de .</v>
      </c>
      <c r="J600" t="s">
        <v>123</v>
      </c>
      <c r="K600" t="str">
        <f t="shared" si="38"/>
        <v>module:Content_RWCO  a schema:ItemList ; schema:identifier "Content" ; schema:name "Inhalt RWCO" ; schema:itemListElement module:Content01_RWCO . module:Content01_RWCO a schema:ListItem ; schema:position 1 ; schema:name "Teilgebiete und Aufgaben des betrieblichen Rechnungswesens"@de .</v>
      </c>
    </row>
    <row r="601" spans="1:11" x14ac:dyDescent="0.35">
      <c r="A601" t="s">
        <v>3123</v>
      </c>
      <c r="B601" t="s">
        <v>126</v>
      </c>
      <c r="C601" s="13" t="s">
        <v>2930</v>
      </c>
      <c r="D601" t="s">
        <v>5228</v>
      </c>
      <c r="E601" s="13" t="s">
        <v>601</v>
      </c>
      <c r="F601" s="4" t="s">
        <v>4656</v>
      </c>
      <c r="G601" t="str">
        <f t="shared" si="36"/>
        <v>module:Content_RWCO  a schema:ItemList ; schema:identifier "Content" ; schema:name "Inhalt RWCO" ; schema:itemListElement module:Content02_RWCO .</v>
      </c>
      <c r="H601" s="4">
        <f t="shared" si="37"/>
        <v>2</v>
      </c>
      <c r="I601" t="str">
        <f t="shared" si="39"/>
        <v xml:space="preserve"> module:Content02_RWCO a schema:ListItem ; schema:position 2 ; schema:name "Finanzbuchhaltung: Grundlagen und Grundbegriffe, System der doppelten Buchführung, Buchen auf Bestands- und Erfolgskonten, Erfolgsermittlung, Ausgewählte spezielle Buchungsfälle"@de .</v>
      </c>
      <c r="J601" t="s">
        <v>123</v>
      </c>
      <c r="K601" t="str">
        <f t="shared" si="38"/>
        <v>module:Content_RWCO  a schema:ItemList ; schema:identifier "Content" ; schema:name "Inhalt RWCO" ; schema:itemListElement module:Content02_RWCO . module:Content02_RWCO a schema:ListItem ; schema:position 2 ; schema:name "Finanzbuchhaltung: Grundlagen und Grundbegriffe, System der doppelten Buchführung, Buchen auf Bestands- und Erfolgskonten, Erfolgsermittlung, Ausgewählte spezielle Buchungsfälle"@de .</v>
      </c>
    </row>
    <row r="602" spans="1:11" x14ac:dyDescent="0.35">
      <c r="A602" t="s">
        <v>3123</v>
      </c>
      <c r="B602" t="s">
        <v>126</v>
      </c>
      <c r="C602" s="13" t="s">
        <v>2928</v>
      </c>
      <c r="D602" t="s">
        <v>5229</v>
      </c>
      <c r="E602" s="13" t="s">
        <v>601</v>
      </c>
      <c r="F602" s="4" t="s">
        <v>4656</v>
      </c>
      <c r="G602" t="str">
        <f t="shared" si="36"/>
        <v>module:Content_RWCO  a schema:ItemList ; schema:identifier "Content" ; schema:name "Inhalt RWCO" ; schema:itemListElement module:Content03_RWCO .</v>
      </c>
      <c r="H602" s="4">
        <f t="shared" si="37"/>
        <v>3</v>
      </c>
      <c r="I602" t="str">
        <f t="shared" si="39"/>
        <v xml:space="preserve"> module:Content03_RWCO a schema:ListItem ; schema:position 3 ; schema:name "Kosten- und Leistungsrechnung: Abgrenzungsrechnung, Kostenartenrechnung; Kostenstellenrechnung: Einfacher Betriebsabrechnungsbogen (BAB), - Erweiterter Betriebsabrechnungsbogen, - Ermittlung der Kalkulationszuschlagssätze, -  Innerbetriebliche Leistungsrechnung, - Maschinenstundensatzrechnung; Kostenträgerrechnung"@de .</v>
      </c>
      <c r="J602" t="s">
        <v>123</v>
      </c>
      <c r="K602" t="str">
        <f t="shared" si="38"/>
        <v>module:Content_RWCO  a schema:ItemList ; schema:identifier "Content" ; schema:name "Inhalt RWCO" ; schema:itemListElement module:Content03_RWCO . module:Content03_RWCO a schema:ListItem ; schema:position 3 ; schema:name "Kosten- und Leistungsrechnung: Abgrenzungsrechnung, Kostenartenrechnung; Kostenstellenrechnung: Einfacher Betriebsabrechnungsbogen (BAB), - Erweiterter Betriebsabrechnungsbogen, - Ermittlung der Kalkulationszuschlagssätze, -  Innerbetriebliche Leistungsrechnung, - Maschinenstundensatzrechnung; Kostenträgerrechnung"@de .</v>
      </c>
    </row>
    <row r="603" spans="1:11" x14ac:dyDescent="0.35">
      <c r="A603" t="s">
        <v>3116</v>
      </c>
      <c r="B603" t="s">
        <v>142</v>
      </c>
      <c r="C603" s="13" t="s">
        <v>2932</v>
      </c>
      <c r="D603" t="s">
        <v>3122</v>
      </c>
      <c r="E603" s="13" t="s">
        <v>601</v>
      </c>
      <c r="F603" s="4" t="s">
        <v>4656</v>
      </c>
      <c r="G603" t="str">
        <f t="shared" si="36"/>
        <v>module:Content_SaSi  a schema:ItemList ; schema:identifier "Content" ; schema:name "Inhalt SaSi" ; schema:itemListElement module:Content01_SaSi .</v>
      </c>
      <c r="H603" s="4">
        <f t="shared" si="37"/>
        <v>1</v>
      </c>
      <c r="I603" t="str">
        <f t="shared" si="39"/>
        <v xml:space="preserve"> module:Content01_SaSi a schema:ListItem ; schema:position 1 ; schema:name "Architekturen betrieblicher Anwendungssysteme, Client-Server-Architekturen, Skalierbarkeit, Beispiel: SAP-Applikations-Server"@de .</v>
      </c>
      <c r="J603" t="s">
        <v>123</v>
      </c>
      <c r="K603" t="str">
        <f t="shared" si="38"/>
        <v>module:Content_SaSi  a schema:ItemList ; schema:identifier "Content" ; schema:name "Inhalt SaSi" ; schema:itemListElement module:Content01_SaSi . module:Content01_SaSi a schema:ListItem ; schema:position 1 ; schema:name "Architekturen betrieblicher Anwendungssysteme, Client-Server-Architekturen, Skalierbarkeit, Beispiel: SAP-Applikations-Server"@de .</v>
      </c>
    </row>
    <row r="604" spans="1:11" x14ac:dyDescent="0.35">
      <c r="A604" t="s">
        <v>3116</v>
      </c>
      <c r="B604" t="s">
        <v>142</v>
      </c>
      <c r="C604" s="13" t="s">
        <v>2930</v>
      </c>
      <c r="D604" t="s">
        <v>3121</v>
      </c>
      <c r="E604" s="13" t="s">
        <v>601</v>
      </c>
      <c r="F604" s="4" t="s">
        <v>4656</v>
      </c>
      <c r="G604" t="str">
        <f t="shared" si="36"/>
        <v>module:Content_SaSi  a schema:ItemList ; schema:identifier "Content" ; schema:name "Inhalt SaSi" ; schema:itemListElement module:Content02_SaSi .</v>
      </c>
      <c r="H604" s="4">
        <f t="shared" si="37"/>
        <v>2</v>
      </c>
      <c r="I604" t="str">
        <f t="shared" si="39"/>
        <v xml:space="preserve"> module:Content02_SaSi a schema:ListItem ; schema:position 2 ; schema:name "Performanz und Datensicherung"@de .</v>
      </c>
      <c r="J604" t="s">
        <v>123</v>
      </c>
      <c r="K604" t="str">
        <f t="shared" si="38"/>
        <v>module:Content_SaSi  a schema:ItemList ; schema:identifier "Content" ; schema:name "Inhalt SaSi" ; schema:itemListElement module:Content02_SaSi . module:Content02_SaSi a schema:ListItem ; schema:position 2 ; schema:name "Performanz und Datensicherung"@de .</v>
      </c>
    </row>
    <row r="605" spans="1:11" x14ac:dyDescent="0.35">
      <c r="A605" t="s">
        <v>3116</v>
      </c>
      <c r="B605" t="s">
        <v>142</v>
      </c>
      <c r="C605" s="13" t="s">
        <v>2928</v>
      </c>
      <c r="D605" t="s">
        <v>3120</v>
      </c>
      <c r="E605" s="13" t="s">
        <v>601</v>
      </c>
      <c r="F605" s="4" t="s">
        <v>4656</v>
      </c>
      <c r="G605" t="str">
        <f t="shared" si="36"/>
        <v>module:Content_SaSi  a schema:ItemList ; schema:identifier "Content" ; schema:name "Inhalt SaSi" ; schema:itemListElement module:Content03_SaSi .</v>
      </c>
      <c r="H605" s="4">
        <f t="shared" si="37"/>
        <v>3</v>
      </c>
      <c r="I605" t="str">
        <f t="shared" si="39"/>
        <v xml:space="preserve"> module:Content03_SaSi a schema:ListItem ; schema:position 3 ; schema:name "Infrastrukturen, Rechenzentrumsbetrieb, organisatorische und wirtschaftliche Aspekte"@de .</v>
      </c>
      <c r="J605" t="s">
        <v>123</v>
      </c>
      <c r="K605" t="str">
        <f t="shared" si="38"/>
        <v>module:Content_SaSi  a schema:ItemList ; schema:identifier "Content" ; schema:name "Inhalt SaSi" ; schema:itemListElement module:Content03_SaSi . module:Content03_SaSi a schema:ListItem ; schema:position 3 ; schema:name "Infrastrukturen, Rechenzentrumsbetrieb, organisatorische und wirtschaftliche Aspekte"@de .</v>
      </c>
    </row>
    <row r="606" spans="1:11" x14ac:dyDescent="0.35">
      <c r="A606" t="s">
        <v>3116</v>
      </c>
      <c r="B606" t="s">
        <v>142</v>
      </c>
      <c r="C606" s="13" t="s">
        <v>2926</v>
      </c>
      <c r="D606" t="s">
        <v>3119</v>
      </c>
      <c r="E606" s="13" t="s">
        <v>601</v>
      </c>
      <c r="F606" s="4" t="s">
        <v>4656</v>
      </c>
      <c r="G606" t="str">
        <f t="shared" si="36"/>
        <v>module:Content_SaSi  a schema:ItemList ; schema:identifier "Content" ; schema:name "Inhalt SaSi" ; schema:itemListElement module:Content04_SaSi .</v>
      </c>
      <c r="H606" s="4">
        <f t="shared" si="37"/>
        <v>4</v>
      </c>
      <c r="I606" t="str">
        <f t="shared" si="39"/>
        <v xml:space="preserve"> module:Content04_SaSi a schema:ListItem ; schema:position 4 ; schema:name "Verteilte Systeme"@de .</v>
      </c>
      <c r="J606" t="s">
        <v>123</v>
      </c>
      <c r="K606" t="str">
        <f t="shared" si="38"/>
        <v>module:Content_SaSi  a schema:ItemList ; schema:identifier "Content" ; schema:name "Inhalt SaSi" ; schema:itemListElement module:Content04_SaSi . module:Content04_SaSi a schema:ListItem ; schema:position 4 ; schema:name "Verteilte Systeme"@de .</v>
      </c>
    </row>
    <row r="607" spans="1:11" x14ac:dyDescent="0.35">
      <c r="A607" t="s">
        <v>3116</v>
      </c>
      <c r="B607" t="s">
        <v>142</v>
      </c>
      <c r="C607" s="13" t="s">
        <v>2924</v>
      </c>
      <c r="D607" t="s">
        <v>3118</v>
      </c>
      <c r="E607" s="13" t="s">
        <v>601</v>
      </c>
      <c r="F607" s="4" t="s">
        <v>4656</v>
      </c>
      <c r="G607" t="str">
        <f t="shared" si="36"/>
        <v>module:Content_SaSi  a schema:ItemList ; schema:identifier "Content" ; schema:name "Inhalt SaSi" ; schema:itemListElement module:Content05_SaSi .</v>
      </c>
      <c r="H607" s="4">
        <f t="shared" si="37"/>
        <v>5</v>
      </c>
      <c r="I607" t="str">
        <f t="shared" si="39"/>
        <v xml:space="preserve"> module:Content05_SaSi a schema:ListItem ; schema:position 5 ; schema:name "Kommunikation, Standards und Fehlerszenarien"@de .</v>
      </c>
      <c r="J607" t="s">
        <v>123</v>
      </c>
      <c r="K607" t="str">
        <f t="shared" si="38"/>
        <v>module:Content_SaSi  a schema:ItemList ; schema:identifier "Content" ; schema:name "Inhalt SaSi" ; schema:itemListElement module:Content05_SaSi . module:Content05_SaSi a schema:ListItem ; schema:position 5 ; schema:name "Kommunikation, Standards und Fehlerszenarien"@de .</v>
      </c>
    </row>
    <row r="608" spans="1:11" x14ac:dyDescent="0.35">
      <c r="A608" t="s">
        <v>3116</v>
      </c>
      <c r="B608" t="s">
        <v>142</v>
      </c>
      <c r="C608" s="13" t="s">
        <v>2922</v>
      </c>
      <c r="D608" t="s">
        <v>3117</v>
      </c>
      <c r="E608" s="13" t="s">
        <v>601</v>
      </c>
      <c r="F608" s="4" t="s">
        <v>4656</v>
      </c>
      <c r="G608" t="str">
        <f t="shared" si="36"/>
        <v>module:Content_SaSi  a schema:ItemList ; schema:identifier "Content" ; schema:name "Inhalt SaSi" ; schema:itemListElement module:Content06_SaSi .</v>
      </c>
      <c r="H608" s="4">
        <f t="shared" si="37"/>
        <v>6</v>
      </c>
      <c r="I608" t="str">
        <f t="shared" si="39"/>
        <v xml:space="preserve"> module:Content06_SaSi a schema:ListItem ; schema:position 6 ; schema:name "Transparenz, Infrastrukturen, Cloud-Computing"@de .</v>
      </c>
      <c r="J608" t="s">
        <v>123</v>
      </c>
      <c r="K608" t="str">
        <f t="shared" si="38"/>
        <v>module:Content_SaSi  a schema:ItemList ; schema:identifier "Content" ; schema:name "Inhalt SaSi" ; schema:itemListElement module:Content06_SaSi . module:Content06_SaSi a schema:ListItem ; schema:position 6 ; schema:name "Transparenz, Infrastrukturen, Cloud-Computing"@de .</v>
      </c>
    </row>
    <row r="609" spans="1:11" x14ac:dyDescent="0.35">
      <c r="A609" t="s">
        <v>3116</v>
      </c>
      <c r="B609" t="s">
        <v>142</v>
      </c>
      <c r="C609" s="13" t="s">
        <v>2919</v>
      </c>
      <c r="D609" t="s">
        <v>3115</v>
      </c>
      <c r="E609" s="13" t="s">
        <v>601</v>
      </c>
      <c r="F609" s="4" t="s">
        <v>4656</v>
      </c>
      <c r="G609" t="str">
        <f t="shared" si="36"/>
        <v>module:Content_SaSi  a schema:ItemList ; schema:identifier "Content" ; schema:name "Inhalt SaSi" ; schema:itemListElement module:Content07_SaSi .</v>
      </c>
      <c r="H609" s="4">
        <f t="shared" si="37"/>
        <v>7</v>
      </c>
      <c r="I609" t="str">
        <f t="shared" si="39"/>
        <v xml:space="preserve"> module:Content07_SaSi a schema:ListItem ; schema:position 7 ; schema:name "Dienstorientierte Architekturen, Web-Services"@de .</v>
      </c>
      <c r="J609" t="s">
        <v>123</v>
      </c>
      <c r="K609" t="str">
        <f t="shared" si="38"/>
        <v>module:Content_SaSi  a schema:ItemList ; schema:identifier "Content" ; schema:name "Inhalt SaSi" ; schema:itemListElement module:Content07_SaSi . module:Content07_SaSi a schema:ListItem ; schema:position 7 ; schema:name "Dienstorientierte Architekturen, Web-Services"@de .</v>
      </c>
    </row>
    <row r="610" spans="1:11" x14ac:dyDescent="0.35">
      <c r="A610" t="s">
        <v>3111</v>
      </c>
      <c r="B610" t="s">
        <v>148</v>
      </c>
      <c r="C610" s="13" t="s">
        <v>2932</v>
      </c>
      <c r="D610" t="s">
        <v>3114</v>
      </c>
      <c r="E610" s="13" t="s">
        <v>601</v>
      </c>
      <c r="F610" s="4" t="s">
        <v>4656</v>
      </c>
      <c r="G610" t="str">
        <f t="shared" si="36"/>
        <v>module:Content_Statistik  a schema:ItemList ; schema:identifier "Content" ; schema:name "Inhalt Statistik" ; schema:itemListElement module:Content01_Statistik .</v>
      </c>
      <c r="H610" s="4">
        <f t="shared" si="37"/>
        <v>1</v>
      </c>
      <c r="I610" t="str">
        <f t="shared" si="39"/>
        <v xml:space="preserve"> module:Content01_Statistik a schema:ListItem ; schema:position 1 ; schema:name "Wahrscheinlichkeitsbegriff, Zufallsvariable"@de .</v>
      </c>
      <c r="J610" t="s">
        <v>123</v>
      </c>
      <c r="K610" t="str">
        <f t="shared" si="38"/>
        <v>module:Content_Statistik  a schema:ItemList ; schema:identifier "Content" ; schema:name "Inhalt Statistik" ; schema:itemListElement module:Content01_Statistik . module:Content01_Statistik a schema:ListItem ; schema:position 1 ; schema:name "Wahrscheinlichkeitsbegriff, Zufallsvariable"@de .</v>
      </c>
    </row>
    <row r="611" spans="1:11" x14ac:dyDescent="0.35">
      <c r="A611" t="s">
        <v>3111</v>
      </c>
      <c r="B611" t="s">
        <v>148</v>
      </c>
      <c r="C611" s="13" t="s">
        <v>2930</v>
      </c>
      <c r="D611" t="s">
        <v>3113</v>
      </c>
      <c r="E611" s="13" t="s">
        <v>601</v>
      </c>
      <c r="F611" s="4" t="s">
        <v>4656</v>
      </c>
      <c r="G611" t="str">
        <f t="shared" si="36"/>
        <v>module:Content_Statistik  a schema:ItemList ; schema:identifier "Content" ; schema:name "Inhalt Statistik" ; schema:itemListElement module:Content02_Statistik .</v>
      </c>
      <c r="H611" s="4">
        <f t="shared" si="37"/>
        <v>2</v>
      </c>
      <c r="I611" t="str">
        <f t="shared" si="39"/>
        <v xml:space="preserve"> module:Content02_Statistik a schema:ListItem ; schema:position 2 ; schema:name "Gesetze der großen Zahlen"@de .</v>
      </c>
      <c r="J611" t="s">
        <v>123</v>
      </c>
      <c r="K611" t="str">
        <f t="shared" si="38"/>
        <v>module:Content_Statistik  a schema:ItemList ; schema:identifier "Content" ; schema:name "Inhalt Statistik" ; schema:itemListElement module:Content02_Statistik . module:Content02_Statistik a schema:ListItem ; schema:position 2 ; schema:name "Gesetze der großen Zahlen"@de .</v>
      </c>
    </row>
    <row r="612" spans="1:11" x14ac:dyDescent="0.35">
      <c r="A612" t="s">
        <v>3111</v>
      </c>
      <c r="B612" t="s">
        <v>148</v>
      </c>
      <c r="C612" s="13" t="s">
        <v>2928</v>
      </c>
      <c r="D612" t="s">
        <v>3112</v>
      </c>
      <c r="E612" s="13" t="s">
        <v>601</v>
      </c>
      <c r="F612" s="4" t="s">
        <v>4656</v>
      </c>
      <c r="G612" t="str">
        <f t="shared" si="36"/>
        <v>module:Content_Statistik  a schema:ItemList ; schema:identifier "Content" ; schema:name "Inhalt Statistik" ; schema:itemListElement module:Content03_Statistik .</v>
      </c>
      <c r="H612" s="4">
        <f t="shared" si="37"/>
        <v>3</v>
      </c>
      <c r="I612" t="str">
        <f t="shared" si="39"/>
        <v xml:space="preserve"> module:Content03_Statistik a schema:ListItem ; schema:position 3 ; schema:name "Histogramme, Dichtefunktionen und Verteilungen"@de .</v>
      </c>
      <c r="J612" t="s">
        <v>123</v>
      </c>
      <c r="K612" t="str">
        <f t="shared" si="38"/>
        <v>module:Content_Statistik  a schema:ItemList ; schema:identifier "Content" ; schema:name "Inhalt Statistik" ; schema:itemListElement module:Content03_Statistik . module:Content03_Statistik a schema:ListItem ; schema:position 3 ; schema:name "Histogramme, Dichtefunktionen und Verteilungen"@de .</v>
      </c>
    </row>
    <row r="613" spans="1:11" x14ac:dyDescent="0.35">
      <c r="A613" t="s">
        <v>3111</v>
      </c>
      <c r="B613" t="s">
        <v>148</v>
      </c>
      <c r="C613" s="13" t="s">
        <v>2926</v>
      </c>
      <c r="D613" t="s">
        <v>3110</v>
      </c>
      <c r="E613" s="13" t="s">
        <v>601</v>
      </c>
      <c r="F613" s="4" t="s">
        <v>4656</v>
      </c>
      <c r="G613" t="str">
        <f t="shared" si="36"/>
        <v>module:Content_Statistik  a schema:ItemList ; schema:identifier "Content" ; schema:name "Inhalt Statistik" ; schema:itemListElement module:Content04_Statistik .</v>
      </c>
      <c r="H613" s="4">
        <f t="shared" si="37"/>
        <v>4</v>
      </c>
      <c r="I613" t="str">
        <f t="shared" si="39"/>
        <v xml:space="preserve"> module:Content04_Statistik a schema:ListItem ; schema:position 4 ; schema:name "Angewandte Statistik"@de .</v>
      </c>
      <c r="J613" t="s">
        <v>123</v>
      </c>
      <c r="K613" t="str">
        <f t="shared" si="38"/>
        <v>module:Content_Statistik  a schema:ItemList ; schema:identifier "Content" ; schema:name "Inhalt Statistik" ; schema:itemListElement module:Content04_Statistik . module:Content04_Statistik a schema:ListItem ; schema:position 4 ; schema:name "Angewandte Statistik"@de .</v>
      </c>
    </row>
    <row r="614" spans="1:11" x14ac:dyDescent="0.35">
      <c r="A614" t="s">
        <v>3102</v>
      </c>
      <c r="B614" t="s">
        <v>130</v>
      </c>
      <c r="C614" s="13" t="s">
        <v>2932</v>
      </c>
      <c r="D614" t="s">
        <v>3109</v>
      </c>
      <c r="E614" s="13" t="s">
        <v>601</v>
      </c>
      <c r="F614" s="4" t="s">
        <v>4656</v>
      </c>
      <c r="G614" t="str">
        <f t="shared" si="36"/>
        <v>module:Content_SWEN  a schema:ItemList ; schema:identifier "Content" ; schema:name "Inhalt SWEN" ; schema:itemListElement module:Content01_SWEN .</v>
      </c>
      <c r="H614" s="4">
        <f t="shared" si="37"/>
        <v>1</v>
      </c>
      <c r="I614" t="str">
        <f t="shared" si="39"/>
        <v xml:space="preserve"> module:Content01_SWEN a schema:ListItem ; schema:position 1 ; schema:name "Ziele des Software-Engineering"@de .</v>
      </c>
      <c r="J614" t="s">
        <v>123</v>
      </c>
      <c r="K614" t="str">
        <f t="shared" si="38"/>
        <v>module:Content_SWEN  a schema:ItemList ; schema:identifier "Content" ; schema:name "Inhalt SWEN" ; schema:itemListElement module:Content01_SWEN . module:Content01_SWEN a schema:ListItem ; schema:position 1 ; schema:name "Ziele des Software-Engineering"@de .</v>
      </c>
    </row>
    <row r="615" spans="1:11" x14ac:dyDescent="0.35">
      <c r="A615" t="s">
        <v>3102</v>
      </c>
      <c r="B615" t="s">
        <v>130</v>
      </c>
      <c r="C615" s="13" t="s">
        <v>2930</v>
      </c>
      <c r="D615" t="s">
        <v>3108</v>
      </c>
      <c r="E615" s="13" t="s">
        <v>601</v>
      </c>
      <c r="F615" s="4" t="s">
        <v>4656</v>
      </c>
      <c r="G615" t="str">
        <f t="shared" si="36"/>
        <v>module:Content_SWEN  a schema:ItemList ; schema:identifier "Content" ; schema:name "Inhalt SWEN" ; schema:itemListElement module:Content02_SWEN .</v>
      </c>
      <c r="H615" s="4">
        <f t="shared" si="37"/>
        <v>2</v>
      </c>
      <c r="I615" t="str">
        <f t="shared" si="39"/>
        <v xml:space="preserve"> module:Content02_SWEN a schema:ListItem ; schema:position 2 ; schema:name "XML und XML-Technologien (XML-Schema, XPath, XSLT), JSON"@de .</v>
      </c>
      <c r="J615" t="s">
        <v>123</v>
      </c>
      <c r="K615" t="str">
        <f t="shared" si="38"/>
        <v>module:Content_SWEN  a schema:ItemList ; schema:identifier "Content" ; schema:name "Inhalt SWEN" ; schema:itemListElement module:Content02_SWEN . module:Content02_SWEN a schema:ListItem ; schema:position 2 ; schema:name "XML und XML-Technologien (XML-Schema, XPath, XSLT), JSON"@de .</v>
      </c>
    </row>
    <row r="616" spans="1:11" x14ac:dyDescent="0.35">
      <c r="A616" t="s">
        <v>3102</v>
      </c>
      <c r="B616" t="s">
        <v>130</v>
      </c>
      <c r="C616" s="13" t="s">
        <v>2928</v>
      </c>
      <c r="D616" t="s">
        <v>3107</v>
      </c>
      <c r="E616" s="13" t="s">
        <v>601</v>
      </c>
      <c r="F616" s="4" t="s">
        <v>4656</v>
      </c>
      <c r="G616" t="str">
        <f t="shared" si="36"/>
        <v>module:Content_SWEN  a schema:ItemList ; schema:identifier "Content" ; schema:name "Inhalt SWEN" ; schema:itemListElement module:Content03_SWEN .</v>
      </c>
      <c r="H616" s="4">
        <f t="shared" si="37"/>
        <v>3</v>
      </c>
      <c r="I616" t="str">
        <f t="shared" si="39"/>
        <v xml:space="preserve"> module:Content03_SWEN a schema:ListItem ; schema:position 3 ; schema:name "UML (Anwendungsfall Diagramme, Aktivitätendiagramme, Sequenzdiagramme)"@de .</v>
      </c>
      <c r="J616" t="s">
        <v>123</v>
      </c>
      <c r="K616" t="str">
        <f t="shared" si="38"/>
        <v>module:Content_SWEN  a schema:ItemList ; schema:identifier "Content" ; schema:name "Inhalt SWEN" ; schema:itemListElement module:Content03_SWEN . module:Content03_SWEN a schema:ListItem ; schema:position 3 ; schema:name "UML (Anwendungsfall Diagramme, Aktivitätendiagramme, Sequenzdiagramme)"@de .</v>
      </c>
    </row>
    <row r="617" spans="1:11" x14ac:dyDescent="0.35">
      <c r="A617" t="s">
        <v>3102</v>
      </c>
      <c r="B617" t="s">
        <v>130</v>
      </c>
      <c r="C617" s="13" t="s">
        <v>2926</v>
      </c>
      <c r="D617" t="s">
        <v>3106</v>
      </c>
      <c r="E617" s="13" t="s">
        <v>601</v>
      </c>
      <c r="F617" s="4" t="s">
        <v>4656</v>
      </c>
      <c r="G617" t="str">
        <f t="shared" si="36"/>
        <v>module:Content_SWEN  a schema:ItemList ; schema:identifier "Content" ; schema:name "Inhalt SWEN" ; schema:itemListElement module:Content04_SWEN .</v>
      </c>
      <c r="H617" s="4">
        <f t="shared" si="37"/>
        <v>4</v>
      </c>
      <c r="I617" t="str">
        <f t="shared" si="39"/>
        <v xml:space="preserve"> module:Content04_SWEN a schema:ListItem ; schema:position 4 ; schema:name "Phasen des Softwareentwicklungsprozesses, Konfigurationsmanagement"@de .</v>
      </c>
      <c r="J617" t="s">
        <v>123</v>
      </c>
      <c r="K617" t="str">
        <f t="shared" si="38"/>
        <v>module:Content_SWEN  a schema:ItemList ; schema:identifier "Content" ; schema:name "Inhalt SWEN" ; schema:itemListElement module:Content04_SWEN . module:Content04_SWEN a schema:ListItem ; schema:position 4 ; schema:name "Phasen des Softwareentwicklungsprozesses, Konfigurationsmanagement"@de .</v>
      </c>
    </row>
    <row r="618" spans="1:11" x14ac:dyDescent="0.35">
      <c r="A618" t="s">
        <v>3102</v>
      </c>
      <c r="B618" t="s">
        <v>130</v>
      </c>
      <c r="C618" s="13" t="s">
        <v>2924</v>
      </c>
      <c r="D618" t="s">
        <v>3105</v>
      </c>
      <c r="E618" s="13" t="s">
        <v>601</v>
      </c>
      <c r="F618" s="4" t="s">
        <v>4656</v>
      </c>
      <c r="G618" t="str">
        <f t="shared" si="36"/>
        <v>module:Content_SWEN  a schema:ItemList ; schema:identifier "Content" ; schema:name "Inhalt SWEN" ; schema:itemListElement module:Content05_SWEN .</v>
      </c>
      <c r="H618" s="4">
        <f t="shared" si="37"/>
        <v>5</v>
      </c>
      <c r="I618" t="str">
        <f t="shared" si="39"/>
        <v xml:space="preserve"> module:Content05_SWEN a schema:ListItem ; schema:position 5 ; schema:name "agile Prinzipien, agile Methoden (Paarprogrammierung, Testgetriebene Softwareentwicklung, XP), agile Vorgehensmodelle (Feature Driven Development, Scrum)"@de .</v>
      </c>
      <c r="J618" t="s">
        <v>123</v>
      </c>
      <c r="K618" t="str">
        <f t="shared" si="38"/>
        <v>module:Content_SWEN  a schema:ItemList ; schema:identifier "Content" ; schema:name "Inhalt SWEN" ; schema:itemListElement module:Content05_SWEN . module:Content05_SWEN a schema:ListItem ; schema:position 5 ; schema:name "agile Prinzipien, agile Methoden (Paarprogrammierung, Testgetriebene Softwareentwicklung, XP), agile Vorgehensmodelle (Feature Driven Development, Scrum)"@de .</v>
      </c>
    </row>
    <row r="619" spans="1:11" x14ac:dyDescent="0.35">
      <c r="A619" t="s">
        <v>3102</v>
      </c>
      <c r="B619" t="s">
        <v>130</v>
      </c>
      <c r="C619" s="13" t="s">
        <v>2922</v>
      </c>
      <c r="D619" t="s">
        <v>3104</v>
      </c>
      <c r="E619" s="13" t="s">
        <v>601</v>
      </c>
      <c r="F619" s="4" t="s">
        <v>4656</v>
      </c>
      <c r="G619" t="str">
        <f t="shared" si="36"/>
        <v>module:Content_SWEN  a schema:ItemList ; schema:identifier "Content" ; schema:name "Inhalt SWEN" ; schema:itemListElement module:Content06_SWEN .</v>
      </c>
      <c r="H619" s="4">
        <f t="shared" si="37"/>
        <v>6</v>
      </c>
      <c r="I619" t="str">
        <f t="shared" si="39"/>
        <v xml:space="preserve"> module:Content06_SWEN a schema:ListItem ; schema:position 6 ; schema:name "Datenbankanbindung u. Objekt-Relationales Mapping, Modularisierung, Prinzipien für objektorientiertes Paketdesign"@de .</v>
      </c>
      <c r="J619" t="s">
        <v>123</v>
      </c>
      <c r="K619" t="str">
        <f t="shared" si="38"/>
        <v>module:Content_SWEN  a schema:ItemList ; schema:identifier "Content" ; schema:name "Inhalt SWEN" ; schema:itemListElement module:Content06_SWEN . module:Content06_SWEN a schema:ListItem ; schema:position 6 ; schema:name "Datenbankanbindung u. Objekt-Relationales Mapping, Modularisierung, Prinzipien für objektorientiertes Paketdesign"@de .</v>
      </c>
    </row>
    <row r="620" spans="1:11" x14ac:dyDescent="0.35">
      <c r="A620" t="s">
        <v>3102</v>
      </c>
      <c r="B620" t="s">
        <v>130</v>
      </c>
      <c r="C620" s="13" t="s">
        <v>2919</v>
      </c>
      <c r="D620" t="s">
        <v>3103</v>
      </c>
      <c r="E620" s="13" t="s">
        <v>601</v>
      </c>
      <c r="F620" s="4" t="s">
        <v>4656</v>
      </c>
      <c r="G620" t="str">
        <f t="shared" si="36"/>
        <v>module:Content_SWEN  a schema:ItemList ; schema:identifier "Content" ; schema:name "Inhalt SWEN" ; schema:itemListElement module:Content07_SWEN .</v>
      </c>
      <c r="H620" s="4">
        <f t="shared" si="37"/>
        <v>7</v>
      </c>
      <c r="I620" t="str">
        <f t="shared" si="39"/>
        <v xml:space="preserve"> module:Content07_SWEN a schema:ListItem ; schema:position 7 ; schema:name "Qualitätsaspekte im Softwareentwicklungsprozess, Klassifikation von Softwaretestmethoden, (Automatisiertes-) Testen von Programmen"@de .</v>
      </c>
      <c r="J620" t="s">
        <v>123</v>
      </c>
      <c r="K620" t="str">
        <f t="shared" si="38"/>
        <v>module:Content_SWEN  a schema:ItemList ; schema:identifier "Content" ; schema:name "Inhalt SWEN" ; schema:itemListElement module:Content07_SWEN . module:Content07_SWEN a schema:ListItem ; schema:position 7 ; schema:name "Qualitätsaspekte im Softwareentwicklungsprozess, Klassifikation von Softwaretestmethoden, (Automatisiertes-) Testen von Programmen"@de .</v>
      </c>
    </row>
    <row r="621" spans="1:11" x14ac:dyDescent="0.35">
      <c r="A621" t="s">
        <v>3102</v>
      </c>
      <c r="B621" t="s">
        <v>130</v>
      </c>
      <c r="C621" s="13" t="s">
        <v>2954</v>
      </c>
      <c r="D621" t="s">
        <v>3101</v>
      </c>
      <c r="E621" s="13" t="s">
        <v>601</v>
      </c>
      <c r="F621" s="4" t="s">
        <v>4656</v>
      </c>
      <c r="G621" t="str">
        <f t="shared" si="36"/>
        <v>module:Content_SWEN  a schema:ItemList ; schema:identifier "Content" ; schema:name "Inhalt SWEN" ; schema:itemListElement module:Content08_SWEN .</v>
      </c>
      <c r="H621" s="4">
        <f t="shared" si="37"/>
        <v>8</v>
      </c>
      <c r="I621" t="str">
        <f t="shared" si="39"/>
        <v xml:space="preserve"> module:Content08_SWEN a schema:ListItem ; schema:position 8 ; schema:name "DevOps, Continuous Integration/Delivery/ Deployment"@de .</v>
      </c>
      <c r="J621" t="s">
        <v>123</v>
      </c>
      <c r="K621" t="str">
        <f t="shared" si="38"/>
        <v>module:Content_SWEN  a schema:ItemList ; schema:identifier "Content" ; schema:name "Inhalt SWEN" ; schema:itemListElement module:Content08_SWEN . module:Content08_SWEN a schema:ListItem ; schema:position 8 ; schema:name "DevOps, Continuous Integration/Delivery/ Deployment"@de .</v>
      </c>
    </row>
    <row r="622" spans="1:11" x14ac:dyDescent="0.35">
      <c r="A622" t="s">
        <v>3099</v>
      </c>
      <c r="B622" t="s">
        <v>252</v>
      </c>
      <c r="C622" s="13" t="s">
        <v>2932</v>
      </c>
      <c r="D622" t="s">
        <v>3100</v>
      </c>
      <c r="E622" s="13" t="s">
        <v>601</v>
      </c>
      <c r="F622" s="4" t="s">
        <v>4656</v>
      </c>
      <c r="G622" t="str">
        <f t="shared" si="36"/>
        <v>module:Content_SYSA  a schema:ItemList ; schema:identifier "Content" ; schema:name "Inhalt SYSA" ; schema:itemListElement module:Content01_SYSA .</v>
      </c>
      <c r="H622" s="4">
        <f t="shared" si="37"/>
        <v>1</v>
      </c>
      <c r="I622" t="str">
        <f t="shared" si="39"/>
        <v xml:space="preserve"> module:Content01_SYSA a schema:ListItem ; schema:position 1 ; schema:name "Einführung in die wesentlichen Phasen einer Systemanalyse"@de .</v>
      </c>
      <c r="J622" t="s">
        <v>123</v>
      </c>
      <c r="K622" t="str">
        <f t="shared" si="38"/>
        <v>module:Content_SYSA  a schema:ItemList ; schema:identifier "Content" ; schema:name "Inhalt SYSA" ; schema:itemListElement module:Content01_SYSA . module:Content01_SYSA a schema:ListItem ; schema:position 1 ; schema:name "Einführung in die wesentlichen Phasen einer Systemanalyse"@de .</v>
      </c>
    </row>
    <row r="623" spans="1:11" x14ac:dyDescent="0.35">
      <c r="A623" t="s">
        <v>3099</v>
      </c>
      <c r="B623" t="s">
        <v>252</v>
      </c>
      <c r="C623" s="13" t="s">
        <v>2930</v>
      </c>
      <c r="D623" t="s">
        <v>5219</v>
      </c>
      <c r="E623" s="13" t="s">
        <v>601</v>
      </c>
      <c r="F623" s="4" t="s">
        <v>4656</v>
      </c>
      <c r="G623" t="str">
        <f t="shared" si="36"/>
        <v>module:Content_SYSA  a schema:ItemList ; schema:identifier "Content" ; schema:name "Inhalt SYSA" ; schema:itemListElement module:Content02_SYSA .</v>
      </c>
      <c r="H623" s="4">
        <f t="shared" si="37"/>
        <v>2</v>
      </c>
      <c r="I623" t="str">
        <f t="shared" si="39"/>
        <v xml:space="preserve"> module:Content02_SYSA a schema:ListItem ; schema:position 2 ; schema:name "Projektbegründung: Benennung und Erläuterung des Betrachtungsgegenstandes samt seiner Relevanz im Rahmen der jeweiligen Organisation"@de .</v>
      </c>
      <c r="J623" t="s">
        <v>123</v>
      </c>
      <c r="K623" t="str">
        <f t="shared" si="38"/>
        <v>module:Content_SYSA  a schema:ItemList ; schema:identifier "Content" ; schema:name "Inhalt SYSA" ; schema:itemListElement module:Content02_SYSA . module:Content02_SYSA a schema:ListItem ; schema:position 2 ; schema:name "Projektbegründung: Benennung und Erläuterung des Betrachtungsgegenstandes samt seiner Relevanz im Rahmen der jeweiligen Organisation"@de .</v>
      </c>
    </row>
    <row r="624" spans="1:11" x14ac:dyDescent="0.35">
      <c r="A624" t="s">
        <v>3099</v>
      </c>
      <c r="B624" t="s">
        <v>252</v>
      </c>
      <c r="C624" s="13" t="s">
        <v>2928</v>
      </c>
      <c r="D624" t="s">
        <v>5220</v>
      </c>
      <c r="E624" s="13" t="s">
        <v>601</v>
      </c>
      <c r="F624" s="4" t="s">
        <v>4656</v>
      </c>
      <c r="G624" t="str">
        <f t="shared" si="36"/>
        <v>module:Content_SYSA  a schema:ItemList ; schema:identifier "Content" ; schema:name "Inhalt SYSA" ; schema:itemListElement module:Content03_SYSA .</v>
      </c>
      <c r="H624" s="4">
        <f t="shared" si="37"/>
        <v>3</v>
      </c>
      <c r="I624" t="str">
        <f t="shared" si="39"/>
        <v xml:space="preserve"> module:Content03_SYSA a schema:ListItem ; schema:position 3 ; schema:name "IST-Analyse: Analyse der bestehenden Situation (Prozesserfassung)"@de .</v>
      </c>
      <c r="J624" t="s">
        <v>123</v>
      </c>
      <c r="K624" t="str">
        <f t="shared" si="38"/>
        <v>module:Content_SYSA  a schema:ItemList ; schema:identifier "Content" ; schema:name "Inhalt SYSA" ; schema:itemListElement module:Content03_SYSA . module:Content03_SYSA a schema:ListItem ; schema:position 3 ; schema:name "IST-Analyse: Analyse der bestehenden Situation (Prozesserfassung)"@de .</v>
      </c>
    </row>
    <row r="625" spans="1:11" x14ac:dyDescent="0.35">
      <c r="A625" t="s">
        <v>3099</v>
      </c>
      <c r="B625" t="s">
        <v>252</v>
      </c>
      <c r="C625" s="13" t="s">
        <v>2926</v>
      </c>
      <c r="D625" t="s">
        <v>5221</v>
      </c>
      <c r="E625" s="13" t="s">
        <v>601</v>
      </c>
      <c r="F625" s="4" t="s">
        <v>4656</v>
      </c>
      <c r="G625" t="str">
        <f t="shared" si="36"/>
        <v>module:Content_SYSA  a schema:ItemList ; schema:identifier "Content" ; schema:name "Inhalt SYSA" ; schema:itemListElement module:Content04_SYSA .</v>
      </c>
      <c r="H625" s="4">
        <f t="shared" si="37"/>
        <v>4</v>
      </c>
      <c r="I625" t="str">
        <f t="shared" si="39"/>
        <v xml:space="preserve"> module:Content04_SYSA a schema:ListItem ; schema:position 4 ; schema:name "Problembeschreibung: Isolierung des Betrachtungsraumes, welchem mit einer Lösung begegnet werden soll"@de .</v>
      </c>
      <c r="J625" t="s">
        <v>123</v>
      </c>
      <c r="K625" t="str">
        <f t="shared" si="38"/>
        <v>module:Content_SYSA  a schema:ItemList ; schema:identifier "Content" ; schema:name "Inhalt SYSA" ; schema:itemListElement module:Content04_SYSA . module:Content04_SYSA a schema:ListItem ; schema:position 4 ; schema:name "Problembeschreibung: Isolierung des Betrachtungsraumes, welchem mit einer Lösung begegnet werden soll"@de .</v>
      </c>
    </row>
    <row r="626" spans="1:11" x14ac:dyDescent="0.35">
      <c r="A626" t="s">
        <v>3099</v>
      </c>
      <c r="B626" t="s">
        <v>252</v>
      </c>
      <c r="C626" s="13" t="s">
        <v>2924</v>
      </c>
      <c r="D626" t="s">
        <v>5222</v>
      </c>
      <c r="E626" s="13" t="s">
        <v>601</v>
      </c>
      <c r="F626" s="4" t="s">
        <v>4656</v>
      </c>
      <c r="G626" t="str">
        <f t="shared" si="36"/>
        <v>module:Content_SYSA  a schema:ItemList ; schema:identifier "Content" ; schema:name "Inhalt SYSA" ; schema:itemListElement module:Content05_SYSA .</v>
      </c>
      <c r="H626" s="4">
        <f t="shared" si="37"/>
        <v>5</v>
      </c>
      <c r="I626" t="str">
        <f t="shared" si="39"/>
        <v xml:space="preserve"> module:Content05_SYSA a schema:ListItem ; schema:position 5 ; schema:name "SOLL-Konzeption: Erläuterung des Vorgehens zur Adressierung des Problembereichs, beispielsweise Benennung notwendiger einzuführender Software und/oder dedizierte Eigen-Entwicklung von Software"@de .</v>
      </c>
      <c r="J626" t="s">
        <v>123</v>
      </c>
      <c r="K626" t="str">
        <f t="shared" si="38"/>
        <v>module:Content_SYSA  a schema:ItemList ; schema:identifier "Content" ; schema:name "Inhalt SYSA" ; schema:itemListElement module:Content05_SYSA . module:Content05_SYSA a schema:ListItem ; schema:position 5 ; schema:name "SOLL-Konzeption: Erläuterung des Vorgehens zur Adressierung des Problembereichs, beispielsweise Benennung notwendiger einzuführender Software und/oder dedizierte Eigen-Entwicklung von Software"@de .</v>
      </c>
    </row>
    <row r="627" spans="1:11" x14ac:dyDescent="0.35">
      <c r="A627" t="s">
        <v>3099</v>
      </c>
      <c r="B627" t="s">
        <v>252</v>
      </c>
      <c r="C627" s="13" t="s">
        <v>2922</v>
      </c>
      <c r="D627" t="s">
        <v>5223</v>
      </c>
      <c r="E627" s="13" t="s">
        <v>601</v>
      </c>
      <c r="F627" s="4" t="s">
        <v>4656</v>
      </c>
      <c r="G627" t="str">
        <f t="shared" si="36"/>
        <v>module:Content_SYSA  a schema:ItemList ; schema:identifier "Content" ; schema:name "Inhalt SYSA" ; schema:itemListElement module:Content06_SYSA .</v>
      </c>
      <c r="H627" s="4">
        <f t="shared" si="37"/>
        <v>6</v>
      </c>
      <c r="I627" t="str">
        <f t="shared" si="39"/>
        <v xml:space="preserve"> module:Content06_SYSA a schema:ListItem ; schema:position 6 ; schema:name "Implementierung: Realisierung von Maßnahmen (beispielsweise konkrete Entwicklungsaufgaben)"@de .</v>
      </c>
      <c r="J627" t="s">
        <v>123</v>
      </c>
      <c r="K627" t="str">
        <f t="shared" si="38"/>
        <v>module:Content_SYSA  a schema:ItemList ; schema:identifier "Content" ; schema:name "Inhalt SYSA" ; schema:itemListElement module:Content06_SYSA . module:Content06_SYSA a schema:ListItem ; schema:position 6 ; schema:name "Implementierung: Realisierung von Maßnahmen (beispielsweise konkrete Entwicklungsaufgaben)"@de .</v>
      </c>
    </row>
    <row r="628" spans="1:11" x14ac:dyDescent="0.35">
      <c r="A628" t="s">
        <v>3099</v>
      </c>
      <c r="B628" t="s">
        <v>252</v>
      </c>
      <c r="C628" s="13" t="s">
        <v>2919</v>
      </c>
      <c r="D628" t="s">
        <v>5224</v>
      </c>
      <c r="E628" s="13" t="s">
        <v>601</v>
      </c>
      <c r="F628" s="4" t="s">
        <v>4656</v>
      </c>
      <c r="G628" t="str">
        <f t="shared" si="36"/>
        <v>module:Content_SYSA  a schema:ItemList ; schema:identifier "Content" ; schema:name "Inhalt SYSA" ; schema:itemListElement module:Content07_SYSA .</v>
      </c>
      <c r="H628" s="4">
        <f t="shared" si="37"/>
        <v>7</v>
      </c>
      <c r="I628" t="str">
        <f t="shared" si="39"/>
        <v xml:space="preserve"> module:Content07_SYSA a schema:ListItem ; schema:position 7 ; schema:name "Integration: Schulung, Dokumentation, etc."@de .</v>
      </c>
      <c r="J628" t="s">
        <v>123</v>
      </c>
      <c r="K628" t="str">
        <f t="shared" si="38"/>
        <v>module:Content_SYSA  a schema:ItemList ; schema:identifier "Content" ; schema:name "Inhalt SYSA" ; schema:itemListElement module:Content07_SYSA . module:Content07_SYSA a schema:ListItem ; schema:position 7 ; schema:name "Integration: Schulung, Dokumentation, etc."@de .</v>
      </c>
    </row>
    <row r="629" spans="1:11" x14ac:dyDescent="0.35">
      <c r="A629" t="s">
        <v>3093</v>
      </c>
      <c r="B629" t="s">
        <v>129</v>
      </c>
      <c r="C629" s="13" t="s">
        <v>2932</v>
      </c>
      <c r="D629" t="s">
        <v>3098</v>
      </c>
      <c r="E629" s="13" t="s">
        <v>601</v>
      </c>
      <c r="F629" s="4" t="s">
        <v>4656</v>
      </c>
      <c r="G629" t="str">
        <f t="shared" si="36"/>
        <v>module:Content_USWE  a schema:ItemList ; schema:identifier "Content" ; schema:name "Inhalt USWE" ; schema:itemListElement module:Content01_USWE .</v>
      </c>
      <c r="H629" s="4">
        <f t="shared" si="37"/>
        <v>1</v>
      </c>
      <c r="I629" t="str">
        <f t="shared" si="39"/>
        <v xml:space="preserve"> module:Content01_USWE a schema:ListItem ; schema:position 1 ; schema:name "Gesetze, Normen und Standards: Arbeitsschutz-Ergonomie und Normen, Europäische Bildschirmrichtlinie, DIN EN ISO 9241, WCAG"@de .</v>
      </c>
      <c r="J629" t="s">
        <v>123</v>
      </c>
      <c r="K629" t="str">
        <f t="shared" si="38"/>
        <v>module:Content_USWE  a schema:ItemList ; schema:identifier "Content" ; schema:name "Inhalt USWE" ; schema:itemListElement module:Content01_USWE . module:Content01_USWE a schema:ListItem ; schema:position 1 ; schema:name "Gesetze, Normen und Standards: Arbeitsschutz-Ergonomie und Normen, Europäische Bildschirmrichtlinie, DIN EN ISO 9241, WCAG"@de .</v>
      </c>
    </row>
    <row r="630" spans="1:11" x14ac:dyDescent="0.35">
      <c r="A630" t="s">
        <v>3093</v>
      </c>
      <c r="B630" t="s">
        <v>129</v>
      </c>
      <c r="C630" s="13" t="s">
        <v>2930</v>
      </c>
      <c r="D630" t="s">
        <v>3097</v>
      </c>
      <c r="E630" s="13" t="s">
        <v>601</v>
      </c>
      <c r="F630" s="4" t="s">
        <v>4656</v>
      </c>
      <c r="G630" t="str">
        <f t="shared" si="36"/>
        <v>module:Content_USWE  a schema:ItemList ; schema:identifier "Content" ; schema:name "Inhalt USWE" ; schema:itemListElement module:Content02_USWE .</v>
      </c>
      <c r="H630" s="4">
        <f t="shared" si="37"/>
        <v>2</v>
      </c>
      <c r="I630" t="str">
        <f t="shared" si="39"/>
        <v xml:space="preserve"> module:Content02_USWE a schema:ListItem ; schema:position 2 ; schema:name "Form und Bedeutung wahrnehmungspsychologische Grundlagen, Gestaltung von Benutzungsoberflächen"@de .</v>
      </c>
      <c r="J630" t="s">
        <v>123</v>
      </c>
      <c r="K630" t="str">
        <f t="shared" si="38"/>
        <v>module:Content_USWE  a schema:ItemList ; schema:identifier "Content" ; schema:name "Inhalt USWE" ; schema:itemListElement module:Content02_USWE . module:Content02_USWE a schema:ListItem ; schema:position 2 ; schema:name "Form und Bedeutung wahrnehmungspsychologische Grundlagen, Gestaltung von Benutzungsoberflächen"@de .</v>
      </c>
    </row>
    <row r="631" spans="1:11" x14ac:dyDescent="0.35">
      <c r="A631" t="s">
        <v>3093</v>
      </c>
      <c r="B631" t="s">
        <v>129</v>
      </c>
      <c r="C631" s="13" t="s">
        <v>2928</v>
      </c>
      <c r="D631" t="s">
        <v>3096</v>
      </c>
      <c r="E631" s="13" t="s">
        <v>601</v>
      </c>
      <c r="F631" s="4" t="s">
        <v>4656</v>
      </c>
      <c r="G631" t="str">
        <f t="shared" si="36"/>
        <v>module:Content_USWE  a schema:ItemList ; schema:identifier "Content" ; schema:name "Inhalt USWE" ; schema:itemListElement module:Content03_USWE .</v>
      </c>
      <c r="H631" s="4">
        <f t="shared" si="37"/>
        <v>3</v>
      </c>
      <c r="I631" t="str">
        <f t="shared" si="39"/>
        <v xml:space="preserve"> module:Content03_USWE a schema:ListItem ; schema:position 3 ; schema:name "teamorientiertes Arbeiten mit Mockup-Tools"@de .</v>
      </c>
      <c r="J631" t="s">
        <v>123</v>
      </c>
      <c r="K631" t="str">
        <f t="shared" si="38"/>
        <v>module:Content_USWE  a schema:ItemList ; schema:identifier "Content" ; schema:name "Inhalt USWE" ; schema:itemListElement module:Content03_USWE . module:Content03_USWE a schema:ListItem ; schema:position 3 ; schema:name "teamorientiertes Arbeiten mit Mockup-Tools"@de .</v>
      </c>
    </row>
    <row r="632" spans="1:11" x14ac:dyDescent="0.35">
      <c r="A632" t="s">
        <v>3093</v>
      </c>
      <c r="B632" t="s">
        <v>129</v>
      </c>
      <c r="C632" s="13" t="s">
        <v>2926</v>
      </c>
      <c r="D632" t="s">
        <v>3095</v>
      </c>
      <c r="E632" s="13" t="s">
        <v>601</v>
      </c>
      <c r="F632" s="4" t="s">
        <v>4656</v>
      </c>
      <c r="G632" t="str">
        <f t="shared" si="36"/>
        <v>module:Content_USWE  a schema:ItemList ; schema:identifier "Content" ; schema:name "Inhalt USWE" ; schema:itemListElement module:Content04_USWE .</v>
      </c>
      <c r="H632" s="4">
        <f t="shared" si="37"/>
        <v>4</v>
      </c>
      <c r="I632" t="str">
        <f t="shared" si="39"/>
        <v xml:space="preserve"> module:Content04_USWE a schema:ListItem ; schema:position 4 ; schema:name "Präsentation von Bildschirminhalten: Interaktion mit dem Benutzer, Beachtung von Konventionen"@de .</v>
      </c>
      <c r="J632" t="s">
        <v>123</v>
      </c>
      <c r="K632" t="str">
        <f t="shared" si="38"/>
        <v>module:Content_USWE  a schema:ItemList ; schema:identifier "Content" ; schema:name "Inhalt USWE" ; schema:itemListElement module:Content04_USWE . module:Content04_USWE a schema:ListItem ; schema:position 4 ; schema:name "Präsentation von Bildschirminhalten: Interaktion mit dem Benutzer, Beachtung von Konventionen"@de .</v>
      </c>
    </row>
    <row r="633" spans="1:11" x14ac:dyDescent="0.35">
      <c r="A633" t="s">
        <v>3093</v>
      </c>
      <c r="B633" t="s">
        <v>129</v>
      </c>
      <c r="C633" s="13" t="s">
        <v>2924</v>
      </c>
      <c r="D633" t="s">
        <v>3094</v>
      </c>
      <c r="E633" s="13" t="s">
        <v>601</v>
      </c>
      <c r="F633" s="4" t="s">
        <v>4656</v>
      </c>
      <c r="G633" t="str">
        <f t="shared" si="36"/>
        <v>module:Content_USWE  a schema:ItemList ; schema:identifier "Content" ; schema:name "Inhalt USWE" ; schema:itemListElement module:Content05_USWE .</v>
      </c>
      <c r="H633" s="4">
        <f t="shared" si="37"/>
        <v>5</v>
      </c>
      <c r="I633" t="str">
        <f t="shared" si="39"/>
        <v xml:space="preserve"> module:Content05_USWE a schema:ListItem ; schema:position 5 ; schema:name "Evaluation von Software-Ergonomie und Usabillty, Usability-Labore/-Testing, Nutzung software-ergonomischer Prüfkriterien"@de .</v>
      </c>
      <c r="J633" t="s">
        <v>123</v>
      </c>
      <c r="K633" t="str">
        <f t="shared" si="38"/>
        <v>module:Content_USWE  a schema:ItemList ; schema:identifier "Content" ; schema:name "Inhalt USWE" ; schema:itemListElement module:Content05_USWE . module:Content05_USWE a schema:ListItem ; schema:position 5 ; schema:name "Evaluation von Software-Ergonomie und Usabillty, Usability-Labore/-Testing, Nutzung software-ergonomischer Prüfkriterien"@de .</v>
      </c>
    </row>
    <row r="634" spans="1:11" x14ac:dyDescent="0.35">
      <c r="A634" t="s">
        <v>3093</v>
      </c>
      <c r="B634" t="s">
        <v>129</v>
      </c>
      <c r="C634" s="13" t="s">
        <v>2922</v>
      </c>
      <c r="D634" t="s">
        <v>3092</v>
      </c>
      <c r="E634" s="13" t="s">
        <v>601</v>
      </c>
      <c r="F634" s="4" t="s">
        <v>4656</v>
      </c>
      <c r="G634" t="str">
        <f t="shared" si="36"/>
        <v>module:Content_USWE  a schema:ItemList ; schema:identifier "Content" ; schema:name "Inhalt USWE" ; schema:itemListElement module:Content06_USWE .</v>
      </c>
      <c r="H634" s="4">
        <f t="shared" si="37"/>
        <v>6</v>
      </c>
      <c r="I634" t="str">
        <f t="shared" si="39"/>
        <v xml:space="preserve"> module:Content06_USWE a schema:ListItem ; schema:position 6 ; schema:name "Einsatz und Auswahl von Software aus Usability- und Ergonomie-Sicht"@de .</v>
      </c>
      <c r="J634" t="s">
        <v>123</v>
      </c>
      <c r="K634" t="str">
        <f t="shared" si="38"/>
        <v>module:Content_USWE  a schema:ItemList ; schema:identifier "Content" ; schema:name "Inhalt USWE" ; schema:itemListElement module:Content06_USWE . module:Content06_USWE a schema:ListItem ; schema:position 6 ; schema:name "Einsatz und Auswahl von Software aus Usability- und Ergonomie-Sicht"@de .</v>
      </c>
    </row>
    <row r="635" spans="1:11" x14ac:dyDescent="0.35">
      <c r="A635" t="s">
        <v>3081</v>
      </c>
      <c r="B635" t="s">
        <v>134</v>
      </c>
      <c r="C635" s="13" t="s">
        <v>2932</v>
      </c>
      <c r="D635" t="s">
        <v>3091</v>
      </c>
      <c r="E635" s="13" t="s">
        <v>601</v>
      </c>
      <c r="F635" s="4" t="s">
        <v>4656</v>
      </c>
      <c r="G635" t="str">
        <f t="shared" si="36"/>
        <v>module:Content_WIGundW  a schema:ItemList ; schema:identifier "Content" ; schema:name "Inhalt WIGundW" ; schema:itemListElement module:Content01_WIGundW .</v>
      </c>
      <c r="H635" s="4">
        <f t="shared" si="37"/>
        <v>1</v>
      </c>
      <c r="I635" t="str">
        <f t="shared" si="39"/>
        <v xml:space="preserve"> module:Content01_WIGundW a schema:ListItem ; schema:position 1 ; schema:name "LE1 - Überblick über die Wirtschaftsinformatik "@de .</v>
      </c>
      <c r="J635" t="s">
        <v>123</v>
      </c>
      <c r="K635" t="str">
        <f t="shared" si="38"/>
        <v>module:Content_WIGundW  a schema:ItemList ; schema:identifier "Content" ; schema:name "Inhalt WIGundW" ; schema:itemListElement module:Content01_WIGundW . module:Content01_WIGundW a schema:ListItem ; schema:position 1 ; schema:name "LE1 - Überblick über die Wirtschaftsinformatik "@de .</v>
      </c>
    </row>
    <row r="636" spans="1:11" x14ac:dyDescent="0.35">
      <c r="A636" t="s">
        <v>3081</v>
      </c>
      <c r="B636" t="s">
        <v>134</v>
      </c>
      <c r="C636" s="13" t="s">
        <v>2930</v>
      </c>
      <c r="D636" t="s">
        <v>3090</v>
      </c>
      <c r="E636" s="13" t="s">
        <v>601</v>
      </c>
      <c r="F636" s="4" t="s">
        <v>4656</v>
      </c>
      <c r="G636" t="str">
        <f t="shared" si="36"/>
        <v>module:Content_WIGundW  a schema:ItemList ; schema:identifier "Content" ; schema:name "Inhalt WIGundW" ; schema:itemListElement module:Content02_WIGundW .</v>
      </c>
      <c r="H636" s="4">
        <f t="shared" si="37"/>
        <v>2</v>
      </c>
      <c r="I636" t="str">
        <f t="shared" si="39"/>
        <v xml:space="preserve"> module:Content02_WIGundW a schema:ListItem ; schema:position 2 ; schema:name "LE2 - Allgemeine Grundlagen"@de .</v>
      </c>
      <c r="J636" t="s">
        <v>123</v>
      </c>
      <c r="K636" t="str">
        <f t="shared" si="38"/>
        <v>module:Content_WIGundW  a schema:ItemList ; schema:identifier "Content" ; schema:name "Inhalt WIGundW" ; schema:itemListElement module:Content02_WIGundW . module:Content02_WIGundW a schema:ListItem ; schema:position 2 ; schema:name "LE2 - Allgemeine Grundlagen"@de .</v>
      </c>
    </row>
    <row r="637" spans="1:11" x14ac:dyDescent="0.35">
      <c r="A637" t="s">
        <v>3081</v>
      </c>
      <c r="B637" t="s">
        <v>134</v>
      </c>
      <c r="C637" s="13" t="s">
        <v>2928</v>
      </c>
      <c r="D637" t="s">
        <v>3089</v>
      </c>
      <c r="E637" s="13" t="s">
        <v>601</v>
      </c>
      <c r="F637" s="4" t="s">
        <v>4656</v>
      </c>
      <c r="G637" t="str">
        <f t="shared" si="36"/>
        <v>module:Content_WIGundW  a schema:ItemList ; schema:identifier "Content" ; schema:name "Inhalt WIGundW" ; schema:itemListElement module:Content03_WIGundW .</v>
      </c>
      <c r="H637" s="4">
        <f t="shared" si="37"/>
        <v>3</v>
      </c>
      <c r="I637" t="str">
        <f t="shared" si="39"/>
        <v xml:space="preserve"> module:Content03_WIGundW a schema:ListItem ; schema:position 3 ; schema:name "LE 3 – Systemtechnische Grundlagen"@de .</v>
      </c>
      <c r="J637" t="s">
        <v>123</v>
      </c>
      <c r="K637" t="str">
        <f t="shared" si="38"/>
        <v>module:Content_WIGundW  a schema:ItemList ; schema:identifier "Content" ; schema:name "Inhalt WIGundW" ; schema:itemListElement module:Content03_WIGundW . module:Content03_WIGundW a schema:ListItem ; schema:position 3 ; schema:name "LE 3 – Systemtechnische Grundlagen"@de .</v>
      </c>
    </row>
    <row r="638" spans="1:11" x14ac:dyDescent="0.35">
      <c r="A638" t="s">
        <v>3081</v>
      </c>
      <c r="B638" t="s">
        <v>134</v>
      </c>
      <c r="C638" s="13" t="s">
        <v>2926</v>
      </c>
      <c r="D638" t="s">
        <v>3088</v>
      </c>
      <c r="E638" s="13" t="s">
        <v>601</v>
      </c>
      <c r="F638" s="4" t="s">
        <v>4656</v>
      </c>
      <c r="G638" t="str">
        <f t="shared" si="36"/>
        <v>module:Content_WIGundW  a schema:ItemList ; schema:identifier "Content" ; schema:name "Inhalt WIGundW" ; schema:itemListElement module:Content04_WIGundW .</v>
      </c>
      <c r="H638" s="4">
        <f t="shared" si="37"/>
        <v>4</v>
      </c>
      <c r="I638" t="str">
        <f t="shared" si="39"/>
        <v xml:space="preserve"> module:Content04_WIGundW a schema:ListItem ; schema:position 4 ; schema:name "LE 4-5 – Kommunikationstechnologische Grundlagen"@de .</v>
      </c>
      <c r="J638" t="s">
        <v>123</v>
      </c>
      <c r="K638" t="str">
        <f t="shared" si="38"/>
        <v>module:Content_WIGundW  a schema:ItemList ; schema:identifier "Content" ; schema:name "Inhalt WIGundW" ; schema:itemListElement module:Content04_WIGundW . module:Content04_WIGundW a schema:ListItem ; schema:position 4 ; schema:name "LE 4-5 – Kommunikationstechnologische Grundlagen"@de .</v>
      </c>
    </row>
    <row r="639" spans="1:11" x14ac:dyDescent="0.35">
      <c r="A639" t="s">
        <v>3081</v>
      </c>
      <c r="B639" t="s">
        <v>134</v>
      </c>
      <c r="C639" s="13" t="s">
        <v>2924</v>
      </c>
      <c r="D639" t="s">
        <v>3087</v>
      </c>
      <c r="E639" s="13" t="s">
        <v>601</v>
      </c>
      <c r="F639" s="4" t="s">
        <v>4656</v>
      </c>
      <c r="G639" t="str">
        <f t="shared" si="36"/>
        <v>module:Content_WIGundW  a schema:ItemList ; schema:identifier "Content" ; schema:name "Inhalt WIGundW" ; schema:itemListElement module:Content05_WIGundW .</v>
      </c>
      <c r="H639" s="4">
        <f t="shared" si="37"/>
        <v>5</v>
      </c>
      <c r="I639" t="str">
        <f t="shared" si="39"/>
        <v xml:space="preserve"> module:Content05_WIGundW a schema:ListItem ; schema:position 5 ; schema:name "LE 6 – Organisatorische Grundlagen"@de .</v>
      </c>
      <c r="J639" t="s">
        <v>123</v>
      </c>
      <c r="K639" t="str">
        <f t="shared" si="38"/>
        <v>module:Content_WIGundW  a schema:ItemList ; schema:identifier "Content" ; schema:name "Inhalt WIGundW" ; schema:itemListElement module:Content05_WIGundW . module:Content05_WIGundW a schema:ListItem ; schema:position 5 ; schema:name "LE 6 – Organisatorische Grundlagen"@de .</v>
      </c>
    </row>
    <row r="640" spans="1:11" x14ac:dyDescent="0.35">
      <c r="A640" t="s">
        <v>3081</v>
      </c>
      <c r="B640" t="s">
        <v>134</v>
      </c>
      <c r="C640" s="13" t="s">
        <v>2922</v>
      </c>
      <c r="D640" t="s">
        <v>3086</v>
      </c>
      <c r="E640" s="13" t="s">
        <v>601</v>
      </c>
      <c r="F640" s="4" t="s">
        <v>4656</v>
      </c>
      <c r="G640" t="str">
        <f t="shared" si="36"/>
        <v>module:Content_WIGundW  a schema:ItemList ; schema:identifier "Content" ; schema:name "Inhalt WIGundW" ; schema:itemListElement module:Content06_WIGundW .</v>
      </c>
      <c r="H640" s="4">
        <f t="shared" si="37"/>
        <v>6</v>
      </c>
      <c r="I640" t="str">
        <f t="shared" si="39"/>
        <v xml:space="preserve"> module:Content06_WIGundW a schema:ListItem ; schema:position 6 ; schema:name "LE 7 – Anwendungen: Unterstützung von Gruppenarbeit"@de .</v>
      </c>
      <c r="J640" t="s">
        <v>123</v>
      </c>
      <c r="K640" t="str">
        <f t="shared" si="38"/>
        <v>module:Content_WIGundW  a schema:ItemList ; schema:identifier "Content" ; schema:name "Inhalt WIGundW" ; schema:itemListElement module:Content06_WIGundW . module:Content06_WIGundW a schema:ListItem ; schema:position 6 ; schema:name "LE 7 – Anwendungen: Unterstützung von Gruppenarbeit"@de .</v>
      </c>
    </row>
    <row r="641" spans="1:11" x14ac:dyDescent="0.35">
      <c r="A641" t="s">
        <v>3081</v>
      </c>
      <c r="B641" t="s">
        <v>134</v>
      </c>
      <c r="C641" s="13" t="s">
        <v>2919</v>
      </c>
      <c r="D641" t="s">
        <v>3085</v>
      </c>
      <c r="E641" s="13" t="s">
        <v>601</v>
      </c>
      <c r="F641" s="4" t="s">
        <v>4656</v>
      </c>
      <c r="G641" t="str">
        <f t="shared" si="36"/>
        <v>module:Content_WIGundW  a schema:ItemList ; schema:identifier "Content" ; schema:name "Inhalt WIGundW" ; schema:itemListElement module:Content07_WIGundW .</v>
      </c>
      <c r="H641" s="4">
        <f t="shared" si="37"/>
        <v>7</v>
      </c>
      <c r="I641" t="str">
        <f t="shared" si="39"/>
        <v xml:space="preserve"> module:Content07_WIGundW a schema:ListItem ; schema:position 7 ; schema:name "LE 8-9 – Anwendungen: Innerbetriebliche DV-Unterstützung"@de .</v>
      </c>
      <c r="J641" t="s">
        <v>123</v>
      </c>
      <c r="K641" t="str">
        <f t="shared" si="38"/>
        <v>module:Content_WIGundW  a schema:ItemList ; schema:identifier "Content" ; schema:name "Inhalt WIGundW" ; schema:itemListElement module:Content07_WIGundW . module:Content07_WIGundW a schema:ListItem ; schema:position 7 ; schema:name "LE 8-9 – Anwendungen: Innerbetriebliche DV-Unterstützung"@de .</v>
      </c>
    </row>
    <row r="642" spans="1:11" x14ac:dyDescent="0.35">
      <c r="A642" t="s">
        <v>3081</v>
      </c>
      <c r="B642" t="s">
        <v>134</v>
      </c>
      <c r="C642" s="13" t="s">
        <v>2954</v>
      </c>
      <c r="D642" t="s">
        <v>3084</v>
      </c>
      <c r="E642" s="13" t="s">
        <v>601</v>
      </c>
      <c r="F642" s="4" t="s">
        <v>4656</v>
      </c>
      <c r="G642" t="str">
        <f t="shared" ref="G642:G705" si="40">_xlfn.CONCAT(A642," a schema:ItemList ; schema:identifier ",E642,"Content",E642," ; schema:name ",E642,"Inhalt ",B642,E642," ; schema:itemListElement module:Content",C642,"_",B642," .")</f>
        <v>module:Content_WIGundW  a schema:ItemList ; schema:identifier "Content" ; schema:name "Inhalt WIGundW" ; schema:itemListElement module:Content08_WIGundW .</v>
      </c>
      <c r="H642" s="4">
        <f t="shared" ref="H642:H705" si="41">VALUE(C642)</f>
        <v>8</v>
      </c>
      <c r="I642" t="str">
        <f t="shared" si="39"/>
        <v xml:space="preserve"> module:Content08_WIGundW a schema:ListItem ; schema:position 8 ; schema:name "LE 10 – Anwendungen: Zwischenbetriebliche DV"@de .</v>
      </c>
      <c r="J642" t="s">
        <v>123</v>
      </c>
      <c r="K642" t="str">
        <f t="shared" ref="K642:K705" si="42">_xlfn.CONCAT(G642,I642)</f>
        <v>module:Content_WIGundW  a schema:ItemList ; schema:identifier "Content" ; schema:name "Inhalt WIGundW" ; schema:itemListElement module:Content08_WIGundW . module:Content08_WIGundW a schema:ListItem ; schema:position 8 ; schema:name "LE 10 – Anwendungen: Zwischenbetriebliche DV"@de .</v>
      </c>
    </row>
    <row r="643" spans="1:11" x14ac:dyDescent="0.35">
      <c r="A643" t="s">
        <v>3081</v>
      </c>
      <c r="B643" t="s">
        <v>134</v>
      </c>
      <c r="C643" s="13" t="s">
        <v>2952</v>
      </c>
      <c r="D643" t="s">
        <v>3083</v>
      </c>
      <c r="E643" s="13" t="s">
        <v>601</v>
      </c>
      <c r="F643" s="4" t="s">
        <v>4656</v>
      </c>
      <c r="G643" t="str">
        <f t="shared" si="40"/>
        <v>module:Content_WIGundW  a schema:ItemList ; schema:identifier "Content" ; schema:name "Inhalt WIGundW" ; schema:itemListElement module:Content09_WIGundW .</v>
      </c>
      <c r="H643" s="4">
        <f t="shared" si="41"/>
        <v>9</v>
      </c>
      <c r="I643" t="str">
        <f t="shared" ref="I643:I706" si="43">_xlfn.CONCAT(" module:Content",C643,"_",B643," a schema:ListItem ; schema:position ",H643," ; schema:name ",E643,D643,E643,"@",F643," .")</f>
        <v xml:space="preserve"> module:Content09_WIGundW a schema:ListItem ; schema:position 9 ; schema:name "LE 11 – Anwendungen: eCommerce"@de .</v>
      </c>
      <c r="J643" t="s">
        <v>123</v>
      </c>
      <c r="K643" t="str">
        <f t="shared" si="42"/>
        <v>module:Content_WIGundW  a schema:ItemList ; schema:identifier "Content" ; schema:name "Inhalt WIGundW" ; schema:itemListElement module:Content09_WIGundW . module:Content09_WIGundW a schema:ListItem ; schema:position 9 ; schema:name "LE 11 – Anwendungen: eCommerce"@de .</v>
      </c>
    </row>
    <row r="644" spans="1:11" x14ac:dyDescent="0.35">
      <c r="A644" t="s">
        <v>3081</v>
      </c>
      <c r="B644" t="s">
        <v>134</v>
      </c>
      <c r="C644" s="13" t="s">
        <v>2950</v>
      </c>
      <c r="D644" t="s">
        <v>3082</v>
      </c>
      <c r="E644" s="13" t="s">
        <v>601</v>
      </c>
      <c r="F644" s="4" t="s">
        <v>4656</v>
      </c>
      <c r="G644" t="str">
        <f t="shared" si="40"/>
        <v>module:Content_WIGundW  a schema:ItemList ; schema:identifier "Content" ; schema:name "Inhalt WIGundW" ; schema:itemListElement module:Content10_WIGundW .</v>
      </c>
      <c r="H644" s="4">
        <f t="shared" si="41"/>
        <v>10</v>
      </c>
      <c r="I644" t="str">
        <f t="shared" si="43"/>
        <v xml:space="preserve"> module:Content10_WIGundW a schema:ListItem ; schema:position 10 ; schema:name "LE 12-13 – Systementwicklung"@de .</v>
      </c>
      <c r="J644" t="s">
        <v>123</v>
      </c>
      <c r="K644" t="str">
        <f t="shared" si="42"/>
        <v>module:Content_WIGundW  a schema:ItemList ; schema:identifier "Content" ; schema:name "Inhalt WIGundW" ; schema:itemListElement module:Content10_WIGundW . module:Content10_WIGundW a schema:ListItem ; schema:position 10 ; schema:name "LE 12-13 – Systementwicklung"@de .</v>
      </c>
    </row>
    <row r="645" spans="1:11" x14ac:dyDescent="0.35">
      <c r="A645" t="s">
        <v>3081</v>
      </c>
      <c r="B645" t="s">
        <v>134</v>
      </c>
      <c r="C645" s="13" t="s">
        <v>2949</v>
      </c>
      <c r="D645" t="s">
        <v>3080</v>
      </c>
      <c r="E645" s="13" t="s">
        <v>601</v>
      </c>
      <c r="F645" s="4" t="s">
        <v>4656</v>
      </c>
      <c r="G645" t="str">
        <f t="shared" si="40"/>
        <v>module:Content_WIGundW  a schema:ItemList ; schema:identifier "Content" ; schema:name "Inhalt WIGundW" ; schema:itemListElement module:Content11_WIGundW .</v>
      </c>
      <c r="H645" s="4">
        <f t="shared" si="41"/>
        <v>11</v>
      </c>
      <c r="I645" t="str">
        <f t="shared" si="43"/>
        <v xml:space="preserve"> module:Content11_WIGundW a schema:ListItem ; schema:position 11 ; schema:name "LE 14 – Informationsmanagement"@de .</v>
      </c>
      <c r="J645" t="s">
        <v>123</v>
      </c>
      <c r="K645" t="str">
        <f t="shared" si="42"/>
        <v>module:Content_WIGundW  a schema:ItemList ; schema:identifier "Content" ; schema:name "Inhalt WIGundW" ; schema:itemListElement module:Content11_WIGundW . module:Content11_WIGundW a schema:ListItem ; schema:position 11 ; schema:name "LE 14 – Informationsmanagement"@de .</v>
      </c>
    </row>
    <row r="646" spans="1:11" x14ac:dyDescent="0.35">
      <c r="A646" t="s">
        <v>3073</v>
      </c>
      <c r="B646" t="s">
        <v>146</v>
      </c>
      <c r="C646" s="13" t="s">
        <v>2932</v>
      </c>
      <c r="D646" t="s">
        <v>3079</v>
      </c>
      <c r="E646" s="13" t="s">
        <v>601</v>
      </c>
      <c r="F646" s="4" t="s">
        <v>4656</v>
      </c>
      <c r="G646" t="str">
        <f t="shared" si="40"/>
        <v>module:Content_WM110  a schema:ItemList ; schema:identifier "Content" ; schema:name "Inhalt WM110" ; schema:itemListElement module:Content01_WM110 .</v>
      </c>
      <c r="H646" s="4">
        <f t="shared" si="41"/>
        <v>1</v>
      </c>
      <c r="I646" t="str">
        <f t="shared" si="43"/>
        <v xml:space="preserve"> module:Content01_WM110 a schema:ListItem ; schema:position 1 ; schema:name "Begriffliche und konzeptionelle Grundlagen"@de .</v>
      </c>
      <c r="J646" t="s">
        <v>123</v>
      </c>
      <c r="K646" t="str">
        <f t="shared" si="42"/>
        <v>module:Content_WM110  a schema:ItemList ; schema:identifier "Content" ; schema:name "Inhalt WM110" ; schema:itemListElement module:Content01_WM110 . module:Content01_WM110 a schema:ListItem ; schema:position 1 ; schema:name "Begriffliche und konzeptionelle Grundlagen"@de .</v>
      </c>
    </row>
    <row r="647" spans="1:11" x14ac:dyDescent="0.35">
      <c r="A647" t="s">
        <v>3073</v>
      </c>
      <c r="B647" t="s">
        <v>146</v>
      </c>
      <c r="C647" s="13" t="s">
        <v>2930</v>
      </c>
      <c r="D647" t="s">
        <v>3078</v>
      </c>
      <c r="E647" s="13" t="s">
        <v>601</v>
      </c>
      <c r="F647" s="4" t="s">
        <v>4656</v>
      </c>
      <c r="G647" t="str">
        <f t="shared" si="40"/>
        <v>module:Content_WM110  a schema:ItemList ; schema:identifier "Content" ; schema:name "Inhalt WM110" ; schema:itemListElement module:Content02_WM110 .</v>
      </c>
      <c r="H647" s="4">
        <f t="shared" si="41"/>
        <v>2</v>
      </c>
      <c r="I647" t="str">
        <f t="shared" si="43"/>
        <v xml:space="preserve"> module:Content02_WM110 a schema:ListItem ; schema:position 2 ; schema:name "Funktionen der Unternehmensführung (Entwicklung von Unternehmensziele, -grundsätze, -kultur; Formulierung von Strategien; Personal- und Verhandlungsführung; internationale Aspekte im globalen Wettbewerb)"@de .</v>
      </c>
      <c r="J647" t="s">
        <v>123</v>
      </c>
      <c r="K647" t="str">
        <f t="shared" si="42"/>
        <v>module:Content_WM110  a schema:ItemList ; schema:identifier "Content" ; schema:name "Inhalt WM110" ; schema:itemListElement module:Content02_WM110 . module:Content02_WM110 a schema:ListItem ; schema:position 2 ; schema:name "Funktionen der Unternehmensführung (Entwicklung von Unternehmensziele, -grundsätze, -kultur; Formulierung von Strategien; Personal- und Verhandlungsführung; internationale Aspekte im globalen Wettbewerb)"@de .</v>
      </c>
    </row>
    <row r="648" spans="1:11" x14ac:dyDescent="0.35">
      <c r="A648" t="s">
        <v>3073</v>
      </c>
      <c r="B648" t="s">
        <v>146</v>
      </c>
      <c r="C648" s="13" t="s">
        <v>2928</v>
      </c>
      <c r="D648" t="s">
        <v>3077</v>
      </c>
      <c r="E648" s="13" t="s">
        <v>601</v>
      </c>
      <c r="F648" s="4" t="s">
        <v>4656</v>
      </c>
      <c r="G648" t="str">
        <f t="shared" si="40"/>
        <v>module:Content_WM110  a schema:ItemList ; schema:identifier "Content" ; schema:name "Inhalt WM110" ; schema:itemListElement module:Content03_WM110 .</v>
      </c>
      <c r="H648" s="4">
        <f t="shared" si="41"/>
        <v>3</v>
      </c>
      <c r="I648" t="str">
        <f t="shared" si="43"/>
        <v xml:space="preserve"> module:Content03_WM110 a schema:ListItem ; schema:position 3 ; schema:name "Aspekte und Erfolgskriterien der marktorientierten Unternehmensführung: - Unternehmenserfolg und Wettbewerbsorientierung, - Unternehmenserfolg und Kundenorientierung, - Unternehmenserfolg und Innovationsorientierung, - Unternehmenserfolg und Leistungsstrategie"@de .</v>
      </c>
      <c r="J648" t="s">
        <v>123</v>
      </c>
      <c r="K648" t="str">
        <f t="shared" si="42"/>
        <v>module:Content_WM110  a schema:ItemList ; schema:identifier "Content" ; schema:name "Inhalt WM110" ; schema:itemListElement module:Content03_WM110 . module:Content03_WM110 a schema:ListItem ; schema:position 3 ; schema:name "Aspekte und Erfolgskriterien der marktorientierten Unternehmensführung: - Unternehmenserfolg und Wettbewerbsorientierung, - Unternehmenserfolg und Kundenorientierung, - Unternehmenserfolg und Innovationsorientierung, - Unternehmenserfolg und Leistungsstrategie"@de .</v>
      </c>
    </row>
    <row r="649" spans="1:11" x14ac:dyDescent="0.35">
      <c r="A649" t="s">
        <v>3073</v>
      </c>
      <c r="B649" t="s">
        <v>146</v>
      </c>
      <c r="C649" s="13" t="s">
        <v>2926</v>
      </c>
      <c r="D649" t="s">
        <v>3076</v>
      </c>
      <c r="E649" s="13" t="s">
        <v>601</v>
      </c>
      <c r="F649" s="4" t="s">
        <v>4656</v>
      </c>
      <c r="G649" t="str">
        <f t="shared" si="40"/>
        <v>module:Content_WM110  a schema:ItemList ; schema:identifier "Content" ; schema:name "Inhalt WM110" ; schema:itemListElement module:Content04_WM110 .</v>
      </c>
      <c r="H649" s="4">
        <f t="shared" si="41"/>
        <v>4</v>
      </c>
      <c r="I649" t="str">
        <f t="shared" si="43"/>
        <v xml:space="preserve"> module:Content04_WM110 a schema:ListItem ; schema:position 4 ; schema:name "Ethische Aspekte der Unternehmensführung (Anti-Korruptionsstrategien, Code of Conduct etc.)"@de .</v>
      </c>
      <c r="J649" t="s">
        <v>123</v>
      </c>
      <c r="K649" t="str">
        <f t="shared" si="42"/>
        <v>module:Content_WM110  a schema:ItemList ; schema:identifier "Content" ; schema:name "Inhalt WM110" ; schema:itemListElement module:Content04_WM110 . module:Content04_WM110 a schema:ListItem ; schema:position 4 ; schema:name "Ethische Aspekte der Unternehmensführung (Anti-Korruptionsstrategien, Code of Conduct etc.)"@de .</v>
      </c>
    </row>
    <row r="650" spans="1:11" x14ac:dyDescent="0.35">
      <c r="A650" t="s">
        <v>3073</v>
      </c>
      <c r="B650" t="s">
        <v>146</v>
      </c>
      <c r="C650" s="13" t="s">
        <v>2924</v>
      </c>
      <c r="D650" t="s">
        <v>3075</v>
      </c>
      <c r="E650" s="13" t="s">
        <v>601</v>
      </c>
      <c r="F650" s="4" t="s">
        <v>4656</v>
      </c>
      <c r="G650" t="str">
        <f t="shared" si="40"/>
        <v>module:Content_WM110  a schema:ItemList ; schema:identifier "Content" ; schema:name "Inhalt WM110" ; schema:itemListElement module:Content05_WM110 .</v>
      </c>
      <c r="H650" s="4">
        <f t="shared" si="41"/>
        <v>5</v>
      </c>
      <c r="I650" t="str">
        <f t="shared" si="43"/>
        <v xml:space="preserve"> module:Content05_WM110 a schema:ListItem ; schema:position 5 ; schema:name "Risikomanagement"@de .</v>
      </c>
      <c r="J650" t="s">
        <v>123</v>
      </c>
      <c r="K650" t="str">
        <f t="shared" si="42"/>
        <v>module:Content_WM110  a schema:ItemList ; schema:identifier "Content" ; schema:name "Inhalt WM110" ; schema:itemListElement module:Content05_WM110 . module:Content05_WM110 a schema:ListItem ; schema:position 5 ; schema:name "Risikomanagement"@de .</v>
      </c>
    </row>
    <row r="651" spans="1:11" x14ac:dyDescent="0.35">
      <c r="A651" t="s">
        <v>3073</v>
      </c>
      <c r="B651" t="s">
        <v>146</v>
      </c>
      <c r="C651" s="13" t="s">
        <v>2922</v>
      </c>
      <c r="D651" t="s">
        <v>3074</v>
      </c>
      <c r="E651" s="13" t="s">
        <v>601</v>
      </c>
      <c r="F651" s="4" t="s">
        <v>4656</v>
      </c>
      <c r="G651" t="str">
        <f t="shared" si="40"/>
        <v>module:Content_WM110  a schema:ItemList ; schema:identifier "Content" ; schema:name "Inhalt WM110" ; schema:itemListElement module:Content06_WM110 .</v>
      </c>
      <c r="H651" s="4">
        <f t="shared" si="41"/>
        <v>6</v>
      </c>
      <c r="I651" t="str">
        <f t="shared" si="43"/>
        <v xml:space="preserve"> module:Content06_WM110 a schema:ListItem ; schema:position 6 ; schema:name "Krisenmanagement (Theorien zur Unternehmenskrisen, Methoden der Krisenerkennung, Krisenbewältigung, Rechtsnormen)"@de .</v>
      </c>
      <c r="J651" t="s">
        <v>123</v>
      </c>
      <c r="K651" t="str">
        <f t="shared" si="42"/>
        <v>module:Content_WM110  a schema:ItemList ; schema:identifier "Content" ; schema:name "Inhalt WM110" ; schema:itemListElement module:Content06_WM110 . module:Content06_WM110 a schema:ListItem ; schema:position 6 ; schema:name "Krisenmanagement (Theorien zur Unternehmenskrisen, Methoden der Krisenerkennung, Krisenbewältigung, Rechtsnormen)"@de .</v>
      </c>
    </row>
    <row r="652" spans="1:11" x14ac:dyDescent="0.35">
      <c r="A652" t="s">
        <v>3073</v>
      </c>
      <c r="B652" t="s">
        <v>146</v>
      </c>
      <c r="C652" s="13" t="s">
        <v>2919</v>
      </c>
      <c r="D652" t="s">
        <v>3072</v>
      </c>
      <c r="E652" s="13" t="s">
        <v>601</v>
      </c>
      <c r="F652" s="4" t="s">
        <v>4656</v>
      </c>
      <c r="G652" t="str">
        <f t="shared" si="40"/>
        <v>module:Content_WM110  a schema:ItemList ; schema:identifier "Content" ; schema:name "Inhalt WM110" ; schema:itemListElement module:Content07_WM110 .</v>
      </c>
      <c r="H652" s="4">
        <f t="shared" si="41"/>
        <v>7</v>
      </c>
      <c r="I652" t="str">
        <f t="shared" si="43"/>
        <v xml:space="preserve"> module:Content07_WM110 a schema:ListItem ; schema:position 7 ; schema:name "Konfliktmanagement (Konfliktdiagnose, Typologie von Konflikten, Eskalationen, Strategien zur Konfliktbehandlung)"@de .</v>
      </c>
      <c r="J652" t="s">
        <v>123</v>
      </c>
      <c r="K652" t="str">
        <f t="shared" si="42"/>
        <v>module:Content_WM110  a schema:ItemList ; schema:identifier "Content" ; schema:name "Inhalt WM110" ; schema:itemListElement module:Content07_WM110 . module:Content07_WM110 a schema:ListItem ; schema:position 7 ; schema:name "Konfliktmanagement (Konfliktdiagnose, Typologie von Konflikten, Eskalationen, Strategien zur Konfliktbehandlung)"@de .</v>
      </c>
    </row>
    <row r="653" spans="1:11" x14ac:dyDescent="0.35">
      <c r="A653" t="s">
        <v>3071</v>
      </c>
      <c r="B653" t="s">
        <v>149</v>
      </c>
      <c r="C653" s="13" t="s">
        <v>2932</v>
      </c>
      <c r="D653" t="s">
        <v>5225</v>
      </c>
      <c r="E653" s="13" t="s">
        <v>601</v>
      </c>
      <c r="F653" s="4" t="s">
        <v>4656</v>
      </c>
      <c r="G653" t="str">
        <f t="shared" si="40"/>
        <v>module:Content_WM120  a schema:ItemList ; schema:identifier "Content" ; schema:name "Inhalt WM120" ; schema:itemListElement module:Content01_WM120 .</v>
      </c>
      <c r="H653" s="4">
        <f t="shared" si="41"/>
        <v>1</v>
      </c>
      <c r="I653" t="str">
        <f t="shared" si="43"/>
        <v xml:space="preserve"> module:Content01_WM120 a schema:ListItem ; schema:position 1 ; schema:name "Abgrenzung der Medien und europäischen und internationale Medienordnung - Verfassungsrechtliche Grundlagen - Persönlichkeitsrechte und Rechtsschutz gegenüber "@de .</v>
      </c>
      <c r="J653" t="s">
        <v>123</v>
      </c>
      <c r="K653" t="str">
        <f t="shared" si="42"/>
        <v>module:Content_WM120  a schema:ItemList ; schema:identifier "Content" ; schema:name "Inhalt WM120" ; schema:itemListElement module:Content01_WM120 . module:Content01_WM120 a schema:ListItem ; schema:position 1 ; schema:name "Abgrenzung der Medien und europäischen und internationale Medienordnung - Verfassungsrechtliche Grundlagen - Persönlichkeitsrechte und Rechtsschutz gegenüber "@de .</v>
      </c>
    </row>
    <row r="654" spans="1:11" x14ac:dyDescent="0.35">
      <c r="A654" t="s">
        <v>3071</v>
      </c>
      <c r="B654" t="s">
        <v>149</v>
      </c>
      <c r="C654" s="13" t="s">
        <v>2930</v>
      </c>
      <c r="D654" t="s">
        <v>5226</v>
      </c>
      <c r="E654" s="13" t="s">
        <v>601</v>
      </c>
      <c r="F654" s="4" t="s">
        <v>4656</v>
      </c>
      <c r="G654" t="str">
        <f t="shared" si="40"/>
        <v>module:Content_WM120  a schema:ItemList ; schema:identifier "Content" ; schema:name "Inhalt WM120" ; schema:itemListElement module:Content02_WM120 .</v>
      </c>
      <c r="H654" s="4">
        <f t="shared" si="41"/>
        <v>2</v>
      </c>
      <c r="I654" t="str">
        <f t="shared" si="43"/>
        <v xml:space="preserve"> module:Content02_WM120 a schema:ListItem ; schema:position 2 ; schema:name "Medien - Grundsätze der Verantwortlichkeit/Haftung"@de .</v>
      </c>
      <c r="J654" t="s">
        <v>123</v>
      </c>
      <c r="K654" t="str">
        <f t="shared" si="42"/>
        <v>module:Content_WM120  a schema:ItemList ; schema:identifier "Content" ; schema:name "Inhalt WM120" ; schema:itemListElement module:Content02_WM120 . module:Content02_WM120 a schema:ListItem ; schema:position 2 ; schema:name "Medien - Grundsätze der Verantwortlichkeit/Haftung"@de .</v>
      </c>
    </row>
    <row r="655" spans="1:11" x14ac:dyDescent="0.35">
      <c r="A655" t="s">
        <v>3071</v>
      </c>
      <c r="B655" t="s">
        <v>149</v>
      </c>
      <c r="C655" s="13" t="s">
        <v>2928</v>
      </c>
      <c r="D655" t="s">
        <v>2307</v>
      </c>
      <c r="E655" s="13" t="s">
        <v>601</v>
      </c>
      <c r="F655" s="4" t="s">
        <v>4656</v>
      </c>
      <c r="G655" t="str">
        <f t="shared" si="40"/>
        <v>module:Content_WM120  a schema:ItemList ; schema:identifier "Content" ; schema:name "Inhalt WM120" ; schema:itemListElement module:Content03_WM120 .</v>
      </c>
      <c r="H655" s="4">
        <f t="shared" si="41"/>
        <v>3</v>
      </c>
      <c r="I655" t="str">
        <f t="shared" si="43"/>
        <v xml:space="preserve"> module:Content03_WM120 a schema:ListItem ; schema:position 3 ; schema:name "Im weiteren Verlauf werden rechtliche Aspekte des Medienwirtschaftsrechts, insbesondere auch unter der Sicht des Urheber- und Markenrechts, im Mittelpunkt der Lehre stehen."@de .</v>
      </c>
      <c r="J655" t="s">
        <v>123</v>
      </c>
      <c r="K655" t="str">
        <f t="shared" si="42"/>
        <v>module:Content_WM120  a schema:ItemList ; schema:identifier "Content" ; schema:name "Inhalt WM120" ; schema:itemListElement module:Content03_WM120 . module:Content03_WM120 a schema:ListItem ; schema:position 3 ; schema:name "Im weiteren Verlauf werden rechtliche Aspekte des Medienwirtschaftsrechts, insbesondere auch unter der Sicht des Urheber- und Markenrechts, im Mittelpunkt der Lehre stehen."@de .</v>
      </c>
    </row>
    <row r="656" spans="1:11" x14ac:dyDescent="0.35">
      <c r="A656" t="s">
        <v>3065</v>
      </c>
      <c r="B656" t="s">
        <v>137</v>
      </c>
      <c r="C656" s="13" t="s">
        <v>2932</v>
      </c>
      <c r="D656" t="s">
        <v>3070</v>
      </c>
      <c r="E656" s="13" t="s">
        <v>601</v>
      </c>
      <c r="F656" s="4" t="s">
        <v>4656</v>
      </c>
      <c r="G656" t="str">
        <f t="shared" si="40"/>
        <v>module:Content_WM130  a schema:ItemList ; schema:identifier "Content" ; schema:name "Inhalt WM130" ; schema:itemListElement module:Content01_WM130 .</v>
      </c>
      <c r="H656" s="4">
        <f t="shared" si="41"/>
        <v>1</v>
      </c>
      <c r="I656" t="str">
        <f t="shared" si="43"/>
        <v xml:space="preserve"> module:Content01_WM130 a schema:ListItem ; schema:position 1 ; schema:name "Teil AI: Grundlagen des Integrierten Informationsmanagement"@de .</v>
      </c>
      <c r="J656" t="s">
        <v>123</v>
      </c>
      <c r="K656" t="str">
        <f t="shared" si="42"/>
        <v>module:Content_WM130  a schema:ItemList ; schema:identifier "Content" ; schema:name "Inhalt WM130" ; schema:itemListElement module:Content01_WM130 . module:Content01_WM130 a schema:ListItem ; schema:position 1 ; schema:name "Teil AI: Grundlagen des Integrierten Informationsmanagement"@de .</v>
      </c>
    </row>
    <row r="657" spans="1:11" x14ac:dyDescent="0.35">
      <c r="A657" t="s">
        <v>3065</v>
      </c>
      <c r="B657" t="s">
        <v>137</v>
      </c>
      <c r="C657" s="13" t="s">
        <v>2930</v>
      </c>
      <c r="D657" t="s">
        <v>3069</v>
      </c>
      <c r="E657" s="13" t="s">
        <v>601</v>
      </c>
      <c r="F657" s="4" t="s">
        <v>4656</v>
      </c>
      <c r="G657" t="str">
        <f t="shared" si="40"/>
        <v>module:Content_WM130  a schema:ItemList ; schema:identifier "Content" ; schema:name "Inhalt WM130" ; schema:itemListElement module:Content02_WM130 .</v>
      </c>
      <c r="H657" s="4">
        <f t="shared" si="41"/>
        <v>2</v>
      </c>
      <c r="I657" t="str">
        <f t="shared" si="43"/>
        <v xml:space="preserve"> module:Content02_WM130 a schema:ListItem ; schema:position 2 ; schema:name "Teil AII: IT-Absatzmanagement, Produktmanagement, Account-Management"@de .</v>
      </c>
      <c r="J657" t="s">
        <v>123</v>
      </c>
      <c r="K657" t="str">
        <f t="shared" si="42"/>
        <v>module:Content_WM130  a schema:ItemList ; schema:identifier "Content" ; schema:name "Inhalt WM130" ; schema:itemListElement module:Content02_WM130 . module:Content02_WM130 a schema:ListItem ; schema:position 2 ; schema:name "Teil AII: IT-Absatzmanagement, Produktmanagement, Account-Management"@de .</v>
      </c>
    </row>
    <row r="658" spans="1:11" x14ac:dyDescent="0.35">
      <c r="A658" t="s">
        <v>3065</v>
      </c>
      <c r="B658" t="s">
        <v>137</v>
      </c>
      <c r="C658" s="13" t="s">
        <v>2928</v>
      </c>
      <c r="D658" t="s">
        <v>3068</v>
      </c>
      <c r="E658" s="13" t="s">
        <v>601</v>
      </c>
      <c r="F658" s="4" t="s">
        <v>4656</v>
      </c>
      <c r="G658" t="str">
        <f t="shared" si="40"/>
        <v>module:Content_WM130  a schema:ItemList ; schema:identifier "Content" ; schema:name "Inhalt WM130" ; schema:itemListElement module:Content03_WM130 .</v>
      </c>
      <c r="H658" s="4">
        <f t="shared" si="41"/>
        <v>3</v>
      </c>
      <c r="I658" t="str">
        <f t="shared" si="43"/>
        <v xml:space="preserve"> module:Content03_WM130 a schema:ListItem ; schema:position 3 ; schema:name "Teil AIII: IT-Produktionsmanagement, Produkt-Engineering, Produktions-Engineering, Management der Leistungserstellung, Delivery-Management"@de .</v>
      </c>
      <c r="J658" t="s">
        <v>123</v>
      </c>
      <c r="K658" t="str">
        <f t="shared" si="42"/>
        <v>module:Content_WM130  a schema:ItemList ; schema:identifier "Content" ; schema:name "Inhalt WM130" ; schema:itemListElement module:Content03_WM130 . module:Content03_WM130 a schema:ListItem ; schema:position 3 ; schema:name "Teil AIII: IT-Produktionsmanagement, Produkt-Engineering, Produktions-Engineering, Management der Leistungserstellung, Delivery-Management"@de .</v>
      </c>
    </row>
    <row r="659" spans="1:11" x14ac:dyDescent="0.35">
      <c r="A659" t="s">
        <v>3065</v>
      </c>
      <c r="B659" t="s">
        <v>137</v>
      </c>
      <c r="C659" s="13" t="s">
        <v>2926</v>
      </c>
      <c r="D659" t="s">
        <v>3067</v>
      </c>
      <c r="E659" s="13" t="s">
        <v>601</v>
      </c>
      <c r="F659" s="4" t="s">
        <v>4656</v>
      </c>
      <c r="G659" t="str">
        <f t="shared" si="40"/>
        <v>module:Content_WM130  a schema:ItemList ; schema:identifier "Content" ; schema:name "Inhalt WM130" ; schema:itemListElement module:Content04_WM130 .</v>
      </c>
      <c r="H659" s="4">
        <f t="shared" si="41"/>
        <v>4</v>
      </c>
      <c r="I659" t="str">
        <f t="shared" si="43"/>
        <v xml:space="preserve"> module:Content04_WM130 a schema:ListItem ; schema:position 4 ; schema:name "Teil AIV: IT-Beschaffungsmanagement, Sourcing-Management"@de .</v>
      </c>
      <c r="J659" t="s">
        <v>123</v>
      </c>
      <c r="K659" t="str">
        <f t="shared" si="42"/>
        <v>module:Content_WM130  a schema:ItemList ; schema:identifier "Content" ; schema:name "Inhalt WM130" ; schema:itemListElement module:Content04_WM130 . module:Content04_WM130 a schema:ListItem ; schema:position 4 ; schema:name "Teil AIV: IT-Beschaffungsmanagement, Sourcing-Management"@de .</v>
      </c>
    </row>
    <row r="660" spans="1:11" x14ac:dyDescent="0.35">
      <c r="A660" t="s">
        <v>3065</v>
      </c>
      <c r="B660" t="s">
        <v>137</v>
      </c>
      <c r="C660" s="13" t="s">
        <v>2924</v>
      </c>
      <c r="D660" t="s">
        <v>3066</v>
      </c>
      <c r="E660" s="13" t="s">
        <v>601</v>
      </c>
      <c r="F660" s="4" t="s">
        <v>4656</v>
      </c>
      <c r="G660" t="str">
        <f t="shared" si="40"/>
        <v>module:Content_WM130  a schema:ItemList ; schema:identifier "Content" ; schema:name "Inhalt WM130" ; schema:itemListElement module:Content05_WM130 .</v>
      </c>
      <c r="H660" s="4">
        <f t="shared" si="41"/>
        <v>5</v>
      </c>
      <c r="I660" t="str">
        <f t="shared" si="43"/>
        <v xml:space="preserve"> module:Content05_WM130 a schema:ListItem ; schema:position 5 ; schema:name "Teil AV: IT-Querschnittsfunktionen, IT-Controlling, IT-Qualitätsmanagement"@de .</v>
      </c>
      <c r="J660" t="s">
        <v>123</v>
      </c>
      <c r="K660" t="str">
        <f t="shared" si="42"/>
        <v>module:Content_WM130  a schema:ItemList ; schema:identifier "Content" ; schema:name "Inhalt WM130" ; schema:itemListElement module:Content05_WM130 . module:Content05_WM130 a schema:ListItem ; schema:position 5 ; schema:name "Teil AV: IT-Querschnittsfunktionen, IT-Controlling, IT-Qualitätsmanagement"@de .</v>
      </c>
    </row>
    <row r="661" spans="1:11" x14ac:dyDescent="0.35">
      <c r="A661" t="s">
        <v>3065</v>
      </c>
      <c r="B661" t="s">
        <v>137</v>
      </c>
      <c r="C661" s="13" t="s">
        <v>2922</v>
      </c>
      <c r="D661" t="s">
        <v>3064</v>
      </c>
      <c r="E661" s="13" t="s">
        <v>601</v>
      </c>
      <c r="F661" s="4" t="s">
        <v>4656</v>
      </c>
      <c r="G661" t="str">
        <f t="shared" si="40"/>
        <v>module:Content_WM130  a schema:ItemList ; schema:identifier "Content" ; schema:name "Inhalt WM130" ; schema:itemListElement module:Content06_WM130 .</v>
      </c>
      <c r="H661" s="4">
        <f t="shared" si="41"/>
        <v>6</v>
      </c>
      <c r="I661" t="str">
        <f t="shared" si="43"/>
        <v xml:space="preserve"> module:Content06_WM130 a schema:ListItem ; schema:position 6 ; schema:name "Teil B: IT Service Management Fundamentals, IT Service Strategy and Continual Service Improvement, IT Service Design, IT Service Transition ; IT Service Operation"@de .</v>
      </c>
      <c r="J661" t="s">
        <v>123</v>
      </c>
      <c r="K661" t="str">
        <f t="shared" si="42"/>
        <v>module:Content_WM130  a schema:ItemList ; schema:identifier "Content" ; schema:name "Inhalt WM130" ; schema:itemListElement module:Content06_WM130 . module:Content06_WM130 a schema:ListItem ; schema:position 6 ; schema:name "Teil B: IT Service Management Fundamentals, IT Service Strategy and Continual Service Improvement, IT Service Design, IT Service Transition ; IT Service Operation"@de .</v>
      </c>
    </row>
    <row r="662" spans="1:11" x14ac:dyDescent="0.35">
      <c r="A662" t="s">
        <v>3061</v>
      </c>
      <c r="B662" t="s">
        <v>127</v>
      </c>
      <c r="C662" s="13" t="s">
        <v>2932</v>
      </c>
      <c r="D662" t="s">
        <v>3063</v>
      </c>
      <c r="E662" s="13" t="s">
        <v>601</v>
      </c>
      <c r="F662" s="4" t="s">
        <v>4656</v>
      </c>
      <c r="G662" t="str">
        <f t="shared" si="40"/>
        <v>module:Content_WM210  a schema:ItemList ; schema:identifier "Content" ; schema:name "Inhalt WM210" ; schema:itemListElement module:Content01_WM210 .</v>
      </c>
      <c r="H662" s="4">
        <f t="shared" si="41"/>
        <v>1</v>
      </c>
      <c r="I662" t="str">
        <f t="shared" si="43"/>
        <v xml:space="preserve"> module:Content01_WM210 a schema:ListItem ; schema:position 1 ; schema:name "Wissenschaftstheorie"@de .</v>
      </c>
      <c r="J662" t="s">
        <v>123</v>
      </c>
      <c r="K662" t="str">
        <f t="shared" si="42"/>
        <v>module:Content_WM210  a schema:ItemList ; schema:identifier "Content" ; schema:name "Inhalt WM210" ; schema:itemListElement module:Content01_WM210 . module:Content01_WM210 a schema:ListItem ; schema:position 1 ; schema:name "Wissenschaftstheorie"@de .</v>
      </c>
    </row>
    <row r="663" spans="1:11" x14ac:dyDescent="0.35">
      <c r="A663" t="s">
        <v>3061</v>
      </c>
      <c r="B663" t="s">
        <v>127</v>
      </c>
      <c r="C663" s="13" t="s">
        <v>2930</v>
      </c>
      <c r="D663" t="s">
        <v>3062</v>
      </c>
      <c r="E663" s="13" t="s">
        <v>601</v>
      </c>
      <c r="F663" s="4" t="s">
        <v>4656</v>
      </c>
      <c r="G663" t="str">
        <f t="shared" si="40"/>
        <v>module:Content_WM210  a schema:ItemList ; schema:identifier "Content" ; schema:name "Inhalt WM210" ; schema:itemListElement module:Content02_WM210 .</v>
      </c>
      <c r="H663" s="4">
        <f t="shared" si="41"/>
        <v>2</v>
      </c>
      <c r="I663" t="str">
        <f t="shared" si="43"/>
        <v xml:space="preserve"> module:Content02_WM210 a schema:ListItem ; schema:position 2 ; schema:name "Spieltheorie "@de .</v>
      </c>
      <c r="J663" t="s">
        <v>123</v>
      </c>
      <c r="K663" t="str">
        <f t="shared" si="42"/>
        <v>module:Content_WM210  a schema:ItemList ; schema:identifier "Content" ; schema:name "Inhalt WM210" ; schema:itemListElement module:Content02_WM210 . module:Content02_WM210 a schema:ListItem ; schema:position 2 ; schema:name "Spieltheorie "@de .</v>
      </c>
    </row>
    <row r="664" spans="1:11" x14ac:dyDescent="0.35">
      <c r="A664" t="s">
        <v>3061</v>
      </c>
      <c r="B664" t="s">
        <v>127</v>
      </c>
      <c r="C664" s="13" t="s">
        <v>2928</v>
      </c>
      <c r="D664" t="s">
        <v>3060</v>
      </c>
      <c r="E664" s="13" t="s">
        <v>601</v>
      </c>
      <c r="F664" s="4" t="s">
        <v>4656</v>
      </c>
      <c r="G664" t="str">
        <f t="shared" si="40"/>
        <v>module:Content_WM210  a schema:ItemList ; schema:identifier "Content" ; schema:name "Inhalt WM210" ; schema:itemListElement module:Content03_WM210 .</v>
      </c>
      <c r="H664" s="4">
        <f t="shared" si="41"/>
        <v>3</v>
      </c>
      <c r="I664" t="str">
        <f t="shared" si="43"/>
        <v xml:space="preserve"> module:Content03_WM210 a schema:ListItem ; schema:position 3 ; schema:name "Theoretische Informatik"@de .</v>
      </c>
      <c r="J664" t="s">
        <v>123</v>
      </c>
      <c r="K664" t="str">
        <f t="shared" si="42"/>
        <v>module:Content_WM210  a schema:ItemList ; schema:identifier "Content" ; schema:name "Inhalt WM210" ; schema:itemListElement module:Content03_WM210 . module:Content03_WM210 a schema:ListItem ; schema:position 3 ; schema:name "Theoretische Informatik"@de .</v>
      </c>
    </row>
    <row r="665" spans="1:11" x14ac:dyDescent="0.35">
      <c r="A665" t="s">
        <v>3053</v>
      </c>
      <c r="B665" t="s">
        <v>131</v>
      </c>
      <c r="C665" s="13" t="s">
        <v>2932</v>
      </c>
      <c r="D665" t="s">
        <v>3059</v>
      </c>
      <c r="E665" s="13" t="s">
        <v>601</v>
      </c>
      <c r="F665" s="4" t="s">
        <v>4656</v>
      </c>
      <c r="G665" t="str">
        <f t="shared" si="40"/>
        <v>module:Content_WM220  a schema:ItemList ; schema:identifier "Content" ; schema:name "Inhalt WM220" ; schema:itemListElement module:Content01_WM220 .</v>
      </c>
      <c r="H665" s="4">
        <f t="shared" si="41"/>
        <v>1</v>
      </c>
      <c r="I665" t="str">
        <f t="shared" si="43"/>
        <v xml:space="preserve"> module:Content01_WM220 a schema:ListItem ; schema:position 1 ; schema:name "Strategien zur Einführung von Anwendungssystemen (Organization follows IT, IT follows Organization, IT - meets Organization)"@de .</v>
      </c>
      <c r="J665" t="s">
        <v>123</v>
      </c>
      <c r="K665" t="str">
        <f t="shared" si="42"/>
        <v>module:Content_WM220  a schema:ItemList ; schema:identifier "Content" ; schema:name "Inhalt WM220" ; schema:itemListElement module:Content01_WM220 . module:Content01_WM220 a schema:ListItem ; schema:position 1 ; schema:name "Strategien zur Einführung von Anwendungssystemen (Organization follows IT, IT follows Organization, IT - meets Organization)"@de .</v>
      </c>
    </row>
    <row r="666" spans="1:11" x14ac:dyDescent="0.35">
      <c r="A666" t="s">
        <v>3053</v>
      </c>
      <c r="B666" t="s">
        <v>131</v>
      </c>
      <c r="C666" s="13" t="s">
        <v>2930</v>
      </c>
      <c r="D666" t="s">
        <v>3058</v>
      </c>
      <c r="E666" s="13" t="s">
        <v>601</v>
      </c>
      <c r="F666" s="4" t="s">
        <v>4656</v>
      </c>
      <c r="G666" t="str">
        <f t="shared" si="40"/>
        <v>module:Content_WM220  a schema:ItemList ; schema:identifier "Content" ; schema:name "Inhalt WM220" ; schema:itemListElement module:Content02_WM220 .</v>
      </c>
      <c r="H666" s="4">
        <f t="shared" si="41"/>
        <v>2</v>
      </c>
      <c r="I666" t="str">
        <f t="shared" si="43"/>
        <v xml:space="preserve"> module:Content02_WM220 a schema:ListItem ; schema:position 2 ; schema:name "Strategien zur Bereitstellung von Anwendungssystemen, z. B. Cloud Computing, Software as a Service (SaaS), Microservices, Applikationsorchestrierung in verteilten Systemen"@de .</v>
      </c>
      <c r="J666" t="s">
        <v>123</v>
      </c>
      <c r="K666" t="str">
        <f t="shared" si="42"/>
        <v>module:Content_WM220  a schema:ItemList ; schema:identifier "Content" ; schema:name "Inhalt WM220" ; schema:itemListElement module:Content02_WM220 . module:Content02_WM220 a schema:ListItem ; schema:position 2 ; schema:name "Strategien zur Bereitstellung von Anwendungssystemen, z. B. Cloud Computing, Software as a Service (SaaS), Microservices, Applikationsorchestrierung in verteilten Systemen"@de .</v>
      </c>
    </row>
    <row r="667" spans="1:11" x14ac:dyDescent="0.35">
      <c r="A667" t="s">
        <v>3053</v>
      </c>
      <c r="B667" t="s">
        <v>131</v>
      </c>
      <c r="C667" s="13" t="s">
        <v>2928</v>
      </c>
      <c r="D667" t="s">
        <v>3057</v>
      </c>
      <c r="E667" s="13" t="s">
        <v>601</v>
      </c>
      <c r="F667" s="4" t="s">
        <v>4656</v>
      </c>
      <c r="G667" t="str">
        <f t="shared" si="40"/>
        <v>module:Content_WM220  a schema:ItemList ; schema:identifier "Content" ; schema:name "Inhalt WM220" ; schema:itemListElement module:Content03_WM220 .</v>
      </c>
      <c r="H667" s="4">
        <f t="shared" si="41"/>
        <v>3</v>
      </c>
      <c r="I667" t="str">
        <f t="shared" si="43"/>
        <v xml:space="preserve"> module:Content03_WM220 a schema:ListItem ; schema:position 3 ; schema:name "Softwareentwicklungsprozess (Kanban in der IT, Prototyping, Agile Methoden)"@de .</v>
      </c>
      <c r="J667" t="s">
        <v>123</v>
      </c>
      <c r="K667" t="str">
        <f t="shared" si="42"/>
        <v>module:Content_WM220  a schema:ItemList ; schema:identifier "Content" ; schema:name "Inhalt WM220" ; schema:itemListElement module:Content03_WM220 . module:Content03_WM220 a schema:ListItem ; schema:position 3 ; schema:name "Softwareentwicklungsprozess (Kanban in der IT, Prototyping, Agile Methoden)"@de .</v>
      </c>
    </row>
    <row r="668" spans="1:11" x14ac:dyDescent="0.35">
      <c r="A668" t="s">
        <v>3053</v>
      </c>
      <c r="B668" t="s">
        <v>131</v>
      </c>
      <c r="C668" s="13" t="s">
        <v>2926</v>
      </c>
      <c r="D668" t="s">
        <v>3056</v>
      </c>
      <c r="E668" s="13" t="s">
        <v>601</v>
      </c>
      <c r="F668" s="4" t="s">
        <v>4656</v>
      </c>
      <c r="G668" t="str">
        <f t="shared" si="40"/>
        <v>module:Content_WM220  a schema:ItemList ; schema:identifier "Content" ; schema:name "Inhalt WM220" ; schema:itemListElement module:Content04_WM220 .</v>
      </c>
      <c r="H668" s="4">
        <f t="shared" si="41"/>
        <v>4</v>
      </c>
      <c r="I668" t="str">
        <f t="shared" si="43"/>
        <v xml:space="preserve"> module:Content04_WM220 a schema:ListItem ; schema:position 4 ; schema:name "Softwareentwicklung (modulare Softwareentwicklung insbes. das Konzept der lose gekoppelten Module"@de .</v>
      </c>
      <c r="J668" t="s">
        <v>123</v>
      </c>
      <c r="K668" t="str">
        <f t="shared" si="42"/>
        <v>module:Content_WM220  a schema:ItemList ; schema:identifier "Content" ; schema:name "Inhalt WM220" ; schema:itemListElement module:Content04_WM220 . module:Content04_WM220 a schema:ListItem ; schema:position 4 ; schema:name "Softwareentwicklung (modulare Softwareentwicklung insbes. das Konzept der lose gekoppelten Module"@de .</v>
      </c>
    </row>
    <row r="669" spans="1:11" x14ac:dyDescent="0.35">
      <c r="A669" t="s">
        <v>3053</v>
      </c>
      <c r="B669" t="s">
        <v>131</v>
      </c>
      <c r="C669" s="13" t="s">
        <v>2924</v>
      </c>
      <c r="D669" t="s">
        <v>3055</v>
      </c>
      <c r="E669" s="13" t="s">
        <v>601</v>
      </c>
      <c r="F669" s="4" t="s">
        <v>4656</v>
      </c>
      <c r="G669" t="str">
        <f t="shared" si="40"/>
        <v>module:Content_WM220  a schema:ItemList ; schema:identifier "Content" ; schema:name "Inhalt WM220" ; schema:itemListElement module:Content05_WM220 .</v>
      </c>
      <c r="H669" s="4">
        <f t="shared" si="41"/>
        <v>5</v>
      </c>
      <c r="I669" t="str">
        <f t="shared" si="43"/>
        <v xml:space="preserve"> module:Content05_WM220 a schema:ListItem ; schema:position 5 ; schema:name "Auffinden und Beseitigen von Speicher-Leaks)"@de .</v>
      </c>
      <c r="J669" t="s">
        <v>123</v>
      </c>
      <c r="K669" t="str">
        <f t="shared" si="42"/>
        <v>module:Content_WM220  a schema:ItemList ; schema:identifier "Content" ; schema:name "Inhalt WM220" ; schema:itemListElement module:Content05_WM220 . module:Content05_WM220 a schema:ListItem ; schema:position 5 ; schema:name "Auffinden und Beseitigen von Speicher-Leaks)"@de .</v>
      </c>
    </row>
    <row r="670" spans="1:11" x14ac:dyDescent="0.35">
      <c r="A670" t="s">
        <v>3053</v>
      </c>
      <c r="B670" t="s">
        <v>131</v>
      </c>
      <c r="C670" s="13" t="s">
        <v>2922</v>
      </c>
      <c r="D670" t="s">
        <v>3054</v>
      </c>
      <c r="E670" s="13" t="s">
        <v>601</v>
      </c>
      <c r="F670" s="4" t="s">
        <v>4656</v>
      </c>
      <c r="G670" t="str">
        <f t="shared" si="40"/>
        <v>module:Content_WM220  a schema:ItemList ; schema:identifier "Content" ; schema:name "Inhalt WM220" ; schema:itemListElement module:Content06_WM220 .</v>
      </c>
      <c r="H670" s="4">
        <f t="shared" si="41"/>
        <v>6</v>
      </c>
      <c r="I670" t="str">
        <f t="shared" si="43"/>
        <v xml:space="preserve"> module:Content06_WM220 a schema:ListItem ; schema:position 6 ; schema:name "Darstellung von Zeichen (Zeichen, Codiereung, Zeichensatz, verschiedene Zeichensatztabellen z. B. Unicode, Transformationsformate z. B. UTF-8)"@de .</v>
      </c>
      <c r="J670" t="s">
        <v>123</v>
      </c>
      <c r="K670" t="str">
        <f t="shared" si="42"/>
        <v>module:Content_WM220  a schema:ItemList ; schema:identifier "Content" ; schema:name "Inhalt WM220" ; schema:itemListElement module:Content06_WM220 . module:Content06_WM220 a schema:ListItem ; schema:position 6 ; schema:name "Darstellung von Zeichen (Zeichen, Codiereung, Zeichensatz, verschiedene Zeichensatztabellen z. B. Unicode, Transformationsformate z. B. UTF-8)"@de .</v>
      </c>
    </row>
    <row r="671" spans="1:11" x14ac:dyDescent="0.35">
      <c r="A671" t="s">
        <v>3053</v>
      </c>
      <c r="B671" t="s">
        <v>131</v>
      </c>
      <c r="C671" s="13" t="s">
        <v>2919</v>
      </c>
      <c r="D671" t="s">
        <v>3052</v>
      </c>
      <c r="E671" s="13" t="s">
        <v>601</v>
      </c>
      <c r="F671" s="4" t="s">
        <v>4656</v>
      </c>
      <c r="G671" t="str">
        <f t="shared" si="40"/>
        <v>module:Content_WM220  a schema:ItemList ; schema:identifier "Content" ; schema:name "Inhalt WM220" ; schema:itemListElement module:Content07_WM220 .</v>
      </c>
      <c r="H671" s="4">
        <f t="shared" si="41"/>
        <v>7</v>
      </c>
      <c r="I671" t="str">
        <f t="shared" si="43"/>
        <v xml:space="preserve"> module:Content07_WM220 a schema:ListItem ; schema:position 7 ; schema:name "Public Key Infrastruktur (SSL bzw. TLS, Key-/Truststores, X-509 v3-Zertifikate, Certificate Signing Requests, Certificate Revoke List, Online Certificate Status Protocol, Signieren von Programmen, Signieren von XML/JSON-Dateien, Implementierung von Sicherheitsrichtlinien )"@de .</v>
      </c>
      <c r="J671" t="s">
        <v>123</v>
      </c>
      <c r="K671" t="str">
        <f t="shared" si="42"/>
        <v>module:Content_WM220  a schema:ItemList ; schema:identifier "Content" ; schema:name "Inhalt WM220" ; schema:itemListElement module:Content07_WM220 . module:Content07_WM220 a schema:ListItem ; schema:position 7 ; schema:name "Public Key Infrastruktur (SSL bzw. TLS, Key-/Truststores, X-509 v3-Zertifikate, Certificate Signing Requests, Certificate Revoke List, Online Certificate Status Protocol, Signieren von Programmen, Signieren von XML/JSON-Dateien, Implementierung von Sicherheitsrichtlinien )"@de .</v>
      </c>
    </row>
    <row r="672" spans="1:11" x14ac:dyDescent="0.35">
      <c r="A672" t="s">
        <v>3046</v>
      </c>
      <c r="B672" t="s">
        <v>159</v>
      </c>
      <c r="C672" s="13" t="s">
        <v>2932</v>
      </c>
      <c r="D672" t="s">
        <v>3051</v>
      </c>
      <c r="E672" s="13" t="s">
        <v>601</v>
      </c>
      <c r="F672" s="4" t="s">
        <v>4656</v>
      </c>
      <c r="G672" t="str">
        <f t="shared" si="40"/>
        <v>module:Content_WM230  a schema:ItemList ; schema:identifier "Content" ; schema:name "Inhalt WM230" ; schema:itemListElement module:Content01_WM230 .</v>
      </c>
      <c r="H672" s="4">
        <f t="shared" si="41"/>
        <v>1</v>
      </c>
      <c r="I672" t="str">
        <f t="shared" si="43"/>
        <v xml:space="preserve"> module:Content01_WM230 a schema:ListItem ; schema:position 1 ; schema:name "Security Organisation und Security Policy"@de .</v>
      </c>
      <c r="J672" t="s">
        <v>123</v>
      </c>
      <c r="K672" t="str">
        <f t="shared" si="42"/>
        <v>module:Content_WM230  a schema:ItemList ; schema:identifier "Content" ; schema:name "Inhalt WM230" ; schema:itemListElement module:Content01_WM230 . module:Content01_WM230 a schema:ListItem ; schema:position 1 ; schema:name "Security Organisation und Security Policy"@de .</v>
      </c>
    </row>
    <row r="673" spans="1:11" x14ac:dyDescent="0.35">
      <c r="A673" t="s">
        <v>3046</v>
      </c>
      <c r="B673" t="s">
        <v>159</v>
      </c>
      <c r="C673" s="13" t="s">
        <v>2930</v>
      </c>
      <c r="D673" t="s">
        <v>3050</v>
      </c>
      <c r="E673" s="13" t="s">
        <v>601</v>
      </c>
      <c r="F673" s="4" t="s">
        <v>4656</v>
      </c>
      <c r="G673" t="str">
        <f t="shared" si="40"/>
        <v>module:Content_WM230  a schema:ItemList ; schema:identifier "Content" ; schema:name "Inhalt WM230" ; schema:itemListElement module:Content02_WM230 .</v>
      </c>
      <c r="H673" s="4">
        <f t="shared" si="41"/>
        <v>2</v>
      </c>
      <c r="I673" t="str">
        <f t="shared" si="43"/>
        <v xml:space="preserve"> module:Content02_WM230 a schema:ListItem ; schema:position 2 ; schema:name "Risikomanagement, Sicherheitsanalysen und Sicherheitsprozesse"@de .</v>
      </c>
      <c r="J673" t="s">
        <v>123</v>
      </c>
      <c r="K673" t="str">
        <f t="shared" si="42"/>
        <v>module:Content_WM230  a schema:ItemList ; schema:identifier "Content" ; schema:name "Inhalt WM230" ; schema:itemListElement module:Content02_WM230 . module:Content02_WM230 a schema:ListItem ; schema:position 2 ; schema:name "Risikomanagement, Sicherheitsanalysen und Sicherheitsprozesse"@de .</v>
      </c>
    </row>
    <row r="674" spans="1:11" x14ac:dyDescent="0.35">
      <c r="A674" t="s">
        <v>3046</v>
      </c>
      <c r="B674" t="s">
        <v>159</v>
      </c>
      <c r="C674" s="13" t="s">
        <v>2928</v>
      </c>
      <c r="D674" t="s">
        <v>3049</v>
      </c>
      <c r="E674" s="13" t="s">
        <v>601</v>
      </c>
      <c r="F674" s="4" t="s">
        <v>4656</v>
      </c>
      <c r="G674" t="str">
        <f t="shared" si="40"/>
        <v>module:Content_WM230  a schema:ItemList ; schema:identifier "Content" ; schema:name "Inhalt WM230" ; schema:itemListElement module:Content03_WM230 .</v>
      </c>
      <c r="H674" s="4">
        <f t="shared" si="41"/>
        <v>3</v>
      </c>
      <c r="I674" t="str">
        <f t="shared" si="43"/>
        <v xml:space="preserve"> module:Content03_WM230 a schema:ListItem ; schema:position 3 ; schema:name "Normen und Standards für Informationssicherheit"@de .</v>
      </c>
      <c r="J674" t="s">
        <v>123</v>
      </c>
      <c r="K674" t="str">
        <f t="shared" si="42"/>
        <v>module:Content_WM230  a schema:ItemList ; schema:identifier "Content" ; schema:name "Inhalt WM230" ; schema:itemListElement module:Content03_WM230 . module:Content03_WM230 a schema:ListItem ; schema:position 3 ; schema:name "Normen und Standards für Informationssicherheit"@de .</v>
      </c>
    </row>
    <row r="675" spans="1:11" x14ac:dyDescent="0.35">
      <c r="A675" t="s">
        <v>3046</v>
      </c>
      <c r="B675" t="s">
        <v>159</v>
      </c>
      <c r="C675" s="13" t="s">
        <v>2926</v>
      </c>
      <c r="D675" t="s">
        <v>3048</v>
      </c>
      <c r="E675" s="13" t="s">
        <v>601</v>
      </c>
      <c r="F675" s="4" t="s">
        <v>4656</v>
      </c>
      <c r="G675" t="str">
        <f t="shared" si="40"/>
        <v>module:Content_WM230  a schema:ItemList ; schema:identifier "Content" ; schema:name "Inhalt WM230" ; schema:itemListElement module:Content04_WM230 .</v>
      </c>
      <c r="H675" s="4">
        <f t="shared" si="41"/>
        <v>4</v>
      </c>
      <c r="I675" t="str">
        <f t="shared" si="43"/>
        <v xml:space="preserve"> module:Content04_WM230 a schema:ListItem ; schema:position 4 ; schema:name "Return-on-Security-Investment-Berechnungen"@de .</v>
      </c>
      <c r="J675" t="s">
        <v>123</v>
      </c>
      <c r="K675" t="str">
        <f t="shared" si="42"/>
        <v>module:Content_WM230  a schema:ItemList ; schema:identifier "Content" ; schema:name "Inhalt WM230" ; schema:itemListElement module:Content04_WM230 . module:Content04_WM230 a schema:ListItem ; schema:position 4 ; schema:name "Return-on-Security-Investment-Berechnungen"@de .</v>
      </c>
    </row>
    <row r="676" spans="1:11" x14ac:dyDescent="0.35">
      <c r="A676" t="s">
        <v>3046</v>
      </c>
      <c r="B676" t="s">
        <v>159</v>
      </c>
      <c r="C676" s="13" t="s">
        <v>2924</v>
      </c>
      <c r="D676" t="s">
        <v>3047</v>
      </c>
      <c r="E676" s="13" t="s">
        <v>601</v>
      </c>
      <c r="F676" s="4" t="s">
        <v>4656</v>
      </c>
      <c r="G676" t="str">
        <f t="shared" si="40"/>
        <v>module:Content_WM230  a schema:ItemList ; schema:identifier "Content" ; schema:name "Inhalt WM230" ; schema:itemListElement module:Content05_WM230 .</v>
      </c>
      <c r="H676" s="4">
        <f t="shared" si="41"/>
        <v>5</v>
      </c>
      <c r="I676" t="str">
        <f t="shared" si="43"/>
        <v xml:space="preserve"> module:Content05_WM230 a schema:ListItem ; schema:position 5 ; schema:name "Krisenmanagement und Business Continuity Management"@de .</v>
      </c>
      <c r="J676" t="s">
        <v>123</v>
      </c>
      <c r="K676" t="str">
        <f t="shared" si="42"/>
        <v>module:Content_WM230  a schema:ItemList ; schema:identifier "Content" ; schema:name "Inhalt WM230" ; schema:itemListElement module:Content05_WM230 . module:Content05_WM230 a schema:ListItem ; schema:position 5 ; schema:name "Krisenmanagement und Business Continuity Management"@de .</v>
      </c>
    </row>
    <row r="677" spans="1:11" x14ac:dyDescent="0.35">
      <c r="A677" t="s">
        <v>3046</v>
      </c>
      <c r="B677" t="s">
        <v>159</v>
      </c>
      <c r="C677" s="13" t="s">
        <v>2922</v>
      </c>
      <c r="D677" t="s">
        <v>3045</v>
      </c>
      <c r="E677" s="13" t="s">
        <v>601</v>
      </c>
      <c r="F677" s="4" t="s">
        <v>4656</v>
      </c>
      <c r="G677" t="str">
        <f t="shared" si="40"/>
        <v>module:Content_WM230  a schema:ItemList ; schema:identifier "Content" ; schema:name "Inhalt WM230" ; schema:itemListElement module:Content06_WM230 .</v>
      </c>
      <c r="H677" s="4">
        <f t="shared" si="41"/>
        <v>6</v>
      </c>
      <c r="I677" t="str">
        <f t="shared" si="43"/>
        <v xml:space="preserve"> module:Content06_WM230 a schema:ListItem ; schema:position 6 ; schema:name "Ausgewählte Vertiefungsbereiche der IT- und der Unternehmenssicherheit"@de .</v>
      </c>
      <c r="J677" t="s">
        <v>123</v>
      </c>
      <c r="K677" t="str">
        <f t="shared" si="42"/>
        <v>module:Content_WM230  a schema:ItemList ; schema:identifier "Content" ; schema:name "Inhalt WM230" ; schema:itemListElement module:Content06_WM230 . module:Content06_WM230 a schema:ListItem ; schema:position 6 ; schema:name "Ausgewählte Vertiefungsbereiche der IT- und der Unternehmenssicherheit"@de .</v>
      </c>
    </row>
    <row r="678" spans="1:11" x14ac:dyDescent="0.35">
      <c r="A678" t="s">
        <v>3038</v>
      </c>
      <c r="B678" t="s">
        <v>138</v>
      </c>
      <c r="C678" s="13" t="s">
        <v>2932</v>
      </c>
      <c r="D678" t="s">
        <v>3044</v>
      </c>
      <c r="E678" s="13" t="s">
        <v>601</v>
      </c>
      <c r="F678" s="4" t="s">
        <v>4656</v>
      </c>
      <c r="G678" t="str">
        <f t="shared" si="40"/>
        <v>module:Content_WM310  a schema:ItemList ; schema:identifier "Content" ; schema:name "Inhalt WM310" ; schema:itemListElement module:Content01_WM310 .</v>
      </c>
      <c r="H678" s="4">
        <f t="shared" si="41"/>
        <v>1</v>
      </c>
      <c r="I678" t="str">
        <f t="shared" si="43"/>
        <v xml:space="preserve"> module:Content01_WM310 a schema:ListItem ; schema:position 1 ; schema:name "Geschäftsprozessmanagement und die Rolle der Geschäftsprozessmodelle"@de .</v>
      </c>
      <c r="J678" t="s">
        <v>123</v>
      </c>
      <c r="K678" t="str">
        <f t="shared" si="42"/>
        <v>module:Content_WM310  a schema:ItemList ; schema:identifier "Content" ; schema:name "Inhalt WM310" ; schema:itemListElement module:Content01_WM310 . module:Content01_WM310 a schema:ListItem ; schema:position 1 ; schema:name "Geschäftsprozessmanagement und die Rolle der Geschäftsprozessmodelle"@de .</v>
      </c>
    </row>
    <row r="679" spans="1:11" x14ac:dyDescent="0.35">
      <c r="A679" t="s">
        <v>3038</v>
      </c>
      <c r="B679" t="s">
        <v>138</v>
      </c>
      <c r="C679" s="13" t="s">
        <v>2930</v>
      </c>
      <c r="D679" t="s">
        <v>3043</v>
      </c>
      <c r="E679" s="13" t="s">
        <v>601</v>
      </c>
      <c r="F679" s="4" t="s">
        <v>4656</v>
      </c>
      <c r="G679" t="str">
        <f t="shared" si="40"/>
        <v>module:Content_WM310  a schema:ItemList ; schema:identifier "Content" ; schema:name "Inhalt WM310" ; schema:itemListElement module:Content02_WM310 .</v>
      </c>
      <c r="H679" s="4">
        <f t="shared" si="41"/>
        <v>2</v>
      </c>
      <c r="I679" t="str">
        <f t="shared" si="43"/>
        <v xml:space="preserve"> module:Content02_WM310 a schema:ListItem ; schema:position 2 ; schema:name "Business process intelligence: Process monitoring, Process Performance monitoring: KPI Definition"@de .</v>
      </c>
      <c r="J679" t="s">
        <v>123</v>
      </c>
      <c r="K679" t="str">
        <f t="shared" si="42"/>
        <v>module:Content_WM310  a schema:ItemList ; schema:identifier "Content" ; schema:name "Inhalt WM310" ; schema:itemListElement module:Content02_WM310 . module:Content02_WM310 a schema:ListItem ; schema:position 2 ; schema:name "Business process intelligence: Process monitoring, Process Performance monitoring: KPI Definition"@de .</v>
      </c>
    </row>
    <row r="680" spans="1:11" x14ac:dyDescent="0.35">
      <c r="A680" t="s">
        <v>3038</v>
      </c>
      <c r="B680" t="s">
        <v>138</v>
      </c>
      <c r="C680" s="13" t="s">
        <v>2928</v>
      </c>
      <c r="D680" t="s">
        <v>3042</v>
      </c>
      <c r="E680" s="13" t="s">
        <v>601</v>
      </c>
      <c r="F680" s="4" t="s">
        <v>4656</v>
      </c>
      <c r="G680" t="str">
        <f t="shared" si="40"/>
        <v>module:Content_WM310  a schema:ItemList ; schema:identifier "Content" ; schema:name "Inhalt WM310" ; schema:itemListElement module:Content03_WM310 .</v>
      </c>
      <c r="H680" s="4">
        <f t="shared" si="41"/>
        <v>3</v>
      </c>
      <c r="I680" t="str">
        <f t="shared" si="43"/>
        <v xml:space="preserve"> module:Content03_WM310 a schema:ListItem ; schema:position 3 ; schema:name "Modellierungssprachen zur Prozessmodellierung: EPK, UML, BPMN"@de .</v>
      </c>
      <c r="J680" t="s">
        <v>123</v>
      </c>
      <c r="K680" t="str">
        <f t="shared" si="42"/>
        <v>module:Content_WM310  a schema:ItemList ; schema:identifier "Content" ; schema:name "Inhalt WM310" ; schema:itemListElement module:Content03_WM310 . module:Content03_WM310 a schema:ListItem ; schema:position 3 ; schema:name "Modellierungssprachen zur Prozessmodellierung: EPK, UML, BPMN"@de .</v>
      </c>
    </row>
    <row r="681" spans="1:11" x14ac:dyDescent="0.35">
      <c r="A681" t="s">
        <v>3038</v>
      </c>
      <c r="B681" t="s">
        <v>138</v>
      </c>
      <c r="C681" s="13" t="s">
        <v>2926</v>
      </c>
      <c r="D681" t="s">
        <v>3041</v>
      </c>
      <c r="E681" s="13" t="s">
        <v>601</v>
      </c>
      <c r="F681" s="4" t="s">
        <v>4656</v>
      </c>
      <c r="G681" t="str">
        <f t="shared" si="40"/>
        <v>module:Content_WM310  a schema:ItemList ; schema:identifier "Content" ; schema:name "Inhalt WM310" ; schema:itemListElement module:Content04_WM310 .</v>
      </c>
      <c r="H681" s="4">
        <f t="shared" si="41"/>
        <v>4</v>
      </c>
      <c r="I681" t="str">
        <f t="shared" si="43"/>
        <v xml:space="preserve"> module:Content04_WM310 a schema:ListItem ; schema:position 4 ; schema:name "Übersicht über Softwarewerkzeuge für die Modellierung und Bewertung von Geschäftsprozessen"@de .</v>
      </c>
      <c r="J681" t="s">
        <v>123</v>
      </c>
      <c r="K681" t="str">
        <f t="shared" si="42"/>
        <v>module:Content_WM310  a schema:ItemList ; schema:identifier "Content" ; schema:name "Inhalt WM310" ; schema:itemListElement module:Content04_WM310 . module:Content04_WM310 a schema:ListItem ; schema:position 4 ; schema:name "Übersicht über Softwarewerkzeuge für die Modellierung und Bewertung von Geschäftsprozessen"@de .</v>
      </c>
    </row>
    <row r="682" spans="1:11" x14ac:dyDescent="0.35">
      <c r="A682" t="s">
        <v>3038</v>
      </c>
      <c r="B682" t="s">
        <v>138</v>
      </c>
      <c r="C682" s="13" t="s">
        <v>2924</v>
      </c>
      <c r="D682" t="s">
        <v>3040</v>
      </c>
      <c r="E682" s="13" t="s">
        <v>601</v>
      </c>
      <c r="F682" s="4" t="s">
        <v>4656</v>
      </c>
      <c r="G682" t="str">
        <f t="shared" si="40"/>
        <v>module:Content_WM310  a schema:ItemList ; schema:identifier "Content" ; schema:name "Inhalt WM310" ; schema:itemListElement module:Content05_WM310 .</v>
      </c>
      <c r="H682" s="4">
        <f t="shared" si="41"/>
        <v>5</v>
      </c>
      <c r="I682" t="str">
        <f t="shared" si="43"/>
        <v xml:space="preserve"> module:Content05_WM310 a schema:ListItem ; schema:position 5 ; schema:name "Analyse und Bewertung von Geschäftsprozessen"@de .</v>
      </c>
      <c r="J682" t="s">
        <v>123</v>
      </c>
      <c r="K682" t="str">
        <f t="shared" si="42"/>
        <v>module:Content_WM310  a schema:ItemList ; schema:identifier "Content" ; schema:name "Inhalt WM310" ; schema:itemListElement module:Content05_WM310 . module:Content05_WM310 a schema:ListItem ; schema:position 5 ; schema:name "Analyse und Bewertung von Geschäftsprozessen"@de .</v>
      </c>
    </row>
    <row r="683" spans="1:11" x14ac:dyDescent="0.35">
      <c r="A683" t="s">
        <v>3038</v>
      </c>
      <c r="B683" t="s">
        <v>138</v>
      </c>
      <c r="C683" s="13" t="s">
        <v>2922</v>
      </c>
      <c r="D683" t="s">
        <v>3039</v>
      </c>
      <c r="E683" s="13" t="s">
        <v>601</v>
      </c>
      <c r="F683" s="4" t="s">
        <v>4656</v>
      </c>
      <c r="G683" t="str">
        <f t="shared" si="40"/>
        <v>module:Content_WM310  a schema:ItemList ; schema:identifier "Content" ; schema:name "Inhalt WM310" ; schema:itemListElement module:Content06_WM310 .</v>
      </c>
      <c r="H683" s="4">
        <f t="shared" si="41"/>
        <v>6</v>
      </c>
      <c r="I683" t="str">
        <f t="shared" si="43"/>
        <v xml:space="preserve"> module:Content06_WM310 a schema:ListItem ; schema:position 6 ; schema:name "Einführung in Process Mining"@de .</v>
      </c>
      <c r="J683" t="s">
        <v>123</v>
      </c>
      <c r="K683" t="str">
        <f t="shared" si="42"/>
        <v>module:Content_WM310  a schema:ItemList ; schema:identifier "Content" ; schema:name "Inhalt WM310" ; schema:itemListElement module:Content06_WM310 . module:Content06_WM310 a schema:ListItem ; schema:position 6 ; schema:name "Einführung in Process Mining"@de .</v>
      </c>
    </row>
    <row r="684" spans="1:11" x14ac:dyDescent="0.35">
      <c r="A684" t="s">
        <v>3038</v>
      </c>
      <c r="B684" t="s">
        <v>138</v>
      </c>
      <c r="C684" s="13" t="s">
        <v>2919</v>
      </c>
      <c r="D684" t="s">
        <v>3037</v>
      </c>
      <c r="E684" s="13" t="s">
        <v>601</v>
      </c>
      <c r="F684" s="4" t="s">
        <v>4656</v>
      </c>
      <c r="G684" t="str">
        <f t="shared" si="40"/>
        <v>module:Content_WM310  a schema:ItemList ; schema:identifier "Content" ; schema:name "Inhalt WM310" ; schema:itemListElement module:Content07_WM310 .</v>
      </c>
      <c r="H684" s="4">
        <f t="shared" si="41"/>
        <v>7</v>
      </c>
      <c r="I684" t="str">
        <f t="shared" si="43"/>
        <v xml:space="preserve"> module:Content07_WM310 a schema:ListItem ; schema:position 7 ; schema:name "Vertiefte exemplarische Anwendung mindestens eines dieser Werkzeuge"@de .</v>
      </c>
      <c r="J684" t="s">
        <v>123</v>
      </c>
      <c r="K684" t="str">
        <f t="shared" si="42"/>
        <v>module:Content_WM310  a schema:ItemList ; schema:identifier "Content" ; schema:name "Inhalt WM310" ; schema:itemListElement module:Content07_WM310 . module:Content07_WM310 a schema:ListItem ; schema:position 7 ; schema:name "Vertiefte exemplarische Anwendung mindestens eines dieser Werkzeuge"@de .</v>
      </c>
    </row>
    <row r="685" spans="1:11" x14ac:dyDescent="0.35">
      <c r="A685" t="s">
        <v>3030</v>
      </c>
      <c r="B685" t="s">
        <v>154</v>
      </c>
      <c r="C685" s="13" t="s">
        <v>2932</v>
      </c>
      <c r="D685" t="s">
        <v>3036</v>
      </c>
      <c r="E685" s="13" t="s">
        <v>601</v>
      </c>
      <c r="F685" s="4" t="s">
        <v>4656</v>
      </c>
      <c r="G685" t="str">
        <f t="shared" si="40"/>
        <v>module:Content_WM320  a schema:ItemList ; schema:identifier "Content" ; schema:name "Inhalt WM320" ; schema:itemListElement module:Content01_WM320 .</v>
      </c>
      <c r="H685" s="4">
        <f t="shared" si="41"/>
        <v>1</v>
      </c>
      <c r="I685" t="str">
        <f t="shared" si="43"/>
        <v xml:space="preserve"> module:Content01_WM320 a schema:ListItem ; schema:position 1 ; schema:name "Grundbegriffe, Konzepte, Organisation, Wissenschaftliche Grundlagen"@de .</v>
      </c>
      <c r="J685" t="s">
        <v>123</v>
      </c>
      <c r="K685" t="str">
        <f t="shared" si="42"/>
        <v>module:Content_WM320  a schema:ItemList ; schema:identifier "Content" ; schema:name "Inhalt WM320" ; schema:itemListElement module:Content01_WM320 . module:Content01_WM320 a schema:ListItem ; schema:position 1 ; schema:name "Grundbegriffe, Konzepte, Organisation, Wissenschaftliche Grundlagen"@de .</v>
      </c>
    </row>
    <row r="686" spans="1:11" x14ac:dyDescent="0.35">
      <c r="A686" t="s">
        <v>3030</v>
      </c>
      <c r="B686" t="s">
        <v>154</v>
      </c>
      <c r="C686" s="13" t="s">
        <v>2930</v>
      </c>
      <c r="D686" t="s">
        <v>3035</v>
      </c>
      <c r="E686" s="13" t="s">
        <v>601</v>
      </c>
      <c r="F686" s="4" t="s">
        <v>4656</v>
      </c>
      <c r="G686" t="str">
        <f t="shared" si="40"/>
        <v>module:Content_WM320  a schema:ItemList ; schema:identifier "Content" ; schema:name "Inhalt WM320" ; schema:itemListElement module:Content02_WM320 .</v>
      </c>
      <c r="H686" s="4">
        <f t="shared" si="41"/>
        <v>2</v>
      </c>
      <c r="I686" t="str">
        <f t="shared" si="43"/>
        <v xml:space="preserve"> module:Content02_WM320 a schema:ListItem ; schema:position 2 ; schema:name " Arbeitswissenschaft, Kommunikation und Kooperation"@de .</v>
      </c>
      <c r="J686" t="s">
        <v>123</v>
      </c>
      <c r="K686" t="str">
        <f t="shared" si="42"/>
        <v>module:Content_WM320  a schema:ItemList ; schema:identifier "Content" ; schema:name "Inhalt WM320" ; schema:itemListElement module:Content02_WM320 . module:Content02_WM320 a schema:ListItem ; schema:position 2 ; schema:name " Arbeitswissenschaft, Kommunikation und Kooperation"@de .</v>
      </c>
    </row>
    <row r="687" spans="1:11" x14ac:dyDescent="0.35">
      <c r="A687" t="s">
        <v>3030</v>
      </c>
      <c r="B687" t="s">
        <v>154</v>
      </c>
      <c r="C687" s="13" t="s">
        <v>2928</v>
      </c>
      <c r="D687" t="s">
        <v>3034</v>
      </c>
      <c r="E687" s="13" t="s">
        <v>601</v>
      </c>
      <c r="F687" s="4" t="s">
        <v>4656</v>
      </c>
      <c r="G687" t="str">
        <f t="shared" si="40"/>
        <v>module:Content_WM320  a schema:ItemList ; schema:identifier "Content" ; schema:name "Inhalt WM320" ; schema:itemListElement module:Content03_WM320 .</v>
      </c>
      <c r="H687" s="4">
        <f t="shared" si="41"/>
        <v>3</v>
      </c>
      <c r="I687" t="str">
        <f t="shared" si="43"/>
        <v xml:space="preserve"> module:Content03_WM320 a schema:ListItem ; schema:position 3 ; schema:name "Umgebung und menschliches Verhalten, Gruppenverhalten"@de .</v>
      </c>
      <c r="J687" t="s">
        <v>123</v>
      </c>
      <c r="K687" t="str">
        <f t="shared" si="42"/>
        <v>module:Content_WM320  a schema:ItemList ; schema:identifier "Content" ; schema:name "Inhalt WM320" ; schema:itemListElement module:Content03_WM320 . module:Content03_WM320 a schema:ListItem ; schema:position 3 ; schema:name "Umgebung und menschliches Verhalten, Gruppenverhalten"@de .</v>
      </c>
    </row>
    <row r="688" spans="1:11" x14ac:dyDescent="0.35">
      <c r="A688" t="s">
        <v>3030</v>
      </c>
      <c r="B688" t="s">
        <v>154</v>
      </c>
      <c r="C688" s="13" t="s">
        <v>2926</v>
      </c>
      <c r="D688" t="s">
        <v>3033</v>
      </c>
      <c r="E688" s="13" t="s">
        <v>601</v>
      </c>
      <c r="F688" s="4" t="s">
        <v>4656</v>
      </c>
      <c r="G688" t="str">
        <f t="shared" si="40"/>
        <v>module:Content_WM320  a schema:ItemList ; schema:identifier "Content" ; schema:name "Inhalt WM320" ; schema:itemListElement module:Content04_WM320 .</v>
      </c>
      <c r="H688" s="4">
        <f t="shared" si="41"/>
        <v>4</v>
      </c>
      <c r="I688" t="str">
        <f t="shared" si="43"/>
        <v xml:space="preserve"> module:Content04_WM320 a schema:ListItem ; schema:position 4 ; schema:name "Methoden &amp; Theorien: Ethnografie, Medientheorien, Moderation, Organisationstheorie"@de .</v>
      </c>
      <c r="J688" t="s">
        <v>123</v>
      </c>
      <c r="K688" t="str">
        <f t="shared" si="42"/>
        <v>module:Content_WM320  a schema:ItemList ; schema:identifier "Content" ; schema:name "Inhalt WM320" ; schema:itemListElement module:Content04_WM320 . module:Content04_WM320 a schema:ListItem ; schema:position 4 ; schema:name "Methoden &amp; Theorien: Ethnografie, Medientheorien, Moderation, Organisationstheorie"@de .</v>
      </c>
    </row>
    <row r="689" spans="1:11" x14ac:dyDescent="0.35">
      <c r="A689" t="s">
        <v>3030</v>
      </c>
      <c r="B689" t="s">
        <v>154</v>
      </c>
      <c r="C689" s="13" t="s">
        <v>2924</v>
      </c>
      <c r="D689" t="s">
        <v>3032</v>
      </c>
      <c r="E689" s="13" t="s">
        <v>601</v>
      </c>
      <c r="F689" s="4" t="s">
        <v>4656</v>
      </c>
      <c r="G689" t="str">
        <f t="shared" si="40"/>
        <v>module:Content_WM320  a schema:ItemList ; schema:identifier "Content" ; schema:name "Inhalt WM320" ; schema:itemListElement module:Content05_WM320 .</v>
      </c>
      <c r="H689" s="4">
        <f t="shared" si="41"/>
        <v>5</v>
      </c>
      <c r="I689" t="str">
        <f t="shared" si="43"/>
        <v xml:space="preserve"> module:Content05_WM320 a schema:ListItem ; schema:position 5 ; schema:name "Verteilung von Daten, Datenbankunterstützung"@de .</v>
      </c>
      <c r="J689" t="s">
        <v>123</v>
      </c>
      <c r="K689" t="str">
        <f t="shared" si="42"/>
        <v>module:Content_WM320  a schema:ItemList ; schema:identifier "Content" ; schema:name "Inhalt WM320" ; schema:itemListElement module:Content05_WM320 . module:Content05_WM320 a schema:ListItem ; schema:position 5 ; schema:name "Verteilung von Daten, Datenbankunterstützung"@de .</v>
      </c>
    </row>
    <row r="690" spans="1:11" x14ac:dyDescent="0.35">
      <c r="A690" t="s">
        <v>3030</v>
      </c>
      <c r="B690" t="s">
        <v>154</v>
      </c>
      <c r="C690" s="13" t="s">
        <v>2922</v>
      </c>
      <c r="D690" t="s">
        <v>3031</v>
      </c>
      <c r="E690" s="13" t="s">
        <v>601</v>
      </c>
      <c r="F690" s="4" t="s">
        <v>4656</v>
      </c>
      <c r="G690" t="str">
        <f t="shared" si="40"/>
        <v>module:Content_WM320  a schema:ItemList ; schema:identifier "Content" ; schema:name "Inhalt WM320" ; schema:itemListElement module:Content06_WM320 .</v>
      </c>
      <c r="H690" s="4">
        <f t="shared" si="41"/>
        <v>6</v>
      </c>
      <c r="I690" t="str">
        <f t="shared" si="43"/>
        <v xml:space="preserve"> module:Content06_WM320 a schema:ListItem ; schema:position 6 ; schema:name "Middleware, Internet, Web 2.0 / 3.0"@de .</v>
      </c>
      <c r="J690" t="s">
        <v>123</v>
      </c>
      <c r="K690" t="str">
        <f t="shared" si="42"/>
        <v>module:Content_WM320  a schema:ItemList ; schema:identifier "Content" ; schema:name "Inhalt WM320" ; schema:itemListElement module:Content06_WM320 . module:Content06_WM320 a schema:ListItem ; schema:position 6 ; schema:name "Middleware, Internet, Web 2.0 / 3.0"@de .</v>
      </c>
    </row>
    <row r="691" spans="1:11" x14ac:dyDescent="0.35">
      <c r="A691" t="s">
        <v>3030</v>
      </c>
      <c r="B691" t="s">
        <v>154</v>
      </c>
      <c r="C691" s="13" t="s">
        <v>2919</v>
      </c>
      <c r="D691" t="s">
        <v>3029</v>
      </c>
      <c r="E691" s="13" t="s">
        <v>601</v>
      </c>
      <c r="F691" s="4" t="s">
        <v>4656</v>
      </c>
      <c r="G691" t="str">
        <f t="shared" si="40"/>
        <v>module:Content_WM320  a schema:ItemList ; schema:identifier "Content" ; schema:name "Inhalt WM320" ; schema:itemListElement module:Content07_WM320 .</v>
      </c>
      <c r="H691" s="4">
        <f t="shared" si="41"/>
        <v>7</v>
      </c>
      <c r="I691" t="str">
        <f t="shared" si="43"/>
        <v xml:space="preserve"> module:Content07_WM320 a schema:ListItem ; schema:position 7 ; schema:name "Kooperative Szenarien: Lehren, Lernen, Arbeiten, Freizeit, Spielen"@de .</v>
      </c>
      <c r="J691" t="s">
        <v>123</v>
      </c>
      <c r="K691" t="str">
        <f t="shared" si="42"/>
        <v>module:Content_WM320  a schema:ItemList ; schema:identifier "Content" ; schema:name "Inhalt WM320" ; schema:itemListElement module:Content07_WM320 . module:Content07_WM320 a schema:ListItem ; schema:position 7 ; schema:name "Kooperative Szenarien: Lehren, Lernen, Arbeiten, Freizeit, Spielen"@de .</v>
      </c>
    </row>
    <row r="692" spans="1:11" x14ac:dyDescent="0.35">
      <c r="A692" t="s">
        <v>3024</v>
      </c>
      <c r="B692" t="s">
        <v>160</v>
      </c>
      <c r="C692" s="13" t="s">
        <v>2932</v>
      </c>
      <c r="D692" t="s">
        <v>3028</v>
      </c>
      <c r="E692" s="13" t="s">
        <v>601</v>
      </c>
      <c r="F692" s="4" t="s">
        <v>4656</v>
      </c>
      <c r="G692" t="str">
        <f t="shared" si="40"/>
        <v>module:Content_WM330  a schema:ItemList ; schema:identifier "Content" ; schema:name "Inhalt WM330" ; schema:itemListElement module:Content01_WM330 .</v>
      </c>
      <c r="H692" s="4">
        <f t="shared" si="41"/>
        <v>1</v>
      </c>
      <c r="I692" t="str">
        <f t="shared" si="43"/>
        <v xml:space="preserve"> module:Content01_WM330 a schema:ListItem ; schema:position 1 ; schema:name "Wiederholung und Vertiefung der Standardnotationen zur technischen Modellierung von Geschäftsprozessen (BPMN 2.0), wissensintensiver Sacharbeit (CMMN 1.1) und operativer fachlicher Entscheidungen (DMN 1.1)"@de .</v>
      </c>
      <c r="J692" t="s">
        <v>123</v>
      </c>
      <c r="K692" t="str">
        <f t="shared" si="42"/>
        <v>module:Content_WM330  a schema:ItemList ; schema:identifier "Content" ; schema:name "Inhalt WM330" ; schema:itemListElement module:Content01_WM330 . module:Content01_WM330 a schema:ListItem ; schema:position 1 ; schema:name "Wiederholung und Vertiefung der Standardnotationen zur technischen Modellierung von Geschäftsprozessen (BPMN 2.0), wissensintensiver Sacharbeit (CMMN 1.1) und operativer fachlicher Entscheidungen (DMN 1.1)"@de .</v>
      </c>
    </row>
    <row r="693" spans="1:11" x14ac:dyDescent="0.35">
      <c r="A693" t="s">
        <v>3024</v>
      </c>
      <c r="B693" t="s">
        <v>160</v>
      </c>
      <c r="C693" s="13" t="s">
        <v>2930</v>
      </c>
      <c r="D693" t="s">
        <v>3027</v>
      </c>
      <c r="E693" s="13" t="s">
        <v>601</v>
      </c>
      <c r="F693" s="4" t="s">
        <v>4656</v>
      </c>
      <c r="G693" t="str">
        <f t="shared" si="40"/>
        <v>module:Content_WM330  a schema:ItemList ; schema:identifier "Content" ; schema:name "Inhalt WM330" ; schema:itemListElement module:Content02_WM330 .</v>
      </c>
      <c r="H693" s="4">
        <f t="shared" si="41"/>
        <v>2</v>
      </c>
      <c r="I693" t="str">
        <f t="shared" si="43"/>
        <v xml:space="preserve"> module:Content02_WM330 a schema:ListItem ; schema:position 2 ; schema:name "Definition eines Projektfokus und Spezifikation eines komplexen Geschäftsprozesses mit Integration von wissensintensiver Fallarbeit und operativer Entscheidungen. Erhebung, Analyse und technische Modellierung der Prozesse, Fallarbeit und Entscheidungen im Projektfokus."@de .</v>
      </c>
      <c r="J693" t="s">
        <v>123</v>
      </c>
      <c r="K693" t="str">
        <f t="shared" si="42"/>
        <v>module:Content_WM330  a schema:ItemList ; schema:identifier "Content" ; schema:name "Inhalt WM330" ; schema:itemListElement module:Content02_WM330 . module:Content02_WM330 a schema:ListItem ; schema:position 2 ; schema:name "Definition eines Projektfokus und Spezifikation eines komplexen Geschäftsprozesses mit Integration von wissensintensiver Fallarbeit und operativer Entscheidungen. Erhebung, Analyse und technische Modellierung der Prozesse, Fallarbeit und Entscheidungen im Projektfokus."@de .</v>
      </c>
    </row>
    <row r="694" spans="1:11" x14ac:dyDescent="0.35">
      <c r="A694" t="s">
        <v>3024</v>
      </c>
      <c r="B694" t="s">
        <v>160</v>
      </c>
      <c r="C694" s="13" t="s">
        <v>2928</v>
      </c>
      <c r="D694" t="s">
        <v>3026</v>
      </c>
      <c r="E694" s="13" t="s">
        <v>601</v>
      </c>
      <c r="F694" s="4" t="s">
        <v>4656</v>
      </c>
      <c r="G694" t="str">
        <f t="shared" si="40"/>
        <v>module:Content_WM330  a schema:ItemList ; schema:identifier "Content" ; schema:name "Inhalt WM330" ; schema:itemListElement module:Content03_WM330 .</v>
      </c>
      <c r="H694" s="4">
        <f t="shared" si="41"/>
        <v>3</v>
      </c>
      <c r="I694" t="str">
        <f t="shared" si="43"/>
        <v xml:space="preserve"> module:Content03_WM330 a schema:ListItem ; schema:position 3 ; schema:name "Einrichtung der Projektumgebung: Accounts und Bereiche in GitHub und Confluence sowie IDE; Spezifikation der Projektteamstruktur, Projektplanung und -dokumentation"@de .</v>
      </c>
      <c r="J694" t="s">
        <v>123</v>
      </c>
      <c r="K694" t="str">
        <f t="shared" si="42"/>
        <v>module:Content_WM330  a schema:ItemList ; schema:identifier "Content" ; schema:name "Inhalt WM330" ; schema:itemListElement module:Content03_WM330 . module:Content03_WM330 a schema:ListItem ; schema:position 3 ; schema:name "Einrichtung der Projektumgebung: Accounts und Bereiche in GitHub und Confluence sowie IDE; Spezifikation der Projektteamstruktur, Projektplanung und -dokumentation"@de .</v>
      </c>
    </row>
    <row r="695" spans="1:11" x14ac:dyDescent="0.35">
      <c r="A695" t="s">
        <v>3024</v>
      </c>
      <c r="B695" t="s">
        <v>160</v>
      </c>
      <c r="C695" s="13" t="s">
        <v>2926</v>
      </c>
      <c r="D695" t="s">
        <v>3025</v>
      </c>
      <c r="E695" s="13" t="s">
        <v>601</v>
      </c>
      <c r="F695" s="4" t="s">
        <v>4656</v>
      </c>
      <c r="G695" t="str">
        <f t="shared" si="40"/>
        <v>module:Content_WM330  a schema:ItemList ; schema:identifier "Content" ; schema:name "Inhalt WM330" ; schema:itemListElement module:Content04_WM330 .</v>
      </c>
      <c r="H695" s="4">
        <f t="shared" si="41"/>
        <v>4</v>
      </c>
      <c r="I695" t="str">
        <f t="shared" si="43"/>
        <v xml:space="preserve"> module:Content04_WM330 a schema:ListItem ; schema:position 4 ; schema:name "Technische Implementierung der Prozesse und verbundenen Artefakte: Umsetzungsalternativen, Kernfragen der Prozessdigitalisierung, Business-IT-Alignment, weitere Spezifikation technischer Prozessmodelle"@de .</v>
      </c>
      <c r="J695" t="s">
        <v>123</v>
      </c>
      <c r="K695" t="str">
        <f t="shared" si="42"/>
        <v>module:Content_WM330  a schema:ItemList ; schema:identifier "Content" ; schema:name "Inhalt WM330" ; schema:itemListElement module:Content04_WM330 . module:Content04_WM330 a schema:ListItem ; schema:position 4 ; schema:name "Technische Implementierung der Prozesse und verbundenen Artefakte: Umsetzungsalternativen, Kernfragen der Prozessdigitalisierung, Business-IT-Alignment, weitere Spezifikation technischer Prozessmodelle"@de .</v>
      </c>
    </row>
    <row r="696" spans="1:11" x14ac:dyDescent="0.35">
      <c r="A696" t="s">
        <v>3024</v>
      </c>
      <c r="B696" t="s">
        <v>160</v>
      </c>
      <c r="C696" s="13" t="s">
        <v>2924</v>
      </c>
      <c r="D696" t="s">
        <v>3023</v>
      </c>
      <c r="E696" s="13" t="s">
        <v>601</v>
      </c>
      <c r="F696" s="4" t="s">
        <v>4656</v>
      </c>
      <c r="G696" t="str">
        <f t="shared" si="40"/>
        <v>module:Content_WM330  a schema:ItemList ; schema:identifier "Content" ; schema:name "Inhalt WM330" ; schema:itemListElement module:Content05_WM330 .</v>
      </c>
      <c r="H696" s="4">
        <f t="shared" si="41"/>
        <v>5</v>
      </c>
      <c r="I696" t="str">
        <f t="shared" si="43"/>
        <v xml:space="preserve"> module:Content05_WM330 a schema:ListItem ; schema:position 5 ; schema:name "Camunda Process Engine: Installieren und Einrichten, Erste Schritte: Demo-Prozess, Konfiguration, Deployment; schrittweise Entwicklung, Implementierung und Test der eigenen ausführbaren Prozessmodelle unter Verwendung von Web-Services, Microservices und angepassten Webformularen; Dokumentation und Reflexion der Entwicklungsergebnisse"@de .</v>
      </c>
      <c r="J696" t="s">
        <v>123</v>
      </c>
      <c r="K696" t="str">
        <f t="shared" si="42"/>
        <v>module:Content_WM330  a schema:ItemList ; schema:identifier "Content" ; schema:name "Inhalt WM330" ; schema:itemListElement module:Content05_WM330 . module:Content05_WM330 a schema:ListItem ; schema:position 5 ; schema:name "Camunda Process Engine: Installieren und Einrichten, Erste Schritte: Demo-Prozess, Konfiguration, Deployment; schrittweise Entwicklung, Implementierung und Test der eigenen ausführbaren Prozessmodelle unter Verwendung von Web-Services, Microservices und angepassten Webformularen; Dokumentation und Reflexion der Entwicklungsergebnisse"@de .</v>
      </c>
    </row>
    <row r="697" spans="1:11" x14ac:dyDescent="0.35">
      <c r="A697" t="s">
        <v>3019</v>
      </c>
      <c r="B697" t="s">
        <v>124</v>
      </c>
      <c r="C697" s="13" t="s">
        <v>2932</v>
      </c>
      <c r="D697" t="s">
        <v>3022</v>
      </c>
      <c r="E697" s="13" t="s">
        <v>601</v>
      </c>
      <c r="F697" s="4" t="s">
        <v>4656</v>
      </c>
      <c r="G697" t="str">
        <f t="shared" si="40"/>
        <v>module:Content_WM340  a schema:ItemList ; schema:identifier "Content" ; schema:name "Inhalt WM340" ; schema:itemListElement module:Content01_WM340 .</v>
      </c>
      <c r="H697" s="4">
        <f t="shared" si="41"/>
        <v>1</v>
      </c>
      <c r="I697" t="str">
        <f t="shared" si="43"/>
        <v xml:space="preserve"> module:Content01_WM340 a schema:ListItem ; schema:position 1 ; schema:name "Grundlegende Definitionen des E-Commerce"@de .</v>
      </c>
      <c r="J697" t="s">
        <v>123</v>
      </c>
      <c r="K697" t="str">
        <f t="shared" si="42"/>
        <v>module:Content_WM340  a schema:ItemList ; schema:identifier "Content" ; schema:name "Inhalt WM340" ; schema:itemListElement module:Content01_WM340 . module:Content01_WM340 a schema:ListItem ; schema:position 1 ; schema:name "Grundlegende Definitionen des E-Commerce"@de .</v>
      </c>
    </row>
    <row r="698" spans="1:11" x14ac:dyDescent="0.35">
      <c r="A698" t="s">
        <v>3019</v>
      </c>
      <c r="B698" t="s">
        <v>124</v>
      </c>
      <c r="C698" s="13" t="s">
        <v>2930</v>
      </c>
      <c r="D698" t="s">
        <v>3021</v>
      </c>
      <c r="E698" s="13" t="s">
        <v>601</v>
      </c>
      <c r="F698" s="4" t="s">
        <v>4656</v>
      </c>
      <c r="G698" t="str">
        <f t="shared" si="40"/>
        <v>module:Content_WM340  a schema:ItemList ; schema:identifier "Content" ; schema:name "Inhalt WM340" ; schema:itemListElement module:Content02_WM340 .</v>
      </c>
      <c r="H698" s="4">
        <f t="shared" si="41"/>
        <v>2</v>
      </c>
      <c r="I698" t="str">
        <f t="shared" si="43"/>
        <v xml:space="preserve"> module:Content02_WM340 a schema:ListItem ; schema:position 2 ; schema:name "B2C-Geschäftsmodelle (Content, Commerce, Context, Connection)"@de .</v>
      </c>
      <c r="J698" t="s">
        <v>123</v>
      </c>
      <c r="K698" t="str">
        <f t="shared" si="42"/>
        <v>module:Content_WM340  a schema:ItemList ; schema:identifier "Content" ; schema:name "Inhalt WM340" ; schema:itemListElement module:Content02_WM340 . module:Content02_WM340 a schema:ListItem ; schema:position 2 ; schema:name "B2C-Geschäftsmodelle (Content, Commerce, Context, Connection)"@de .</v>
      </c>
    </row>
    <row r="699" spans="1:11" x14ac:dyDescent="0.35">
      <c r="A699" t="s">
        <v>3019</v>
      </c>
      <c r="B699" t="s">
        <v>124</v>
      </c>
      <c r="C699" s="13" t="s">
        <v>2928</v>
      </c>
      <c r="D699" t="s">
        <v>3020</v>
      </c>
      <c r="E699" s="13" t="s">
        <v>601</v>
      </c>
      <c r="F699" s="4" t="s">
        <v>4656</v>
      </c>
      <c r="G699" t="str">
        <f t="shared" si="40"/>
        <v>module:Content_WM340  a schema:ItemList ; schema:identifier "Content" ; schema:name "Inhalt WM340" ; schema:itemListElement module:Content03_WM340 .</v>
      </c>
      <c r="H699" s="4">
        <f t="shared" si="41"/>
        <v>3</v>
      </c>
      <c r="I699" t="str">
        <f t="shared" si="43"/>
        <v xml:space="preserve"> module:Content03_WM340 a schema:ListItem ; schema:position 3 ; schema:name "Electronic Marketing (E-Distribution, E-Pricing, E-Products und E-Services, E-Communications, E-Customer Relationship Management)"@de .</v>
      </c>
      <c r="J699" t="s">
        <v>123</v>
      </c>
      <c r="K699" t="str">
        <f t="shared" si="42"/>
        <v>module:Content_WM340  a schema:ItemList ; schema:identifier "Content" ; schema:name "Inhalt WM340" ; schema:itemListElement module:Content03_WM340 . module:Content03_WM340 a schema:ListItem ; schema:position 3 ; schema:name "Electronic Marketing (E-Distribution, E-Pricing, E-Products und E-Services, E-Communications, E-Customer Relationship Management)"@de .</v>
      </c>
    </row>
    <row r="700" spans="1:11" x14ac:dyDescent="0.35">
      <c r="A700" t="s">
        <v>3019</v>
      </c>
      <c r="B700" t="s">
        <v>124</v>
      </c>
      <c r="C700" s="13" t="s">
        <v>2926</v>
      </c>
      <c r="D700" t="s">
        <v>3018</v>
      </c>
      <c r="E700" s="13" t="s">
        <v>601</v>
      </c>
      <c r="F700" s="4" t="s">
        <v>4656</v>
      </c>
      <c r="G700" t="str">
        <f t="shared" si="40"/>
        <v>module:Content_WM340  a schema:ItemList ; schema:identifier "Content" ; schema:name "Inhalt WM340" ; schema:itemListElement module:Content04_WM340 .</v>
      </c>
      <c r="H700" s="4">
        <f t="shared" si="41"/>
        <v>4</v>
      </c>
      <c r="I700" t="str">
        <f t="shared" si="43"/>
        <v xml:space="preserve"> module:Content04_WM340 a schema:ListItem ; schema:position 4 ; schema:name "B2B-Geschäftsmodelle (Sourcing, Sales, Supportive Collaboration, Service Broker)"@de .</v>
      </c>
      <c r="J700" t="s">
        <v>123</v>
      </c>
      <c r="K700" t="str">
        <f t="shared" si="42"/>
        <v>module:Content_WM340  a schema:ItemList ; schema:identifier "Content" ; schema:name "Inhalt WM340" ; schema:itemListElement module:Content04_WM340 . module:Content04_WM340 a schema:ListItem ; schema:position 4 ; schema:name "B2B-Geschäftsmodelle (Sourcing, Sales, Supportive Collaboration, Service Broker)"@de .</v>
      </c>
    </row>
    <row r="701" spans="1:11" x14ac:dyDescent="0.35">
      <c r="A701" t="s">
        <v>3013</v>
      </c>
      <c r="B701" t="s">
        <v>150</v>
      </c>
      <c r="C701" s="13" t="s">
        <v>2932</v>
      </c>
      <c r="D701" t="s">
        <v>3017</v>
      </c>
      <c r="E701" s="13" t="s">
        <v>601</v>
      </c>
      <c r="F701" s="4" t="s">
        <v>4656</v>
      </c>
      <c r="G701" t="str">
        <f t="shared" si="40"/>
        <v>module:Content_WM501  a schema:ItemList ; schema:identifier "Content" ; schema:name "Inhalt WM501" ; schema:itemListElement module:Content01_WM501 .</v>
      </c>
      <c r="H701" s="4">
        <f t="shared" si="41"/>
        <v>1</v>
      </c>
      <c r="I701" t="str">
        <f t="shared" si="43"/>
        <v xml:space="preserve"> module:Content01_WM501 a schema:ListItem ; schema:position 1 ; schema:name "Definitionen und Architekturmodelle für Knowledge Graphen"@de .</v>
      </c>
      <c r="J701" t="s">
        <v>123</v>
      </c>
      <c r="K701" t="str">
        <f t="shared" si="42"/>
        <v>module:Content_WM501  a schema:ItemList ; schema:identifier "Content" ; schema:name "Inhalt WM501" ; schema:itemListElement module:Content01_WM501 . module:Content01_WM501 a schema:ListItem ; schema:position 1 ; schema:name "Definitionen und Architekturmodelle für Knowledge Graphen"@de .</v>
      </c>
    </row>
    <row r="702" spans="1:11" x14ac:dyDescent="0.35">
      <c r="A702" t="s">
        <v>3013</v>
      </c>
      <c r="B702" t="s">
        <v>150</v>
      </c>
      <c r="C702" s="13" t="s">
        <v>2930</v>
      </c>
      <c r="D702" t="s">
        <v>3016</v>
      </c>
      <c r="E702" s="13" t="s">
        <v>601</v>
      </c>
      <c r="F702" s="4" t="s">
        <v>4656</v>
      </c>
      <c r="G702" t="str">
        <f t="shared" si="40"/>
        <v>module:Content_WM501  a schema:ItemList ; schema:identifier "Content" ; schema:name "Inhalt WM501" ; schema:itemListElement module:Content02_WM501 .</v>
      </c>
      <c r="H702" s="4">
        <f t="shared" si="41"/>
        <v>2</v>
      </c>
      <c r="I702" t="str">
        <f t="shared" si="43"/>
        <v xml:space="preserve"> module:Content02_WM501 a schema:ListItem ; schema:position 2 ; schema:name "Knowledge Graphen im organisationalen Umfeld"@de .</v>
      </c>
      <c r="J702" t="s">
        <v>123</v>
      </c>
      <c r="K702" t="str">
        <f t="shared" si="42"/>
        <v>module:Content_WM501  a schema:ItemList ; schema:identifier "Content" ; schema:name "Inhalt WM501" ; schema:itemListElement module:Content02_WM501 . module:Content02_WM501 a schema:ListItem ; schema:position 2 ; schema:name "Knowledge Graphen im organisationalen Umfeld"@de .</v>
      </c>
    </row>
    <row r="703" spans="1:11" x14ac:dyDescent="0.35">
      <c r="A703" t="s">
        <v>3013</v>
      </c>
      <c r="B703" t="s">
        <v>150</v>
      </c>
      <c r="C703" s="13" t="s">
        <v>2928</v>
      </c>
      <c r="D703" t="s">
        <v>3015</v>
      </c>
      <c r="E703" s="13" t="s">
        <v>601</v>
      </c>
      <c r="F703" s="4" t="s">
        <v>4656</v>
      </c>
      <c r="G703" t="str">
        <f t="shared" si="40"/>
        <v>module:Content_WM501  a schema:ItemList ; schema:identifier "Content" ; schema:name "Inhalt WM501" ; schema:itemListElement module:Content03_WM501 .</v>
      </c>
      <c r="H703" s="4">
        <f t="shared" si="41"/>
        <v>3</v>
      </c>
      <c r="I703" t="str">
        <f t="shared" si="43"/>
        <v xml:space="preserve"> module:Content03_WM501 a schema:ListItem ; schema:position 3 ; schema:name "Entwicklungsumgebungen für Knowledge Graphen: Grundkomponenten, Erweiterungen, Schnittstellen, Prozesse"@de .</v>
      </c>
      <c r="J703" t="s">
        <v>123</v>
      </c>
      <c r="K703" t="str">
        <f t="shared" si="42"/>
        <v>module:Content_WM501  a schema:ItemList ; schema:identifier "Content" ; schema:name "Inhalt WM501" ; schema:itemListElement module:Content03_WM501 . module:Content03_WM501 a schema:ListItem ; schema:position 3 ; schema:name "Entwicklungsumgebungen für Knowledge Graphen: Grundkomponenten, Erweiterungen, Schnittstellen, Prozesse"@de .</v>
      </c>
    </row>
    <row r="704" spans="1:11" x14ac:dyDescent="0.35">
      <c r="A704" t="s">
        <v>3013</v>
      </c>
      <c r="B704" t="s">
        <v>150</v>
      </c>
      <c r="C704" s="13" t="s">
        <v>2926</v>
      </c>
      <c r="D704" t="s">
        <v>3014</v>
      </c>
      <c r="E704" s="13" t="s">
        <v>601</v>
      </c>
      <c r="F704" s="4" t="s">
        <v>4656</v>
      </c>
      <c r="G704" t="str">
        <f t="shared" si="40"/>
        <v>module:Content_WM501  a schema:ItemList ; schema:identifier "Content" ; schema:name "Inhalt WM501" ; schema:itemListElement module:Content04_WM501 .</v>
      </c>
      <c r="H704" s="4">
        <f t="shared" si="41"/>
        <v>4</v>
      </c>
      <c r="I704" t="str">
        <f t="shared" si="43"/>
        <v xml:space="preserve"> module:Content04_WM501 a schema:ListItem ; schema:position 4 ; schema:name "Extraktion, Integration, Anreicherung und Validierung von Daten aus unterschiedlichen Quellen"@de .</v>
      </c>
      <c r="J704" t="s">
        <v>123</v>
      </c>
      <c r="K704" t="str">
        <f t="shared" si="42"/>
        <v>module:Content_WM501  a schema:ItemList ; schema:identifier "Content" ; schema:name "Inhalt WM501" ; schema:itemListElement module:Content04_WM501 . module:Content04_WM501 a schema:ListItem ; schema:position 4 ; schema:name "Extraktion, Integration, Anreicherung und Validierung von Daten aus unterschiedlichen Quellen"@de .</v>
      </c>
    </row>
    <row r="705" spans="1:11" x14ac:dyDescent="0.35">
      <c r="A705" t="s">
        <v>3013</v>
      </c>
      <c r="B705" t="s">
        <v>150</v>
      </c>
      <c r="C705" s="13" t="s">
        <v>2924</v>
      </c>
      <c r="D705" t="s">
        <v>3012</v>
      </c>
      <c r="E705" s="13" t="s">
        <v>601</v>
      </c>
      <c r="F705" s="4" t="s">
        <v>4656</v>
      </c>
      <c r="G705" t="str">
        <f t="shared" si="40"/>
        <v>module:Content_WM501  a schema:ItemList ; schema:identifier "Content" ; schema:name "Inhalt WM501" ; schema:itemListElement module:Content05_WM501 .</v>
      </c>
      <c r="H705" s="4">
        <f t="shared" si="41"/>
        <v>5</v>
      </c>
      <c r="I705" t="str">
        <f t="shared" si="43"/>
        <v xml:space="preserve"> module:Content05_WM501 a schema:ListItem ; schema:position 5 ; schema:name "Bereitstellung integrierter, verlinkter Daten über standardisierte Schnittstellen (SPARQL, REST)"@de .</v>
      </c>
      <c r="J705" t="s">
        <v>123</v>
      </c>
      <c r="K705" t="str">
        <f t="shared" si="42"/>
        <v>module:Content_WM501  a schema:ItemList ; schema:identifier "Content" ; schema:name "Inhalt WM501" ; schema:itemListElement module:Content05_WM501 . module:Content05_WM501 a schema:ListItem ; schema:position 5 ; schema:name "Bereitstellung integrierter, verlinkter Daten über standardisierte Schnittstellen (SPARQL, REST)"@de .</v>
      </c>
    </row>
    <row r="706" spans="1:11" x14ac:dyDescent="0.35">
      <c r="A706" t="s">
        <v>3011</v>
      </c>
      <c r="B706" t="s">
        <v>236</v>
      </c>
      <c r="C706" s="13" t="s">
        <v>2932</v>
      </c>
      <c r="D706" t="s">
        <v>3010</v>
      </c>
      <c r="E706" s="13" t="s">
        <v>601</v>
      </c>
      <c r="F706" s="4" t="s">
        <v>4656</v>
      </c>
      <c r="G706" t="str">
        <f t="shared" ref="G706:G772" si="44">_xlfn.CONCAT(A706," a schema:ItemList ; schema:identifier ",E706,"Content",E706," ; schema:name ",E706,"Inhalt ",B706,E706," ; schema:itemListElement module:Content",C706,"_",B706," .")</f>
        <v>module:Content_WM508  a schema:ItemList ; schema:identifier "Content" ; schema:name "Inhalt WM508" ; schema:itemListElement module:Content01_WM508 .</v>
      </c>
      <c r="H706" s="4">
        <f t="shared" ref="H706:H772" si="45">VALUE(C706)</f>
        <v>1</v>
      </c>
      <c r="I706" t="str">
        <f t="shared" si="43"/>
        <v xml:space="preserve"> module:Content01_WM508 a schema:ListItem ; schema:position 1 ; schema:name "Je nach Angebot, wird bestimmt aus den Inhalten der angebotenen Wahlpflichtfächer für den Master Security Management. Zwei Wahlpflichtfächer sind zu wählen und dem Prüfungsamt anzuzeigen."@de .</v>
      </c>
      <c r="J706" t="s">
        <v>123</v>
      </c>
      <c r="K706" t="str">
        <f t="shared" ref="K706:K769" si="46">_xlfn.CONCAT(G706,I706)</f>
        <v>module:Content_WM508  a schema:ItemList ; schema:identifier "Content" ; schema:name "Inhalt WM508" ; schema:itemListElement module:Content01_WM508 . module:Content01_WM508 a schema:ListItem ; schema:position 1 ; schema:name "Je nach Angebot, wird bestimmt aus den Inhalten der angebotenen Wahlpflichtfächer für den Master Security Management. Zwei Wahlpflichtfächer sind zu wählen und dem Prüfungsamt anzuzeigen."@de .</v>
      </c>
    </row>
    <row r="707" spans="1:11" x14ac:dyDescent="0.35">
      <c r="A707" t="s">
        <v>3004</v>
      </c>
      <c r="B707" t="s">
        <v>132</v>
      </c>
      <c r="C707" s="13" t="s">
        <v>2932</v>
      </c>
      <c r="D707" t="s">
        <v>3009</v>
      </c>
      <c r="E707" s="13" t="s">
        <v>601</v>
      </c>
      <c r="F707" s="4" t="s">
        <v>4656</v>
      </c>
      <c r="G707" t="str">
        <f t="shared" si="44"/>
        <v>module:Content_WM524  a schema:ItemList ; schema:identifier "Content" ; schema:name "Inhalt WM524" ; schema:itemListElement module:Content01_WM524 .</v>
      </c>
      <c r="H707" s="4">
        <f t="shared" si="45"/>
        <v>1</v>
      </c>
      <c r="I707" t="str">
        <f t="shared" ref="I707:I770" si="47">_xlfn.CONCAT(" module:Content",C707,"_",B707," a schema:ListItem ; schema:position ",H707," ; schema:name ",E707,D707,E707,"@",F707," .")</f>
        <v xml:space="preserve"> module:Content01_WM524 a schema:ListItem ; schema:position 1 ; schema:name "RDF-Datenmodell und weitere relevante W3C-Standards, insbesondere RDFS, OWL, XSD sowie TURTLE als maschinenlesbare Serialisierung für RDF"@de .</v>
      </c>
      <c r="J707" t="s">
        <v>123</v>
      </c>
      <c r="K707" t="str">
        <f t="shared" si="46"/>
        <v>module:Content_WM524  a schema:ItemList ; schema:identifier "Content" ; schema:name "Inhalt WM524" ; schema:itemListElement module:Content01_WM524 . module:Content01_WM524 a schema:ListItem ; schema:position 1 ; schema:name "RDF-Datenmodell und weitere relevante W3C-Standards, insbesondere RDFS, OWL, XSD sowie TURTLE als maschinenlesbare Serialisierung für RDF"@de .</v>
      </c>
    </row>
    <row r="708" spans="1:11" x14ac:dyDescent="0.35">
      <c r="A708" t="s">
        <v>3004</v>
      </c>
      <c r="B708" t="s">
        <v>132</v>
      </c>
      <c r="C708" s="13" t="s">
        <v>2930</v>
      </c>
      <c r="D708" t="s">
        <v>3008</v>
      </c>
      <c r="E708" s="13" t="s">
        <v>601</v>
      </c>
      <c r="F708" s="4" t="s">
        <v>4656</v>
      </c>
      <c r="G708" t="str">
        <f t="shared" si="44"/>
        <v>module:Content_WM524  a schema:ItemList ; schema:identifier "Content" ; schema:name "Inhalt WM524" ; schema:itemListElement module:Content02_WM524 .</v>
      </c>
      <c r="H708" s="4">
        <f t="shared" si="45"/>
        <v>2</v>
      </c>
      <c r="I708" t="str">
        <f t="shared" si="47"/>
        <v xml:space="preserve"> module:Content02_WM524 a schema:ListItem ; schema:position 2 ; schema:name "Standard-Vokabulare, insbesondere DC, FOAF, PROV, DEO sowie schema.org als maßgebliches Basisvokabular für Suchmaschinen im Web"@de .</v>
      </c>
      <c r="J708" t="s">
        <v>123</v>
      </c>
      <c r="K708" t="str">
        <f t="shared" si="46"/>
        <v>module:Content_WM524  a schema:ItemList ; schema:identifier "Content" ; schema:name "Inhalt WM524" ; schema:itemListElement module:Content02_WM524 . module:Content02_WM524 a schema:ListItem ; schema:position 2 ; schema:name "Standard-Vokabulare, insbesondere DC, FOAF, PROV, DEO sowie schema.org als maßgebliches Basisvokabular für Suchmaschinen im Web"@de .</v>
      </c>
    </row>
    <row r="709" spans="1:11" x14ac:dyDescent="0.35">
      <c r="A709" t="s">
        <v>3004</v>
      </c>
      <c r="B709" t="s">
        <v>132</v>
      </c>
      <c r="C709" s="13" t="s">
        <v>2928</v>
      </c>
      <c r="D709" t="s">
        <v>3007</v>
      </c>
      <c r="E709" s="13" t="s">
        <v>601</v>
      </c>
      <c r="F709" s="4" t="s">
        <v>4656</v>
      </c>
      <c r="G709" t="str">
        <f t="shared" si="44"/>
        <v>module:Content_WM524  a schema:ItemList ; schema:identifier "Content" ; schema:name "Inhalt WM524" ; schema:itemListElement module:Content03_WM524 .</v>
      </c>
      <c r="H709" s="4">
        <f t="shared" si="45"/>
        <v>3</v>
      </c>
      <c r="I709" t="str">
        <f t="shared" si="47"/>
        <v xml:space="preserve"> module:Content03_WM524 a schema:ListItem ; schema:position 3 ; schema:name "Bedeutende webbasierte Projekte zur kollaborativen und community-getriebenen Strukturierung und Auszeichnung von Wissen und Fakten, insbesondere DBpedia, WikiData, DOI, ORCID"@de .</v>
      </c>
      <c r="J709" t="s">
        <v>123</v>
      </c>
      <c r="K709" t="str">
        <f t="shared" si="46"/>
        <v>module:Content_WM524  a schema:ItemList ; schema:identifier "Content" ; schema:name "Inhalt WM524" ; schema:itemListElement module:Content03_WM524 . module:Content03_WM524 a schema:ListItem ; schema:position 3 ; schema:name "Bedeutende webbasierte Projekte zur kollaborativen und community-getriebenen Strukturierung und Auszeichnung von Wissen und Fakten, insbesondere DBpedia, WikiData, DOI, ORCID"@de .</v>
      </c>
    </row>
    <row r="710" spans="1:11" x14ac:dyDescent="0.35">
      <c r="A710" t="s">
        <v>3004</v>
      </c>
      <c r="B710" t="s">
        <v>132</v>
      </c>
      <c r="C710" s="13" t="s">
        <v>2926</v>
      </c>
      <c r="D710" t="s">
        <v>3006</v>
      </c>
      <c r="E710" s="13" t="s">
        <v>601</v>
      </c>
      <c r="F710" s="4" t="s">
        <v>4656</v>
      </c>
      <c r="G710" t="str">
        <f t="shared" si="44"/>
        <v>module:Content_WM524  a schema:ItemList ; schema:identifier "Content" ; schema:name "Inhalt WM524" ; schema:itemListElement module:Content04_WM524 .</v>
      </c>
      <c r="H710" s="4">
        <f t="shared" si="45"/>
        <v>4</v>
      </c>
      <c r="I710" t="str">
        <f t="shared" si="47"/>
        <v xml:space="preserve"> module:Content04_WM524 a schema:ListItem ; schema:position 4 ; schema:name "Web-basierte Auszeichnungsformate, insbesondere RDFa 1.1, HTML Microdata und JSON-LD 1.1"@de .</v>
      </c>
      <c r="J710" t="s">
        <v>123</v>
      </c>
      <c r="K710" t="str">
        <f t="shared" si="46"/>
        <v>module:Content_WM524  a schema:ItemList ; schema:identifier "Content" ; schema:name "Inhalt WM524" ; schema:itemListElement module:Content04_WM524 . module:Content04_WM524 a schema:ListItem ; schema:position 4 ; schema:name "Web-basierte Auszeichnungsformate, insbesondere RDFa 1.1, HTML Microdata und JSON-LD 1.1"@de .</v>
      </c>
    </row>
    <row r="711" spans="1:11" x14ac:dyDescent="0.35">
      <c r="A711" t="s">
        <v>3004</v>
      </c>
      <c r="B711" t="s">
        <v>132</v>
      </c>
      <c r="C711" s="13" t="s">
        <v>2924</v>
      </c>
      <c r="D711" t="s">
        <v>3005</v>
      </c>
      <c r="E711" s="13" t="s">
        <v>601</v>
      </c>
      <c r="F711" s="4" t="s">
        <v>4656</v>
      </c>
      <c r="G711" t="str">
        <f t="shared" si="44"/>
        <v>module:Content_WM524  a schema:ItemList ; schema:identifier "Content" ; schema:name "Inhalt WM524" ; schema:itemListElement module:Content05_WM524 .</v>
      </c>
      <c r="H711" s="4">
        <f t="shared" si="45"/>
        <v>5</v>
      </c>
      <c r="I711" t="str">
        <f t="shared" si="47"/>
        <v xml:space="preserve"> module:Content05_WM524 a schema:ListItem ; schema:position 5 ; schema:name "SPARQL 1.1 als mächtige RDF-Abfragesprache: Schlüsselwörter, Konstruktion von WHERE-Clauses zur Abfrage von Graph-Mustern, logische Muster und Funktionen, föderierte Abfragen"@de .</v>
      </c>
      <c r="J711" t="s">
        <v>123</v>
      </c>
      <c r="K711" t="str">
        <f t="shared" si="46"/>
        <v>module:Content_WM524  a schema:ItemList ; schema:identifier "Content" ; schema:name "Inhalt WM524" ; schema:itemListElement module:Content05_WM524 . module:Content05_WM524 a schema:ListItem ; schema:position 5 ; schema:name "SPARQL 1.1 als mächtige RDF-Abfragesprache: Schlüsselwörter, Konstruktion von WHERE-Clauses zur Abfrage von Graph-Mustern, logische Muster und Funktionen, föderierte Abfragen"@de .</v>
      </c>
    </row>
    <row r="712" spans="1:11" x14ac:dyDescent="0.35">
      <c r="A712" t="s">
        <v>3004</v>
      </c>
      <c r="B712" t="s">
        <v>132</v>
      </c>
      <c r="C712" s="13" t="s">
        <v>2922</v>
      </c>
      <c r="D712" t="s">
        <v>3003</v>
      </c>
      <c r="E712" s="13" t="s">
        <v>601</v>
      </c>
      <c r="F712" s="4" t="s">
        <v>4656</v>
      </c>
      <c r="G712" t="str">
        <f t="shared" si="44"/>
        <v>module:Content_WM524  a schema:ItemList ; schema:identifier "Content" ; schema:name "Inhalt WM524" ; schema:itemListElement module:Content06_WM524 .</v>
      </c>
      <c r="H712" s="4">
        <f t="shared" si="45"/>
        <v>6</v>
      </c>
      <c r="I712" t="str">
        <f t="shared" si="47"/>
        <v xml:space="preserve"> module:Content06_WM524 a schema:ListItem ; schema:position 6 ; schema:name "Methoden und Werkzeuge der Wissensmodellierung in einem organisationalen Umfeld: Spezifikation von Anforderungen in Form von Kompetenzfragen, Schema-Grobentwurf mit CMap-Tools, Feinmodellierung mit Protégé, Schema-Serialisierung mit TURTLE und rdfEditor, Implementierungen auf Basis von OntoWiki, Jena Fuseki und/oder OntoGraph"@de .</v>
      </c>
      <c r="J712" t="s">
        <v>123</v>
      </c>
      <c r="K712" t="str">
        <f t="shared" si="46"/>
        <v>module:Content_WM524  a schema:ItemList ; schema:identifier "Content" ; schema:name "Inhalt WM524" ; schema:itemListElement module:Content06_WM524 . module:Content06_WM524 a schema:ListItem ; schema:position 6 ; schema:name "Methoden und Werkzeuge der Wissensmodellierung in einem organisationalen Umfeld: Spezifikation von Anforderungen in Form von Kompetenzfragen, Schema-Grobentwurf mit CMap-Tools, Feinmodellierung mit Protégé, Schema-Serialisierung mit TURTLE und rdfEditor, Implementierungen auf Basis von OntoWiki, Jena Fuseki und/oder OntoGraph"@de .</v>
      </c>
    </row>
    <row r="713" spans="1:11" x14ac:dyDescent="0.35">
      <c r="A713" t="s">
        <v>2994</v>
      </c>
      <c r="B713" t="s">
        <v>234</v>
      </c>
      <c r="C713" s="13" t="s">
        <v>2932</v>
      </c>
      <c r="D713" t="s">
        <v>3002</v>
      </c>
      <c r="E713" s="13" t="s">
        <v>601</v>
      </c>
      <c r="F713" s="4" t="s">
        <v>4656</v>
      </c>
      <c r="G713" t="str">
        <f t="shared" si="44"/>
        <v>module:Content_WM527  a schema:ItemList ; schema:identifier "Content" ; schema:name "Inhalt WM527" ; schema:itemListElement module:Content01_WM527 .</v>
      </c>
      <c r="H713" s="4">
        <f t="shared" si="45"/>
        <v>1</v>
      </c>
      <c r="I713" t="str">
        <f t="shared" si="47"/>
        <v xml:space="preserve"> module:Content01_WM527 a schema:ListItem ; schema:position 1 ; schema:name "Internet-Sicherheit (Protokolle und Dienste des TCP/IP-Protokoll-Stapels)"@de .</v>
      </c>
      <c r="J713" t="s">
        <v>123</v>
      </c>
      <c r="K713" t="str">
        <f t="shared" si="46"/>
        <v>module:Content_WM527  a schema:ItemList ; schema:identifier "Content" ; schema:name "Inhalt WM527" ; schema:itemListElement module:Content01_WM527 . module:Content01_WM527 a schema:ListItem ; schema:position 1 ; schema:name "Internet-Sicherheit (Protokolle und Dienste des TCP/IP-Protokoll-Stapels)"@de .</v>
      </c>
    </row>
    <row r="714" spans="1:11" x14ac:dyDescent="0.35">
      <c r="A714" t="s">
        <v>2994</v>
      </c>
      <c r="B714" t="s">
        <v>234</v>
      </c>
      <c r="C714" s="13" t="s">
        <v>2930</v>
      </c>
      <c r="D714" t="s">
        <v>3001</v>
      </c>
      <c r="E714" s="13" t="s">
        <v>601</v>
      </c>
      <c r="F714" s="4" t="s">
        <v>4656</v>
      </c>
      <c r="G714" t="str">
        <f t="shared" si="44"/>
        <v>module:Content_WM527  a schema:ItemList ; schema:identifier "Content" ; schema:name "Inhalt WM527" ; schema:itemListElement module:Content02_WM527 .</v>
      </c>
      <c r="H714" s="4">
        <f t="shared" si="45"/>
        <v>2</v>
      </c>
      <c r="I714" t="str">
        <f t="shared" si="47"/>
        <v xml:space="preserve"> module:Content02_WM527 a schema:ListItem ; schema:position 2 ; schema:name "Bedrohungen, Schwachstellen und Attacken"@de .</v>
      </c>
      <c r="J714" t="s">
        <v>123</v>
      </c>
      <c r="K714" t="str">
        <f t="shared" si="46"/>
        <v>module:Content_WM527  a schema:ItemList ; schema:identifier "Content" ; schema:name "Inhalt WM527" ; schema:itemListElement module:Content02_WM527 . module:Content02_WM527 a schema:ListItem ; schema:position 2 ; schema:name "Bedrohungen, Schwachstellen und Attacken"@de .</v>
      </c>
    </row>
    <row r="715" spans="1:11" x14ac:dyDescent="0.35">
      <c r="A715" t="s">
        <v>2994</v>
      </c>
      <c r="B715" t="s">
        <v>234</v>
      </c>
      <c r="C715" s="13" t="s">
        <v>2928</v>
      </c>
      <c r="D715" t="s">
        <v>3000</v>
      </c>
      <c r="E715" s="13" t="s">
        <v>601</v>
      </c>
      <c r="F715" s="4" t="s">
        <v>4656</v>
      </c>
      <c r="G715" t="str">
        <f t="shared" si="44"/>
        <v>module:Content_WM527  a schema:ItemList ; schema:identifier "Content" ; schema:name "Inhalt WM527" ; schema:itemListElement module:Content03_WM527 .</v>
      </c>
      <c r="H715" s="4">
        <f t="shared" si="45"/>
        <v>3</v>
      </c>
      <c r="I715" t="str">
        <f t="shared" si="47"/>
        <v xml:space="preserve"> module:Content03_WM527 a schema:ListItem ; schema:position 3 ; schema:name "Sichere Konfiguration von Übertragungsgeräten und Hostsystemen"@de .</v>
      </c>
      <c r="J715" t="s">
        <v>123</v>
      </c>
      <c r="K715" t="str">
        <f t="shared" si="46"/>
        <v>module:Content_WM527  a schema:ItemList ; schema:identifier "Content" ; schema:name "Inhalt WM527" ; schema:itemListElement module:Content03_WM527 . module:Content03_WM527 a schema:ListItem ; schema:position 3 ; schema:name "Sichere Konfiguration von Übertragungsgeräten und Hostsystemen"@de .</v>
      </c>
    </row>
    <row r="716" spans="1:11" x14ac:dyDescent="0.35">
      <c r="A716" t="s">
        <v>2994</v>
      </c>
      <c r="B716" t="s">
        <v>234</v>
      </c>
      <c r="C716" s="13" t="s">
        <v>2926</v>
      </c>
      <c r="D716" t="s">
        <v>2999</v>
      </c>
      <c r="E716" s="13" t="s">
        <v>601</v>
      </c>
      <c r="F716" s="4" t="s">
        <v>4656</v>
      </c>
      <c r="G716" t="str">
        <f t="shared" si="44"/>
        <v>module:Content_WM527  a schema:ItemList ; schema:identifier "Content" ; schema:name "Inhalt WM527" ; schema:itemListElement module:Content04_WM527 .</v>
      </c>
      <c r="H716" s="4">
        <f t="shared" si="45"/>
        <v>4</v>
      </c>
      <c r="I716" t="str">
        <f t="shared" si="47"/>
        <v xml:space="preserve"> module:Content04_WM527 a schema:ListItem ; schema:position 4 ; schema:name "Heterogenität moderner Netze, sichere mobile und drahtlose Kommunikation"@de .</v>
      </c>
      <c r="J716" t="s">
        <v>123</v>
      </c>
      <c r="K716" t="str">
        <f t="shared" si="46"/>
        <v>module:Content_WM527  a schema:ItemList ; schema:identifier "Content" ; schema:name "Inhalt WM527" ; schema:itemListElement module:Content04_WM527 . module:Content04_WM527 a schema:ListItem ; schema:position 4 ; schema:name "Heterogenität moderner Netze, sichere mobile und drahtlose Kommunikation"@de .</v>
      </c>
    </row>
    <row r="717" spans="1:11" x14ac:dyDescent="0.35">
      <c r="A717" t="s">
        <v>2994</v>
      </c>
      <c r="B717" t="s">
        <v>234</v>
      </c>
      <c r="C717" s="13" t="s">
        <v>2924</v>
      </c>
      <c r="D717" t="s">
        <v>2998</v>
      </c>
      <c r="E717" s="13" t="s">
        <v>601</v>
      </c>
      <c r="F717" s="4" t="s">
        <v>4656</v>
      </c>
      <c r="G717" t="str">
        <f t="shared" si="44"/>
        <v>module:Content_WM527  a schema:ItemList ; schema:identifier "Content" ; schema:name "Inhalt WM527" ; schema:itemListElement module:Content05_WM527 .</v>
      </c>
      <c r="H717" s="4">
        <f t="shared" si="45"/>
        <v>5</v>
      </c>
      <c r="I717" t="str">
        <f t="shared" si="47"/>
        <v xml:space="preserve"> module:Content05_WM527 a schema:ListItem ; schema:position 5 ; schema:name "Anwendung und Konfiguration kryptografischer Verfahren zum Schutz von Informationen (Vertraulichkeit, Integrität, Authentizität, Authentifikation)"@de .</v>
      </c>
      <c r="J717" t="s">
        <v>123</v>
      </c>
      <c r="K717" t="str">
        <f t="shared" si="46"/>
        <v>module:Content_WM527  a schema:ItemList ; schema:identifier "Content" ; schema:name "Inhalt WM527" ; schema:itemListElement module:Content05_WM527 . module:Content05_WM527 a schema:ListItem ; schema:position 5 ; schema:name "Anwendung und Konfiguration kryptografischer Verfahren zum Schutz von Informationen (Vertraulichkeit, Integrität, Authentizität, Authentifikation)"@de .</v>
      </c>
    </row>
    <row r="718" spans="1:11" x14ac:dyDescent="0.35">
      <c r="A718" t="s">
        <v>2994</v>
      </c>
      <c r="B718" t="s">
        <v>234</v>
      </c>
      <c r="C718" s="13" t="s">
        <v>2922</v>
      </c>
      <c r="D718" t="s">
        <v>2997</v>
      </c>
      <c r="E718" s="13" t="s">
        <v>601</v>
      </c>
      <c r="F718" s="4" t="s">
        <v>4656</v>
      </c>
      <c r="G718" t="str">
        <f t="shared" si="44"/>
        <v>module:Content_WM527  a schema:ItemList ; schema:identifier "Content" ; schema:name "Inhalt WM527" ; schema:itemListElement module:Content06_WM527 .</v>
      </c>
      <c r="H718" s="4">
        <f t="shared" si="45"/>
        <v>6</v>
      </c>
      <c r="I718" t="str">
        <f t="shared" si="47"/>
        <v xml:space="preserve"> module:Content06_WM527 a schema:ListItem ; schema:position 6 ; schema:name "Technische Maßnahmen zur Verfügbarkeitserhöhung (Business Continuity, SPOF, BSI- Hochverfügbarkeits- kompendium)"@de .</v>
      </c>
      <c r="J718" t="s">
        <v>123</v>
      </c>
      <c r="K718" t="str">
        <f t="shared" si="46"/>
        <v>module:Content_WM527  a schema:ItemList ; schema:identifier "Content" ; schema:name "Inhalt WM527" ; schema:itemListElement module:Content06_WM527 . module:Content06_WM527 a schema:ListItem ; schema:position 6 ; schema:name "Technische Maßnahmen zur Verfügbarkeitserhöhung (Business Continuity, SPOF, BSI- Hochverfügbarkeits- kompendium)"@de .</v>
      </c>
    </row>
    <row r="719" spans="1:11" x14ac:dyDescent="0.35">
      <c r="A719" t="s">
        <v>2994</v>
      </c>
      <c r="B719" t="s">
        <v>234</v>
      </c>
      <c r="C719" s="13" t="s">
        <v>2919</v>
      </c>
      <c r="D719" t="s">
        <v>2996</v>
      </c>
      <c r="E719" s="13" t="s">
        <v>601</v>
      </c>
      <c r="F719" s="4" t="s">
        <v>4656</v>
      </c>
      <c r="G719" t="str">
        <f t="shared" si="44"/>
        <v>module:Content_WM527  a schema:ItemList ; schema:identifier "Content" ; schema:name "Inhalt WM527" ; schema:itemListElement module:Content07_WM527 .</v>
      </c>
      <c r="H719" s="4">
        <f t="shared" si="45"/>
        <v>7</v>
      </c>
      <c r="I719" t="str">
        <f t="shared" si="47"/>
        <v xml:space="preserve"> module:Content07_WM527 a schema:ListItem ; schema:position 7 ; schema:name "Implementierung technischer Sicherheitslösungen (Firewalls, IPS, Honeypots)"@de .</v>
      </c>
      <c r="J719" t="s">
        <v>123</v>
      </c>
      <c r="K719" t="str">
        <f t="shared" si="46"/>
        <v>module:Content_WM527  a schema:ItemList ; schema:identifier "Content" ; schema:name "Inhalt WM527" ; schema:itemListElement module:Content07_WM527 . module:Content07_WM527 a schema:ListItem ; schema:position 7 ; schema:name "Implementierung technischer Sicherheitslösungen (Firewalls, IPS, Honeypots)"@de .</v>
      </c>
    </row>
    <row r="720" spans="1:11" x14ac:dyDescent="0.35">
      <c r="A720" t="s">
        <v>2994</v>
      </c>
      <c r="B720" t="s">
        <v>234</v>
      </c>
      <c r="C720" s="13" t="s">
        <v>2954</v>
      </c>
      <c r="D720" t="s">
        <v>2995</v>
      </c>
      <c r="E720" s="13" t="s">
        <v>601</v>
      </c>
      <c r="F720" s="4" t="s">
        <v>4656</v>
      </c>
      <c r="G720" t="str">
        <f t="shared" si="44"/>
        <v>module:Content_WM527  a schema:ItemList ; schema:identifier "Content" ; schema:name "Inhalt WM527" ; schema:itemListElement module:Content08_WM527 .</v>
      </c>
      <c r="H720" s="4">
        <f t="shared" si="45"/>
        <v>8</v>
      </c>
      <c r="I720" t="str">
        <f t="shared" si="47"/>
        <v xml:space="preserve"> module:Content08_WM527 a schema:ListItem ; schema:position 8 ; schema:name "Monitoring, Logging und Management von IT Systemen, Diensten und Netzwerken"@de .</v>
      </c>
      <c r="J720" t="s">
        <v>123</v>
      </c>
      <c r="K720" t="str">
        <f t="shared" si="46"/>
        <v>module:Content_WM527  a schema:ItemList ; schema:identifier "Content" ; schema:name "Inhalt WM527" ; schema:itemListElement module:Content08_WM527 . module:Content08_WM527 a schema:ListItem ; schema:position 8 ; schema:name "Monitoring, Logging und Management von IT Systemen, Diensten und Netzwerken"@de .</v>
      </c>
    </row>
    <row r="721" spans="1:11" x14ac:dyDescent="0.35">
      <c r="A721" t="s">
        <v>2994</v>
      </c>
      <c r="B721" t="s">
        <v>234</v>
      </c>
      <c r="C721" s="13" t="s">
        <v>2952</v>
      </c>
      <c r="D721" t="s">
        <v>2993</v>
      </c>
      <c r="E721" s="13" t="s">
        <v>601</v>
      </c>
      <c r="F721" s="4" t="s">
        <v>4656</v>
      </c>
      <c r="G721" t="str">
        <f t="shared" si="44"/>
        <v>module:Content_WM527  a schema:ItemList ; schema:identifier "Content" ; schema:name "Inhalt WM527" ; schema:itemListElement module:Content09_WM527 .</v>
      </c>
      <c r="H721" s="4">
        <f t="shared" si="45"/>
        <v>9</v>
      </c>
      <c r="I721" t="str">
        <f t="shared" si="47"/>
        <v xml:space="preserve"> module:Content09_WM527 a schema:ListItem ; schema:position 9 ; schema:name "Sicherheitsmanagement und -standards"@de .</v>
      </c>
      <c r="J721" t="s">
        <v>123</v>
      </c>
      <c r="K721" t="str">
        <f t="shared" si="46"/>
        <v>module:Content_WM527  a schema:ItemList ; schema:identifier "Content" ; schema:name "Inhalt WM527" ; schema:itemListElement module:Content09_WM527 . module:Content09_WM527 a schema:ListItem ; schema:position 9 ; schema:name "Sicherheitsmanagement und -standards"@de .</v>
      </c>
    </row>
    <row r="722" spans="1:11" x14ac:dyDescent="0.35">
      <c r="A722" t="s">
        <v>2987</v>
      </c>
      <c r="B722" t="s">
        <v>239</v>
      </c>
      <c r="C722" s="13" t="s">
        <v>2932</v>
      </c>
      <c r="D722" t="s">
        <v>2992</v>
      </c>
      <c r="E722" s="13" t="s">
        <v>601</v>
      </c>
      <c r="F722" s="4" t="s">
        <v>4657</v>
      </c>
      <c r="G722" t="str">
        <f t="shared" si="44"/>
        <v>module:Content_WM536  a schema:ItemList ; schema:identifier "Content" ; schema:name "Inhalt WM536" ; schema:itemListElement module:Content01_WM536 .</v>
      </c>
      <c r="H722" s="4">
        <f t="shared" si="45"/>
        <v>1</v>
      </c>
      <c r="I722" t="str">
        <f t="shared" si="47"/>
        <v xml:space="preserve"> module:Content01_WM536 a schema:ListItem ; schema:position 1 ; schema:name "Social Network Analysis: Social Networks in real life. Basic concepts of Social Network Analysis. Network Centrality Measures Based. Communities Detection Algorithms. Bipartite Networks."@en .</v>
      </c>
      <c r="J722" t="s">
        <v>123</v>
      </c>
      <c r="K722" t="str">
        <f t="shared" si="46"/>
        <v>module:Content_WM536  a schema:ItemList ; schema:identifier "Content" ; schema:name "Inhalt WM536" ; schema:itemListElement module:Content01_WM536 . module:Content01_WM536 a schema:ListItem ; schema:position 1 ; schema:name "Social Network Analysis: Social Networks in real life. Basic concepts of Social Network Analysis. Network Centrality Measures Based. Communities Detection Algorithms. Bipartite Networks."@en .</v>
      </c>
    </row>
    <row r="723" spans="1:11" x14ac:dyDescent="0.35">
      <c r="A723" t="s">
        <v>2987</v>
      </c>
      <c r="B723" t="s">
        <v>239</v>
      </c>
      <c r="C723" s="13" t="s">
        <v>2930</v>
      </c>
      <c r="D723" t="s">
        <v>2991</v>
      </c>
      <c r="E723" s="13" t="s">
        <v>601</v>
      </c>
      <c r="F723" s="4" t="s">
        <v>4657</v>
      </c>
      <c r="G723" t="str">
        <f t="shared" si="44"/>
        <v>module:Content_WM536  a schema:ItemList ; schema:identifier "Content" ; schema:name "Inhalt WM536" ; schema:itemListElement module:Content02_WM536 .</v>
      </c>
      <c r="H723" s="4">
        <f t="shared" si="45"/>
        <v>2</v>
      </c>
      <c r="I723" t="str">
        <f t="shared" si="47"/>
        <v xml:space="preserve"> module:Content02_WM536 a schema:ListItem ; schema:position 2 ; schema:name "Introduction to Text mining: Defining the Text Mining. Main differences between the Text mining and Natural Language Processing. Text Mining application domains. Corpora. Bag of words representation of text. Vector Space Model. "@en .</v>
      </c>
      <c r="J723" t="s">
        <v>123</v>
      </c>
      <c r="K723" t="str">
        <f t="shared" si="46"/>
        <v>module:Content_WM536  a schema:ItemList ; schema:identifier "Content" ; schema:name "Inhalt WM536" ; schema:itemListElement module:Content02_WM536 . module:Content02_WM536 a schema:ListItem ; schema:position 2 ; schema:name "Introduction to Text mining: Defining the Text Mining. Main differences between the Text mining and Natural Language Processing. Text Mining application domains. Corpora. Bag of words representation of text. Vector Space Model. "@en .</v>
      </c>
    </row>
    <row r="724" spans="1:11" x14ac:dyDescent="0.35">
      <c r="A724" t="s">
        <v>2987</v>
      </c>
      <c r="B724" t="s">
        <v>239</v>
      </c>
      <c r="C724" s="13" t="s">
        <v>2928</v>
      </c>
      <c r="D724" t="s">
        <v>2990</v>
      </c>
      <c r="E724" s="13" t="s">
        <v>601</v>
      </c>
      <c r="F724" s="4" t="s">
        <v>4657</v>
      </c>
      <c r="G724" t="str">
        <f t="shared" si="44"/>
        <v>module:Content_WM536  a schema:ItemList ; schema:identifier "Content" ; schema:name "Inhalt WM536" ; schema:itemListElement module:Content03_WM536 .</v>
      </c>
      <c r="H724" s="4">
        <f t="shared" si="45"/>
        <v>3</v>
      </c>
      <c r="I724" t="str">
        <f t="shared" si="47"/>
        <v xml:space="preserve"> module:Content03_WM536 a schema:ListItem ; schema:position 3 ; schema:name "Methods/techniques for text pre-processing: Tokenization. Normalization. Zipf’s law understanding. Stop words list creating. Stop words removing. Stemming and Lemmatization. Part-of-speech tagging."@en .</v>
      </c>
      <c r="J724" t="s">
        <v>123</v>
      </c>
      <c r="K724" t="str">
        <f t="shared" si="46"/>
        <v>module:Content_WM536  a schema:ItemList ; schema:identifier "Content" ; schema:name "Inhalt WM536" ; schema:itemListElement module:Content03_WM536 . module:Content03_WM536 a schema:ListItem ; schema:position 3 ; schema:name "Methods/techniques for text pre-processing: Tokenization. Normalization. Zipf’s law understanding. Stop words list creating. Stop words removing. Stemming and Lemmatization. Part-of-speech tagging."@en .</v>
      </c>
    </row>
    <row r="725" spans="1:11" x14ac:dyDescent="0.35">
      <c r="A725" t="s">
        <v>2987</v>
      </c>
      <c r="B725" t="s">
        <v>239</v>
      </c>
      <c r="C725" s="13" t="s">
        <v>2926</v>
      </c>
      <c r="D725" t="s">
        <v>2989</v>
      </c>
      <c r="E725" s="13" t="s">
        <v>601</v>
      </c>
      <c r="F725" s="4" t="s">
        <v>4657</v>
      </c>
      <c r="G725" t="str">
        <f t="shared" si="44"/>
        <v>module:Content_WM536  a schema:ItemList ; schema:identifier "Content" ; schema:name "Inhalt WM536" ; schema:itemListElement module:Content04_WM536 .</v>
      </c>
      <c r="H725" s="4">
        <f t="shared" si="45"/>
        <v>4</v>
      </c>
      <c r="I725" t="str">
        <f t="shared" si="47"/>
        <v xml:space="preserve"> module:Content04_WM536 a schema:ListItem ; schema:position 4 ; schema:name "Vector Space Model and Corpora representation: Document Term Matrix. Binary Weights. Term Frequency. Inverse Document Frequency. TF-IDF transformation."@en .</v>
      </c>
      <c r="J725" t="s">
        <v>123</v>
      </c>
      <c r="K725" t="str">
        <f t="shared" si="46"/>
        <v>module:Content_WM536  a schema:ItemList ; schema:identifier "Content" ; schema:name "Inhalt WM536" ; schema:itemListElement module:Content04_WM536 . module:Content04_WM536 a schema:ListItem ; schema:position 4 ; schema:name "Vector Space Model and Corpora representation: Document Term Matrix. Binary Weights. Term Frequency. Inverse Document Frequency. TF-IDF transformation."@en .</v>
      </c>
    </row>
    <row r="726" spans="1:11" x14ac:dyDescent="0.35">
      <c r="A726" t="s">
        <v>2987</v>
      </c>
      <c r="B726" t="s">
        <v>239</v>
      </c>
      <c r="C726" s="13" t="s">
        <v>2924</v>
      </c>
      <c r="D726" t="s">
        <v>2988</v>
      </c>
      <c r="E726" s="13" t="s">
        <v>601</v>
      </c>
      <c r="F726" s="4" t="s">
        <v>4657</v>
      </c>
      <c r="G726" t="str">
        <f t="shared" si="44"/>
        <v>module:Content_WM536  a schema:ItemList ; schema:identifier "Content" ; schema:name "Inhalt WM536" ; schema:itemListElement module:Content05_WM536 .</v>
      </c>
      <c r="H726" s="4">
        <f t="shared" si="45"/>
        <v>5</v>
      </c>
      <c r="I726" t="str">
        <f t="shared" si="47"/>
        <v xml:space="preserve"> module:Content05_WM536 a schema:ListItem ; schema:position 5 ; schema:name "Text clustering: Text Clustering Applications. Similarity Measure for Text Mining. Euclidian distance. Hierarchical clustering. k-means clustering. Multidimensional Scaling (MDS). Cosine Similarity. Social Network theory in Text Mining: Adjacency Matrix, Cosine Similarity as a Weight of Graph Edges, Community Detection Algorithms within the Cosine Similarity Graph."@en .</v>
      </c>
      <c r="J726" t="s">
        <v>123</v>
      </c>
      <c r="K726" t="str">
        <f t="shared" si="46"/>
        <v>module:Content_WM536  a schema:ItemList ; schema:identifier "Content" ; schema:name "Inhalt WM536" ; schema:itemListElement module:Content05_WM536 . module:Content05_WM536 a schema:ListItem ; schema:position 5 ; schema:name "Text clustering: Text Clustering Applications. Similarity Measure for Text Mining. Euclidian distance. Hierarchical clustering. k-means clustering. Multidimensional Scaling (MDS). Cosine Similarity. Social Network theory in Text Mining: Adjacency Matrix, Cosine Similarity as a Weight of Graph Edges, Community Detection Algorithms within the Cosine Similarity Graph."@en .</v>
      </c>
    </row>
    <row r="727" spans="1:11" x14ac:dyDescent="0.35">
      <c r="A727" t="s">
        <v>2987</v>
      </c>
      <c r="B727" t="s">
        <v>239</v>
      </c>
      <c r="C727" s="13" t="s">
        <v>2922</v>
      </c>
      <c r="D727" t="s">
        <v>2986</v>
      </c>
      <c r="E727" s="13" t="s">
        <v>601</v>
      </c>
      <c r="F727" s="4" t="s">
        <v>4657</v>
      </c>
      <c r="G727" t="str">
        <f t="shared" si="44"/>
        <v>module:Content_WM536  a schema:ItemList ; schema:identifier "Content" ; schema:name "Inhalt WM536" ; schema:itemListElement module:Content06_WM536 .</v>
      </c>
      <c r="H727" s="4">
        <f t="shared" si="45"/>
        <v>6</v>
      </c>
      <c r="I727" t="str">
        <f t="shared" si="47"/>
        <v xml:space="preserve"> module:Content06_WM536 a schema:ListItem ; schema:position 6 ; schema:name "Topic modeling: Discriminant and Probabilistic Methods. Dimensionality Reduction &amp; Latent Semantic Analysis (LSA). Singular Value Decomposition (SVD). LSA-based Similarity Search. Latent Dirichlet Allocation (LDA). Hierarchical topical structure modeling"@en .</v>
      </c>
      <c r="J727" t="s">
        <v>123</v>
      </c>
      <c r="K727" t="str">
        <f t="shared" si="46"/>
        <v>module:Content_WM536  a schema:ItemList ; schema:identifier "Content" ; schema:name "Inhalt WM536" ; schema:itemListElement module:Content06_WM536 . module:Content06_WM536 a schema:ListItem ; schema:position 6 ; schema:name "Topic modeling: Discriminant and Probabilistic Methods. Dimensionality Reduction &amp; Latent Semantic Analysis (LSA). Singular Value Decomposition (SVD). LSA-based Similarity Search. Latent Dirichlet Allocation (LDA). Hierarchical topical structure modeling"@en .</v>
      </c>
    </row>
    <row r="728" spans="1:11" x14ac:dyDescent="0.35">
      <c r="A728" t="s">
        <v>2983</v>
      </c>
      <c r="B728" t="s">
        <v>237</v>
      </c>
      <c r="C728" s="13" t="s">
        <v>2932</v>
      </c>
      <c r="D728" t="s">
        <v>2985</v>
      </c>
      <c r="E728" s="13" t="s">
        <v>601</v>
      </c>
      <c r="F728" s="4" t="s">
        <v>4656</v>
      </c>
      <c r="G728" t="str">
        <f t="shared" si="44"/>
        <v>module:Content_WM544  a schema:ItemList ; schema:identifier "Content" ; schema:name "Inhalt WM544" ; schema:itemListElement module:Content01_WM544 .</v>
      </c>
      <c r="H728" s="4">
        <f t="shared" si="45"/>
        <v>1</v>
      </c>
      <c r="I728" t="str">
        <f t="shared" si="47"/>
        <v xml:space="preserve"> module:Content01_WM544 a schema:ListItem ; schema:position 1 ; schema:name "Revisionswesen mit Schwerpunkt IT-Audit"@de .</v>
      </c>
      <c r="J728" t="s">
        <v>123</v>
      </c>
      <c r="K728" t="str">
        <f t="shared" si="46"/>
        <v>module:Content_WM544  a schema:ItemList ; schema:identifier "Content" ; schema:name "Inhalt WM544" ; schema:itemListElement module:Content01_WM544 . module:Content01_WM544 a schema:ListItem ; schema:position 1 ; schema:name "Revisionswesen mit Schwerpunkt IT-Audit"@de .</v>
      </c>
    </row>
    <row r="729" spans="1:11" x14ac:dyDescent="0.35">
      <c r="A729" t="s">
        <v>2983</v>
      </c>
      <c r="B729" t="s">
        <v>237</v>
      </c>
      <c r="C729" s="13" t="s">
        <v>2930</v>
      </c>
      <c r="D729" t="s">
        <v>2984</v>
      </c>
      <c r="E729" s="13" t="s">
        <v>601</v>
      </c>
      <c r="F729" s="4" t="s">
        <v>4656</v>
      </c>
      <c r="G729" t="str">
        <f t="shared" si="44"/>
        <v>module:Content_WM544  a schema:ItemList ; schema:identifier "Content" ; schema:name "Inhalt WM544" ; schema:itemListElement module:Content02_WM544 .</v>
      </c>
      <c r="H729" s="4">
        <f t="shared" si="45"/>
        <v>2</v>
      </c>
      <c r="I729" t="str">
        <f t="shared" si="47"/>
        <v xml:space="preserve"> module:Content02_WM544 a schema:ListItem ; schema:position 2 ; schema:name "Theoretische Aspekte der Forensik (Formulierung des Untersuchungsgegenstandes, Ableitung von Thesen inkl. Verifizierungs- und Falsifizierungsmethoden, Erlernen strukturierter Analysen, Techniken zur Aufbereitung und Präsentation der Ergebnisse)"@de .</v>
      </c>
      <c r="J729" t="s">
        <v>123</v>
      </c>
      <c r="K729" t="str">
        <f t="shared" si="46"/>
        <v>module:Content_WM544  a schema:ItemList ; schema:identifier "Content" ; schema:name "Inhalt WM544" ; schema:itemListElement module:Content02_WM544 . module:Content02_WM544 a schema:ListItem ; schema:position 2 ; schema:name "Theoretische Aspekte der Forensik (Formulierung des Untersuchungsgegenstandes, Ableitung von Thesen inkl. Verifizierungs- und Falsifizierungsmethoden, Erlernen strukturierter Analysen, Techniken zur Aufbereitung und Präsentation der Ergebnisse)"@de .</v>
      </c>
    </row>
    <row r="730" spans="1:11" x14ac:dyDescent="0.35">
      <c r="A730" t="s">
        <v>2983</v>
      </c>
      <c r="B730" t="s">
        <v>237</v>
      </c>
      <c r="C730" s="13" t="s">
        <v>2928</v>
      </c>
      <c r="D730" t="s">
        <v>2982</v>
      </c>
      <c r="E730" s="13" t="s">
        <v>601</v>
      </c>
      <c r="F730" s="4" t="s">
        <v>4656</v>
      </c>
      <c r="G730" t="str">
        <f t="shared" si="44"/>
        <v>module:Content_WM544  a schema:ItemList ; schema:identifier "Content" ; schema:name "Inhalt WM544" ; schema:itemListElement module:Content03_WM544 .</v>
      </c>
      <c r="H730" s="4">
        <f t="shared" si="45"/>
        <v>3</v>
      </c>
      <c r="I730" t="str">
        <f t="shared" si="47"/>
        <v xml:space="preserve"> module:Content03_WM544 a schema:ListItem ; schema:position 3 ; schema:name "Praktische Aspekte der Forensik (Aufbau und Funktionsweise von Computern mit Schwerpunkt Dateisysteme, Techniken zur Informations- und Datensammlung, Möglichkeiten zur Auswertung, Abgrenzung zur eDiscovery und fachlichen Forensik)"@de .</v>
      </c>
      <c r="J730" t="s">
        <v>123</v>
      </c>
      <c r="K730" t="str">
        <f t="shared" si="46"/>
        <v>module:Content_WM544  a schema:ItemList ; schema:identifier "Content" ; schema:name "Inhalt WM544" ; schema:itemListElement module:Content03_WM544 . module:Content03_WM544 a schema:ListItem ; schema:position 3 ; schema:name "Praktische Aspekte der Forensik (Aufbau und Funktionsweise von Computern mit Schwerpunkt Dateisysteme, Techniken zur Informations- und Datensammlung, Möglichkeiten zur Auswertung, Abgrenzung zur eDiscovery und fachlichen Forensik)"@de .</v>
      </c>
    </row>
    <row r="731" spans="1:11" x14ac:dyDescent="0.35">
      <c r="A731" t="s">
        <v>2978</v>
      </c>
      <c r="B731" t="s">
        <v>235</v>
      </c>
      <c r="C731" s="13" t="s">
        <v>2932</v>
      </c>
      <c r="D731" t="s">
        <v>2981</v>
      </c>
      <c r="E731" s="13" t="s">
        <v>601</v>
      </c>
      <c r="F731" s="4" t="s">
        <v>4656</v>
      </c>
      <c r="G731" t="str">
        <f t="shared" si="44"/>
        <v>module:Content_WM545  a schema:ItemList ; schema:identifier "Content" ; schema:name "Inhalt WM545" ; schema:itemListElement module:Content01_WM545 .</v>
      </c>
      <c r="H731" s="4">
        <f t="shared" si="45"/>
        <v>1</v>
      </c>
      <c r="I731" t="str">
        <f t="shared" si="47"/>
        <v xml:space="preserve"> module:Content01_WM545 a schema:ListItem ; schema:position 1 ; schema:name "Besonderer Fokus: Prozesse und Produkte, Durchführung ethnographischer Erhebungen, Dokumentation und Auswertung."@de .</v>
      </c>
      <c r="J731" t="s">
        <v>123</v>
      </c>
      <c r="K731" t="str">
        <f t="shared" si="46"/>
        <v>module:Content_WM545  a schema:ItemList ; schema:identifier "Content" ; schema:name "Inhalt WM545" ; schema:itemListElement module:Content01_WM545 . module:Content01_WM545 a schema:ListItem ; schema:position 1 ; schema:name "Besonderer Fokus: Prozesse und Produkte, Durchführung ethnographischer Erhebungen, Dokumentation und Auswertung."@de .</v>
      </c>
    </row>
    <row r="732" spans="1:11" x14ac:dyDescent="0.35">
      <c r="A732" t="s">
        <v>2978</v>
      </c>
      <c r="B732" t="s">
        <v>235</v>
      </c>
      <c r="C732" s="13" t="s">
        <v>2930</v>
      </c>
      <c r="D732" t="s">
        <v>2980</v>
      </c>
      <c r="E732" s="13" t="s">
        <v>601</v>
      </c>
      <c r="F732" s="4" t="s">
        <v>4656</v>
      </c>
      <c r="G732" t="str">
        <f t="shared" si="44"/>
        <v>module:Content_WM545  a schema:ItemList ; schema:identifier "Content" ; schema:name "Inhalt WM545" ; schema:itemListElement module:Content02_WM545 .</v>
      </c>
      <c r="H732" s="4">
        <f t="shared" si="45"/>
        <v>2</v>
      </c>
      <c r="I732" t="str">
        <f t="shared" si="47"/>
        <v xml:space="preserve"> module:Content02_WM545 a schema:ListItem ; schema:position 2 ; schema:name "Fokus Prozesse: Prozess-Analyse, Hinterfragung bestehender Strukturen und Abläufe, Ideen-Generierung mit Blick auf Nutzer (üblicherweise unternehmensinterne ; Analysen)."@de .</v>
      </c>
      <c r="J732" t="s">
        <v>123</v>
      </c>
      <c r="K732" t="str">
        <f t="shared" si="46"/>
        <v>module:Content_WM545  a schema:ItemList ; schema:identifier "Content" ; schema:name "Inhalt WM545" ; schema:itemListElement module:Content02_WM545 . module:Content02_WM545 a schema:ListItem ; schema:position 2 ; schema:name "Fokus Prozesse: Prozess-Analyse, Hinterfragung bestehender Strukturen und Abläufe, Ideen-Generierung mit Blick auf Nutzer (üblicherweise unternehmensinterne ; Analysen)."@de .</v>
      </c>
    </row>
    <row r="733" spans="1:11" x14ac:dyDescent="0.35">
      <c r="A733" t="s">
        <v>2978</v>
      </c>
      <c r="B733" t="s">
        <v>235</v>
      </c>
      <c r="C733" s="13" t="s">
        <v>2928</v>
      </c>
      <c r="D733" t="s">
        <v>2979</v>
      </c>
      <c r="E733" s="13" t="s">
        <v>601</v>
      </c>
      <c r="F733" s="4" t="s">
        <v>4656</v>
      </c>
      <c r="G733" t="str">
        <f t="shared" si="44"/>
        <v>module:Content_WM545  a schema:ItemList ; schema:identifier "Content" ; schema:name "Inhalt WM545" ; schema:itemListElement module:Content03_WM545 .</v>
      </c>
      <c r="H733" s="4">
        <f t="shared" si="45"/>
        <v>3</v>
      </c>
      <c r="I733" t="str">
        <f t="shared" si="47"/>
        <v xml:space="preserve"> module:Content03_WM545 a schema:ListItem ; schema:position 3 ; schema:name "Fokus Produkte: Analyse des Nutzerverhaltens, Analyse von Bedürfnissen, Entwicklung von Lösungen unter spezieller Berücksichtigung des Nutzerverhaltens."@de .</v>
      </c>
      <c r="J733" t="s">
        <v>123</v>
      </c>
      <c r="K733" t="str">
        <f t="shared" si="46"/>
        <v>module:Content_WM545  a schema:ItemList ; schema:identifier "Content" ; schema:name "Inhalt WM545" ; schema:itemListElement module:Content03_WM545 . module:Content03_WM545 a schema:ListItem ; schema:position 3 ; schema:name "Fokus Produkte: Analyse des Nutzerverhaltens, Analyse von Bedürfnissen, Entwicklung von Lösungen unter spezieller Berücksichtigung des Nutzerverhaltens."@de .</v>
      </c>
    </row>
    <row r="734" spans="1:11" x14ac:dyDescent="0.35">
      <c r="A734" t="s">
        <v>2978</v>
      </c>
      <c r="B734" t="s">
        <v>235</v>
      </c>
      <c r="C734" s="13" t="s">
        <v>2926</v>
      </c>
      <c r="D734" t="s">
        <v>2977</v>
      </c>
      <c r="E734" s="13" t="s">
        <v>601</v>
      </c>
      <c r="F734" s="4" t="s">
        <v>4656</v>
      </c>
      <c r="G734" t="str">
        <f t="shared" si="44"/>
        <v>module:Content_WM545  a schema:ItemList ; schema:identifier "Content" ; schema:name "Inhalt WM545" ; schema:itemListElement module:Content04_WM545 .</v>
      </c>
      <c r="H734" s="4">
        <f t="shared" si="45"/>
        <v>4</v>
      </c>
      <c r="I734" t="str">
        <f t="shared" si="47"/>
        <v xml:space="preserve"> module:Content04_WM545 a schema:ListItem ; schema:position 4 ; schema:name "Ideengenerierung vor dem Hintergrund der wirtschaftlichen Umsetzbarkeit, Test und Umsetzung in Form von Prototypen."@de .</v>
      </c>
      <c r="J734" t="s">
        <v>123</v>
      </c>
      <c r="K734" t="str">
        <f t="shared" si="46"/>
        <v>module:Content_WM545  a schema:ItemList ; schema:identifier "Content" ; schema:name "Inhalt WM545" ; schema:itemListElement module:Content04_WM545 . module:Content04_WM545 a schema:ListItem ; schema:position 4 ; schema:name "Ideengenerierung vor dem Hintergrund der wirtschaftlichen Umsetzbarkeit, Test und Umsetzung in Form von Prototypen."@de .</v>
      </c>
    </row>
    <row r="735" spans="1:11" x14ac:dyDescent="0.35">
      <c r="A735" t="s">
        <v>2969</v>
      </c>
      <c r="B735" t="s">
        <v>238</v>
      </c>
      <c r="C735" s="13" t="s">
        <v>2932</v>
      </c>
      <c r="D735" t="s">
        <v>2976</v>
      </c>
      <c r="E735" s="13" t="s">
        <v>601</v>
      </c>
      <c r="F735" s="4" t="s">
        <v>4656</v>
      </c>
      <c r="G735" t="str">
        <f t="shared" si="44"/>
        <v>module:Content_WM555  a schema:ItemList ; schema:identifier "Content" ; schema:name "Inhalt WM555" ; schema:itemListElement module:Content01_WM555 .</v>
      </c>
      <c r="H735" s="4">
        <f t="shared" si="45"/>
        <v>1</v>
      </c>
      <c r="I735" t="str">
        <f t="shared" si="47"/>
        <v xml:space="preserve"> module:Content01_WM555 a schema:ListItem ; schema:position 1 ; schema:name "Aufbereitung nicht-numerischer Daten aus heterogenen Quellen (Big Data)"@de .</v>
      </c>
      <c r="J735" t="s">
        <v>123</v>
      </c>
      <c r="K735" t="str">
        <f t="shared" si="46"/>
        <v>module:Content_WM555  a schema:ItemList ; schema:identifier "Content" ; schema:name "Inhalt WM555" ; schema:itemListElement module:Content01_WM555 . module:Content01_WM555 a schema:ListItem ; schema:position 1 ; schema:name "Aufbereitung nicht-numerischer Daten aus heterogenen Quellen (Big Data)"@de .</v>
      </c>
    </row>
    <row r="736" spans="1:11" x14ac:dyDescent="0.35">
      <c r="A736" t="s">
        <v>2969</v>
      </c>
      <c r="B736" t="s">
        <v>238</v>
      </c>
      <c r="C736" s="13" t="s">
        <v>2930</v>
      </c>
      <c r="D736" t="s">
        <v>2975</v>
      </c>
      <c r="E736" s="13" t="s">
        <v>601</v>
      </c>
      <c r="F736" s="4" t="s">
        <v>4656</v>
      </c>
      <c r="G736" t="str">
        <f t="shared" si="44"/>
        <v>module:Content_WM555  a schema:ItemList ; schema:identifier "Content" ; schema:name "Inhalt WM555" ; schema:itemListElement module:Content02_WM555 .</v>
      </c>
      <c r="H736" s="4">
        <f t="shared" si="45"/>
        <v>2</v>
      </c>
      <c r="I736" t="str">
        <f t="shared" si="47"/>
        <v xml:space="preserve"> module:Content02_WM555 a schema:ListItem ; schema:position 2 ; schema:name "Maschinelles Lernen, Clusterung und Visualisierung"@de .</v>
      </c>
      <c r="J736" t="s">
        <v>123</v>
      </c>
      <c r="K736" t="str">
        <f t="shared" si="46"/>
        <v>module:Content_WM555  a schema:ItemList ; schema:identifier "Content" ; schema:name "Inhalt WM555" ; schema:itemListElement module:Content02_WM555 . module:Content02_WM555 a schema:ListItem ; schema:position 2 ; schema:name "Maschinelles Lernen, Clusterung und Visualisierung"@de .</v>
      </c>
    </row>
    <row r="737" spans="1:11" x14ac:dyDescent="0.35">
      <c r="A737" t="s">
        <v>2969</v>
      </c>
      <c r="B737" t="s">
        <v>238</v>
      </c>
      <c r="C737" s="13" t="s">
        <v>2928</v>
      </c>
      <c r="D737" t="s">
        <v>2974</v>
      </c>
      <c r="E737" s="13" t="s">
        <v>601</v>
      </c>
      <c r="F737" s="4" t="s">
        <v>4656</v>
      </c>
      <c r="G737" t="str">
        <f t="shared" si="44"/>
        <v>module:Content_WM555  a schema:ItemList ; schema:identifier "Content" ; schema:name "Inhalt WM555" ; schema:itemListElement module:Content03_WM555 .</v>
      </c>
      <c r="H737" s="4">
        <f t="shared" si="45"/>
        <v>3</v>
      </c>
      <c r="I737" t="str">
        <f t="shared" si="47"/>
        <v xml:space="preserve"> module:Content03_WM555 a schema:ListItem ; schema:position 3 ; schema:name "Predictive Modelling, ggf. Empfehlungssysteme"@de .</v>
      </c>
      <c r="J737" t="s">
        <v>123</v>
      </c>
      <c r="K737" t="str">
        <f t="shared" si="46"/>
        <v>module:Content_WM555  a schema:ItemList ; schema:identifier "Content" ; schema:name "Inhalt WM555" ; schema:itemListElement module:Content03_WM555 . module:Content03_WM555 a schema:ListItem ; schema:position 3 ; schema:name "Predictive Modelling, ggf. Empfehlungssysteme"@de .</v>
      </c>
    </row>
    <row r="738" spans="1:11" x14ac:dyDescent="0.35">
      <c r="A738" t="s">
        <v>2969</v>
      </c>
      <c r="B738" t="s">
        <v>238</v>
      </c>
      <c r="C738" s="13" t="s">
        <v>2926</v>
      </c>
      <c r="D738" t="s">
        <v>2973</v>
      </c>
      <c r="E738" s="13" t="s">
        <v>601</v>
      </c>
      <c r="F738" s="4" t="s">
        <v>4656</v>
      </c>
      <c r="G738" t="str">
        <f t="shared" si="44"/>
        <v>module:Content_WM555  a schema:ItemList ; schema:identifier "Content" ; schema:name "Inhalt WM555" ; schema:itemListElement module:Content04_WM555 .</v>
      </c>
      <c r="H738" s="4">
        <f t="shared" si="45"/>
        <v>4</v>
      </c>
      <c r="I738" t="str">
        <f t="shared" si="47"/>
        <v xml:space="preserve"> module:Content04_WM555 a schema:ListItem ; schema:position 4 ; schema:name "Tools zur Textindexierung (z. B. Solr/Lucene)"@de .</v>
      </c>
      <c r="J738" t="s">
        <v>123</v>
      </c>
      <c r="K738" t="str">
        <f t="shared" si="46"/>
        <v>module:Content_WM555  a schema:ItemList ; schema:identifier "Content" ; schema:name "Inhalt WM555" ; schema:itemListElement module:Content04_WM555 . module:Content04_WM555 a schema:ListItem ; schema:position 4 ; schema:name "Tools zur Textindexierung (z. B. Solr/Lucene)"@de .</v>
      </c>
    </row>
    <row r="739" spans="1:11" x14ac:dyDescent="0.35">
      <c r="A739" t="s">
        <v>2969</v>
      </c>
      <c r="B739" t="s">
        <v>238</v>
      </c>
      <c r="C739" s="13" t="s">
        <v>2924</v>
      </c>
      <c r="D739" t="s">
        <v>2972</v>
      </c>
      <c r="E739" s="13" t="s">
        <v>601</v>
      </c>
      <c r="F739" s="4" t="s">
        <v>4656</v>
      </c>
      <c r="G739" t="str">
        <f t="shared" si="44"/>
        <v>module:Content_WM555  a schema:ItemList ; schema:identifier "Content" ; schema:name "Inhalt WM555" ; schema:itemListElement module:Content05_WM555 .</v>
      </c>
      <c r="H739" s="4">
        <f t="shared" si="45"/>
        <v>5</v>
      </c>
      <c r="I739" t="str">
        <f t="shared" si="47"/>
        <v xml:space="preserve"> module:Content05_WM555 a schema:ListItem ; schema:position 5 ; schema:name "Verantwortung der Datenverarbeitung gg. den Quellen, Persönlichkeitsschutz als Grundrecht"@de .</v>
      </c>
      <c r="J739" t="s">
        <v>123</v>
      </c>
      <c r="K739" t="str">
        <f t="shared" si="46"/>
        <v>module:Content_WM555  a schema:ItemList ; schema:identifier "Content" ; schema:name "Inhalt WM555" ; schema:itemListElement module:Content05_WM555 . module:Content05_WM555 a schema:ListItem ; schema:position 5 ; schema:name "Verantwortung der Datenverarbeitung gg. den Quellen, Persönlichkeitsschutz als Grundrecht"@de .</v>
      </c>
    </row>
    <row r="740" spans="1:11" x14ac:dyDescent="0.35">
      <c r="A740" t="s">
        <v>2969</v>
      </c>
      <c r="B740" t="s">
        <v>238</v>
      </c>
      <c r="C740" s="13" t="s">
        <v>2922</v>
      </c>
      <c r="D740" t="s">
        <v>2971</v>
      </c>
      <c r="E740" s="13" t="s">
        <v>601</v>
      </c>
      <c r="F740" s="4" t="s">
        <v>4656</v>
      </c>
      <c r="G740" t="str">
        <f t="shared" si="44"/>
        <v>module:Content_WM555  a schema:ItemList ; schema:identifier "Content" ; schema:name "Inhalt WM555" ; schema:itemListElement module:Content06_WM555 .</v>
      </c>
      <c r="H740" s="4">
        <f t="shared" si="45"/>
        <v>6</v>
      </c>
      <c r="I740" t="str">
        <f t="shared" si="47"/>
        <v xml:space="preserve"> module:Content06_WM555 a schema:ListItem ; schema:position 6 ; schema:name "Datensicherheit als Voraussetzung für unternehmerische Existenz"@de .</v>
      </c>
      <c r="J740" t="s">
        <v>123</v>
      </c>
      <c r="K740" t="str">
        <f t="shared" si="46"/>
        <v>module:Content_WM555  a schema:ItemList ; schema:identifier "Content" ; schema:name "Inhalt WM555" ; schema:itemListElement module:Content06_WM555 . module:Content06_WM555 a schema:ListItem ; schema:position 6 ; schema:name "Datensicherheit als Voraussetzung für unternehmerische Existenz"@de .</v>
      </c>
    </row>
    <row r="741" spans="1:11" x14ac:dyDescent="0.35">
      <c r="A741" t="s">
        <v>2969</v>
      </c>
      <c r="B741" t="s">
        <v>238</v>
      </c>
      <c r="C741" s="13" t="s">
        <v>2919</v>
      </c>
      <c r="D741" t="s">
        <v>2970</v>
      </c>
      <c r="E741" s="13" t="s">
        <v>601</v>
      </c>
      <c r="F741" s="4" t="s">
        <v>4656</v>
      </c>
      <c r="G741" t="str">
        <f t="shared" si="44"/>
        <v>module:Content_WM555  a schema:ItemList ; schema:identifier "Content" ; schema:name "Inhalt WM555" ; schema:itemListElement module:Content07_WM555 .</v>
      </c>
      <c r="H741" s="4">
        <f t="shared" si="45"/>
        <v>7</v>
      </c>
      <c r="I741" t="str">
        <f t="shared" si="47"/>
        <v xml:space="preserve"> module:Content07_WM555 a schema:ListItem ; schema:position 7 ; schema:name "Sicheres Agieren in Cloud und Web 2.0"@de .</v>
      </c>
      <c r="J741" t="s">
        <v>123</v>
      </c>
      <c r="K741" t="str">
        <f t="shared" si="46"/>
        <v>module:Content_WM555  a schema:ItemList ; schema:identifier "Content" ; schema:name "Inhalt WM555" ; schema:itemListElement module:Content07_WM555 . module:Content07_WM555 a schema:ListItem ; schema:position 7 ; schema:name "Sicheres Agieren in Cloud und Web 2.0"@de .</v>
      </c>
    </row>
    <row r="742" spans="1:11" x14ac:dyDescent="0.35">
      <c r="A742" t="s">
        <v>2969</v>
      </c>
      <c r="B742" t="s">
        <v>238</v>
      </c>
      <c r="C742" s="13" t="s">
        <v>2954</v>
      </c>
      <c r="D742" t="s">
        <v>2968</v>
      </c>
      <c r="E742" s="13" t="s">
        <v>601</v>
      </c>
      <c r="F742" s="4" t="s">
        <v>4656</v>
      </c>
      <c r="G742" t="str">
        <f t="shared" si="44"/>
        <v>module:Content_WM555  a schema:ItemList ; schema:identifier "Content" ; schema:name "Inhalt WM555" ; schema:itemListElement module:Content08_WM555 .</v>
      </c>
      <c r="H742" s="4">
        <f t="shared" si="45"/>
        <v>8</v>
      </c>
      <c r="I742" t="str">
        <f t="shared" si="47"/>
        <v xml:space="preserve"> module:Content08_WM555 a schema:ListItem ; schema:position 8 ; schema:name "Nachhaltige Compliance, serviceorientierte Organisation und Datensouveränität, technische Umsetzung von 80-/20-Prinzipien"@de .</v>
      </c>
      <c r="J742" t="s">
        <v>123</v>
      </c>
      <c r="K742" t="str">
        <f t="shared" si="46"/>
        <v>module:Content_WM555  a schema:ItemList ; schema:identifier "Content" ; schema:name "Inhalt WM555" ; schema:itemListElement module:Content08_WM555 . module:Content08_WM555 a schema:ListItem ; schema:position 8 ; schema:name "Nachhaltige Compliance, serviceorientierte Organisation und Datensouveränität, technische Umsetzung von 80-/20-Prinzipien"@de .</v>
      </c>
    </row>
    <row r="743" spans="1:11" x14ac:dyDescent="0.35">
      <c r="A743" t="s">
        <v>2963</v>
      </c>
      <c r="B743" t="s">
        <v>143</v>
      </c>
      <c r="C743" s="13" t="s">
        <v>2932</v>
      </c>
      <c r="D743" t="s">
        <v>2967</v>
      </c>
      <c r="E743" s="13" t="s">
        <v>601</v>
      </c>
      <c r="F743" s="4" t="s">
        <v>4656</v>
      </c>
      <c r="G743" t="str">
        <f t="shared" si="44"/>
        <v>module:Content_WM556  a schema:ItemList ; schema:identifier "Content" ; schema:name "Inhalt WM556" ; schema:itemListElement module:Content01_WM556 .</v>
      </c>
      <c r="H743" s="4">
        <f t="shared" si="45"/>
        <v>1</v>
      </c>
      <c r="I743" t="str">
        <f t="shared" si="47"/>
        <v xml:space="preserve"> module:Content01_WM556 a schema:ListItem ; schema:position 1 ; schema:name "Software-Tool Einführung (z. B. SAP HANA)"@de .</v>
      </c>
      <c r="J743" t="s">
        <v>123</v>
      </c>
      <c r="K743" t="str">
        <f t="shared" si="46"/>
        <v>module:Content_WM556  a schema:ItemList ; schema:identifier "Content" ; schema:name "Inhalt WM556" ; schema:itemListElement module:Content01_WM556 . module:Content01_WM556 a schema:ListItem ; schema:position 1 ; schema:name "Software-Tool Einführung (z. B. SAP HANA)"@de .</v>
      </c>
    </row>
    <row r="744" spans="1:11" x14ac:dyDescent="0.35">
      <c r="A744" t="s">
        <v>2963</v>
      </c>
      <c r="B744" t="s">
        <v>143</v>
      </c>
      <c r="C744" s="13" t="s">
        <v>2930</v>
      </c>
      <c r="D744" t="s">
        <v>2966</v>
      </c>
      <c r="E744" s="13" t="s">
        <v>601</v>
      </c>
      <c r="F744" s="4" t="s">
        <v>4656</v>
      </c>
      <c r="G744" t="str">
        <f t="shared" si="44"/>
        <v>module:Content_WM556  a schema:ItemList ; schema:identifier "Content" ; schema:name "Inhalt WM556" ; schema:itemListElement module:Content02_WM556 .</v>
      </c>
      <c r="H744" s="4">
        <f t="shared" si="45"/>
        <v>2</v>
      </c>
      <c r="I744" t="str">
        <f t="shared" si="47"/>
        <v xml:space="preserve"> module:Content02_WM556 a schema:ListItem ; schema:position 2 ; schema:name "Predictive Analytics Einführung"@de .</v>
      </c>
      <c r="J744" t="s">
        <v>123</v>
      </c>
      <c r="K744" t="str">
        <f t="shared" si="46"/>
        <v>module:Content_WM556  a schema:ItemList ; schema:identifier "Content" ; schema:name "Inhalt WM556" ; schema:itemListElement module:Content02_WM556 . module:Content02_WM556 a schema:ListItem ; schema:position 2 ; schema:name "Predictive Analytics Einführung"@de .</v>
      </c>
    </row>
    <row r="745" spans="1:11" x14ac:dyDescent="0.35">
      <c r="A745" t="s">
        <v>2963</v>
      </c>
      <c r="B745" t="s">
        <v>143</v>
      </c>
      <c r="C745" s="13" t="s">
        <v>2928</v>
      </c>
      <c r="D745" t="s">
        <v>2965</v>
      </c>
      <c r="E745" s="13" t="s">
        <v>601</v>
      </c>
      <c r="F745" s="4" t="s">
        <v>4656</v>
      </c>
      <c r="G745" t="str">
        <f t="shared" si="44"/>
        <v>module:Content_WM556  a schema:ItemList ; schema:identifier "Content" ; schema:name "Inhalt WM556" ; schema:itemListElement module:Content03_WM556 .</v>
      </c>
      <c r="H745" s="4">
        <f t="shared" si="45"/>
        <v>3</v>
      </c>
      <c r="I745" t="str">
        <f t="shared" si="47"/>
        <v xml:space="preserve"> module:Content03_WM556 a schema:ListItem ; schema:position 3 ; schema:name "Einführung in Zeitreihenanalyse und Predictive Analytics Library (PAL)"@de .</v>
      </c>
      <c r="J745" t="s">
        <v>123</v>
      </c>
      <c r="K745" t="str">
        <f t="shared" si="46"/>
        <v>module:Content_WM556  a schema:ItemList ; schema:identifier "Content" ; schema:name "Inhalt WM556" ; schema:itemListElement module:Content03_WM556 . module:Content03_WM556 a schema:ListItem ; schema:position 3 ; schema:name "Einführung in Zeitreihenanalyse und Predictive Analytics Library (PAL)"@de .</v>
      </c>
    </row>
    <row r="746" spans="1:11" x14ac:dyDescent="0.35">
      <c r="A746" t="s">
        <v>2963</v>
      </c>
      <c r="B746" t="s">
        <v>143</v>
      </c>
      <c r="C746" s="13" t="s">
        <v>2926</v>
      </c>
      <c r="D746" t="s">
        <v>2964</v>
      </c>
      <c r="E746" s="13" t="s">
        <v>601</v>
      </c>
      <c r="F746" s="4" t="s">
        <v>4656</v>
      </c>
      <c r="G746" t="str">
        <f t="shared" si="44"/>
        <v>module:Content_WM556  a schema:ItemList ; schema:identifier "Content" ; schema:name "Inhalt WM556" ; schema:itemListElement module:Content04_WM556 .</v>
      </c>
      <c r="H746" s="4">
        <f t="shared" si="45"/>
        <v>4</v>
      </c>
      <c r="I746" t="str">
        <f t="shared" si="47"/>
        <v xml:space="preserve"> module:Content04_WM556 a schema:ListItem ; schema:position 4 ; schema:name "Analyse und Bearbeitung einer unternehmerischen Fragestellung eines Online-Möbelhandels"@de .</v>
      </c>
      <c r="J746" t="s">
        <v>123</v>
      </c>
      <c r="K746" t="str">
        <f t="shared" si="46"/>
        <v>module:Content_WM556  a schema:ItemList ; schema:identifier "Content" ; schema:name "Inhalt WM556" ; schema:itemListElement module:Content04_WM556 . module:Content04_WM556 a schema:ListItem ; schema:position 4 ; schema:name "Analyse und Bearbeitung einer unternehmerischen Fragestellung eines Online-Möbelhandels"@de .</v>
      </c>
    </row>
    <row r="747" spans="1:11" x14ac:dyDescent="0.35">
      <c r="A747" t="s">
        <v>2963</v>
      </c>
      <c r="B747" t="s">
        <v>143</v>
      </c>
      <c r="C747" s="13" t="s">
        <v>2924</v>
      </c>
      <c r="D747" t="s">
        <v>2962</v>
      </c>
      <c r="E747" s="13" t="s">
        <v>601</v>
      </c>
      <c r="F747" s="4" t="s">
        <v>4656</v>
      </c>
      <c r="G747" t="str">
        <f t="shared" si="44"/>
        <v>module:Content_WM556  a schema:ItemList ; schema:identifier "Content" ; schema:name "Inhalt WM556" ; schema:itemListElement module:Content05_WM556 .</v>
      </c>
      <c r="H747" s="4">
        <f t="shared" si="45"/>
        <v>5</v>
      </c>
      <c r="I747" t="str">
        <f t="shared" si="47"/>
        <v xml:space="preserve"> module:Content05_WM556 a schema:ListItem ; schema:position 5 ; schema:name "Durchlaufen der Data Mining Phasen"@de .</v>
      </c>
      <c r="J747" t="s">
        <v>123</v>
      </c>
      <c r="K747" t="str">
        <f t="shared" si="46"/>
        <v>module:Content_WM556  a schema:ItemList ; schema:identifier "Content" ; schema:name "Inhalt WM556" ; schema:itemListElement module:Content05_WM556 . module:Content05_WM556 a schema:ListItem ; schema:position 5 ; schema:name "Durchlaufen der Data Mining Phasen"@de .</v>
      </c>
    </row>
    <row r="748" spans="1:11" x14ac:dyDescent="0.35">
      <c r="A748" t="s">
        <v>2935</v>
      </c>
      <c r="B748" t="s">
        <v>144</v>
      </c>
      <c r="C748" s="13" t="s">
        <v>2932</v>
      </c>
      <c r="D748" t="s">
        <v>2961</v>
      </c>
      <c r="E748" s="13" t="s">
        <v>601</v>
      </c>
      <c r="F748" s="4" t="s">
        <v>4656</v>
      </c>
      <c r="G748" t="str">
        <f t="shared" si="44"/>
        <v>module:Content_WM568  a schema:ItemList ; schema:identifier "Content" ; schema:name "Inhalt WM568" ; schema:itemListElement module:Content01_WM568 .</v>
      </c>
      <c r="H748" s="4">
        <f t="shared" si="45"/>
        <v>1</v>
      </c>
      <c r="I748" t="str">
        <f t="shared" si="47"/>
        <v xml:space="preserve"> module:Content01_WM568 a schema:ListItem ; schema:position 1 ; schema:name "Voraussetzung für die Anwendung von ML "@de .</v>
      </c>
      <c r="J748" t="s">
        <v>123</v>
      </c>
      <c r="K748" t="str">
        <f t="shared" si="46"/>
        <v>module:Content_WM568  a schema:ItemList ; schema:identifier "Content" ; schema:name "Inhalt WM568" ; schema:itemListElement module:Content01_WM568 . module:Content01_WM568 a schema:ListItem ; schema:position 1 ; schema:name "Voraussetzung für die Anwendung von ML "@de .</v>
      </c>
    </row>
    <row r="749" spans="1:11" x14ac:dyDescent="0.35">
      <c r="A749" t="s">
        <v>2935</v>
      </c>
      <c r="B749" t="s">
        <v>144</v>
      </c>
      <c r="C749" s="13" t="s">
        <v>2930</v>
      </c>
      <c r="D749" t="s">
        <v>2960</v>
      </c>
      <c r="E749" s="13" t="s">
        <v>601</v>
      </c>
      <c r="F749" s="4" t="s">
        <v>4656</v>
      </c>
      <c r="G749" t="str">
        <f t="shared" si="44"/>
        <v>module:Content_WM568  a schema:ItemList ; schema:identifier "Content" ; schema:name "Inhalt WM568" ; schema:itemListElement module:Content02_WM568 .</v>
      </c>
      <c r="H749" s="4">
        <f t="shared" si="45"/>
        <v>2</v>
      </c>
      <c r="I749" t="str">
        <f t="shared" si="47"/>
        <v xml:space="preserve"> module:Content02_WM568 a schema:ListItem ; schema:position 2 ; schema:name "Arten des ML "@de .</v>
      </c>
      <c r="J749" t="s">
        <v>123</v>
      </c>
      <c r="K749" t="str">
        <f t="shared" si="46"/>
        <v>module:Content_WM568  a schema:ItemList ; schema:identifier "Content" ; schema:name "Inhalt WM568" ; schema:itemListElement module:Content02_WM568 . module:Content02_WM568 a schema:ListItem ; schema:position 2 ; schema:name "Arten des ML "@de .</v>
      </c>
    </row>
    <row r="750" spans="1:11" x14ac:dyDescent="0.35">
      <c r="A750" t="s">
        <v>2935</v>
      </c>
      <c r="B750" t="s">
        <v>144</v>
      </c>
      <c r="C750" s="13" t="s">
        <v>2928</v>
      </c>
      <c r="D750" t="s">
        <v>2959</v>
      </c>
      <c r="E750" s="13" t="s">
        <v>601</v>
      </c>
      <c r="F750" s="4" t="s">
        <v>4656</v>
      </c>
      <c r="G750" t="str">
        <f t="shared" si="44"/>
        <v>module:Content_WM568  a schema:ItemList ; schema:identifier "Content" ; schema:name "Inhalt WM568" ; schema:itemListElement module:Content03_WM568 .</v>
      </c>
      <c r="H750" s="4">
        <f t="shared" si="45"/>
        <v>3</v>
      </c>
      <c r="I750" t="str">
        <f t="shared" si="47"/>
        <v xml:space="preserve"> module:Content03_WM568 a schema:ListItem ; schema:position 3 ; schema:name "Perceptron Lernalgorithmus "@de .</v>
      </c>
      <c r="J750" t="s">
        <v>123</v>
      </c>
      <c r="K750" t="str">
        <f t="shared" si="46"/>
        <v>module:Content_WM568  a schema:ItemList ; schema:identifier "Content" ; schema:name "Inhalt WM568" ; schema:itemListElement module:Content03_WM568 . module:Content03_WM568 a schema:ListItem ; schema:position 3 ; schema:name "Perceptron Lernalgorithmus "@de .</v>
      </c>
    </row>
    <row r="751" spans="1:11" x14ac:dyDescent="0.35">
      <c r="A751" t="s">
        <v>2935</v>
      </c>
      <c r="B751" t="s">
        <v>144</v>
      </c>
      <c r="C751" s="13" t="s">
        <v>2926</v>
      </c>
      <c r="D751" t="s">
        <v>2958</v>
      </c>
      <c r="E751" s="13" t="s">
        <v>601</v>
      </c>
      <c r="F751" s="4" t="s">
        <v>4656</v>
      </c>
      <c r="G751" t="str">
        <f t="shared" si="44"/>
        <v>module:Content_WM568  a schema:ItemList ; schema:identifier "Content" ; schema:name "Inhalt WM568" ; schema:itemListElement module:Content04_WM568 .</v>
      </c>
      <c r="H751" s="4">
        <f t="shared" si="45"/>
        <v>4</v>
      </c>
      <c r="I751" t="str">
        <f t="shared" si="47"/>
        <v xml:space="preserve"> module:Content04_WM568 a schema:ListItem ; schema:position 4 ; schema:name "Lineare Regression "@de .</v>
      </c>
      <c r="J751" t="s">
        <v>123</v>
      </c>
      <c r="K751" t="str">
        <f t="shared" si="46"/>
        <v>module:Content_WM568  a schema:ItemList ; schema:identifier "Content" ; schema:name "Inhalt WM568" ; schema:itemListElement module:Content04_WM568 . module:Content04_WM568 a schema:ListItem ; schema:position 4 ; schema:name "Lineare Regression "@de .</v>
      </c>
    </row>
    <row r="752" spans="1:11" x14ac:dyDescent="0.35">
      <c r="A752" t="s">
        <v>2935</v>
      </c>
      <c r="B752" t="s">
        <v>144</v>
      </c>
      <c r="C752" s="13" t="s">
        <v>2924</v>
      </c>
      <c r="D752" t="s">
        <v>2957</v>
      </c>
      <c r="E752" s="13" t="s">
        <v>601</v>
      </c>
      <c r="F752" s="4" t="s">
        <v>4656</v>
      </c>
      <c r="G752" t="str">
        <f t="shared" si="44"/>
        <v>module:Content_WM568  a schema:ItemList ; schema:identifier "Content" ; schema:name "Inhalt WM568" ; schema:itemListElement module:Content05_WM568 .</v>
      </c>
      <c r="H752" s="4">
        <f t="shared" si="45"/>
        <v>5</v>
      </c>
      <c r="I752" t="str">
        <f t="shared" si="47"/>
        <v xml:space="preserve"> module:Content05_WM568 a schema:ListItem ; schema:position 5 ; schema:name "Nichtlineare Transformation "@de .</v>
      </c>
      <c r="J752" t="s">
        <v>123</v>
      </c>
      <c r="K752" t="str">
        <f t="shared" si="46"/>
        <v>module:Content_WM568  a schema:ItemList ; schema:identifier "Content" ; schema:name "Inhalt WM568" ; schema:itemListElement module:Content05_WM568 . module:Content05_WM568 a schema:ListItem ; schema:position 5 ; schema:name "Nichtlineare Transformation "@de .</v>
      </c>
    </row>
    <row r="753" spans="1:11" x14ac:dyDescent="0.35">
      <c r="A753" t="s">
        <v>2935</v>
      </c>
      <c r="B753" t="s">
        <v>144</v>
      </c>
      <c r="C753" s="13" t="s">
        <v>2922</v>
      </c>
      <c r="D753" t="s">
        <v>2956</v>
      </c>
      <c r="E753" s="13" t="s">
        <v>601</v>
      </c>
      <c r="F753" s="4" t="s">
        <v>4656</v>
      </c>
      <c r="G753" t="str">
        <f t="shared" si="44"/>
        <v>module:Content_WM568  a schema:ItemList ; schema:identifier "Content" ; schema:name "Inhalt WM568" ; schema:itemListElement module:Content06_WM568 .</v>
      </c>
      <c r="H753" s="4">
        <f t="shared" si="45"/>
        <v>6</v>
      </c>
      <c r="I753" t="str">
        <f t="shared" si="47"/>
        <v xml:space="preserve"> module:Content06_WM568 a schema:ListItem ; schema:position 6 ; schema:name "Fehlermaße "@de .</v>
      </c>
      <c r="J753" t="s">
        <v>123</v>
      </c>
      <c r="K753" t="str">
        <f t="shared" si="46"/>
        <v>module:Content_WM568  a schema:ItemList ; schema:identifier "Content" ; schema:name "Inhalt WM568" ; schema:itemListElement module:Content06_WM568 . module:Content06_WM568 a schema:ListItem ; schema:position 6 ; schema:name "Fehlermaße "@de .</v>
      </c>
    </row>
    <row r="754" spans="1:11" x14ac:dyDescent="0.35">
      <c r="A754" t="s">
        <v>2935</v>
      </c>
      <c r="B754" t="s">
        <v>144</v>
      </c>
      <c r="C754" s="13" t="s">
        <v>2919</v>
      </c>
      <c r="D754" t="s">
        <v>2955</v>
      </c>
      <c r="E754" s="13" t="s">
        <v>601</v>
      </c>
      <c r="F754" s="4" t="s">
        <v>4656</v>
      </c>
      <c r="G754" t="str">
        <f t="shared" si="44"/>
        <v>module:Content_WM568  a schema:ItemList ; schema:identifier "Content" ; schema:name "Inhalt WM568" ; schema:itemListElement module:Content07_WM568 .</v>
      </c>
      <c r="H754" s="4">
        <f t="shared" si="45"/>
        <v>7</v>
      </c>
      <c r="I754" t="str">
        <f t="shared" si="47"/>
        <v xml:space="preserve"> module:Content07_WM568 a schema:ListItem ; schema:position 7 ; schema:name "Vapnik-Chervonenkis-Ungleichung "@de .</v>
      </c>
      <c r="J754" t="s">
        <v>123</v>
      </c>
      <c r="K754" t="str">
        <f t="shared" si="46"/>
        <v>module:Content_WM568  a schema:ItemList ; schema:identifier "Content" ; schema:name "Inhalt WM568" ; schema:itemListElement module:Content07_WM568 . module:Content07_WM568 a schema:ListItem ; schema:position 7 ; schema:name "Vapnik-Chervonenkis-Ungleichung "@de .</v>
      </c>
    </row>
    <row r="755" spans="1:11" x14ac:dyDescent="0.35">
      <c r="A755" t="s">
        <v>2935</v>
      </c>
      <c r="B755" t="s">
        <v>144</v>
      </c>
      <c r="C755" s="13" t="s">
        <v>2954</v>
      </c>
      <c r="D755" t="s">
        <v>2953</v>
      </c>
      <c r="E755" s="13" t="s">
        <v>601</v>
      </c>
      <c r="F755" s="4" t="s">
        <v>4656</v>
      </c>
      <c r="G755" t="str">
        <f t="shared" si="44"/>
        <v>module:Content_WM568  a schema:ItemList ; schema:identifier "Content" ; schema:name "Inhalt WM568" ; schema:itemListElement module:Content08_WM568 .</v>
      </c>
      <c r="H755" s="4">
        <f t="shared" si="45"/>
        <v>8</v>
      </c>
      <c r="I755" t="str">
        <f t="shared" si="47"/>
        <v xml:space="preserve"> module:Content08_WM568 a schema:ListItem ; schema:position 8 ; schema:name "Vapnik-Chervonenkis Dimension "@de .</v>
      </c>
      <c r="J755" t="s">
        <v>123</v>
      </c>
      <c r="K755" t="str">
        <f t="shared" si="46"/>
        <v>module:Content_WM568  a schema:ItemList ; schema:identifier "Content" ; schema:name "Inhalt WM568" ; schema:itemListElement module:Content08_WM568 . module:Content08_WM568 a schema:ListItem ; schema:position 8 ; schema:name "Vapnik-Chervonenkis Dimension "@de .</v>
      </c>
    </row>
    <row r="756" spans="1:11" x14ac:dyDescent="0.35">
      <c r="A756" t="s">
        <v>2935</v>
      </c>
      <c r="B756" t="s">
        <v>144</v>
      </c>
      <c r="C756" s="13" t="s">
        <v>2952</v>
      </c>
      <c r="D756" t="s">
        <v>2951</v>
      </c>
      <c r="E756" s="13" t="s">
        <v>601</v>
      </c>
      <c r="F756" s="4" t="s">
        <v>4656</v>
      </c>
      <c r="G756" t="str">
        <f t="shared" si="44"/>
        <v>module:Content_WM568  a schema:ItemList ; schema:identifier "Content" ; schema:name "Inhalt WM568" ; schema:itemListElement module:Content09_WM568 .</v>
      </c>
      <c r="H756" s="4">
        <f t="shared" si="45"/>
        <v>9</v>
      </c>
      <c r="I756" t="str">
        <f t="shared" si="47"/>
        <v xml:space="preserve"> module:Content09_WM568 a schema:ListItem ; schema:position 9 ; schema:name "Verzerrung/Varianz-Dilemma "@de .</v>
      </c>
      <c r="J756" t="s">
        <v>123</v>
      </c>
      <c r="K756" t="str">
        <f t="shared" si="46"/>
        <v>module:Content_WM568  a schema:ItemList ; schema:identifier "Content" ; schema:name "Inhalt WM568" ; schema:itemListElement module:Content09_WM568 . module:Content09_WM568 a schema:ListItem ; schema:position 9 ; schema:name "Verzerrung/Varianz-Dilemma "@de .</v>
      </c>
    </row>
    <row r="757" spans="1:11" x14ac:dyDescent="0.35">
      <c r="A757" t="s">
        <v>2935</v>
      </c>
      <c r="B757" t="s">
        <v>144</v>
      </c>
      <c r="C757" s="13" t="s">
        <v>2950</v>
      </c>
      <c r="D757" t="s">
        <v>4925</v>
      </c>
      <c r="E757" s="13" t="s">
        <v>601</v>
      </c>
      <c r="F757" s="4" t="s">
        <v>4656</v>
      </c>
      <c r="G757" t="str">
        <f t="shared" si="44"/>
        <v>module:Content_WM568  a schema:ItemList ; schema:identifier "Content" ; schema:name "Inhalt WM568" ; schema:itemListElement module:Content10_WM568 .</v>
      </c>
      <c r="H757" s="4">
        <f t="shared" si="45"/>
        <v>10</v>
      </c>
      <c r="I757" t="str">
        <f t="shared" si="47"/>
        <v xml:space="preserve"> module:Content10_WM568 a schema:ListItem ; schema:position 10 ; schema:name "Lernkurven "@de .</v>
      </c>
      <c r="J757" t="s">
        <v>123</v>
      </c>
      <c r="K757" t="str">
        <f t="shared" si="46"/>
        <v>module:Content_WM568  a schema:ItemList ; schema:identifier "Content" ; schema:name "Inhalt WM568" ; schema:itemListElement module:Content10_WM568 . module:Content10_WM568 a schema:ListItem ; schema:position 10 ; schema:name "Lernkurven "@de .</v>
      </c>
    </row>
    <row r="758" spans="1:11" x14ac:dyDescent="0.35">
      <c r="A758" t="s">
        <v>2935</v>
      </c>
      <c r="B758" t="s">
        <v>144</v>
      </c>
      <c r="C758" s="13" t="s">
        <v>2949</v>
      </c>
      <c r="D758" t="s">
        <v>2948</v>
      </c>
      <c r="E758" s="13" t="s">
        <v>601</v>
      </c>
      <c r="F758" s="4" t="s">
        <v>4656</v>
      </c>
      <c r="G758" t="str">
        <f t="shared" si="44"/>
        <v>module:Content_WM568  a schema:ItemList ; schema:identifier "Content" ; schema:name "Inhalt WM568" ; schema:itemListElement module:Content11_WM568 .</v>
      </c>
      <c r="H758" s="4">
        <f t="shared" si="45"/>
        <v>11</v>
      </c>
      <c r="I758" t="str">
        <f t="shared" si="47"/>
        <v xml:space="preserve"> module:Content11_WM568 a schema:ListItem ; schema:position 11 ; schema:name "Neuronale Netze "@de .</v>
      </c>
      <c r="J758" t="s">
        <v>123</v>
      </c>
      <c r="K758" t="str">
        <f t="shared" si="46"/>
        <v>module:Content_WM568  a schema:ItemList ; schema:identifier "Content" ; schema:name "Inhalt WM568" ; schema:itemListElement module:Content11_WM568 . module:Content11_WM568 a schema:ListItem ; schema:position 11 ; schema:name "Neuronale Netze "@de .</v>
      </c>
    </row>
    <row r="759" spans="1:11" x14ac:dyDescent="0.35">
      <c r="A759" t="s">
        <v>2935</v>
      </c>
      <c r="B759" t="s">
        <v>144</v>
      </c>
      <c r="C759" s="13" t="s">
        <v>2947</v>
      </c>
      <c r="D759" t="s">
        <v>2946</v>
      </c>
      <c r="E759" s="13" t="s">
        <v>601</v>
      </c>
      <c r="F759" s="4" t="s">
        <v>4656</v>
      </c>
      <c r="G759" t="str">
        <f t="shared" si="44"/>
        <v>module:Content_WM568  a schema:ItemList ; schema:identifier "Content" ; schema:name "Inhalt WM568" ; schema:itemListElement module:Content12_WM568 .</v>
      </c>
      <c r="H759" s="4">
        <f t="shared" si="45"/>
        <v>12</v>
      </c>
      <c r="I759" t="str">
        <f t="shared" si="47"/>
        <v xml:space="preserve"> module:Content12_WM568 a schema:ListItem ; schema:position 12 ; schema:name "Backpropagation Algorithmus "@de .</v>
      </c>
      <c r="J759" t="s">
        <v>123</v>
      </c>
      <c r="K759" t="str">
        <f t="shared" si="46"/>
        <v>module:Content_WM568  a schema:ItemList ; schema:identifier "Content" ; schema:name "Inhalt WM568" ; schema:itemListElement module:Content12_WM568 . module:Content12_WM568 a schema:ListItem ; schema:position 12 ; schema:name "Backpropagation Algorithmus "@de .</v>
      </c>
    </row>
    <row r="760" spans="1:11" x14ac:dyDescent="0.35">
      <c r="A760" t="s">
        <v>2935</v>
      </c>
      <c r="B760" t="s">
        <v>144</v>
      </c>
      <c r="C760" s="13" t="s">
        <v>2945</v>
      </c>
      <c r="D760" t="s">
        <v>2944</v>
      </c>
      <c r="E760" s="13" t="s">
        <v>601</v>
      </c>
      <c r="F760" s="4" t="s">
        <v>4656</v>
      </c>
      <c r="G760" t="str">
        <f t="shared" si="44"/>
        <v>module:Content_WM568  a schema:ItemList ; schema:identifier "Content" ; schema:name "Inhalt WM568" ; schema:itemListElement module:Content13_WM568 .</v>
      </c>
      <c r="H760" s="4">
        <f t="shared" si="45"/>
        <v>13</v>
      </c>
      <c r="I760" t="str">
        <f t="shared" si="47"/>
        <v xml:space="preserve"> module:Content13_WM568 a schema:ListItem ; schema:position 13 ; schema:name "Methode des steilsten Abstiegs "@de .</v>
      </c>
      <c r="J760" t="s">
        <v>123</v>
      </c>
      <c r="K760" t="str">
        <f t="shared" si="46"/>
        <v>module:Content_WM568  a schema:ItemList ; schema:identifier "Content" ; schema:name "Inhalt WM568" ; schema:itemListElement module:Content13_WM568 . module:Content13_WM568 a schema:ListItem ; schema:position 13 ; schema:name "Methode des steilsten Abstiegs "@de .</v>
      </c>
    </row>
    <row r="761" spans="1:11" x14ac:dyDescent="0.35">
      <c r="A761" t="s">
        <v>2935</v>
      </c>
      <c r="B761" t="s">
        <v>144</v>
      </c>
      <c r="C761" s="13" t="s">
        <v>2943</v>
      </c>
      <c r="D761" t="s">
        <v>2942</v>
      </c>
      <c r="E761" s="13" t="s">
        <v>601</v>
      </c>
      <c r="F761" s="4" t="s">
        <v>4656</v>
      </c>
      <c r="G761" t="str">
        <f t="shared" si="44"/>
        <v>module:Content_WM568  a schema:ItemList ; schema:identifier "Content" ; schema:name "Inhalt WM568" ; schema:itemListElement module:Content14_WM568 .</v>
      </c>
      <c r="H761" s="4">
        <f t="shared" si="45"/>
        <v>14</v>
      </c>
      <c r="I761" t="str">
        <f t="shared" si="47"/>
        <v xml:space="preserve"> module:Content14_WM568 a schema:ListItem ; schema:position 14 ; schema:name "Regularisierung "@de .</v>
      </c>
      <c r="J761" t="s">
        <v>123</v>
      </c>
      <c r="K761" t="str">
        <f t="shared" si="46"/>
        <v>module:Content_WM568  a schema:ItemList ; schema:identifier "Content" ; schema:name "Inhalt WM568" ; schema:itemListElement module:Content14_WM568 . module:Content14_WM568 a schema:ListItem ; schema:position 14 ; schema:name "Regularisierung "@de .</v>
      </c>
    </row>
    <row r="762" spans="1:11" x14ac:dyDescent="0.35">
      <c r="A762" t="s">
        <v>2935</v>
      </c>
      <c r="B762" t="s">
        <v>144</v>
      </c>
      <c r="C762" s="13" t="s">
        <v>2941</v>
      </c>
      <c r="D762" t="s">
        <v>2940</v>
      </c>
      <c r="E762" s="13" t="s">
        <v>601</v>
      </c>
      <c r="F762" s="4" t="s">
        <v>4656</v>
      </c>
      <c r="G762" t="str">
        <f t="shared" si="44"/>
        <v>module:Content_WM568  a schema:ItemList ; schema:identifier "Content" ; schema:name "Inhalt WM568" ; schema:itemListElement module:Content15_WM568 .</v>
      </c>
      <c r="H762" s="4">
        <f t="shared" si="45"/>
        <v>15</v>
      </c>
      <c r="I762" t="str">
        <f t="shared" si="47"/>
        <v xml:space="preserve"> module:Content15_WM568 a schema:ListItem ; schema:position 15 ; schema:name "Validierung + Kreuzvalidierung "@de .</v>
      </c>
      <c r="J762" t="s">
        <v>123</v>
      </c>
      <c r="K762" t="str">
        <f t="shared" si="46"/>
        <v>module:Content_WM568  a schema:ItemList ; schema:identifier "Content" ; schema:name "Inhalt WM568" ; schema:itemListElement module:Content15_WM568 . module:Content15_WM568 a schema:ListItem ; schema:position 15 ; schema:name "Validierung + Kreuzvalidierung "@de .</v>
      </c>
    </row>
    <row r="763" spans="1:11" x14ac:dyDescent="0.35">
      <c r="A763" t="s">
        <v>2935</v>
      </c>
      <c r="B763" t="s">
        <v>144</v>
      </c>
      <c r="C763" s="13" t="s">
        <v>2939</v>
      </c>
      <c r="D763" t="s">
        <v>2938</v>
      </c>
      <c r="E763" s="13" t="s">
        <v>601</v>
      </c>
      <c r="F763" s="4" t="s">
        <v>4656</v>
      </c>
      <c r="G763" t="str">
        <f t="shared" si="44"/>
        <v>module:Content_WM568  a schema:ItemList ; schema:identifier "Content" ; schema:name "Inhalt WM568" ; schema:itemListElement module:Content16_WM568 .</v>
      </c>
      <c r="H763" s="4">
        <f t="shared" si="45"/>
        <v>16</v>
      </c>
      <c r="I763" t="str">
        <f t="shared" si="47"/>
        <v xml:space="preserve"> module:Content16_WM568 a schema:ListItem ; schema:position 16 ; schema:name "Support Vector Machines (SVMs,) "@de .</v>
      </c>
      <c r="J763" t="s">
        <v>123</v>
      </c>
      <c r="K763" t="str">
        <f t="shared" si="46"/>
        <v>module:Content_WM568  a schema:ItemList ; schema:identifier "Content" ; schema:name "Inhalt WM568" ; schema:itemListElement module:Content16_WM568 . module:Content16_WM568 a schema:ListItem ; schema:position 16 ; schema:name "Support Vector Machines (SVMs,) "@de .</v>
      </c>
    </row>
    <row r="764" spans="1:11" x14ac:dyDescent="0.35">
      <c r="A764" t="s">
        <v>2935</v>
      </c>
      <c r="B764" t="s">
        <v>144</v>
      </c>
      <c r="C764" s="13" t="s">
        <v>2937</v>
      </c>
      <c r="D764" t="s">
        <v>2936</v>
      </c>
      <c r="E764" s="13" t="s">
        <v>601</v>
      </c>
      <c r="F764" s="4" t="s">
        <v>4656</v>
      </c>
      <c r="G764" t="str">
        <f t="shared" si="44"/>
        <v>module:Content_WM568  a schema:ItemList ; schema:identifier "Content" ; schema:name "Inhalt WM568" ; schema:itemListElement module:Content17_WM568 .</v>
      </c>
      <c r="H764" s="4">
        <f t="shared" si="45"/>
        <v>17</v>
      </c>
      <c r="I764" t="str">
        <f t="shared" si="47"/>
        <v xml:space="preserve"> module:Content17_WM568 a schema:ListItem ; schema:position 17 ; schema:name "Radial basierte Funktionen "@de .</v>
      </c>
      <c r="J764" t="s">
        <v>123</v>
      </c>
      <c r="K764" t="str">
        <f t="shared" si="46"/>
        <v>module:Content_WM568  a schema:ItemList ; schema:identifier "Content" ; schema:name "Inhalt WM568" ; schema:itemListElement module:Content17_WM568 . module:Content17_WM568 a schema:ListItem ; schema:position 17 ; schema:name "Radial basierte Funktionen "@de .</v>
      </c>
    </row>
    <row r="765" spans="1:11" x14ac:dyDescent="0.35">
      <c r="A765" t="s">
        <v>2935</v>
      </c>
      <c r="B765" t="s">
        <v>144</v>
      </c>
      <c r="C765" s="13" t="s">
        <v>2934</v>
      </c>
      <c r="D765" t="s">
        <v>2933</v>
      </c>
      <c r="E765" s="13" t="s">
        <v>601</v>
      </c>
      <c r="F765" s="4" t="s">
        <v>4656</v>
      </c>
      <c r="G765" t="str">
        <f t="shared" si="44"/>
        <v>module:Content_WM568  a schema:ItemList ; schema:identifier "Content" ; schema:name "Inhalt WM568" ; schema:itemListElement module:Content18_WM568 .</v>
      </c>
      <c r="H765" s="4">
        <f t="shared" si="45"/>
        <v>18</v>
      </c>
      <c r="I765" t="str">
        <f t="shared" si="47"/>
        <v xml:space="preserve"> module:Content18_WM568 a schema:ListItem ; schema:position 18 ; schema:name "K-Means Clustering"@de .</v>
      </c>
      <c r="J765" t="s">
        <v>123</v>
      </c>
      <c r="K765" t="str">
        <f t="shared" si="46"/>
        <v>module:Content_WM568  a schema:ItemList ; schema:identifier "Content" ; schema:name "Inhalt WM568" ; schema:itemListElement module:Content18_WM568 . module:Content18_WM568 a schema:ListItem ; schema:position 18 ; schema:name "K-Means Clustering"@de .</v>
      </c>
    </row>
    <row r="766" spans="1:11" x14ac:dyDescent="0.35">
      <c r="A766" t="s">
        <v>2920</v>
      </c>
      <c r="B766" t="s">
        <v>128</v>
      </c>
      <c r="C766" s="13" t="s">
        <v>2932</v>
      </c>
      <c r="D766" t="s">
        <v>2931</v>
      </c>
      <c r="E766" s="13" t="s">
        <v>601</v>
      </c>
      <c r="F766" s="4" t="s">
        <v>4656</v>
      </c>
      <c r="G766" t="str">
        <f t="shared" si="44"/>
        <v>module:Content_WM595  a schema:ItemList ; schema:identifier "Content" ; schema:name "Inhalt WM595" ; schema:itemListElement module:Content01_WM595 .</v>
      </c>
      <c r="H766" s="4">
        <f t="shared" si="45"/>
        <v>1</v>
      </c>
      <c r="I766" t="str">
        <f t="shared" si="47"/>
        <v xml:space="preserve"> module:Content01_WM595 a schema:ListItem ; schema:position 1 ; schema:name "Besonderer Fokus: Digitale Geschäftsmodelle – entwickeln und umsetzen"@de .</v>
      </c>
      <c r="J766" t="s">
        <v>123</v>
      </c>
      <c r="K766" t="str">
        <f t="shared" si="46"/>
        <v>module:Content_WM595  a schema:ItemList ; schema:identifier "Content" ; schema:name "Inhalt WM595" ; schema:itemListElement module:Content01_WM595 . module:Content01_WM595 a schema:ListItem ; schema:position 1 ; schema:name "Besonderer Fokus: Digitale Geschäftsmodelle – entwickeln und umsetzen"@de .</v>
      </c>
    </row>
    <row r="767" spans="1:11" x14ac:dyDescent="0.35">
      <c r="A767" t="s">
        <v>2920</v>
      </c>
      <c r="B767" t="s">
        <v>128</v>
      </c>
      <c r="C767" s="13" t="s">
        <v>2930</v>
      </c>
      <c r="D767" t="s">
        <v>2929</v>
      </c>
      <c r="E767" s="13" t="s">
        <v>601</v>
      </c>
      <c r="F767" s="4" t="s">
        <v>4656</v>
      </c>
      <c r="G767" t="str">
        <f t="shared" si="44"/>
        <v>module:Content_WM595  a schema:ItemList ; schema:identifier "Content" ; schema:name "Inhalt WM595" ; schema:itemListElement module:Content02_WM595 .</v>
      </c>
      <c r="H767" s="4">
        <f t="shared" si="45"/>
        <v>2</v>
      </c>
      <c r="I767" t="str">
        <f t="shared" si="47"/>
        <v xml:space="preserve"> module:Content02_WM595 a schema:ListItem ; schema:position 2 ; schema:name "Durchführung ethnographischer Studien, Dokumentation und Auswertung"@de .</v>
      </c>
      <c r="J767" t="s">
        <v>123</v>
      </c>
      <c r="K767" t="str">
        <f t="shared" si="46"/>
        <v>module:Content_WM595  a schema:ItemList ; schema:identifier "Content" ; schema:name "Inhalt WM595" ; schema:itemListElement module:Content02_WM595 . module:Content02_WM595 a schema:ListItem ; schema:position 2 ; schema:name "Durchführung ethnographischer Studien, Dokumentation und Auswertung"@de .</v>
      </c>
    </row>
    <row r="768" spans="1:11" x14ac:dyDescent="0.35">
      <c r="A768" t="s">
        <v>2920</v>
      </c>
      <c r="B768" t="s">
        <v>128</v>
      </c>
      <c r="C768" s="13" t="s">
        <v>2928</v>
      </c>
      <c r="D768" t="s">
        <v>2927</v>
      </c>
      <c r="E768" s="13" t="s">
        <v>601</v>
      </c>
      <c r="F768" s="4" t="s">
        <v>4656</v>
      </c>
      <c r="G768" t="str">
        <f t="shared" si="44"/>
        <v>module:Content_WM595  a schema:ItemList ; schema:identifier "Content" ; schema:name "Inhalt WM595" ; schema:itemListElement module:Content03_WM595 .</v>
      </c>
      <c r="H768" s="4">
        <f t="shared" si="45"/>
        <v>3</v>
      </c>
      <c r="I768" t="str">
        <f t="shared" si="47"/>
        <v xml:space="preserve"> module:Content03_WM595 a schema:ListItem ; schema:position 3 ; schema:name "Fokus Geschäftsmodelle für Produkte: Analyse des Nutzerverhaltens, Analyse von Bedürfnissen, Entwicklung von Lösungen unter spezieller Berücksichtigung des Nutzerverhaltens."@de .</v>
      </c>
      <c r="J768" t="s">
        <v>123</v>
      </c>
      <c r="K768" t="str">
        <f t="shared" si="46"/>
        <v>module:Content_WM595  a schema:ItemList ; schema:identifier "Content" ; schema:name "Inhalt WM595" ; schema:itemListElement module:Content03_WM595 . module:Content03_WM595 a schema:ListItem ; schema:position 3 ; schema:name "Fokus Geschäftsmodelle für Produkte: Analyse des Nutzerverhaltens, Analyse von Bedürfnissen, Entwicklung von Lösungen unter spezieller Berücksichtigung des Nutzerverhaltens."@de .</v>
      </c>
    </row>
    <row r="769" spans="1:11" x14ac:dyDescent="0.35">
      <c r="A769" t="s">
        <v>2920</v>
      </c>
      <c r="B769" t="s">
        <v>128</v>
      </c>
      <c r="C769" s="13" t="s">
        <v>2926</v>
      </c>
      <c r="D769" t="s">
        <v>2925</v>
      </c>
      <c r="E769" s="13" t="s">
        <v>601</v>
      </c>
      <c r="F769" s="4" t="s">
        <v>4656</v>
      </c>
      <c r="G769" t="str">
        <f t="shared" si="44"/>
        <v>module:Content_WM595  a schema:ItemList ; schema:identifier "Content" ; schema:name "Inhalt WM595" ; schema:itemListElement module:Content04_WM595 .</v>
      </c>
      <c r="H769" s="4">
        <f t="shared" si="45"/>
        <v>4</v>
      </c>
      <c r="I769" t="str">
        <f t="shared" si="47"/>
        <v xml:space="preserve"> module:Content04_WM595 a schema:ListItem ; schema:position 4 ; schema:name "Ideengenerierung für Produkte vor dem Hintergrund der wirtschaftlichen Umsetzbarkeit, Test und Umsetzung in Form von Prototypen"@de .</v>
      </c>
      <c r="J769" t="s">
        <v>123</v>
      </c>
      <c r="K769" t="str">
        <f t="shared" si="46"/>
        <v>module:Content_WM595  a schema:ItemList ; schema:identifier "Content" ; schema:name "Inhalt WM595" ; schema:itemListElement module:Content04_WM595 . module:Content04_WM595 a schema:ListItem ; schema:position 4 ; schema:name "Ideengenerierung für Produkte vor dem Hintergrund der wirtschaftlichen Umsetzbarkeit, Test und Umsetzung in Form von Prototypen"@de .</v>
      </c>
    </row>
    <row r="770" spans="1:11" x14ac:dyDescent="0.35">
      <c r="A770" t="s">
        <v>2920</v>
      </c>
      <c r="B770" t="s">
        <v>128</v>
      </c>
      <c r="C770" s="13" t="s">
        <v>2924</v>
      </c>
      <c r="D770" t="s">
        <v>2923</v>
      </c>
      <c r="E770" s="13" t="s">
        <v>601</v>
      </c>
      <c r="F770" s="4" t="s">
        <v>4656</v>
      </c>
      <c r="G770" t="str">
        <f t="shared" si="44"/>
        <v>module:Content_WM595  a schema:ItemList ; schema:identifier "Content" ; schema:name "Inhalt WM595" ; schema:itemListElement module:Content05_WM595 .</v>
      </c>
      <c r="H770" s="4">
        <f t="shared" si="45"/>
        <v>5</v>
      </c>
      <c r="I770" t="str">
        <f t="shared" si="47"/>
        <v xml:space="preserve"> module:Content05_WM595 a schema:ListItem ; schema:position 5 ; schema:name "Vermittlung der Gestaltungsmöglichkeiten (Muster) für Geschäftsmodelle und deren Variationen"@de .</v>
      </c>
      <c r="J770" t="s">
        <v>123</v>
      </c>
      <c r="K770" t="str">
        <f t="shared" ref="K770:K772" si="48">_xlfn.CONCAT(G770,I770)</f>
        <v>module:Content_WM595  a schema:ItemList ; schema:identifier "Content" ; schema:name "Inhalt WM595" ; schema:itemListElement module:Content05_WM595 . module:Content05_WM595 a schema:ListItem ; schema:position 5 ; schema:name "Vermittlung der Gestaltungsmöglichkeiten (Muster) für Geschäftsmodelle und deren Variationen"@de .</v>
      </c>
    </row>
    <row r="771" spans="1:11" x14ac:dyDescent="0.35">
      <c r="A771" t="s">
        <v>2920</v>
      </c>
      <c r="B771" t="s">
        <v>128</v>
      </c>
      <c r="C771" s="13" t="s">
        <v>2922</v>
      </c>
      <c r="D771" t="s">
        <v>2921</v>
      </c>
      <c r="E771" s="13" t="s">
        <v>601</v>
      </c>
      <c r="F771" s="4" t="s">
        <v>4656</v>
      </c>
      <c r="G771" t="str">
        <f t="shared" si="44"/>
        <v>module:Content_WM595  a schema:ItemList ; schema:identifier "Content" ; schema:name "Inhalt WM595" ; schema:itemListElement module:Content06_WM595 .</v>
      </c>
      <c r="H771" s="4">
        <f t="shared" si="45"/>
        <v>6</v>
      </c>
      <c r="I771" t="str">
        <f t="shared" ref="I771:I772" si="49">_xlfn.CONCAT(" module:Content",C771,"_",B771," a schema:ListItem ; schema:position ",H771," ; schema:name ",E771,D771,E771,"@",F771," .")</f>
        <v xml:space="preserve"> module:Content06_WM595 a schema:ListItem ; schema:position 6 ; schema:name "Reflektion der Nutzerbedürfnisse vor dem Hintergrund von Zahlungsbereitschaften"@de .</v>
      </c>
      <c r="J771" t="s">
        <v>123</v>
      </c>
      <c r="K771" t="str">
        <f t="shared" si="48"/>
        <v>module:Content_WM595  a schema:ItemList ; schema:identifier "Content" ; schema:name "Inhalt WM595" ; schema:itemListElement module:Content06_WM595 . module:Content06_WM595 a schema:ListItem ; schema:position 6 ; schema:name "Reflektion der Nutzerbedürfnisse vor dem Hintergrund von Zahlungsbereitschaften"@de .</v>
      </c>
    </row>
    <row r="772" spans="1:11" x14ac:dyDescent="0.35">
      <c r="A772" t="s">
        <v>2920</v>
      </c>
      <c r="B772" t="s">
        <v>128</v>
      </c>
      <c r="C772" s="13" t="s">
        <v>2919</v>
      </c>
      <c r="D772" t="s">
        <v>2918</v>
      </c>
      <c r="E772" s="13" t="s">
        <v>601</v>
      </c>
      <c r="F772" s="4" t="s">
        <v>4656</v>
      </c>
      <c r="G772" t="str">
        <f t="shared" si="44"/>
        <v>module:Content_WM595  a schema:ItemList ; schema:identifier "Content" ; schema:name "Inhalt WM595" ; schema:itemListElement module:Content07_WM595 .</v>
      </c>
      <c r="H772" s="4">
        <f t="shared" si="45"/>
        <v>7</v>
      </c>
      <c r="I772" t="str">
        <f t="shared" si="49"/>
        <v xml:space="preserve"> module:Content07_WM595 a schema:ListItem ; schema:position 7 ; schema:name "Entwicklung von Prototypen für Geschäftsmodelle (in unterschiedlicher Auflösung) und Testing der Prototypen mit den Nutzergruppen."@de .</v>
      </c>
      <c r="J772" t="s">
        <v>123</v>
      </c>
      <c r="K772" t="str">
        <f t="shared" si="48"/>
        <v>module:Content_WM595  a schema:ItemList ; schema:identifier "Content" ; schema:name "Inhalt WM595" ; schema:itemListElement module:Content07_WM595 . module:Content07_WM595 a schema:ListItem ; schema:position 7 ; schema:name "Entwicklung von Prototypen für Geschäftsmodelle (in unterschiedlicher Auflösung) und Testing der Prototypen mit den Nutzergruppen."@de .</v>
      </c>
    </row>
  </sheetData>
  <autoFilter ref="B1:K772" xr:uid="{431A6DC8-48E6-488B-8EE9-FE500DECE63F}"/>
  <pageMargins left="0.7" right="0.7" top="0.78740157499999996" bottom="0.78740157499999996"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18</vt:i4>
      </vt:variant>
    </vt:vector>
  </HeadingPairs>
  <TitlesOfParts>
    <vt:vector size="18" baseType="lpstr">
      <vt:lpstr>Module</vt:lpstr>
      <vt:lpstr>InteractivityType</vt:lpstr>
      <vt:lpstr>educUse</vt:lpstr>
      <vt:lpstr>CP_Prereq</vt:lpstr>
      <vt:lpstr>CoursInst_Lecturer</vt:lpstr>
      <vt:lpstr>LResults_Overview</vt:lpstr>
      <vt:lpstr>LResults_Details</vt:lpstr>
      <vt:lpstr>Content_Overview</vt:lpstr>
      <vt:lpstr>Content_Details</vt:lpstr>
      <vt:lpstr>Exam_Overview</vt:lpstr>
      <vt:lpstr>TF_Overview</vt:lpstr>
      <vt:lpstr>CompWL_Overview</vt:lpstr>
      <vt:lpstr>CompWL_Details</vt:lpstr>
      <vt:lpstr>CompWL_Details_Sortiert</vt:lpstr>
      <vt:lpstr>SWS</vt:lpstr>
      <vt:lpstr>GradingRatio</vt:lpstr>
      <vt:lpstr>ModuleType</vt:lpstr>
      <vt:lpstr>Language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Autor 1</dc:creator>
  <cp:lastModifiedBy>Autor 1</cp:lastModifiedBy>
  <dcterms:created xsi:type="dcterms:W3CDTF">2020-07-20T07:57:45Z</dcterms:created>
  <dcterms:modified xsi:type="dcterms:W3CDTF">2020-07-24T17:03:25Z</dcterms:modified>
</cp:coreProperties>
</file>