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OneDrive\University\Year 3\Team Project - 19WSD001\"/>
    </mc:Choice>
  </mc:AlternateContent>
  <xr:revisionPtr revIDLastSave="96" documentId="8_{3BB40262-299A-48E6-8E36-DFE898373013}" xr6:coauthVersionLast="41" xr6:coauthVersionMax="41" xr10:uidLastSave="{88EA56D2-CD9D-4AB4-B7FA-86B140C8B914}"/>
  <bookViews>
    <workbookView xWindow="390" yWindow="390" windowWidth="38700" windowHeight="15750" xr2:uid="{005DAC11-DA2A-4DB6-B2BA-95A56AEE4B26}"/>
  </bookViews>
  <sheets>
    <sheet name="Earth - Budget" sheetId="1" r:id="rId1"/>
  </sheets>
  <definedNames>
    <definedName name="_xlnm._FilterDatabase" localSheetId="0" hidden="1">'Earth - Budget'!$B$2:$L$2</definedName>
    <definedName name="Budget">'Earth - Budget'!$Q$2</definedName>
    <definedName name="CumBudget">'Earth - Budget'!$J$2</definedName>
    <definedName name="CumulativeBudget">'Earth - Budget'!$E$9</definedName>
    <definedName name="CumulativeBudget1">'Earth - Budget'!$E$9</definedName>
    <definedName name="CumulativeEstBudget">'Earth - Budget'!$K$2</definedName>
    <definedName name="ItemCost">'Earth - Budget'!$F$2</definedName>
    <definedName name="ItemDescription">'Earth - Budget'!$C$2</definedName>
    <definedName name="OrderedFrom">'Earth - Budget'!$D$2</definedName>
    <definedName name="OrderStatus">'Earth - Budget'!$I$2</definedName>
    <definedName name="Quantity">'Earth - Budget'!$G$2</definedName>
    <definedName name="ReasonForPurchase">'Earth - Budget'!$L$2</definedName>
    <definedName name="TeamMembersName">'Earth - Budget'!$E$2</definedName>
    <definedName name="Total">'Earth - Budget'!$N$2</definedName>
    <definedName name="TotalCost">'Earth - Budget'!$H$2</definedName>
    <definedName name="TotalRemaining">'Earth - Budget'!$O$2</definedName>
    <definedName name="TotalSpent">'Earth - Budget'!$N$2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 s="1"/>
  <c r="K6" i="1" s="1"/>
  <c r="K7" i="1" s="1"/>
  <c r="K8" i="1" s="1"/>
  <c r="K9" i="1" s="1"/>
  <c r="K10" i="1" s="1"/>
  <c r="K38" i="1" l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4" i="1"/>
  <c r="H5" i="1"/>
  <c r="H6" i="1"/>
  <c r="H8" i="1"/>
  <c r="H9" i="1"/>
  <c r="H10" i="1"/>
  <c r="H11" i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7" i="1"/>
  <c r="J9" i="1"/>
  <c r="J10" i="1" s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H3" i="1"/>
  <c r="J3" i="1" s="1"/>
  <c r="N6" i="1" l="1"/>
  <c r="J4" i="1" l="1"/>
  <c r="J5" i="1" s="1"/>
  <c r="J6" i="1" s="1"/>
  <c r="J7" i="1" s="1"/>
  <c r="J8" i="1" s="1"/>
  <c r="N3" i="1" l="1"/>
  <c r="O3" i="1" l="1"/>
  <c r="O6" i="1" l="1"/>
  <c r="N7" i="1"/>
</calcChain>
</file>

<file path=xl/sharedStrings.xml><?xml version="1.0" encoding="utf-8"?>
<sst xmlns="http://schemas.openxmlformats.org/spreadsheetml/2006/main" count="64" uniqueCount="37">
  <si>
    <t>Date</t>
  </si>
  <si>
    <t>Item Description</t>
  </si>
  <si>
    <t>Ordered From</t>
  </si>
  <si>
    <t>Team Members Name</t>
  </si>
  <si>
    <t>Item Cost</t>
  </si>
  <si>
    <t>Quantity</t>
  </si>
  <si>
    <t>Total Cost</t>
  </si>
  <si>
    <t>Order Status</t>
  </si>
  <si>
    <t>Cumulative Budget</t>
  </si>
  <si>
    <t>Reason for Purchase</t>
  </si>
  <si>
    <t>Total Budget Spent</t>
  </si>
  <si>
    <t>Total Budget Remaining</t>
  </si>
  <si>
    <t>Budget</t>
  </si>
  <si>
    <t>Raspberry Pi Sense Hat</t>
  </si>
  <si>
    <t>RS</t>
  </si>
  <si>
    <t>F.Holmes</t>
  </si>
  <si>
    <t>Received</t>
  </si>
  <si>
    <t>Tri Track Robot sensor array</t>
  </si>
  <si>
    <t>DC Power Plugs</t>
  </si>
  <si>
    <t>MYRio Power</t>
  </si>
  <si>
    <t>USB Type A Plug</t>
  </si>
  <si>
    <t>Power Board</t>
  </si>
  <si>
    <t>DC Power Jack</t>
  </si>
  <si>
    <t>Estimated Spending</t>
  </si>
  <si>
    <t>Estimated Budget Remaing</t>
  </si>
  <si>
    <t>Cumulative Estimated Budget</t>
  </si>
  <si>
    <t>Motor Control Board</t>
  </si>
  <si>
    <t>Potential</t>
  </si>
  <si>
    <t>Trash Sorter</t>
  </si>
  <si>
    <t>Additional Spend</t>
  </si>
  <si>
    <t>Stepper Motors</t>
  </si>
  <si>
    <t>Aluminium Frame</t>
  </si>
  <si>
    <t>PCV Frame</t>
  </si>
  <si>
    <t>Need 5</t>
  </si>
  <si>
    <t>Potential Other Items Needed</t>
  </si>
  <si>
    <t>rs</t>
  </si>
  <si>
    <t>either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</si>
</sst>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£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49" fontId="0" fillId="0" borderId="0" xfId="0" applyNumberFormat="1" applyFont="1"/>
    <xf numFmtId="4" fontId="0" fillId="0" borderId="0" xfId="0" applyNumberFormat="1"/>
    <xf numFmtId="2" fontId="0" fillId="0" borderId="0" xfId="0" applyNumberFormat="1"/>
    <xf numFmtId="4" fontId="2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165" fontId="3" fillId="0" borderId="0" xfId="0" applyNumberFormat="1" applyFont="1"/>
    <xf numFmtId="0" fontId="3" fillId="0" borderId="0" xfId="0" applyFont="1"/>
    <xf numFmtId="165" fontId="3" fillId="0" borderId="1" xfId="0" applyNumberFormat="1" applyFont="1" applyBorder="1"/>
    <xf numFmtId="0" fontId="3" fillId="0" borderId="1" xfId="0" applyFont="1" applyBorder="1"/>
    <xf numFmtId="14" fontId="0" fillId="0" borderId="0" xfId="0" applyNumberFormat="1"/>
    <xf numFmtId="14" fontId="4" fillId="0" borderId="0" xfId="0" applyNumberFormat="1" applyFont="1"/>
    <xf numFmtId="49" fontId="6" fillId="0" borderId="0" xfId="1" applyNumberFormat="1" applyFont="1"/>
    <xf numFmtId="49" fontId="4" fillId="0" borderId="0" xfId="0" applyNumberFormat="1" applyFont="1"/>
    <xf numFmtId="165" fontId="4" fillId="0" borderId="0" xfId="0" applyNumberFormat="1" applyFont="1"/>
    <xf numFmtId="2" fontId="4" fillId="0" borderId="0" xfId="0" applyNumberFormat="1" applyFont="1"/>
    <xf numFmtId="4" fontId="4" fillId="0" borderId="0" xfId="0" applyNumberFormat="1" applyFont="1"/>
    <xf numFmtId="4" fontId="7" fillId="0" borderId="0" xfId="0" applyNumberFormat="1" applyFont="1"/>
    <xf numFmtId="0" fontId="0" fillId="2" borderId="0" xfId="0" applyFill="1"/>
    <xf numFmtId="0" fontId="6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rs-online.com/web/p/tubing-struts/7613322/" TargetMode="External"/><Relationship Id="rId2" Type="http://schemas.openxmlformats.org/officeDocument/2006/relationships/hyperlink" Target="https://uk.rs-online.com/web/p/stepper-motors/5350467/" TargetMode="External"/><Relationship Id="rId1" Type="http://schemas.openxmlformats.org/officeDocument/2006/relationships/hyperlink" Target="https://uk.rs-online.com/web/p/motor-control-development-kits/8486806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k.rs-online.com/web/p/pvc-pipes-plastic-pipes/78457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D1B3-10E1-4A21-A64B-2F582D9CA3BC}">
  <dimension ref="A2:Q92"/>
  <sheetViews>
    <sheetView tabSelected="1" zoomScale="85" zoomScaleNormal="85" workbookViewId="0">
      <selection activeCell="C22" sqref="C22"/>
    </sheetView>
  </sheetViews>
  <sheetFormatPr defaultRowHeight="15" x14ac:dyDescent="0.25"/>
  <cols>
    <col min="2" max="2" width="10.85546875" bestFit="1" customWidth="1"/>
    <col min="3" max="3" width="21.5703125" bestFit="1" customWidth="1"/>
    <col min="4" max="4" width="15.85546875" bestFit="1" customWidth="1"/>
    <col min="5" max="5" width="23.140625" bestFit="1" customWidth="1"/>
    <col min="6" max="6" width="11.7109375" bestFit="1" customWidth="1"/>
    <col min="7" max="7" width="11" bestFit="1" customWidth="1"/>
    <col min="8" max="8" width="12" style="6" bestFit="1" customWidth="1"/>
    <col min="9" max="9" width="14.28515625" bestFit="1" customWidth="1"/>
    <col min="10" max="11" width="20.42578125" hidden="1" customWidth="1"/>
    <col min="12" max="12" width="25.7109375" bestFit="1" customWidth="1"/>
    <col min="13" max="13" width="17.28515625" bestFit="1" customWidth="1"/>
    <col min="14" max="14" width="24.5703125" style="6" bestFit="1" customWidth="1"/>
    <col min="15" max="15" width="32.85546875" style="6" bestFit="1" customWidth="1"/>
    <col min="17" max="17" width="11.28515625" style="6" customWidth="1"/>
  </cols>
  <sheetData>
    <row r="2" spans="1:17" ht="18.75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7" t="s">
        <v>6</v>
      </c>
      <c r="I2" s="1" t="s">
        <v>7</v>
      </c>
      <c r="J2" s="1" t="s">
        <v>8</v>
      </c>
      <c r="K2" s="1" t="s">
        <v>25</v>
      </c>
      <c r="L2" s="1" t="s">
        <v>9</v>
      </c>
      <c r="M2" s="1"/>
      <c r="N2" s="10" t="s">
        <v>10</v>
      </c>
      <c r="O2" s="10" t="s">
        <v>11</v>
      </c>
      <c r="P2" s="11"/>
      <c r="Q2" s="10" t="s">
        <v>12</v>
      </c>
    </row>
    <row r="3" spans="1:17" ht="18.75" x14ac:dyDescent="0.3">
      <c r="B3" s="12">
        <v>43803</v>
      </c>
      <c r="C3" s="2" t="s">
        <v>13</v>
      </c>
      <c r="D3" s="2" t="s">
        <v>14</v>
      </c>
      <c r="E3" s="2" t="s">
        <v>15</v>
      </c>
      <c r="F3" s="6">
        <v>28.6</v>
      </c>
      <c r="G3" s="4">
        <v>1</v>
      </c>
      <c r="H3" s="6">
        <f>G3*F3</f>
        <v>28.6</v>
      </c>
      <c r="I3" s="3" t="s">
        <v>16</v>
      </c>
      <c r="J3" s="5">
        <f>IF(I3="Received",H3,0)</f>
        <v>28.6</v>
      </c>
      <c r="K3" s="5">
        <f>H3</f>
        <v>28.6</v>
      </c>
      <c r="L3" s="2" t="s">
        <v>17</v>
      </c>
      <c r="N3" s="8">
        <f>MAX(J:J)</f>
        <v>45.45</v>
      </c>
      <c r="O3" s="8">
        <f>Q3-N3</f>
        <v>154.55000000000001</v>
      </c>
      <c r="P3" s="9"/>
      <c r="Q3" s="8">
        <v>200</v>
      </c>
    </row>
    <row r="4" spans="1:17" x14ac:dyDescent="0.25">
      <c r="B4" s="12">
        <v>43803</v>
      </c>
      <c r="C4" s="2" t="s">
        <v>18</v>
      </c>
      <c r="D4" s="2" t="s">
        <v>14</v>
      </c>
      <c r="E4" s="2" t="s">
        <v>15</v>
      </c>
      <c r="F4" s="6">
        <v>1.2</v>
      </c>
      <c r="G4" s="4">
        <v>5</v>
      </c>
      <c r="H4" s="6">
        <f>IF(G4=0,"",G4*F4)</f>
        <v>6</v>
      </c>
      <c r="I4" s="3" t="s">
        <v>16</v>
      </c>
      <c r="J4" s="5">
        <f>IF(G4=0,"",IF(I4="Received",J3+H4,J3))</f>
        <v>34.6</v>
      </c>
      <c r="K4" s="5">
        <f>IF(G4=0,"",H4+K3)</f>
        <v>34.6</v>
      </c>
      <c r="L4" s="2" t="s">
        <v>19</v>
      </c>
    </row>
    <row r="5" spans="1:17" ht="18.75" x14ac:dyDescent="0.3">
      <c r="B5" s="12">
        <v>43803</v>
      </c>
      <c r="C5" s="2" t="s">
        <v>20</v>
      </c>
      <c r="D5" s="2" t="s">
        <v>14</v>
      </c>
      <c r="E5" s="2" t="s">
        <v>15</v>
      </c>
      <c r="F5" s="6">
        <v>1.2769999999999999</v>
      </c>
      <c r="G5" s="4">
        <v>5</v>
      </c>
      <c r="H5" s="6">
        <f>IF(G5=0,"",G5*F5)</f>
        <v>6.3849999999999998</v>
      </c>
      <c r="I5" s="3" t="s">
        <v>16</v>
      </c>
      <c r="J5" s="5">
        <f>IF(G5=0,"",IF(I5="Received",J4+H5,J4))</f>
        <v>40.984999999999999</v>
      </c>
      <c r="K5" s="5">
        <f>IF(G5=0,"",H5+K4)</f>
        <v>40.984999999999999</v>
      </c>
      <c r="L5" s="2" t="s">
        <v>21</v>
      </c>
      <c r="N5" s="10" t="s">
        <v>23</v>
      </c>
      <c r="O5" s="10" t="s">
        <v>24</v>
      </c>
    </row>
    <row r="6" spans="1:17" ht="18.75" x14ac:dyDescent="0.3">
      <c r="B6" s="12">
        <v>43803</v>
      </c>
      <c r="C6" s="2" t="s">
        <v>22</v>
      </c>
      <c r="D6" s="2" t="s">
        <v>14</v>
      </c>
      <c r="E6" s="2" t="s">
        <v>15</v>
      </c>
      <c r="F6" s="6">
        <v>0.89300000000000002</v>
      </c>
      <c r="G6" s="4">
        <v>5</v>
      </c>
      <c r="H6" s="6">
        <f>IF(G6=0,"",G6*F6)</f>
        <v>4.4649999999999999</v>
      </c>
      <c r="I6" s="3" t="s">
        <v>16</v>
      </c>
      <c r="J6" s="5">
        <f>IF(G6=0,"",IF(I6="Received",J5+H6,J5))</f>
        <v>45.45</v>
      </c>
      <c r="K6" s="5">
        <f>IF(G6=0,"",H6+K5)</f>
        <v>45.45</v>
      </c>
      <c r="L6" s="2" t="s">
        <v>21</v>
      </c>
      <c r="N6" s="8">
        <f>MAX(K:K)</f>
        <v>267.37</v>
      </c>
      <c r="O6" s="8">
        <f>Q3-N6</f>
        <v>-67.37</v>
      </c>
    </row>
    <row r="7" spans="1:17" x14ac:dyDescent="0.25">
      <c r="B7" s="13">
        <v>43473</v>
      </c>
      <c r="C7" s="14" t="s">
        <v>26</v>
      </c>
      <c r="D7" s="15" t="s">
        <v>14</v>
      </c>
      <c r="E7" s="15" t="s">
        <v>15</v>
      </c>
      <c r="F7" s="16">
        <v>49.16</v>
      </c>
      <c r="G7" s="17">
        <v>1</v>
      </c>
      <c r="H7" s="16">
        <f>IF(G7=0,"",G7*F7)</f>
        <v>49.16</v>
      </c>
      <c r="I7" s="18" t="s">
        <v>27</v>
      </c>
      <c r="J7" s="19">
        <f>IF(G7=0,"",IF(I7="Received",J6+H7,J6))</f>
        <v>45.45</v>
      </c>
      <c r="K7" s="19">
        <f>IF(G7=0,"",H7+K6)</f>
        <v>94.61</v>
      </c>
      <c r="L7" s="15" t="s">
        <v>28</v>
      </c>
      <c r="M7" t="s">
        <v>29</v>
      </c>
      <c r="N7" s="6">
        <f>N6-N3</f>
        <v>221.92000000000002</v>
      </c>
    </row>
    <row r="8" spans="1:17" x14ac:dyDescent="0.25">
      <c r="B8" s="13">
        <v>43473</v>
      </c>
      <c r="C8" s="14" t="s">
        <v>30</v>
      </c>
      <c r="D8" s="15" t="s">
        <v>14</v>
      </c>
      <c r="E8" s="15" t="s">
        <v>15</v>
      </c>
      <c r="F8" s="16">
        <v>25.79</v>
      </c>
      <c r="G8" s="17">
        <v>4</v>
      </c>
      <c r="H8" s="16">
        <f>IF(G8=0,"",G8*F8)</f>
        <v>103.16</v>
      </c>
      <c r="I8" s="18" t="s">
        <v>27</v>
      </c>
      <c r="J8" s="19">
        <f>IF(G8=0,"",IF(I8="Received",J7+H8,J7))</f>
        <v>45.45</v>
      </c>
      <c r="K8" s="19">
        <f>IF(G8=0,"",H8+K7)</f>
        <v>197.76999999999998</v>
      </c>
      <c r="L8" s="15" t="s">
        <v>28</v>
      </c>
    </row>
    <row r="9" spans="1:17" x14ac:dyDescent="0.25">
      <c r="A9" s="20" t="s">
        <v>33</v>
      </c>
      <c r="B9" s="13">
        <v>43473</v>
      </c>
      <c r="C9" s="14" t="s">
        <v>31</v>
      </c>
      <c r="D9" s="15" t="s">
        <v>14</v>
      </c>
      <c r="E9" s="15" t="s">
        <v>15</v>
      </c>
      <c r="F9" s="16">
        <v>51.56</v>
      </c>
      <c r="G9" s="17">
        <v>0</v>
      </c>
      <c r="H9" s="16" t="str">
        <f>IF(G9=0,"",G9*F9)</f>
        <v/>
      </c>
      <c r="I9" s="18" t="s">
        <v>27</v>
      </c>
      <c r="J9" s="19" t="str">
        <f>IF(G9=0,"",IF(I9="Received",J8+H9,J8))</f>
        <v/>
      </c>
      <c r="K9" s="19">
        <f>IF(G9=0,K8,H9+K8)</f>
        <v>197.76999999999998</v>
      </c>
      <c r="L9" s="15" t="s">
        <v>28</v>
      </c>
    </row>
    <row r="10" spans="1:17" x14ac:dyDescent="0.25">
      <c r="A10" s="20" t="s">
        <v>36</v>
      </c>
      <c r="B10" s="13">
        <v>43473</v>
      </c>
      <c r="C10" s="21" t="s">
        <v>32</v>
      </c>
      <c r="D10" s="15" t="s">
        <v>14</v>
      </c>
      <c r="E10" s="15" t="s">
        <v>15</v>
      </c>
      <c r="F10" s="16">
        <v>2.4500000000000002</v>
      </c>
      <c r="G10" s="17">
        <v>8</v>
      </c>
      <c r="H10" s="16">
        <f>IF(G10=0,"",G10*F10)</f>
        <v>19.600000000000001</v>
      </c>
      <c r="I10" s="18" t="s">
        <v>27</v>
      </c>
      <c r="J10" s="19" t="str">
        <f>IF(G10=0,"",IF(I10="Received",J9+H10,J9))</f>
        <v/>
      </c>
      <c r="K10" s="19">
        <f>IF(G10=0,K9,H10+K9)</f>
        <v>217.36999999999998</v>
      </c>
      <c r="L10" s="15" t="s">
        <v>28</v>
      </c>
    </row>
    <row r="11" spans="1:17" x14ac:dyDescent="0.25">
      <c r="B11" s="13">
        <v>43473</v>
      </c>
      <c r="C11" s="22" t="s">
        <v>34</v>
      </c>
      <c r="D11" s="15" t="s">
        <v>35</v>
      </c>
      <c r="E11" s="15" t="s">
        <v>15</v>
      </c>
      <c r="F11" s="16">
        <v>50</v>
      </c>
      <c r="G11" s="17">
        <v>1</v>
      </c>
      <c r="H11" s="16">
        <f>IF(G11=0,"",G11*F11)</f>
        <v>50</v>
      </c>
      <c r="I11" s="18" t="s">
        <v>27</v>
      </c>
      <c r="J11" s="5" t="str">
        <f>IF(G11=0,"",IF(I11="Received",J10+H11,J10))</f>
        <v/>
      </c>
      <c r="K11" s="19">
        <f t="shared" ref="K11:K37" si="0">IF(G11=0,K10,H11+K10)</f>
        <v>267.37</v>
      </c>
      <c r="L11" s="15" t="s">
        <v>28</v>
      </c>
    </row>
    <row r="12" spans="1:17" x14ac:dyDescent="0.25">
      <c r="B12" s="12"/>
      <c r="F12" s="6"/>
      <c r="H12" s="6" t="str">
        <f>IF(G12=0,"",G12*F12)</f>
        <v/>
      </c>
      <c r="J12" s="5" t="str">
        <f>IF(G12=0,"",IF(I12="Received",J11+H12,J11))</f>
        <v/>
      </c>
      <c r="K12" s="19">
        <f t="shared" si="0"/>
        <v>267.37</v>
      </c>
    </row>
    <row r="13" spans="1:17" x14ac:dyDescent="0.25">
      <c r="B13" s="12"/>
      <c r="F13" s="6"/>
      <c r="H13" s="6" t="str">
        <f>IF(G13=0,"",G13*F13)</f>
        <v/>
      </c>
      <c r="J13" s="5" t="str">
        <f>IF(G13=0,"",IF(I13="Received",J12+H13,J12))</f>
        <v/>
      </c>
      <c r="K13" s="19">
        <f t="shared" si="0"/>
        <v>267.37</v>
      </c>
    </row>
    <row r="14" spans="1:17" x14ac:dyDescent="0.25">
      <c r="B14" s="12"/>
      <c r="F14" s="6"/>
      <c r="H14" s="6" t="str">
        <f>IF(G14=0,"",G14*F14)</f>
        <v/>
      </c>
      <c r="J14" s="5" t="str">
        <f>IF(G14=0,"",IF(I14="Received",J13+H14,J13))</f>
        <v/>
      </c>
      <c r="K14" s="19">
        <f t="shared" si="0"/>
        <v>267.37</v>
      </c>
    </row>
    <row r="15" spans="1:17" x14ac:dyDescent="0.25">
      <c r="B15" s="12"/>
      <c r="F15" s="6"/>
      <c r="H15" s="6" t="str">
        <f>IF(G15=0,"",G15*F15)</f>
        <v/>
      </c>
      <c r="J15" s="5" t="str">
        <f>IF(G15=0,"",IF(I15="Received",J14+H15,J14))</f>
        <v/>
      </c>
      <c r="K15" s="19">
        <f t="shared" si="0"/>
        <v>267.37</v>
      </c>
    </row>
    <row r="16" spans="1:17" x14ac:dyDescent="0.25">
      <c r="B16" s="12"/>
      <c r="F16" s="6"/>
      <c r="H16" s="6" t="str">
        <f>IF(G16=0,"",G16*F16)</f>
        <v/>
      </c>
      <c r="J16" s="5" t="str">
        <f>IF(G16=0,"",IF(I16="Received",J15+H16,J15))</f>
        <v/>
      </c>
      <c r="K16" s="19">
        <f t="shared" si="0"/>
        <v>267.37</v>
      </c>
    </row>
    <row r="17" spans="2:11" x14ac:dyDescent="0.25">
      <c r="B17" s="12"/>
      <c r="F17" s="6"/>
      <c r="H17" s="6" t="str">
        <f>IF(G17=0,"",G17*F17)</f>
        <v/>
      </c>
      <c r="J17" s="5" t="str">
        <f>IF(G17=0,"",IF(I17="Received",J16+H17,J16))</f>
        <v/>
      </c>
      <c r="K17" s="19">
        <f t="shared" si="0"/>
        <v>267.37</v>
      </c>
    </row>
    <row r="18" spans="2:11" x14ac:dyDescent="0.25">
      <c r="B18" s="12"/>
      <c r="F18" s="6"/>
      <c r="H18" s="6" t="str">
        <f>IF(G18=0,"",G18*F18)</f>
        <v/>
      </c>
      <c r="J18" s="5" t="str">
        <f>IF(G18=0,"",IF(I18="Received",J17+H18,J17))</f>
        <v/>
      </c>
      <c r="K18" s="19">
        <f t="shared" si="0"/>
        <v>267.37</v>
      </c>
    </row>
    <row r="19" spans="2:11" x14ac:dyDescent="0.25">
      <c r="B19" s="12"/>
      <c r="F19" s="6"/>
      <c r="H19" s="6" t="str">
        <f>IF(G19=0,"",G19*F19)</f>
        <v/>
      </c>
      <c r="J19" s="5" t="str">
        <f>IF(G19=0,"",IF(I19="Received",J18+H19,J18))</f>
        <v/>
      </c>
      <c r="K19" s="19">
        <f t="shared" si="0"/>
        <v>267.37</v>
      </c>
    </row>
    <row r="20" spans="2:11" x14ac:dyDescent="0.25">
      <c r="B20" s="12"/>
      <c r="F20" s="6"/>
      <c r="H20" s="6" t="str">
        <f>IF(G20=0,"",G20*F20)</f>
        <v/>
      </c>
      <c r="J20" s="5" t="str">
        <f>IF(G20=0,"",IF(I20="Received",J19+H20,J19))</f>
        <v/>
      </c>
      <c r="K20" s="19">
        <f t="shared" si="0"/>
        <v>267.37</v>
      </c>
    </row>
    <row r="21" spans="2:11" x14ac:dyDescent="0.25">
      <c r="B21" s="12"/>
      <c r="C21" s="12"/>
      <c r="F21" s="6"/>
      <c r="H21" s="6" t="str">
        <f>IF(G21=0,"",G21*F21)</f>
        <v/>
      </c>
      <c r="J21" s="5" t="str">
        <f>IF(G21=0,"",IF(I21="Received",J20+H21,J20))</f>
        <v/>
      </c>
      <c r="K21" s="19">
        <f t="shared" si="0"/>
        <v>267.37</v>
      </c>
    </row>
    <row r="22" spans="2:11" x14ac:dyDescent="0.25">
      <c r="B22" s="12"/>
      <c r="F22" s="6"/>
      <c r="H22" s="6" t="str">
        <f>IF(G22=0,"",G22*F22)</f>
        <v/>
      </c>
      <c r="J22" s="5" t="str">
        <f>IF(G22=0,"",IF(I22="Received",J21+H22,J21))</f>
        <v/>
      </c>
      <c r="K22" s="19">
        <f t="shared" si="0"/>
        <v>267.37</v>
      </c>
    </row>
    <row r="23" spans="2:11" x14ac:dyDescent="0.25">
      <c r="B23" s="12"/>
      <c r="F23" s="6"/>
      <c r="H23" s="6" t="str">
        <f>IF(G23=0,"",G23*F23)</f>
        <v/>
      </c>
      <c r="J23" s="5" t="str">
        <f>IF(G23=0,"",IF(I23="Received",J22+H23,J22))</f>
        <v/>
      </c>
      <c r="K23" s="19">
        <f t="shared" si="0"/>
        <v>267.37</v>
      </c>
    </row>
    <row r="24" spans="2:11" x14ac:dyDescent="0.25">
      <c r="B24" s="12"/>
      <c r="F24" s="6"/>
      <c r="H24" s="6" t="str">
        <f>IF(G24=0,"",G24*F24)</f>
        <v/>
      </c>
      <c r="J24" s="5" t="str">
        <f>IF(G24=0,"",IF(I24="Received",J23+H24,J23))</f>
        <v/>
      </c>
      <c r="K24" s="19">
        <f t="shared" si="0"/>
        <v>267.37</v>
      </c>
    </row>
    <row r="25" spans="2:11" x14ac:dyDescent="0.25">
      <c r="B25" s="12"/>
      <c r="F25" s="6"/>
      <c r="H25" s="6" t="str">
        <f>IF(G25=0,"",G25*F25)</f>
        <v/>
      </c>
      <c r="J25" s="5" t="str">
        <f>IF(G25=0,"",IF(I25="Received",J24+H25,J24))</f>
        <v/>
      </c>
      <c r="K25" s="19">
        <f t="shared" si="0"/>
        <v>267.37</v>
      </c>
    </row>
    <row r="26" spans="2:11" x14ac:dyDescent="0.25">
      <c r="B26" s="12"/>
      <c r="F26" s="6"/>
      <c r="H26" s="6" t="str">
        <f>IF(G26=0,"",G26*F26)</f>
        <v/>
      </c>
      <c r="J26" s="5" t="str">
        <f>IF(G26=0,"",IF(I26="Received",J25+H26,J25))</f>
        <v/>
      </c>
      <c r="K26" s="19">
        <f t="shared" si="0"/>
        <v>267.37</v>
      </c>
    </row>
    <row r="27" spans="2:11" x14ac:dyDescent="0.25">
      <c r="B27" s="12"/>
      <c r="F27" s="6"/>
      <c r="H27" s="6" t="str">
        <f>IF(G27=0,"",G27*F27)</f>
        <v/>
      </c>
      <c r="J27" s="5" t="str">
        <f>IF(G27=0,"",IF(I27="Received",J26+H27,J26))</f>
        <v/>
      </c>
      <c r="K27" s="19">
        <f t="shared" si="0"/>
        <v>267.37</v>
      </c>
    </row>
    <row r="28" spans="2:11" x14ac:dyDescent="0.25">
      <c r="B28" s="12"/>
      <c r="F28" s="6"/>
      <c r="H28" s="6" t="str">
        <f>IF(G28=0,"",G28*F28)</f>
        <v/>
      </c>
      <c r="J28" s="5" t="str">
        <f>IF(G28=0,"",IF(I28="Received",J27+H28,J27))</f>
        <v/>
      </c>
      <c r="K28" s="19">
        <f t="shared" si="0"/>
        <v>267.37</v>
      </c>
    </row>
    <row r="29" spans="2:11" x14ac:dyDescent="0.25">
      <c r="B29" s="12"/>
      <c r="F29" s="6"/>
      <c r="H29" s="6" t="str">
        <f>IF(G29=0,"",G29*F29)</f>
        <v/>
      </c>
      <c r="J29" s="5" t="str">
        <f>IF(G29=0,"",IF(I29="Received",J28+H29,J28))</f>
        <v/>
      </c>
      <c r="K29" s="19">
        <f t="shared" si="0"/>
        <v>267.37</v>
      </c>
    </row>
    <row r="30" spans="2:11" x14ac:dyDescent="0.25">
      <c r="B30" s="12"/>
      <c r="F30" s="6"/>
      <c r="H30" s="6" t="str">
        <f>IF(G30=0,"",G30*F30)</f>
        <v/>
      </c>
      <c r="J30" s="5" t="str">
        <f>IF(G30=0,"",IF(I30="Received",J29+H30,J29))</f>
        <v/>
      </c>
      <c r="K30" s="19">
        <f t="shared" si="0"/>
        <v>267.37</v>
      </c>
    </row>
    <row r="31" spans="2:11" x14ac:dyDescent="0.25">
      <c r="B31" s="12"/>
      <c r="F31" s="6"/>
      <c r="H31" s="6" t="str">
        <f>IF(G31=0,"",G31*F31)</f>
        <v/>
      </c>
      <c r="J31" s="5" t="str">
        <f>IF(G31=0,"",IF(I31="Received",J30+H31,J30))</f>
        <v/>
      </c>
      <c r="K31" s="19">
        <f t="shared" si="0"/>
        <v>267.37</v>
      </c>
    </row>
    <row r="32" spans="2:11" x14ac:dyDescent="0.25">
      <c r="B32" s="12"/>
      <c r="F32" s="6"/>
      <c r="H32" s="6" t="str">
        <f>IF(G32=0,"",G32*F32)</f>
        <v/>
      </c>
      <c r="J32" s="5" t="str">
        <f>IF(G32=0,"",IF(I32="Received",J31+H32,J31))</f>
        <v/>
      </c>
      <c r="K32" s="19">
        <f t="shared" si="0"/>
        <v>267.37</v>
      </c>
    </row>
    <row r="33" spans="2:11" x14ac:dyDescent="0.25">
      <c r="B33" s="12"/>
      <c r="F33" s="6"/>
      <c r="H33" s="6" t="str">
        <f>IF(G33=0,"",G33*F33)</f>
        <v/>
      </c>
      <c r="J33" s="5" t="str">
        <f>IF(G33=0,"",IF(I33="Received",J32+H33,J32))</f>
        <v/>
      </c>
      <c r="K33" s="19">
        <f t="shared" si="0"/>
        <v>267.37</v>
      </c>
    </row>
    <row r="34" spans="2:11" x14ac:dyDescent="0.25">
      <c r="B34" s="12"/>
      <c r="F34" s="6"/>
      <c r="H34" s="6" t="str">
        <f>IF(G34=0,"",G34*F34)</f>
        <v/>
      </c>
      <c r="J34" s="5" t="str">
        <f>IF(G34=0,"",IF(I34="Received",J33+H34,J33))</f>
        <v/>
      </c>
      <c r="K34" s="19">
        <f t="shared" si="0"/>
        <v>267.37</v>
      </c>
    </row>
    <row r="35" spans="2:11" x14ac:dyDescent="0.25">
      <c r="B35" s="12"/>
      <c r="F35" s="6"/>
      <c r="H35" s="6" t="str">
        <f>IF(G35=0,"",G35*F35)</f>
        <v/>
      </c>
      <c r="J35" s="5" t="str">
        <f>IF(G35=0,"",IF(I35="Received",J34+H35,J34))</f>
        <v/>
      </c>
      <c r="K35" s="19">
        <f t="shared" si="0"/>
        <v>267.37</v>
      </c>
    </row>
    <row r="36" spans="2:11" x14ac:dyDescent="0.25">
      <c r="B36" s="12"/>
      <c r="F36" s="6"/>
      <c r="H36" s="6" t="str">
        <f>IF(G36=0,"",G36*F36)</f>
        <v/>
      </c>
      <c r="J36" s="5" t="str">
        <f>IF(G36=0,"",IF(I36="Received",J35+H36,J35))</f>
        <v/>
      </c>
      <c r="K36" s="19">
        <f t="shared" si="0"/>
        <v>267.37</v>
      </c>
    </row>
    <row r="37" spans="2:11" x14ac:dyDescent="0.25">
      <c r="B37" s="12"/>
      <c r="F37" s="6"/>
      <c r="H37" s="6" t="str">
        <f>IF(G37=0,"",G37*F37)</f>
        <v/>
      </c>
      <c r="J37" s="5" t="str">
        <f>IF(G37=0,"",IF(I37="Received",J36+H37,J36))</f>
        <v/>
      </c>
      <c r="K37" s="19">
        <f t="shared" si="0"/>
        <v>267.37</v>
      </c>
    </row>
    <row r="38" spans="2:11" x14ac:dyDescent="0.25">
      <c r="B38" s="12"/>
      <c r="F38" s="6"/>
      <c r="H38" s="6" t="str">
        <f>IF(G38=0,"",G38*F38)</f>
        <v/>
      </c>
      <c r="J38" s="5" t="str">
        <f>IF(G38=0,"",IF(I38="Received",J37+H38,J37))</f>
        <v/>
      </c>
      <c r="K38" s="5" t="str">
        <f>IF(G38=0,"",H38+K37)</f>
        <v/>
      </c>
    </row>
    <row r="39" spans="2:11" x14ac:dyDescent="0.25">
      <c r="B39" s="12"/>
      <c r="F39" s="6"/>
      <c r="H39" s="6" t="str">
        <f>IF(G39=0,"",G39*F39)</f>
        <v/>
      </c>
      <c r="J39" s="5" t="str">
        <f>IF(G39=0,"",IF(I39="Received",J38+H39,J38))</f>
        <v/>
      </c>
      <c r="K39" s="5" t="str">
        <f>IF(G39=0,"",H39+K38)</f>
        <v/>
      </c>
    </row>
    <row r="40" spans="2:11" x14ac:dyDescent="0.25">
      <c r="B40" s="12"/>
      <c r="F40" s="6"/>
      <c r="H40" s="6" t="str">
        <f>IF(G40=0,"",G40*F40)</f>
        <v/>
      </c>
      <c r="J40" s="5" t="str">
        <f>IF(G40=0,"",IF(I40="Received",J39+H40,J39))</f>
        <v/>
      </c>
      <c r="K40" s="5" t="str">
        <f>IF(G40=0,"",H40+K39)</f>
        <v/>
      </c>
    </row>
    <row r="41" spans="2:11" x14ac:dyDescent="0.25">
      <c r="B41" s="12"/>
      <c r="F41" s="6"/>
      <c r="H41" s="6" t="str">
        <f>IF(G41=0,"",G41*F41)</f>
        <v/>
      </c>
      <c r="J41" s="5" t="str">
        <f>IF(G41=0,"",IF(I41="Received",J40+H41,J40))</f>
        <v/>
      </c>
      <c r="K41" s="5" t="str">
        <f>IF(G41=0,"",H41+K40)</f>
        <v/>
      </c>
    </row>
    <row r="42" spans="2:11" x14ac:dyDescent="0.25">
      <c r="B42" s="12"/>
      <c r="F42" s="6"/>
      <c r="H42" s="6" t="str">
        <f>IF(G42=0,"",G42*F42)</f>
        <v/>
      </c>
      <c r="J42" s="5" t="str">
        <f>IF(G42=0,"",IF(I42="Received",J41+H42,J41))</f>
        <v/>
      </c>
      <c r="K42" s="5" t="str">
        <f>IF(G42=0,"",H42+K41)</f>
        <v/>
      </c>
    </row>
    <row r="43" spans="2:11" x14ac:dyDescent="0.25">
      <c r="B43" s="12"/>
      <c r="F43" s="6"/>
      <c r="H43" s="6" t="str">
        <f>IF(G43=0,"",G43*F43)</f>
        <v/>
      </c>
      <c r="J43" s="5" t="str">
        <f>IF(G43=0,"",IF(I43="Received",J42+H43,J42))</f>
        <v/>
      </c>
      <c r="K43" s="5" t="str">
        <f>IF(G43=0,"",H43+K42)</f>
        <v/>
      </c>
    </row>
    <row r="44" spans="2:11" x14ac:dyDescent="0.25">
      <c r="B44" s="12"/>
      <c r="F44" s="6"/>
      <c r="H44" s="6" t="str">
        <f>IF(G44=0,"",G44*F44)</f>
        <v/>
      </c>
      <c r="J44" s="5" t="str">
        <f>IF(G44=0,"",IF(I44="Received",J43+H44,J43))</f>
        <v/>
      </c>
      <c r="K44" s="5" t="str">
        <f>IF(G44=0,"",H44+K43)</f>
        <v/>
      </c>
    </row>
    <row r="45" spans="2:11" x14ac:dyDescent="0.25">
      <c r="B45" s="12"/>
      <c r="F45" s="6"/>
      <c r="H45" s="6" t="str">
        <f>IF(G45=0,"",G45*F45)</f>
        <v/>
      </c>
      <c r="J45" s="5" t="str">
        <f>IF(G45=0,"",IF(I45="Received",J44+H45,J44))</f>
        <v/>
      </c>
      <c r="K45" s="5" t="str">
        <f>IF(G45=0,"",H45+K44)</f>
        <v/>
      </c>
    </row>
    <row r="46" spans="2:11" x14ac:dyDescent="0.25">
      <c r="B46" s="12"/>
      <c r="F46" s="6"/>
      <c r="H46" s="6" t="str">
        <f>IF(G46=0,"",G46*F46)</f>
        <v/>
      </c>
      <c r="J46" s="5" t="str">
        <f>IF(G46=0,"",IF(I46="Received",J45+H46,J45))</f>
        <v/>
      </c>
      <c r="K46" s="5" t="str">
        <f>IF(G46=0,"",H46+K45)</f>
        <v/>
      </c>
    </row>
    <row r="47" spans="2:11" x14ac:dyDescent="0.25">
      <c r="B47" s="12"/>
      <c r="F47" s="6"/>
      <c r="H47" s="6" t="str">
        <f>IF(G47=0,"",G47*F47)</f>
        <v/>
      </c>
      <c r="J47" s="5" t="str">
        <f>IF(G47=0,"",IF(I47="Received",J46+H47,J46))</f>
        <v/>
      </c>
      <c r="K47" s="5" t="str">
        <f>IF(G47=0,"",H47+K46)</f>
        <v/>
      </c>
    </row>
    <row r="48" spans="2:11" x14ac:dyDescent="0.25">
      <c r="B48" s="12"/>
      <c r="F48" s="6"/>
      <c r="H48" s="6" t="str">
        <f>IF(G48=0,"",G48*F48)</f>
        <v/>
      </c>
      <c r="J48" s="5" t="str">
        <f>IF(G48=0,"",IF(I48="Received",J47+H48,J47))</f>
        <v/>
      </c>
      <c r="K48" s="5" t="str">
        <f>IF(G48=0,"",H48+K47)</f>
        <v/>
      </c>
    </row>
    <row r="49" spans="2:11" x14ac:dyDescent="0.25">
      <c r="B49" s="12"/>
      <c r="F49" s="6"/>
      <c r="H49" s="6" t="str">
        <f>IF(G49=0,"",G49*F49)</f>
        <v/>
      </c>
      <c r="J49" s="5" t="str">
        <f>IF(G49=0,"",IF(I49="Received",J48+H49,J48))</f>
        <v/>
      </c>
      <c r="K49" s="5" t="str">
        <f>IF(G49=0,"",H49+K48)</f>
        <v/>
      </c>
    </row>
    <row r="50" spans="2:11" x14ac:dyDescent="0.25">
      <c r="B50" s="12"/>
      <c r="F50" s="6"/>
      <c r="H50" s="6" t="str">
        <f>IF(G50=0,"",G50*F50)</f>
        <v/>
      </c>
      <c r="J50" s="5" t="str">
        <f>IF(G50=0,"",IF(I50="Received",J49+H50,J49))</f>
        <v/>
      </c>
      <c r="K50" s="5" t="str">
        <f>IF(G50=0,"",H50+K49)</f>
        <v/>
      </c>
    </row>
    <row r="51" spans="2:11" x14ac:dyDescent="0.25">
      <c r="B51" s="12"/>
      <c r="F51" s="6"/>
      <c r="H51" s="6" t="str">
        <f>IF(G51=0,"",G51*F51)</f>
        <v/>
      </c>
      <c r="J51" s="5" t="str">
        <f>IF(G51=0,"",IF(I51="Received",J50+H51,J50))</f>
        <v/>
      </c>
      <c r="K51" s="5" t="str">
        <f>IF(G51=0,"",H51+K50)</f>
        <v/>
      </c>
    </row>
    <row r="52" spans="2:11" x14ac:dyDescent="0.25">
      <c r="B52" s="12"/>
      <c r="F52" s="6"/>
      <c r="H52" s="6" t="str">
        <f>IF(G52=0,"",G52*F52)</f>
        <v/>
      </c>
      <c r="J52" s="5" t="str">
        <f>IF(G52=0,"",IF(I52="Received",J51+H52,J51))</f>
        <v/>
      </c>
      <c r="K52" s="5" t="str">
        <f>IF(G52=0,"",H52+K51)</f>
        <v/>
      </c>
    </row>
    <row r="53" spans="2:11" x14ac:dyDescent="0.25">
      <c r="B53" s="12"/>
      <c r="F53" s="6"/>
      <c r="H53" s="6" t="str">
        <f>IF(G53=0,"",G53*F53)</f>
        <v/>
      </c>
      <c r="J53" s="5" t="str">
        <f>IF(G53=0,"",IF(I53="Received",J52+H53,J52))</f>
        <v/>
      </c>
      <c r="K53" s="5" t="str">
        <f>IF(G53=0,"",H53+K52)</f>
        <v/>
      </c>
    </row>
    <row r="54" spans="2:11" x14ac:dyDescent="0.25">
      <c r="B54" s="12"/>
      <c r="F54" s="6"/>
      <c r="H54" s="6" t="str">
        <f>IF(G54=0,"",G54*F54)</f>
        <v/>
      </c>
      <c r="J54" s="5" t="str">
        <f>IF(G54=0,"",IF(I54="Received",J53+H54,J53))</f>
        <v/>
      </c>
      <c r="K54" s="5" t="str">
        <f>IF(G54=0,"",H54+K53)</f>
        <v/>
      </c>
    </row>
    <row r="55" spans="2:11" x14ac:dyDescent="0.25">
      <c r="B55" s="12"/>
      <c r="F55" s="6"/>
      <c r="H55" s="6" t="str">
        <f>IF(G55=0,"",G55*F55)</f>
        <v/>
      </c>
      <c r="J55" s="5" t="str">
        <f>IF(G55=0,"",IF(I55="Received",J54+H55,J54))</f>
        <v/>
      </c>
      <c r="K55" s="5" t="str">
        <f>IF(G55=0,"",H55+K54)</f>
        <v/>
      </c>
    </row>
    <row r="56" spans="2:11" x14ac:dyDescent="0.25">
      <c r="B56" s="12"/>
      <c r="F56" s="6"/>
      <c r="J56" s="5" t="str">
        <f>IF(G56=0,"",IF(I56="Received",J55+H56,J55))</f>
        <v/>
      </c>
      <c r="K56" s="5" t="str">
        <f>IF(G56=0,"",H56+K55)</f>
        <v/>
      </c>
    </row>
    <row r="57" spans="2:11" x14ac:dyDescent="0.25">
      <c r="B57" s="12"/>
      <c r="F57" s="6"/>
      <c r="J57" s="5" t="str">
        <f>IF(G57=0,"",IF(I57="Received",J56+H57,J56))</f>
        <v/>
      </c>
      <c r="K57" s="5" t="str">
        <f>IF(G57=0,"",H57+K56)</f>
        <v/>
      </c>
    </row>
    <row r="58" spans="2:11" x14ac:dyDescent="0.25">
      <c r="B58" s="12"/>
      <c r="F58" s="6"/>
      <c r="J58" s="5" t="str">
        <f>IF(G58=0,"",IF(I58="Received",J57+H58,J57))</f>
        <v/>
      </c>
      <c r="K58" s="5" t="str">
        <f>IF(G58=0,"",H58+K57)</f>
        <v/>
      </c>
    </row>
    <row r="59" spans="2:11" x14ac:dyDescent="0.25">
      <c r="B59" s="12"/>
      <c r="F59" s="6"/>
      <c r="J59" s="5" t="str">
        <f>IF(G59=0,"",IF(I59="Received",J58+H59,J58))</f>
        <v/>
      </c>
      <c r="K59" s="5" t="str">
        <f>IF(G59=0,"",H59+K58)</f>
        <v/>
      </c>
    </row>
    <row r="60" spans="2:11" x14ac:dyDescent="0.25">
      <c r="B60" s="12"/>
      <c r="F60" s="6"/>
      <c r="J60" s="5" t="str">
        <f>IF(G60=0,"",IF(I60="Received",J59+H60,J59))</f>
        <v/>
      </c>
      <c r="K60" s="5" t="str">
        <f>IF(G60=0,"",H60+K59)</f>
        <v/>
      </c>
    </row>
    <row r="61" spans="2:11" x14ac:dyDescent="0.25">
      <c r="B61" s="12"/>
      <c r="F61" s="6"/>
      <c r="J61" s="5" t="str">
        <f>IF(G61=0,"",IF(I61="Received",J60+H61,J60))</f>
        <v/>
      </c>
      <c r="K61" s="5" t="str">
        <f>IF(G61=0,"",H61+K60)</f>
        <v/>
      </c>
    </row>
    <row r="62" spans="2:11" x14ac:dyDescent="0.25">
      <c r="B62" s="12"/>
      <c r="F62" s="6"/>
      <c r="J62" s="5" t="str">
        <f>IF(G62=0,"",IF(I62="Received",J61+H62,J61))</f>
        <v/>
      </c>
      <c r="K62" s="5" t="str">
        <f>IF(G62=0,"",H62+K61)</f>
        <v/>
      </c>
    </row>
    <row r="63" spans="2:11" x14ac:dyDescent="0.25">
      <c r="B63" s="12"/>
      <c r="F63" s="6"/>
      <c r="J63" s="5" t="str">
        <f>IF(G63=0,"",IF(I63="Received",J62+H63,J62))</f>
        <v/>
      </c>
      <c r="K63" s="5" t="str">
        <f>IF(G63=0,"",H63+K62)</f>
        <v/>
      </c>
    </row>
    <row r="64" spans="2:11" x14ac:dyDescent="0.25">
      <c r="F64" s="6"/>
      <c r="J64" s="5" t="str">
        <f>IF(G64=0,"",IF(I64="Received",J63+H64,J63))</f>
        <v/>
      </c>
      <c r="K64" s="5" t="str">
        <f>IF(G64=0,"",H64+K63)</f>
        <v/>
      </c>
    </row>
    <row r="65" spans="6:11" x14ac:dyDescent="0.25">
      <c r="F65" s="6"/>
      <c r="J65" s="5" t="str">
        <f>IF(G65=0,"",IF(I65="Received",J64+H65,J64))</f>
        <v/>
      </c>
      <c r="K65" s="5" t="str">
        <f>IF(G65=0,"",H65+K64)</f>
        <v/>
      </c>
    </row>
    <row r="66" spans="6:11" x14ac:dyDescent="0.25">
      <c r="F66" s="6"/>
      <c r="J66" s="5" t="str">
        <f>IF(G66=0,"",IF(I66="Received",J65+H66,J65))</f>
        <v/>
      </c>
      <c r="K66" s="5" t="str">
        <f>IF(G66=0,"",H66+K65)</f>
        <v/>
      </c>
    </row>
    <row r="67" spans="6:11" x14ac:dyDescent="0.25">
      <c r="F67" s="6"/>
      <c r="J67" s="5" t="str">
        <f>IF(G67=0,"",IF(I67="Received",J66+H67,J66))</f>
        <v/>
      </c>
      <c r="K67" s="5" t="str">
        <f>IF(G67=0,"",H67+K66)</f>
        <v/>
      </c>
    </row>
    <row r="68" spans="6:11" x14ac:dyDescent="0.25">
      <c r="F68" s="6"/>
      <c r="J68" s="5" t="str">
        <f>IF(G68=0,"",IF(I68="Received",J67+H68,J67))</f>
        <v/>
      </c>
      <c r="K68" s="5" t="str">
        <f>IF(G68=0,"",H68+K67)</f>
        <v/>
      </c>
    </row>
    <row r="69" spans="6:11" x14ac:dyDescent="0.25">
      <c r="F69" s="6"/>
      <c r="J69" s="5" t="str">
        <f>IF(G69=0,"",IF(I69="Received",J68+H69,J68))</f>
        <v/>
      </c>
      <c r="K69" s="5" t="str">
        <f>IF(G69=0,"",H69+K68)</f>
        <v/>
      </c>
    </row>
    <row r="70" spans="6:11" x14ac:dyDescent="0.25">
      <c r="F70" s="6"/>
      <c r="J70" s="5" t="str">
        <f>IF(G70=0,"",IF(I70="Received",J69+H70,J69))</f>
        <v/>
      </c>
      <c r="K70" s="5" t="str">
        <f>IF(G70=0,"",H70+K69)</f>
        <v/>
      </c>
    </row>
    <row r="71" spans="6:11" x14ac:dyDescent="0.25">
      <c r="F71" s="6"/>
      <c r="J71" s="5" t="str">
        <f>IF(G71=0,"",IF(I71="Received",J70+H71,J70))</f>
        <v/>
      </c>
      <c r="K71" s="5" t="str">
        <f>IF(G71=0,"",H71+K70)</f>
        <v/>
      </c>
    </row>
    <row r="72" spans="6:11" x14ac:dyDescent="0.25">
      <c r="F72" s="6"/>
      <c r="J72" s="5" t="str">
        <f>IF(G72=0,"",IF(I72="Received",J71+H72,J71))</f>
        <v/>
      </c>
      <c r="K72" s="5" t="str">
        <f>IF(G72=0,"",H72+K71)</f>
        <v/>
      </c>
    </row>
    <row r="73" spans="6:11" x14ac:dyDescent="0.25">
      <c r="F73" s="6"/>
      <c r="J73" s="5" t="str">
        <f>IF(G73=0,"",IF(I73="Received",J72+H73,J72))</f>
        <v/>
      </c>
      <c r="K73" s="5" t="str">
        <f>IF(G73=0,"",H73+K72)</f>
        <v/>
      </c>
    </row>
    <row r="74" spans="6:11" x14ac:dyDescent="0.25">
      <c r="F74" s="6"/>
      <c r="J74" s="5" t="str">
        <f>IF(G74=0,"",IF(I74="Received",J73+H74,J73))</f>
        <v/>
      </c>
      <c r="K74" s="5" t="str">
        <f>IF(G74=0,"",H74+K73)</f>
        <v/>
      </c>
    </row>
    <row r="75" spans="6:11" x14ac:dyDescent="0.25">
      <c r="F75" s="6"/>
      <c r="J75" s="5" t="str">
        <f>IF(G75=0,"",IF(I75="Received",J74+H75,J74))</f>
        <v/>
      </c>
      <c r="K75" s="5" t="str">
        <f>IF(G75=0,"",H75+K74)</f>
        <v/>
      </c>
    </row>
    <row r="76" spans="6:11" x14ac:dyDescent="0.25">
      <c r="F76" s="6"/>
      <c r="J76" s="5" t="str">
        <f>IF(G76=0,"",IF(I76="Received",J75+H76,J75))</f>
        <v/>
      </c>
      <c r="K76" s="5" t="str">
        <f>IF(G76=0,"",H76+K75)</f>
        <v/>
      </c>
    </row>
    <row r="77" spans="6:11" x14ac:dyDescent="0.25">
      <c r="F77" s="6"/>
      <c r="J77" s="5" t="str">
        <f>IF(G77=0,"",IF(I77="Received",J76+H77,J76))</f>
        <v/>
      </c>
      <c r="K77" s="5" t="str">
        <f>IF(G77=0,"",H77+K76)</f>
        <v/>
      </c>
    </row>
    <row r="78" spans="6:11" x14ac:dyDescent="0.25">
      <c r="F78" s="6"/>
      <c r="J78" s="5" t="str">
        <f>IF(G78=0,"",IF(I78="Received",J77+H78,J77))</f>
        <v/>
      </c>
      <c r="K78" s="5" t="str">
        <f>IF(G78=0,"",H78+K77)</f>
        <v/>
      </c>
    </row>
    <row r="79" spans="6:11" x14ac:dyDescent="0.25">
      <c r="F79" s="6"/>
      <c r="J79" s="5" t="str">
        <f>IF(G79=0,"",IF(I79="Received",J78+H79,J78))</f>
        <v/>
      </c>
      <c r="K79" s="5" t="str">
        <f>IF(G79=0,"",H79+K78)</f>
        <v/>
      </c>
    </row>
    <row r="80" spans="6:11" x14ac:dyDescent="0.25">
      <c r="F80" s="6"/>
      <c r="J80" s="5" t="str">
        <f>IF(G80=0,"",IF(I80="Received",J79+H80,J79))</f>
        <v/>
      </c>
      <c r="K80" s="5" t="str">
        <f>IF(G80=0,"",H80+K79)</f>
        <v/>
      </c>
    </row>
    <row r="81" spans="6:11" x14ac:dyDescent="0.25">
      <c r="F81" s="6"/>
      <c r="J81" s="5" t="str">
        <f>IF(G81=0,"",IF(I81="Received",J80+H81,J80))</f>
        <v/>
      </c>
      <c r="K81" s="5" t="str">
        <f>IF(G81=0,"",H81+K80)</f>
        <v/>
      </c>
    </row>
    <row r="82" spans="6:11" x14ac:dyDescent="0.25">
      <c r="F82" s="6"/>
      <c r="J82" s="5" t="str">
        <f>IF(G82=0,"",IF(I82="Received",J81+H82,J81))</f>
        <v/>
      </c>
      <c r="K82" s="5" t="str">
        <f>IF(G82=0,"",H82+K81)</f>
        <v/>
      </c>
    </row>
    <row r="83" spans="6:11" x14ac:dyDescent="0.25">
      <c r="F83" s="6"/>
      <c r="J83" s="5" t="str">
        <f>IF(G83=0,"",IF(I83="Received",J82+H83,J82))</f>
        <v/>
      </c>
      <c r="K83" s="5" t="str">
        <f>IF(G83=0,"",H83+K82)</f>
        <v/>
      </c>
    </row>
    <row r="84" spans="6:11" x14ac:dyDescent="0.25">
      <c r="F84" s="6"/>
      <c r="J84" s="5" t="str">
        <f>IF(G84=0,"",IF(I84="Received",J83+H84,J83))</f>
        <v/>
      </c>
      <c r="K84" s="5" t="str">
        <f>IF(G84=0,"",H84+K83)</f>
        <v/>
      </c>
    </row>
    <row r="85" spans="6:11" x14ac:dyDescent="0.25">
      <c r="F85" s="6"/>
      <c r="J85" s="5" t="str">
        <f>IF(G85=0,"",IF(I85="Received",J84+H85,J84))</f>
        <v/>
      </c>
      <c r="K85" s="5" t="str">
        <f>IF(G85=0,"",H85+K84)</f>
        <v/>
      </c>
    </row>
    <row r="86" spans="6:11" x14ac:dyDescent="0.25">
      <c r="F86" s="6"/>
      <c r="J86" s="5" t="str">
        <f>IF(G86=0,"",IF(I86="Received",J85+H86,J85))</f>
        <v/>
      </c>
      <c r="K86" s="5" t="str">
        <f>IF(G86=0,"",H86+K85)</f>
        <v/>
      </c>
    </row>
    <row r="87" spans="6:11" x14ac:dyDescent="0.25">
      <c r="F87" s="6"/>
      <c r="J87" s="5" t="str">
        <f>IF(G87=0,"",IF(I87="Received",J86+H87,J86))</f>
        <v/>
      </c>
      <c r="K87" s="5" t="str">
        <f>IF(G87=0,"",H87+K86)</f>
        <v/>
      </c>
    </row>
    <row r="88" spans="6:11" x14ac:dyDescent="0.25">
      <c r="F88" s="6"/>
      <c r="J88" s="5" t="str">
        <f>IF(G88=0,"",IF(I88="Received",J87+H88,J87))</f>
        <v/>
      </c>
      <c r="K88" s="5" t="str">
        <f>IF(G88=0,"",H88+K87)</f>
        <v/>
      </c>
    </row>
    <row r="89" spans="6:11" x14ac:dyDescent="0.25">
      <c r="F89" s="6"/>
      <c r="J89" s="5" t="str">
        <f>IF(G89=0,"",IF(I89="Received",J88+H89,J88))</f>
        <v/>
      </c>
      <c r="K89" s="5" t="str">
        <f>IF(G89=0,"",H89+K88)</f>
        <v/>
      </c>
    </row>
    <row r="90" spans="6:11" x14ac:dyDescent="0.25">
      <c r="F90" s="6"/>
      <c r="J90" s="5" t="str">
        <f>IF(G90=0,"",IF(I90="Received",J89+H90,J89))</f>
        <v/>
      </c>
      <c r="K90" s="5" t="str">
        <f>IF(G90=0,"",H90+K89)</f>
        <v/>
      </c>
    </row>
    <row r="91" spans="6:11" x14ac:dyDescent="0.25">
      <c r="F91" s="6"/>
      <c r="J91" s="5" t="str">
        <f>IF(G91=0,"",IF(I91="Received",J90+H91,J90))</f>
        <v/>
      </c>
      <c r="K91" s="5" t="str">
        <f>IF(G91=0,"",H91+K90)</f>
        <v/>
      </c>
    </row>
    <row r="92" spans="6:11" x14ac:dyDescent="0.25">
      <c r="K92" s="5" t="str">
        <f>IF(G92=0,"",H92+K91)</f>
        <v/>
      </c>
    </row>
  </sheetData>
  <autoFilter ref="B2:L2" xr:uid="{95D57C29-3BA3-425C-ACBD-623440730A29}">
    <sortState xmlns:xlrd2="http://schemas.microsoft.com/office/spreadsheetml/2017/richdata2" ref="B3:L92">
      <sortCondition descending="1" ref="B2"/>
    </sortState>
  </autoFilter>
  <hyperlinks>
    <hyperlink ref="C7" r:id="rId1" xr:uid="{8DC456B7-41B4-46C4-9AC3-652753562B98}"/>
    <hyperlink ref="C8" r:id="rId2" xr:uid="{DD62D40C-9F48-4C87-B9DF-A6FD8DC5A563}"/>
    <hyperlink ref="C9" r:id="rId3" xr:uid="{E92ED26D-0B6F-4FE2-82F8-6F35B9F9D965}"/>
    <hyperlink ref="C10" r:id="rId4" xr:uid="{1C76D78A-4F83-44D3-B149-63353EBA7DF8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Earth - Budget</vt:lpstr>
      <vt:lpstr>Budget</vt:lpstr>
      <vt:lpstr>CumBudget</vt:lpstr>
      <vt:lpstr>CumulativeBudget</vt:lpstr>
      <vt:lpstr>CumulativeBudget1</vt:lpstr>
      <vt:lpstr>CumulativeEstBudget</vt:lpstr>
      <vt:lpstr>ItemCost</vt:lpstr>
      <vt:lpstr>ItemDescription</vt:lpstr>
      <vt:lpstr>OrderedFrom</vt:lpstr>
      <vt:lpstr>OrderStatus</vt:lpstr>
      <vt:lpstr>Quantity</vt:lpstr>
      <vt:lpstr>ReasonForPurchase</vt:lpstr>
      <vt:lpstr>TeamMembersName</vt:lpstr>
      <vt:lpstr>Total</vt:lpstr>
      <vt:lpstr>TotalCost</vt:lpstr>
      <vt:lpstr>TotalRemaining</vt:lpstr>
      <vt:lpstr>TotalSpent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Freddie Holmes</dc:creator>
  <cp:lastModifiedBy>Freddie Holmes</cp:lastModifiedBy>
  <dcterms:created xsi:type="dcterms:W3CDTF">2020-01-08T10:12:29Z</dcterms:created>
  <dcterms:modified xsi:type="dcterms:W3CDTF">2020-01-08T11:03:26Z</dcterms:modified>
</cp:coreProperties>
</file>