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rwi\Documents\IIFAEM\INVENTARIO PC\"/>
    </mc:Choice>
  </mc:AlternateContent>
  <xr:revisionPtr revIDLastSave="0" documentId="13_ncr:1_{C57A2F4A-F0F3-4466-9671-58E4FA884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IONES 2025" sheetId="3" r:id="rId1"/>
    <sheet name="ACCIONES 2024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42" i="3" l="1"/>
  <c r="E1041" i="3"/>
  <c r="E1040" i="3"/>
  <c r="E1039" i="3"/>
  <c r="E1038" i="3"/>
  <c r="E1037" i="3"/>
  <c r="E1035" i="3"/>
  <c r="E1034" i="3"/>
  <c r="E1033" i="3"/>
  <c r="E1032" i="3"/>
  <c r="E1031" i="3"/>
  <c r="E1030" i="3"/>
  <c r="E1028" i="3"/>
  <c r="E1027" i="3"/>
  <c r="E1026" i="3"/>
  <c r="E1025" i="3"/>
  <c r="E1024" i="3"/>
  <c r="E1023" i="3"/>
  <c r="E1022" i="3"/>
  <c r="E1021" i="3"/>
  <c r="E1020" i="3"/>
  <c r="E1019" i="3"/>
  <c r="E1018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8" i="3"/>
  <c r="E987" i="3"/>
  <c r="E986" i="3"/>
  <c r="E985" i="3"/>
  <c r="E984" i="3"/>
  <c r="E983" i="3"/>
  <c r="E982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7" i="3"/>
  <c r="E886" i="3"/>
  <c r="E885" i="3"/>
  <c r="E884" i="3"/>
  <c r="E883" i="3"/>
  <c r="E882" i="3"/>
  <c r="E881" i="3"/>
  <c r="E879" i="3"/>
  <c r="E878" i="3"/>
  <c r="E877" i="3"/>
  <c r="E876" i="3"/>
  <c r="E875" i="3"/>
  <c r="E874" i="3"/>
  <c r="E872" i="3"/>
  <c r="E871" i="3"/>
  <c r="E870" i="3"/>
  <c r="E869" i="3"/>
  <c r="E868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3" i="3"/>
  <c r="E842" i="3"/>
  <c r="E841" i="3"/>
  <c r="E840" i="3"/>
  <c r="E839" i="3"/>
  <c r="E838" i="3"/>
  <c r="E837" i="3"/>
  <c r="E836" i="3"/>
  <c r="E834" i="3"/>
  <c r="E833" i="3"/>
  <c r="E832" i="3"/>
  <c r="E831" i="3"/>
  <c r="E830" i="3"/>
  <c r="E829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4" i="3"/>
  <c r="E813" i="3"/>
  <c r="E812" i="3"/>
  <c r="E811" i="3"/>
  <c r="E810" i="3"/>
  <c r="E809" i="3"/>
  <c r="E808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4" i="3"/>
  <c r="E723" i="3"/>
  <c r="E722" i="3"/>
  <c r="E721" i="3"/>
  <c r="E720" i="3"/>
  <c r="E719" i="3"/>
  <c r="E718" i="3"/>
  <c r="E717" i="3"/>
  <c r="E715" i="3"/>
  <c r="E714" i="3"/>
  <c r="E713" i="3"/>
  <c r="E712" i="3"/>
  <c r="E711" i="3"/>
  <c r="E710" i="3"/>
  <c r="E709" i="3"/>
  <c r="E708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5" i="3"/>
  <c r="E554" i="3"/>
  <c r="E553" i="3"/>
  <c r="E552" i="3"/>
  <c r="E551" i="3"/>
  <c r="E550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6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118" i="3"/>
  <c r="E117" i="3"/>
  <c r="E116" i="3"/>
  <c r="E115" i="3"/>
  <c r="E114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51" i="1" l="1"/>
  <c r="E18" i="1" l="1"/>
  <c r="E26" i="1"/>
  <c r="E32" i="1"/>
  <c r="E38" i="1"/>
  <c r="E43" i="1"/>
  <c r="E58" i="1"/>
  <c r="E65" i="1"/>
  <c r="E69" i="1"/>
  <c r="E78" i="1"/>
  <c r="E83" i="1"/>
  <c r="E88" i="1"/>
  <c r="E93" i="1"/>
  <c r="E104" i="1"/>
  <c r="E110" i="1"/>
  <c r="E125" i="1"/>
  <c r="E132" i="1"/>
  <c r="E139" i="1"/>
  <c r="E143" i="1"/>
  <c r="E154" i="1"/>
  <c r="E162" i="1"/>
  <c r="E165" i="1"/>
  <c r="E170" i="1"/>
  <c r="E176" i="1"/>
  <c r="E181" i="1"/>
  <c r="E188" i="1"/>
  <c r="E192" i="1"/>
  <c r="E199" i="1"/>
  <c r="E205" i="1"/>
  <c r="E216" i="1"/>
  <c r="E225" i="1"/>
  <c r="E234" i="1"/>
  <c r="E241" i="1"/>
  <c r="E247" i="1"/>
  <c r="E253" i="1"/>
  <c r="E260" i="1"/>
  <c r="E266" i="1"/>
  <c r="E274" i="1"/>
  <c r="E282" i="1"/>
  <c r="E288" i="1"/>
  <c r="E294" i="1"/>
  <c r="E300" i="1"/>
  <c r="E304" i="1"/>
  <c r="E310" i="1"/>
  <c r="E316" i="1"/>
  <c r="E324" i="1"/>
  <c r="E337" i="1"/>
  <c r="E344" i="1"/>
  <c r="E359" i="1"/>
  <c r="E363" i="1"/>
  <c r="E370" i="1"/>
  <c r="E376" i="1"/>
  <c r="E382" i="1"/>
  <c r="E389" i="1"/>
  <c r="E397" i="1"/>
  <c r="E402" i="1"/>
  <c r="E407" i="1"/>
  <c r="E414" i="1"/>
  <c r="E420" i="1"/>
  <c r="E428" i="1"/>
  <c r="E430" i="1"/>
  <c r="E441" i="1"/>
  <c r="E353" i="1"/>
  <c r="E453" i="1"/>
  <c r="E459" i="1"/>
  <c r="E466" i="1"/>
  <c r="E470" i="1"/>
  <c r="E473" i="1"/>
  <c r="E484" i="1"/>
  <c r="E490" i="1"/>
  <c r="E498" i="1"/>
  <c r="E505" i="1"/>
  <c r="E516" i="1"/>
  <c r="E521" i="1"/>
  <c r="E526" i="1"/>
  <c r="E532" i="1"/>
  <c r="E538" i="1"/>
  <c r="E545" i="1"/>
  <c r="E551" i="1"/>
  <c r="E12" i="1"/>
  <c r="E6" i="1"/>
  <c r="E9" i="1"/>
  <c r="E329" i="1"/>
  <c r="E231" i="1"/>
  <c r="E105" i="1"/>
  <c r="E373" i="1"/>
  <c r="E55" i="1"/>
  <c r="E463" i="1"/>
  <c r="E129" i="1"/>
  <c r="E213" i="1"/>
  <c r="E495" i="1"/>
  <c r="E185" i="1"/>
  <c r="E145" i="1"/>
  <c r="E151" i="1"/>
  <c r="E394" i="1"/>
  <c r="E341" i="1"/>
  <c r="E263" i="1"/>
  <c r="E548" i="1"/>
  <c r="E271" i="1"/>
  <c r="E168" i="1"/>
  <c r="E257" i="1"/>
  <c r="E279" i="1"/>
  <c r="E542" i="1"/>
  <c r="E124" i="1"/>
  <c r="E291" i="1"/>
  <c r="E456" i="1"/>
  <c r="E321" i="1"/>
  <c r="E202" i="1"/>
  <c r="E208" i="1"/>
  <c r="E136" i="1"/>
  <c r="E350" i="1"/>
  <c r="E367" i="1"/>
  <c r="E535" i="1"/>
  <c r="E425" i="1"/>
  <c r="E40" i="1"/>
  <c r="E250" i="1"/>
  <c r="E48" i="1"/>
  <c r="E173" i="1"/>
  <c r="E386" i="1"/>
  <c r="E487" i="1"/>
  <c r="E450" i="1"/>
  <c r="E361" i="1"/>
  <c r="E196" i="1"/>
  <c r="E222" i="1"/>
  <c r="E313" i="1"/>
  <c r="E481" i="1"/>
  <c r="E355" i="1"/>
  <c r="E443" i="1"/>
  <c r="E433" i="1"/>
  <c r="E438" i="1"/>
  <c r="E21" i="1"/>
  <c r="E62" i="1"/>
  <c r="E298" i="1"/>
  <c r="E477" i="1"/>
  <c r="E45" i="1"/>
  <c r="E85" i="1"/>
  <c r="E357" i="1"/>
  <c r="E422" i="1"/>
  <c r="E20" i="1"/>
  <c r="E35" i="1"/>
  <c r="E112" i="1"/>
  <c r="E119" i="1"/>
  <c r="E218" i="1"/>
  <c r="E238" i="1"/>
  <c r="E285" i="1"/>
  <c r="E472" i="1"/>
  <c r="E508" i="1"/>
  <c r="E513" i="1"/>
  <c r="E518" i="1"/>
  <c r="E523" i="1"/>
  <c r="E15" i="1"/>
  <c r="E31" i="1"/>
  <c r="E68" i="1"/>
  <c r="E101" i="1"/>
  <c r="E116" i="1"/>
  <c r="E159" i="1"/>
  <c r="E244" i="1"/>
  <c r="E408" i="1"/>
  <c r="E3" i="1"/>
  <c r="E334" i="1"/>
  <c r="E411" i="1"/>
  <c r="E349" i="1"/>
  <c r="E326" i="1"/>
  <c r="E399" i="1"/>
  <c r="E150" i="1"/>
  <c r="E270" i="1"/>
  <c r="E500" i="1"/>
  <c r="E89" i="1"/>
  <c r="E552" i="1"/>
  <c r="E391" i="1"/>
  <c r="E307" i="1"/>
  <c r="E474" i="1"/>
  <c r="E512" i="1"/>
  <c r="E333" i="1"/>
  <c r="E296" i="1"/>
  <c r="E34" i="1"/>
  <c r="E123" i="1"/>
  <c r="E128" i="1"/>
  <c r="E135" i="1"/>
  <c r="E184" i="1"/>
  <c r="E179" i="1"/>
  <c r="E378" i="1"/>
  <c r="E346" i="1"/>
  <c r="E227" i="1"/>
  <c r="E107" i="1"/>
  <c r="E447" i="1"/>
  <c r="E7" i="1"/>
  <c r="E462" i="1"/>
  <c r="E230" i="1"/>
  <c r="E229" i="1"/>
  <c r="E172" i="1"/>
  <c r="E61" i="1"/>
  <c r="E320" i="1"/>
  <c r="E372" i="1"/>
  <c r="E348" i="1"/>
  <c r="E134" i="1"/>
  <c r="E312" i="1"/>
  <c r="E393" i="1"/>
  <c r="E385" i="1"/>
  <c r="E54" i="1"/>
  <c r="E149" i="1"/>
  <c r="E195" i="1"/>
  <c r="E340" i="1"/>
  <c r="E486" i="1"/>
  <c r="E541" i="1"/>
  <c r="E167" i="1"/>
  <c r="E183" i="1"/>
  <c r="E332" i="1"/>
  <c r="E424" i="1"/>
  <c r="E492" i="1"/>
  <c r="E284" i="1"/>
  <c r="E290" i="1"/>
  <c r="E305" i="1"/>
  <c r="E476" i="1"/>
  <c r="E502" i="1"/>
  <c r="E14" i="1"/>
  <c r="E23" i="1"/>
  <c r="E75" i="1"/>
  <c r="E100" i="1"/>
  <c r="E262" i="1"/>
  <c r="E480" i="1"/>
  <c r="E127" i="1"/>
  <c r="E212" i="1"/>
  <c r="E221" i="1"/>
  <c r="E249" i="1"/>
  <c r="E410" i="1"/>
  <c r="E437" i="1"/>
  <c r="E449" i="1"/>
  <c r="E455" i="1"/>
  <c r="E511" i="1"/>
  <c r="E47" i="1"/>
  <c r="E91" i="1"/>
  <c r="E114" i="1"/>
  <c r="E115" i="1"/>
  <c r="E121" i="1"/>
  <c r="E144" i="1"/>
  <c r="E242" i="1"/>
  <c r="E256" i="1"/>
  <c r="E276" i="1"/>
  <c r="E278" i="1"/>
  <c r="E295" i="1"/>
  <c r="E318" i="1"/>
  <c r="E328" i="1"/>
  <c r="E404" i="1"/>
  <c r="E445" i="1"/>
  <c r="E507" i="1"/>
  <c r="E534" i="1"/>
  <c r="E494" i="1"/>
  <c r="E461" i="1"/>
  <c r="E53" i="1"/>
  <c r="E60" i="1"/>
  <c r="E67" i="1"/>
  <c r="E72" i="1"/>
  <c r="E74" i="1"/>
  <c r="E80" i="1"/>
  <c r="E84" i="1"/>
  <c r="E90" i="1"/>
  <c r="E96" i="1"/>
  <c r="E99" i="1"/>
  <c r="E106" i="1"/>
  <c r="E113" i="1"/>
  <c r="E118" i="1"/>
  <c r="E120" i="1"/>
  <c r="E122" i="1"/>
  <c r="E126" i="1"/>
  <c r="E133" i="1"/>
  <c r="E140" i="1"/>
  <c r="E148" i="1"/>
  <c r="E156" i="1"/>
  <c r="E158" i="1"/>
  <c r="E166" i="1"/>
  <c r="E171" i="1"/>
  <c r="E178" i="1"/>
  <c r="E182" i="1"/>
  <c r="E189" i="1"/>
  <c r="E194" i="1"/>
  <c r="E201" i="1"/>
  <c r="E207" i="1"/>
  <c r="E211" i="1"/>
  <c r="E220" i="1"/>
  <c r="E228" i="1"/>
  <c r="E237" i="1"/>
  <c r="E243" i="1"/>
  <c r="E248" i="1"/>
  <c r="E255" i="1"/>
  <c r="E261" i="1"/>
  <c r="E267" i="1"/>
  <c r="E269" i="1"/>
  <c r="E277" i="1"/>
  <c r="E283" i="1"/>
  <c r="E289" i="1"/>
  <c r="E297" i="1"/>
  <c r="E302" i="1"/>
  <c r="E306" i="1"/>
  <c r="E311" i="1"/>
  <c r="E319" i="1"/>
  <c r="E327" i="1"/>
  <c r="E331" i="1"/>
  <c r="E339" i="1"/>
  <c r="E356" i="1"/>
  <c r="E360" i="1"/>
  <c r="E364" i="1"/>
  <c r="E366" i="1"/>
  <c r="E371" i="1"/>
  <c r="E379" i="1"/>
  <c r="E384" i="1"/>
  <c r="E392" i="1"/>
  <c r="E400" i="1"/>
  <c r="E403" i="1"/>
  <c r="E409" i="1"/>
  <c r="E417" i="1"/>
  <c r="E421" i="1"/>
  <c r="E423" i="1"/>
  <c r="E431" i="1"/>
  <c r="E432" i="1"/>
  <c r="E436" i="1"/>
  <c r="E442" i="1"/>
  <c r="E347" i="1"/>
  <c r="E444" i="1"/>
  <c r="E448" i="1"/>
  <c r="E454" i="1"/>
  <c r="E460" i="1"/>
  <c r="E471" i="1"/>
  <c r="E475" i="1"/>
  <c r="E479" i="1"/>
  <c r="E485" i="1"/>
  <c r="E493" i="1"/>
  <c r="E501" i="1"/>
  <c r="E506" i="1"/>
  <c r="E510" i="1"/>
  <c r="E517" i="1"/>
  <c r="E522" i="1"/>
  <c r="E528" i="1"/>
  <c r="E530" i="1"/>
  <c r="E533" i="1"/>
  <c r="E540" i="1"/>
  <c r="E547" i="1"/>
  <c r="E52" i="1"/>
  <c r="E13" i="1"/>
  <c r="E19" i="1"/>
  <c r="E22" i="1"/>
  <c r="E28" i="1"/>
  <c r="E30" i="1"/>
  <c r="E33" i="1"/>
  <c r="E39" i="1"/>
  <c r="E44" i="1"/>
  <c r="E46" i="1"/>
  <c r="E2" i="1"/>
  <c r="E8" i="1"/>
  <c r="E395" i="1"/>
  <c r="E496" i="1"/>
  <c r="E137" i="1"/>
  <c r="E76" i="1"/>
  <c r="E322" i="1"/>
  <c r="E141" i="1"/>
  <c r="E152" i="1"/>
  <c r="E223" i="1"/>
  <c r="E314" i="1"/>
  <c r="E488" i="1"/>
  <c r="E272" i="1"/>
  <c r="E503" i="1"/>
  <c r="E387" i="1"/>
  <c r="E536" i="1"/>
  <c r="E482" i="1"/>
  <c r="E464" i="1"/>
  <c r="E86" i="1"/>
  <c r="E543" i="1"/>
  <c r="E258" i="1"/>
  <c r="E529" i="1"/>
  <c r="E426" i="1"/>
  <c r="E174" i="1"/>
  <c r="E251" i="1"/>
  <c r="E130" i="1"/>
  <c r="E335" i="1"/>
  <c r="E412" i="1"/>
  <c r="E351" i="1"/>
  <c r="E524" i="1"/>
  <c r="E4" i="1"/>
  <c r="E108" i="1"/>
  <c r="E380" i="1"/>
  <c r="E239" i="1"/>
  <c r="E186" i="1"/>
  <c r="E24" i="1"/>
  <c r="E429" i="1"/>
  <c r="E70" i="1"/>
  <c r="E439" i="1"/>
  <c r="E342" i="1"/>
  <c r="E73" i="1"/>
  <c r="E264" i="1"/>
  <c r="E36" i="1"/>
  <c r="E214" i="1"/>
  <c r="E190" i="1"/>
  <c r="E418" i="1"/>
  <c r="E549" i="1"/>
  <c r="E209" i="1"/>
  <c r="E405" i="1"/>
  <c r="E434" i="1"/>
  <c r="E197" i="1"/>
  <c r="E16" i="1"/>
  <c r="E92" i="1"/>
  <c r="E63" i="1"/>
  <c r="E10" i="1"/>
  <c r="E308" i="1"/>
  <c r="E531" i="1"/>
  <c r="E365" i="1"/>
  <c r="E368" i="1"/>
  <c r="E49" i="1"/>
  <c r="E457" i="1"/>
  <c r="E401" i="1"/>
  <c r="E81" i="1"/>
  <c r="E95" i="1"/>
  <c r="E203" i="1"/>
  <c r="E160" i="1"/>
  <c r="E117" i="1"/>
  <c r="E97" i="1"/>
  <c r="E514" i="1"/>
  <c r="E56" i="1"/>
  <c r="E41" i="1"/>
  <c r="E519" i="1"/>
  <c r="E468" i="1"/>
  <c r="E286" i="1"/>
  <c r="E146" i="1"/>
  <c r="E280" i="1"/>
  <c r="E292" i="1"/>
  <c r="E245" i="1"/>
  <c r="E206" i="1"/>
  <c r="E446" i="1"/>
  <c r="E358" i="1"/>
  <c r="E219" i="1"/>
  <c r="E193" i="1"/>
  <c r="E299" i="1"/>
  <c r="E451" i="1"/>
  <c r="E94" i="1"/>
  <c r="E180" i="1"/>
  <c r="E163" i="1"/>
  <c r="E102" i="1"/>
  <c r="E374" i="1"/>
  <c r="E232" i="1"/>
  <c r="E520" i="1" l="1"/>
  <c r="E497" i="1"/>
  <c r="E323" i="1"/>
  <c r="E375" i="1"/>
  <c r="E175" i="1"/>
  <c r="E465" i="1"/>
  <c r="E396" i="1"/>
  <c r="E352" i="1"/>
  <c r="E330" i="1"/>
  <c r="E336" i="1"/>
  <c r="E309" i="1"/>
  <c r="E483" i="1"/>
  <c r="E388" i="1"/>
  <c r="E109" i="1"/>
  <c r="E544" i="1"/>
  <c r="E187" i="1"/>
  <c r="E343" i="1"/>
  <c r="E57" i="1"/>
  <c r="E153" i="1"/>
  <c r="E138" i="1"/>
  <c r="E315" i="1"/>
  <c r="E515" i="1"/>
  <c r="E17" i="1"/>
  <c r="E413" i="1"/>
  <c r="E191" i="1"/>
  <c r="E25" i="1"/>
  <c r="E287" i="1"/>
  <c r="E273" i="1"/>
  <c r="E281" i="1"/>
  <c r="E440" i="1"/>
  <c r="E215" i="1"/>
  <c r="E224" i="1"/>
  <c r="E259" i="1"/>
  <c r="E537" i="1"/>
  <c r="E64" i="1"/>
  <c r="E198" i="1"/>
  <c r="E246" i="1"/>
  <c r="E265" i="1"/>
  <c r="E427" i="1"/>
  <c r="E504" i="1"/>
  <c r="E204" i="1"/>
  <c r="E293" i="1"/>
  <c r="E381" i="1"/>
  <c r="E5" i="1"/>
  <c r="E50" i="1"/>
  <c r="E82" i="1"/>
  <c r="E103" i="1"/>
  <c r="E131" i="1"/>
  <c r="E169" i="1"/>
  <c r="E210" i="1"/>
  <c r="E252" i="1"/>
  <c r="E11" i="1"/>
  <c r="E478" i="1"/>
  <c r="E77" i="1"/>
  <c r="E369" i="1"/>
  <c r="E362" i="1"/>
  <c r="E419" i="1"/>
  <c r="E458" i="1"/>
  <c r="E525" i="1"/>
  <c r="E42" i="1"/>
  <c r="E87" i="1"/>
  <c r="E240" i="1"/>
  <c r="E268" i="1"/>
  <c r="E489" i="1"/>
  <c r="E550" i="1"/>
  <c r="E29" i="1"/>
  <c r="E37" i="1"/>
  <c r="E71" i="1"/>
  <c r="E142" i="1"/>
  <c r="E147" i="1"/>
  <c r="E157" i="1"/>
  <c r="E161" i="1"/>
  <c r="E164" i="1"/>
  <c r="E301" i="1"/>
  <c r="E303" i="1"/>
  <c r="E406" i="1"/>
  <c r="E435" i="1"/>
  <c r="E452" i="1"/>
  <c r="E469" i="1"/>
  <c r="E509" i="1"/>
  <c r="E233" i="1"/>
</calcChain>
</file>

<file path=xl/sharedStrings.xml><?xml version="1.0" encoding="utf-8"?>
<sst xmlns="http://schemas.openxmlformats.org/spreadsheetml/2006/main" count="4448" uniqueCount="297">
  <si>
    <t>MUNICIPIO</t>
  </si>
  <si>
    <t>UBICACIÓN</t>
  </si>
  <si>
    <t>OBRA/ACCIÓN</t>
  </si>
  <si>
    <t>MONTO INVERSIÓN</t>
  </si>
  <si>
    <t>ACAMBAY</t>
  </si>
  <si>
    <t>CREDENCIALIZACIÓN</t>
  </si>
  <si>
    <t>BENEFICIARIOS</t>
  </si>
  <si>
    <t>ACOLMAN</t>
  </si>
  <si>
    <t>ACULCO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</si>
  <si>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</si>
  <si>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</si>
  <si>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</si>
  <si>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</si>
  <si>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</si>
  <si>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</si>
  <si>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</si>
  <si>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 DE ZARAGOZA</t>
  </si>
  <si>
    <t>ATLACOMULCO</t>
  </si>
  <si>
    <t>ATLAUTLA</t>
  </si>
  <si>
    <t>AYAPANGO</t>
  </si>
  <si>
    <t>CALIMAYA</t>
  </si>
  <si>
    <t>CAPULHUAC</t>
  </si>
  <si>
    <t>CHALCO</t>
  </si>
  <si>
    <t>CHAPA DE MOTA</t>
  </si>
  <si>
    <t>CHICOLOAPAN</t>
  </si>
  <si>
    <t>CHICONCUAC</t>
  </si>
  <si>
    <t>CHIMALHUACAN</t>
  </si>
  <si>
    <t>COATEPEC HARINAS</t>
  </si>
  <si>
    <t>COCOTITLAN</t>
  </si>
  <si>
    <t>COYOTEPEC</t>
  </si>
  <si>
    <t>CUAUTITLAN</t>
  </si>
  <si>
    <t>CUAUTITLAN IZCALLI</t>
  </si>
  <si>
    <t>DONATO GUERRA</t>
  </si>
  <si>
    <t>ECATEPEC</t>
  </si>
  <si>
    <t>EL ORO</t>
  </si>
  <si>
    <t>HUEHUETOCA</t>
  </si>
  <si>
    <t>HUIXQUILUCAN</t>
  </si>
  <si>
    <t>IXTAPALUCA</t>
  </si>
  <si>
    <t>IXTAPAN DE LA SAL</t>
  </si>
  <si>
    <t>IXTAPAN DEL ORO</t>
  </si>
  <si>
    <t>IXTLAHUACA</t>
  </si>
  <si>
    <t>JILOTEPEC</t>
  </si>
  <si>
    <t>JIQUIPILCO</t>
  </si>
  <si>
    <t>JOCOTITLAN</t>
  </si>
  <si>
    <t>LA PAZ</t>
  </si>
  <si>
    <t>LERMA</t>
  </si>
  <si>
    <t>MALINALCO</t>
  </si>
  <si>
    <t>METEPEC</t>
  </si>
  <si>
    <t>MEXICALTZINGO</t>
  </si>
  <si>
    <t>MORELOS</t>
  </si>
  <si>
    <t>NAUCALPAN</t>
  </si>
  <si>
    <t>NEZAHUALCOYOTL</t>
  </si>
  <si>
    <t>NICOLAS ROMERO</t>
  </si>
  <si>
    <t>NOPALTEPEC</t>
  </si>
  <si>
    <t>OCOYOACAC</t>
  </si>
  <si>
    <t>OCUILAN</t>
  </si>
  <si>
    <t>OTUMBA</t>
  </si>
  <si>
    <t>OTZOLOTEPEC</t>
  </si>
  <si>
    <t>OZUMBA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</si>
  <si>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</si>
  <si>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</si>
  <si>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</si>
  <si>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</si>
  <si>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</si>
  <si>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</si>
  <si>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SOYANIQUILPAN</t>
  </si>
  <si>
    <t>TECAMAC</t>
  </si>
  <si>
    <t>TEJUPILCO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</si>
  <si>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</si>
  <si>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</si>
  <si>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</si>
  <si>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</si>
  <si>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</si>
  <si>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</si>
  <si>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</si>
  <si>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</si>
  <si>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</si>
  <si>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</si>
  <si>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</si>
  <si>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</si>
  <si>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</si>
  <si>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</si>
  <si>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</si>
  <si>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</si>
  <si>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</si>
  <si>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</si>
  <si>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</si>
  <si>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TOLUCA</t>
  </si>
  <si>
    <t>TULTEPEC</t>
  </si>
  <si>
    <t>TULTITLAN</t>
  </si>
  <si>
    <t>VALLE DE BRAVO</t>
  </si>
  <si>
    <t>VALLE DE CHALCO SOLIDARIDAD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</si>
  <si>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</si>
  <si>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</si>
  <si>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</si>
  <si>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</si>
  <si>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</si>
  <si>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</si>
  <si>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</si>
  <si>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</si>
  <si>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</si>
  <si>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</si>
  <si>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ZUMPANGO</t>
  </si>
  <si>
    <t>ATIZAPÁN DE ZARAGOZA</t>
  </si>
  <si>
    <t>VALLE DE CHALCO</t>
  </si>
  <si>
    <t>SAN MARTIN DE LAS PIRÁMIDES</t>
  </si>
  <si>
    <t>TEPOTZOTLÁN</t>
  </si>
  <si>
    <t>VILLA DEL CARBÓN</t>
  </si>
  <si>
    <t>CUAUTITLÁN IZCALLI</t>
  </si>
  <si>
    <t>ECATZINGO</t>
  </si>
  <si>
    <t>NEZAHUALCÓYOTL</t>
  </si>
  <si>
    <t xml:space="preserve">OTZOLOTEPEC </t>
  </si>
  <si>
    <t xml:space="preserve">SAN JOSÉ DEL RINCÓN </t>
  </si>
  <si>
    <t>ASESORIAS Y CANALIZACIÓN</t>
  </si>
  <si>
    <t xml:space="preserve">SANTIAGO TIANGUISTENCO </t>
  </si>
  <si>
    <t xml:space="preserve">RAYÓN </t>
  </si>
  <si>
    <t>CUAUTITLÁN</t>
  </si>
  <si>
    <t xml:space="preserve">CHIMALHUACÁN </t>
  </si>
  <si>
    <t>ACOMPAÑAMIENTO REGISTRO DE MARCA</t>
  </si>
  <si>
    <t>TEOTIHUACÁN</t>
  </si>
  <si>
    <t>SAN JOSÉ DEL RINCÓN</t>
  </si>
  <si>
    <t>NICOLÁS ROMERO</t>
  </si>
  <si>
    <t>TLALNEPANTLA DE BAZ</t>
  </si>
  <si>
    <t>NAUCALPAN DE JUÁREZ</t>
  </si>
  <si>
    <t>TECÁMAC</t>
  </si>
  <si>
    <t>SANTO TOMAS</t>
  </si>
  <si>
    <t>ALMOLOYA DE JUÁREZ</t>
  </si>
  <si>
    <t>SULTEPEC</t>
  </si>
  <si>
    <t>COACALCO DE BERRIOZABAL</t>
  </si>
  <si>
    <t>LUVIANOS</t>
  </si>
  <si>
    <t>XONACATLÁN</t>
  </si>
  <si>
    <t>TEOLOYUCAN</t>
  </si>
  <si>
    <t>TEQUIXQUIAC</t>
  </si>
  <si>
    <t>AXAPUSCO</t>
  </si>
  <si>
    <t>CHIAUTLA</t>
  </si>
  <si>
    <t>TONATICO</t>
  </si>
  <si>
    <t>JUCHITEPEC</t>
  </si>
  <si>
    <t>JILOTZINGO</t>
  </si>
  <si>
    <t>CHAPULTEPEC</t>
  </si>
  <si>
    <t>ISIDRO FABELA</t>
  </si>
  <si>
    <t>VENTA EN CASART</t>
  </si>
  <si>
    <t>PROGRAMA ARTESANAL MANOS MAGICAS</t>
  </si>
  <si>
    <t>PAPALOTLA</t>
  </si>
  <si>
    <t>VENTA EN FERIAS Y EXPOSICIONES</t>
  </si>
  <si>
    <t>CAPACITACIÓN Y ASESORIA TECNICA</t>
  </si>
  <si>
    <t>CONCURSOS</t>
  </si>
  <si>
    <t>ROI ARTESANADO</t>
  </si>
  <si>
    <t>S/D</t>
  </si>
  <si>
    <t>Av Constitución Sn, Centro, 54660 Coyotepec, Méx.</t>
  </si>
  <si>
    <t>C. Independencia 300, 1ra Sección, San Miguel Chapultepec I Secc, 52240 Chapultepec, Méx.</t>
  </si>
  <si>
    <t>JALTENCO</t>
  </si>
  <si>
    <t>Vicente Guerrero Centro S/N, Centro, 55780 Jaltenco, Méx.</t>
  </si>
  <si>
    <t>Manzana 017, 54280 San Francisco Soyaniquilpan, Méx.</t>
  </si>
  <si>
    <t>Av. Dolores S/N, Tlatilco, 54770 Teoloyucan, Méx.</t>
  </si>
  <si>
    <t>Av. Morelos 10, 56880 Tepetlixpa, Méx.</t>
  </si>
  <si>
    <t>PALACIO MUNICIPAL TOLUCA, Manzana 047 S/N, Centro, 51160 Zacazonapan, Méx.</t>
  </si>
  <si>
    <t>Almoloya Del Rio</t>
  </si>
  <si>
    <t>Av. del Progreso 2, San Juan, 52440 Malinalco, Méx.</t>
  </si>
  <si>
    <t>C. 5 de Mayo Manzana 001, Acotzilapan, 50550 San Bartolo Morelos, Méx.</t>
  </si>
  <si>
    <t>Otzoloapan</t>
  </si>
  <si>
    <t>Plaza De La Constitución S/n, 51130 Otzoloapan, Méx.</t>
  </si>
  <si>
    <t>55650, Pl. Cuauhtémoc 1, Centro, Tequixquiac, Méx.</t>
  </si>
  <si>
    <t>C. Pascual Luna 20, Barrio la Ascensión, 56005 Tezoyuca, Méx.</t>
  </si>
  <si>
    <t>Plaza Morelos S/N, Centro, 51760 Villa Guerrero, Méx.</t>
  </si>
  <si>
    <t>Apaxco</t>
  </si>
  <si>
    <t>Av. Juárez Manzana 038, 55660 Apaxco de Ocampo, Méx.</t>
  </si>
  <si>
    <t>Ayapango</t>
  </si>
  <si>
    <t>Av. Hidalgo 3, 56760 Ayapango de Gabriel Ramos M., Méx.</t>
  </si>
  <si>
    <t>JOQUICINGO</t>
  </si>
  <si>
    <t>C. Jose M.Morelos Manzana 009, 52370 Joquicingo de León Guzmán, Méx.</t>
  </si>
  <si>
    <t>Independencia, Centro, 52180 San Mateo Mexicaltzingo, Méx.</t>
  </si>
  <si>
    <t>Av San Antonio 22, San Bartolo, 54900 Tultitlán de Mariano Escobedo, Méx.</t>
  </si>
  <si>
    <t>Av. del Mazo s/n, Alfredo Baranda, 56600 Valle de Chalco Solidaridad, Méx.</t>
  </si>
  <si>
    <t>Juárez n, Centro, 55600 Zumpango de Ocampo, Méx.</t>
  </si>
  <si>
    <t>C. Matamoros Manzana 008, San Andres Chiautla 1, 56030 Chiautla, Méx.</t>
  </si>
  <si>
    <t>Leona Vicario 101, Centro, 54240 Jilotepec, Méx.</t>
  </si>
  <si>
    <t>Emiliano Zapata Manzana 013, Ozumba, 56800 Ozumba de Alzate, Méx.</t>
  </si>
  <si>
    <t>Guerrero Manzana 023, Ixayoc, 56050 Papalotla, Méx.</t>
  </si>
  <si>
    <t>Calle Lic. Alfredo Campanella Manzana 002, Centro, 52570 San Mateo Texcalyacac, Méx.</t>
  </si>
  <si>
    <t>COCOTITLÁN</t>
  </si>
  <si>
    <t>Salto del Agua S/N, Techichilco, 56680 Cocotitlán, Méx.</t>
  </si>
  <si>
    <t>Plaza Principal s/n, Tecámac de Felipe Villanueva, 55740 Tecámac, Méx.</t>
  </si>
  <si>
    <t>Manzana 024, Centro, 54960 Tultepec, Méx.</t>
  </si>
  <si>
    <t>16 de Septiembre 1, Centro, 52680 Xalatlaco, Méx.</t>
  </si>
  <si>
    <t>Amanalco</t>
  </si>
  <si>
    <t>Isidro Fabela Manzana 017, Centro, 52540 Almoloya del Río, Méx.</t>
  </si>
  <si>
    <t>Constitucin Nte 101, Centro, 52300 Tenango de Arista, Méx.</t>
  </si>
  <si>
    <t>Manzana 026, 50960 Villa Victoria, Méx.</t>
  </si>
  <si>
    <t>Axapusco</t>
  </si>
  <si>
    <t>C. 16 Septiembre 10, 55940 Axapusco, Méx.</t>
  </si>
  <si>
    <t>Plaza, Hombres Ilustres 13, Centro, 52700 Capulhuac de Mirafuentes, Méx.</t>
  </si>
  <si>
    <t>Calle Guadalupe Victoria 12, 50660 San José del Rincón Centro, Méx.</t>
  </si>
  <si>
    <t>Pl. de la Constitución 1, Centro, 56780 Tenango del Aire, Méx.</t>
  </si>
  <si>
    <t>Alfonso Reyes S/N Fracc, Santa María, 54820 Cuautitlán, Méx.</t>
  </si>
  <si>
    <t>Portal Hidalgo 7-MZ 002, 54200 Polotitlán de la Ilustración, Méx.</t>
  </si>
  <si>
    <t>Pl. Virreinal No. 1, San Martin, 54600 Tepotzotlán, Méx.</t>
  </si>
  <si>
    <t>Lázaro Cárdenas 1, Ocuilan de Artiaga, 52480 Ocuilan de Arteaga, Méx.</t>
  </si>
  <si>
    <t>Benito Juárez Sur Manzana 022, San Cristóbal Centro, 55000 Ecatepec de Morelos, Méx.</t>
  </si>
  <si>
    <t>C. Juárez S/N, Centro, 54400 Cdad. Nicolás Romero, Méx.</t>
  </si>
  <si>
    <t>Jardín constitución 101, San Miguel, 51350 San Miguel Zinacantepec, Méx.</t>
  </si>
  <si>
    <t>C. Reforma 4, Chalco Centro, 56600 Chalco de Díaz Covarrubias, Méx.</t>
  </si>
  <si>
    <t>Hidalgo 1, Villa Cuauhtemoc, 52080 Villa Cuauhtémoc, Méx.</t>
  </si>
  <si>
    <t>Ricardo Flores Magón 5, Centro, 50800 Jiquipilco, Méx.</t>
  </si>
  <si>
    <t>Plaza Gustavo Baz, Tlalnepantla Centro, 54000 Tlalnepantla, Méx.</t>
  </si>
  <si>
    <t>Constitución 27C, El Oro de Hidalgo, 50600 El Oro de Hidalgo, Méx.</t>
  </si>
  <si>
    <t>Blvd. Adolfo Lopez Mateos 91, 52987 El Potrero, Méx.</t>
  </si>
  <si>
    <t>Manzana 002, 51070 Ixtapan del Oro, Méx.</t>
  </si>
  <si>
    <t>Manzana 008, Los Reyes, 56400 Los Reyes Acaquilpan, Méx.</t>
  </si>
  <si>
    <t>Fray Martin de Valencia SN, Tlalmanalco, 56700 Tlalmanalco de Velázquez, Méx.</t>
  </si>
  <si>
    <t>Atenco</t>
  </si>
  <si>
    <t>C.27 de Septiembre 103, Colonia Centro, 56300 San Salvador Atenco, Méx.</t>
  </si>
  <si>
    <t>Dr. Gustavo Baz, San Miguel, 55980 Temascalapa, Méx.</t>
  </si>
  <si>
    <t>Pl. de La Constitución 1, San Gaspar, 51950 Tonatico, Méx.</t>
  </si>
  <si>
    <t>Av. Benito Juárez 39, Naucalpan Centro, 53000 Naucalpan de Juárez, Méx.</t>
  </si>
  <si>
    <t>Manzana 006, 52740 Ocoyoacac, Méx.</t>
  </si>
  <si>
    <t>Venustiano Carranza 103, 50500 San Andrés Timilpan, Méx.</t>
  </si>
  <si>
    <t>Plaza, Juárez Pte. No. 1, Centro, 52060 Xonacatlán, Méx.</t>
  </si>
  <si>
    <t>Almoloya de Alquisiras</t>
  </si>
  <si>
    <t>Antiguo Camino a la Fundición Crisantemos 11, 51860 Almoloya de Alquisiras, Méx.</t>
  </si>
  <si>
    <t>C. Zaragoza, 55970 Nopaltepec, Méx.</t>
  </si>
  <si>
    <t>De La Constitución 1, 55900 Otumba de Gómez Farías, Méx.</t>
  </si>
  <si>
    <t>Constituyentes 1, Centro, 50700 Cdad. de Jocotitlán, Méx.</t>
  </si>
  <si>
    <t>Acolman</t>
  </si>
  <si>
    <t>Calz. de Los Agustinos No 1, Centro, 55870 Acolman de Nezahualcóyotl, Méx.</t>
  </si>
  <si>
    <t>Galeana S/N, Centro, 52760 Huixquilucan de Degollado, Méx.</t>
  </si>
  <si>
    <t>Plaza Juárez No. 1, Colonia Centro, Méx.</t>
  </si>
  <si>
    <t>Acambay</t>
  </si>
  <si>
    <t>Acambay Deixpe,, Hidalgo 8,Acambay Centro, Acambay Centro, 50300 Acambay Deixpe, Méx.</t>
  </si>
  <si>
    <t>Almoloya de Juárez</t>
  </si>
  <si>
    <t>José María Morelos s/n, Centro, 50900 Villa de Almoloya de Juárez, Méx.</t>
  </si>
  <si>
    <t>Colonia Laureles, Av. Constitución 1, 54480 Méx.</t>
  </si>
  <si>
    <t>Manzana 013, 51800 Zacualpan, Méx.</t>
  </si>
  <si>
    <t>Aculco</t>
  </si>
  <si>
    <t>Pl. Constitución 1, Centro, 50360 Aculco de Espinoza, Méx.</t>
  </si>
  <si>
    <t>Amecameca</t>
  </si>
  <si>
    <t>Av. Fray Martin Valencia 5, Amecameca, 56900 Amecameca de Juárez, Méx.</t>
  </si>
  <si>
    <t>Nicolas Bravo Manzana 001, 51030 Villa Donato Guerra, Méx.</t>
  </si>
  <si>
    <t>Calle Municipio Libre s/n, Centro, 56530 Ixtapaluca, Méx.</t>
  </si>
  <si>
    <t>Manzana 002, 54350 Chapa de Mota, Méx.</t>
  </si>
  <si>
    <t>CHINCONCUAC</t>
  </si>
  <si>
    <t>Antiguo Palacio Municipal, Calle Venustiano Carranza Manzana 002, San Miguel, 56270 Chiconcuac de Juárez, Méx.</t>
  </si>
  <si>
    <t>Palacio Municipal s/n, Centro, 51400 Tejupilco de Hidalgo, Méx.</t>
  </si>
  <si>
    <t>Benito Juárez S/N, 55850 San Martín de las Pirámides, Méx.</t>
  </si>
  <si>
    <t>Avenida Chimalhuacán Entre Faisán y, C. Caballo Bayo S/N, Benito Juárez, 57000 Cdad. Nezahualcóyotl, Méx.</t>
  </si>
  <si>
    <t>TLATLAYA</t>
  </si>
  <si>
    <t>Palacio Municipal S/N, Centro, 51550 Tlatlaya, Méx.</t>
  </si>
  <si>
    <t>COATEPEC DE HARINAS</t>
  </si>
  <si>
    <t>José Ma. Morelos Manzana 011, 51700 Coatepec Harinas, Méx.</t>
  </si>
  <si>
    <t>Manzana 014, San Pedro, 52200 Calimaya de Díaz González, Méx.</t>
  </si>
  <si>
    <t>Gral. José Vicente Villada 207, Espiritu Santo, 52140 Metepec, Méx.</t>
  </si>
  <si>
    <t>Juárez 1, Teotihuacan Centro, 55800 Teotihuacán de Arista, Méx.</t>
  </si>
  <si>
    <t>Ignacio Zaragoza Manzana 001, Cabecera Municipal, 56330 Chimalhuacán, Méx.</t>
  </si>
  <si>
    <t>Plaza 22 de Octubre, Ignacio López Rayon Sur Manzana 006, Santa María Rayón Centro, Guadalupe, 52360 Santa María Rayón, Méx.</t>
  </si>
  <si>
    <t>Palacio Municipal, Pl. Juárez No 1, Centro, 52000 Lerma de Villada, Méx.</t>
  </si>
  <si>
    <t>Pl. Libertad Manzana 021, Centro, 52600 Santiago Tianguistenco de Galeana, Méx.</t>
  </si>
  <si>
    <t>Portal Ayuntamiento 103, Portal José María Morelos y Pavón 102, Centro, 50850 Temoaya, Méx.</t>
  </si>
  <si>
    <t>Pl. de la Revolución Manzana 030, San Jacinto, 56970 Atlautla de Victoria, Méx.</t>
  </si>
  <si>
    <t>Hidalgo Manzana 004, Rancho el Cayon, 55800 Tepetlaoxtoc de Hidalgo, Méx.</t>
  </si>
  <si>
    <t>Av. Independencia 207, Centro, 50000 Toluca de Lerdo, Méx.</t>
  </si>
  <si>
    <t>Av. Reforma 20-14, Cabecera Municipal, 56370 Chicoloapan de Juárez, Méx.</t>
  </si>
  <si>
    <t>5 de Febrero 100, Centro, 51200 Valle de Bravo, Méx.</t>
  </si>
  <si>
    <t>Benito Juárez 1, Centro, 51980 Zumpahuacán, Méx.</t>
  </si>
  <si>
    <t>Hidalgo 2, Centro, 54300 Villa del Carbón, Méx.</t>
  </si>
  <si>
    <t>C. Vicente Villada Manzana 027, San Antonio la Isla, 52280 San Antonio, Méx.</t>
  </si>
  <si>
    <t>Primera Cda. de Nezahualcóyotl 110, Centro, 56100 Texcoco de Mora, Méx.</t>
  </si>
  <si>
    <t>Calle Lic Isidro Fabela Alfaro s/n, Centro, 50450 Atlacomulco de Fabela, Méx.</t>
  </si>
  <si>
    <t>Plaza de los Mártires Manzana 002, Centro, 51900 Ixtapan de la Sal, Méx.</t>
  </si>
  <si>
    <t>Jardín Morelos 101, Centro, 52400 Tenancingo de Degollado, Méx.</t>
  </si>
  <si>
    <t>Av. Lic. Benito Juárez 302, San Miguel, 52104 San Mateo Atenco, Méx.</t>
  </si>
  <si>
    <t>Palacio Municipal SN, Ixtlahuaca, 50740 Ixtlahuaca de Rayón, Méx.</t>
  </si>
  <si>
    <t>Portal del Recreo Manzana 003, Temascalcingo, 50400 Temascalcingo de José María Velasco, Méx.</t>
  </si>
  <si>
    <t>Plaza y Posadas Garduño S/N, Centro, 50640 San Felipe del Progreso, Méx.</t>
  </si>
  <si>
    <t>Manzana 005, 51000 San José Villa de Allende, Méx.</t>
  </si>
  <si>
    <t>And. Severiano Reyes Sn, Centro, 55700 Coacalco de Berriozabal, Méx.</t>
  </si>
  <si>
    <t>Francisco I. Madero 1, Calvario Sultepec, 51600 Sultepec de Pedro Ascencio de Alquisiras, Méx.</t>
  </si>
  <si>
    <t>17 de Septiembre 1, Centro, 52680 Xalatlaco, Méx.</t>
  </si>
  <si>
    <t>CAPACITACION Y ASESORIA TÉCNICA</t>
  </si>
  <si>
    <t>Atizapán</t>
  </si>
  <si>
    <t>Plaza Maria Pliego, 5 de Mayo Pte. Manzana 028, Magisterial, 52500 Santa Cruz Atizapán, Méx.</t>
  </si>
  <si>
    <t>TONANITLA</t>
  </si>
  <si>
    <t>Bicentenario 1, Villas de Santa María, 55785 Santa María Tonanitla, Méx.</t>
  </si>
  <si>
    <t>6 de Febrero 100, Centro, 51200 Valle de Bravo, Méx.</t>
  </si>
  <si>
    <t>Coacalco</t>
  </si>
  <si>
    <t>Manzana 004, 51260 Amanalco de Becerra, Méx.</t>
  </si>
  <si>
    <t>18 de Septiembre 1, Centro, 52680 Xalatlaco, Méx.</t>
  </si>
  <si>
    <t>Amatepec</t>
  </si>
  <si>
    <t>Manzana 008, 51500 Amatepec, Méx.</t>
  </si>
  <si>
    <t>MELCHOR OCAMPO</t>
  </si>
  <si>
    <t>Av. Adolfo Lopez Mateos #72, Barrio Señor de Los Milagros, 54880 Melchor Ocampo, Méx.</t>
  </si>
  <si>
    <t>Manzana 008, 51100 Santo Tomás de los Plátanos, Méx.</t>
  </si>
  <si>
    <t>7 de Febrero 100, Centro, 51200 Valle de Bravo, Méx.</t>
  </si>
  <si>
    <t>Manzana 010, Santa Catarina, 56990 Ecatzingo de Hidalgo, Méx.</t>
  </si>
  <si>
    <t>Palacio Municipal, Manzana 023 S/N, Centro, 56860 Juchitepec, Méx.</t>
  </si>
  <si>
    <t>8 de Febrero 100, Centro, 51200 Valle de Bravo, Méx.</t>
  </si>
  <si>
    <t>19 de Septiembre 1, Centro, 52680 Xalatlaco, Méx.</t>
  </si>
  <si>
    <t>año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</si>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</sst>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Montserrat"/>
    </font>
    <font>
      <b/>
      <sz val="10"/>
      <color theme="1"/>
      <name val="Montserrat"/>
    </font>
    <font>
      <sz val="10"/>
      <color theme="1"/>
      <name val="Montserrat"/>
    </font>
    <font>
      <sz val="8"/>
      <color theme="1"/>
      <name val="Montserrat"/>
    </font>
    <font>
      <sz val="11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0" fillId="0" borderId="1" xfId="1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5" xfId="0" applyFont="1" applyBorder="1"/>
    <xf numFmtId="8" fontId="0" fillId="0" borderId="1" xfId="0" applyNumberFormat="1" applyBorder="1" applyAlignment="1">
      <alignment horizontal="center"/>
    </xf>
    <xf numFmtId="0" fontId="12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 wrapText="1"/>
    </xf>
    <xf numFmtId="164" fontId="13" fillId="2" borderId="3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center" vertical="center" wrapText="1"/>
    </xf>
    <xf numFmtId="164" fontId="13" fillId="2" borderId="9" xfId="0" applyNumberFormat="1" applyFont="1" applyFill="1" applyBorder="1" applyAlignment="1">
      <alignment horizontal="right"/>
    </xf>
    <xf numFmtId="8" fontId="0" fillId="0" borderId="5" xfId="0" applyNumberFormat="1" applyBorder="1" applyAlignment="1">
      <alignment horizontal="center"/>
    </xf>
    <xf numFmtId="44" fontId="0" fillId="0" borderId="5" xfId="1" applyFont="1" applyBorder="1"/>
    <xf numFmtId="0" fontId="0" fillId="0" borderId="8" xfId="0" applyBorder="1"/>
    <xf numFmtId="164" fontId="13" fillId="2" borderId="3" xfId="1" applyNumberFormat="1" applyFont="1" applyFill="1" applyBorder="1" applyAlignment="1">
      <alignment horizontal="right"/>
    </xf>
    <xf numFmtId="164" fontId="13" fillId="2" borderId="9" xfId="1" applyNumberFormat="1" applyFont="1" applyFill="1" applyBorder="1" applyAlignment="1">
      <alignment horizontal="right"/>
    </xf>
    <xf numFmtId="0" fontId="0" fillId="0" borderId="10" xfId="0" applyBorder="1"/>
  </cellXfs>
  <cellStyles count="2">
    <cellStyle name="Currency" xfId="1" builtinId="4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us/Downloads/2025%20MATRIZ%20BENEFICI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4 IIFAEM Monto de Inversión"/>
      <sheetName val="2024 IIFAEM TOTALES"/>
      <sheetName val="2025 IIFAEM Monto de Inver"/>
      <sheetName val="2025 IIFAEM TOTALES (2)"/>
      <sheetName val="2025 MATRIZ BENEFICIARIO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1042" totalsRowShown="0" headerRowDxfId="21" headerRowBorderDxfId="20" tableBorderDxfId="19" totalsRowBorderDxfId="18">
  <autoFilter ref="A1:G1042" xr:uid="{00000000-0009-0000-0100-000002000000}"/>
  <tableColumns count="7">
    <tableColumn id="1" xr3:uid="{00000000-0010-0000-0100-000001000000}" name="MUNICIPIO" dataDxfId="17"/>
    <tableColumn id="2" xr3:uid="{00000000-0010-0000-0100-000002000000}" name="UBICACIÓN" dataDxfId="16"/>
    <tableColumn id="3" xr3:uid="{00000000-0010-0000-0100-000003000000}" name="OBRA/ACCIÓN" dataDxfId="15"/>
    <tableColumn id="4" xr3:uid="{00000000-0010-0000-0100-000004000000}" name="BENEFICIARIOS" dataDxfId="14"/>
    <tableColumn id="5" xr3:uid="{00000000-0010-0000-0100-000005000000}" name="MONTO INVERSIÓN" dataDxfId="13">
      <calculatedColumnFormula>[1]!Tabla3[[#This Row],[BENEFICIARIOS]]*3600</calculatedColumnFormula>
    </tableColumn>
    <tableColumn id="6" xr3:uid="{DE5B7570-26DA-41CB-9525-AF3402F51F71}" name="ROI ARTESANADO"/>
    <tableColumn id="7" xr3:uid="{F92B7CB2-91F5-4CB0-9435-02725CF56A41}" name="AÑ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552" totalsRowShown="0" headerRowDxfId="12" headerRowBorderDxfId="11" tableBorderDxfId="10" totalsRowBorderDxfId="9">
  <autoFilter ref="A1:G552" xr:uid="{00000000-0009-0000-0100-000001000000}"/>
  <sortState xmlns:xlrd2="http://schemas.microsoft.com/office/spreadsheetml/2017/richdata2" ref="A2:F552">
    <sortCondition ref="A1:A552"/>
  </sortState>
  <tableColumns count="7">
    <tableColumn id="1" xr3:uid="{00000000-0010-0000-0000-000001000000}" name="MUNICIPIO" dataDxfId="8"/>
    <tableColumn id="2" xr3:uid="{00000000-0010-0000-0000-000002000000}" name="UBICACIÓN" dataDxfId="7"/>
    <tableColumn id="3" xr3:uid="{00000000-0010-0000-0000-000003000000}" name="OBRA/ACCIÓN" dataDxfId="6"/>
    <tableColumn id="5" xr3:uid="{00000000-0010-0000-0000-000005000000}" name="BENEFICIARIOS" dataDxfId="5"/>
    <tableColumn id="4" xr3:uid="{00000000-0010-0000-0000-000004000000}" name="MONTO INVERSIÓN" dataDxfId="4"/>
    <tableColumn id="6" xr3:uid="{00000000-0010-0000-0000-000006000000}" name="ROI ARTESANADO" dataDxfId="3"/>
    <tableColumn id="7" xr3:uid="{20352085-E5E1-46EE-8615-88F9DFC9AB8E}" name="añ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2"/>
  <sheetViews>
    <sheetView tabSelected="1" workbookViewId="0">
      <selection activeCell="G1" sqref="G1"/>
    </sheetView>
  </sheetViews>
  <sheetFormatPr defaultColWidth="11.5546875" defaultRowHeight="14.4" x14ac:dyDescent="0.3"/>
  <cols>
    <col min="1" max="1" width="34.109375" customWidth="1"/>
    <col min="2" max="2" width="16" customWidth="1"/>
    <col min="3" max="3" width="40.6640625" bestFit="1" customWidth="1"/>
    <col min="4" max="4" width="19.6640625" customWidth="1"/>
    <col min="5" max="5" width="27.109375" customWidth="1"/>
  </cols>
  <sheetData>
    <row r="1" spans="1:7" ht="21" customHeight="1" x14ac:dyDescent="0.3">
      <c r="A1" s="23" t="s">
        <v>0</v>
      </c>
      <c r="B1" s="24" t="s">
        <v>1</v>
      </c>
      <c r="C1" s="25" t="s">
        <v>2</v>
      </c>
      <c r="D1" s="24" t="s">
        <v>6</v>
      </c>
      <c r="E1" s="26" t="s">
        <v>3</v>
      </c>
      <c r="F1" s="24" t="s">
        <v>146</v>
      </c>
      <c r="G1" s="24" t="s">
        <v>296</v>
      </c>
    </row>
    <row r="2" spans="1:7" ht="21" customHeight="1" x14ac:dyDescent="0.4">
      <c r="A2" s="20" t="s">
        <v>29</v>
      </c>
      <c r="B2" s="15" t="s">
        <v>148</v>
      </c>
      <c r="C2" s="16" t="s">
        <v>5</v>
      </c>
      <c r="D2" s="17">
        <v>1</v>
      </c>
      <c r="E2" s="21">
        <f>424.24*Tabla2[[#This Row],[BENEFICIARIOS]]</f>
        <v>424.24</v>
      </c>
      <c r="G2">
        <v>2025</v>
      </c>
    </row>
    <row r="3" spans="1:7" ht="21" customHeight="1" x14ac:dyDescent="0.4">
      <c r="A3" s="20" t="s">
        <v>138</v>
      </c>
      <c r="B3" s="18" t="s">
        <v>149</v>
      </c>
      <c r="C3" s="16" t="s">
        <v>5</v>
      </c>
      <c r="D3" s="17">
        <v>1</v>
      </c>
      <c r="E3" s="21">
        <f>424.24*Tabla2[[#This Row],[BENEFICIARIOS]]</f>
        <v>424.24</v>
      </c>
      <c r="G3">
        <v>2025</v>
      </c>
    </row>
    <row r="4" spans="1:7" ht="21" customHeight="1" x14ac:dyDescent="0.4">
      <c r="A4" s="20" t="s">
        <v>150</v>
      </c>
      <c r="B4" s="18" t="s">
        <v>151</v>
      </c>
      <c r="C4" s="16" t="s">
        <v>5</v>
      </c>
      <c r="D4" s="17">
        <v>1</v>
      </c>
      <c r="E4" s="21">
        <f>424.24*Tabla2[[#This Row],[BENEFICIARIOS]]</f>
        <v>424.24</v>
      </c>
      <c r="G4">
        <v>2025</v>
      </c>
    </row>
    <row r="5" spans="1:7" ht="21" customHeight="1" x14ac:dyDescent="0.4">
      <c r="A5" s="20" t="s">
        <v>65</v>
      </c>
      <c r="B5" s="15" t="s">
        <v>152</v>
      </c>
      <c r="C5" s="16" t="s">
        <v>5</v>
      </c>
      <c r="D5" s="17">
        <v>1</v>
      </c>
      <c r="E5" s="21">
        <f>424.24*Tabla2[[#This Row],[BENEFICIARIOS]]</f>
        <v>424.24</v>
      </c>
      <c r="G5">
        <v>2025</v>
      </c>
    </row>
    <row r="6" spans="1:7" ht="21" customHeight="1" x14ac:dyDescent="0.4">
      <c r="A6" s="20" t="s">
        <v>131</v>
      </c>
      <c r="B6" s="15" t="s">
        <v>153</v>
      </c>
      <c r="C6" s="16" t="s">
        <v>5</v>
      </c>
      <c r="D6" s="17">
        <v>1</v>
      </c>
      <c r="E6" s="21">
        <f>424.24*Tabla2[[#This Row],[BENEFICIARIOS]]</f>
        <v>424.24</v>
      </c>
      <c r="G6">
        <v>2025</v>
      </c>
    </row>
    <row r="7" spans="1:7" ht="21" customHeight="1" x14ac:dyDescent="0.4">
      <c r="A7" s="20" t="s">
        <v>77</v>
      </c>
      <c r="B7" s="15" t="s">
        <v>154</v>
      </c>
      <c r="C7" s="16" t="s">
        <v>5</v>
      </c>
      <c r="D7" s="17">
        <v>1</v>
      </c>
      <c r="E7" s="21">
        <f>424.24*Tabla2[[#This Row],[BENEFICIARIOS]]</f>
        <v>424.24</v>
      </c>
      <c r="G7">
        <v>2025</v>
      </c>
    </row>
    <row r="8" spans="1:7" ht="21" customHeight="1" x14ac:dyDescent="0.4">
      <c r="A8" s="20" t="s">
        <v>98</v>
      </c>
      <c r="B8" s="15" t="s">
        <v>155</v>
      </c>
      <c r="C8" s="16" t="s">
        <v>5</v>
      </c>
      <c r="D8" s="17">
        <v>1</v>
      </c>
      <c r="E8" s="21">
        <f>424.24*Tabla2[[#This Row],[BENEFICIARIOS]]</f>
        <v>424.24</v>
      </c>
      <c r="G8">
        <v>2025</v>
      </c>
    </row>
    <row r="9" spans="1:7" ht="21" customHeight="1" x14ac:dyDescent="0.4">
      <c r="A9" s="20" t="s">
        <v>156</v>
      </c>
      <c r="B9" s="18"/>
      <c r="C9" s="16" t="s">
        <v>5</v>
      </c>
      <c r="D9" s="17">
        <v>2</v>
      </c>
      <c r="E9" s="21">
        <f>424.24*Tabla2[[#This Row],[BENEFICIARIOS]]</f>
        <v>848.48</v>
      </c>
      <c r="G9">
        <v>2025</v>
      </c>
    </row>
    <row r="10" spans="1:7" ht="21" customHeight="1" x14ac:dyDescent="0.4">
      <c r="A10" s="20" t="s">
        <v>46</v>
      </c>
      <c r="B10" s="15" t="s">
        <v>157</v>
      </c>
      <c r="C10" s="16" t="s">
        <v>5</v>
      </c>
      <c r="D10" s="17">
        <v>2</v>
      </c>
      <c r="E10" s="21">
        <f>424.24*Tabla2[[#This Row],[BENEFICIARIOS]]</f>
        <v>848.48</v>
      </c>
      <c r="G10">
        <v>2025</v>
      </c>
    </row>
    <row r="11" spans="1:7" ht="21" customHeight="1" x14ac:dyDescent="0.4">
      <c r="A11" s="20" t="s">
        <v>49</v>
      </c>
      <c r="B11" s="15" t="s">
        <v>158</v>
      </c>
      <c r="C11" s="16" t="s">
        <v>5</v>
      </c>
      <c r="D11" s="17">
        <v>2</v>
      </c>
      <c r="E11" s="21">
        <f>424.24*Tabla2[[#This Row],[BENEFICIARIOS]]</f>
        <v>848.48</v>
      </c>
      <c r="G11">
        <v>2025</v>
      </c>
    </row>
    <row r="12" spans="1:7" ht="21" customHeight="1" x14ac:dyDescent="0.4">
      <c r="A12" s="20" t="s">
        <v>159</v>
      </c>
      <c r="B12" s="18" t="s">
        <v>160</v>
      </c>
      <c r="C12" s="16" t="s">
        <v>5</v>
      </c>
      <c r="D12" s="17">
        <v>2</v>
      </c>
      <c r="E12" s="21">
        <f>424.24*Tabla2[[#This Row],[BENEFICIARIOS]]</f>
        <v>848.48</v>
      </c>
      <c r="G12">
        <v>2025</v>
      </c>
    </row>
    <row r="13" spans="1:7" ht="21" customHeight="1" x14ac:dyDescent="0.4">
      <c r="A13" s="20" t="s">
        <v>132</v>
      </c>
      <c r="B13" s="15" t="s">
        <v>161</v>
      </c>
      <c r="C13" s="16" t="s">
        <v>5</v>
      </c>
      <c r="D13" s="17">
        <v>2</v>
      </c>
      <c r="E13" s="21">
        <f>424.24*Tabla2[[#This Row],[BENEFICIARIOS]]</f>
        <v>848.48</v>
      </c>
      <c r="G13">
        <v>2025</v>
      </c>
    </row>
    <row r="14" spans="1:7" ht="21" customHeight="1" x14ac:dyDescent="0.4">
      <c r="A14" s="20" t="s">
        <v>82</v>
      </c>
      <c r="B14" s="15" t="s">
        <v>162</v>
      </c>
      <c r="C14" s="16" t="s">
        <v>5</v>
      </c>
      <c r="D14" s="17">
        <v>2</v>
      </c>
      <c r="E14" s="21">
        <f>424.24*Tabla2[[#This Row],[BENEFICIARIOS]]</f>
        <v>848.48</v>
      </c>
      <c r="G14">
        <v>2025</v>
      </c>
    </row>
    <row r="15" spans="1:7" ht="21" customHeight="1" x14ac:dyDescent="0.4">
      <c r="A15" s="20" t="s">
        <v>94</v>
      </c>
      <c r="B15" s="15" t="s">
        <v>163</v>
      </c>
      <c r="C15" s="16" t="s">
        <v>5</v>
      </c>
      <c r="D15" s="17">
        <v>2</v>
      </c>
      <c r="E15" s="21">
        <f>424.24*Tabla2[[#This Row],[BENEFICIARIOS]]</f>
        <v>848.48</v>
      </c>
      <c r="G15">
        <v>2025</v>
      </c>
    </row>
    <row r="16" spans="1:7" ht="21" customHeight="1" x14ac:dyDescent="0.4">
      <c r="A16" s="20" t="s">
        <v>164</v>
      </c>
      <c r="B16" s="18" t="s">
        <v>165</v>
      </c>
      <c r="C16" s="16" t="s">
        <v>5</v>
      </c>
      <c r="D16" s="17">
        <v>3</v>
      </c>
      <c r="E16" s="21">
        <f>424.24*Tabla2[[#This Row],[BENEFICIARIOS]]</f>
        <v>1272.72</v>
      </c>
      <c r="G16">
        <v>2025</v>
      </c>
    </row>
    <row r="17" spans="1:7" ht="21" customHeight="1" x14ac:dyDescent="0.4">
      <c r="A17" s="20" t="s">
        <v>166</v>
      </c>
      <c r="B17" s="18" t="s">
        <v>167</v>
      </c>
      <c r="C17" s="16" t="s">
        <v>5</v>
      </c>
      <c r="D17" s="17">
        <v>3</v>
      </c>
      <c r="E17" s="21">
        <f>424.24*Tabla2[[#This Row],[BENEFICIARIOS]]</f>
        <v>1272.72</v>
      </c>
      <c r="G17">
        <v>2025</v>
      </c>
    </row>
    <row r="18" spans="1:7" ht="21" customHeight="1" x14ac:dyDescent="0.4">
      <c r="A18" s="20" t="s">
        <v>168</v>
      </c>
      <c r="B18" s="18" t="s">
        <v>169</v>
      </c>
      <c r="C18" s="16" t="s">
        <v>5</v>
      </c>
      <c r="D18" s="17">
        <v>3</v>
      </c>
      <c r="E18" s="21">
        <f>424.24*Tabla2[[#This Row],[BENEFICIARIOS]]</f>
        <v>1272.72</v>
      </c>
      <c r="G18">
        <v>2025</v>
      </c>
    </row>
    <row r="19" spans="1:7" ht="21" customHeight="1" x14ac:dyDescent="0.4">
      <c r="A19" s="20" t="s">
        <v>48</v>
      </c>
      <c r="B19" s="15" t="s">
        <v>170</v>
      </c>
      <c r="C19" s="16" t="s">
        <v>5</v>
      </c>
      <c r="D19" s="17">
        <v>3</v>
      </c>
      <c r="E19" s="21">
        <f>424.24*Tabla2[[#This Row],[BENEFICIARIOS]]</f>
        <v>1272.72</v>
      </c>
      <c r="G19">
        <v>2025</v>
      </c>
    </row>
    <row r="20" spans="1:7" ht="21" customHeight="1" x14ac:dyDescent="0.4">
      <c r="A20" s="20" t="s">
        <v>89</v>
      </c>
      <c r="B20" s="15" t="s">
        <v>171</v>
      </c>
      <c r="C20" s="16" t="s">
        <v>5</v>
      </c>
      <c r="D20" s="17">
        <v>3</v>
      </c>
      <c r="E20" s="21">
        <f>424.24*Tabla2[[#This Row],[BENEFICIARIOS]]</f>
        <v>1272.72</v>
      </c>
      <c r="G20">
        <v>2025</v>
      </c>
    </row>
    <row r="21" spans="1:7" ht="21" customHeight="1" x14ac:dyDescent="0.4">
      <c r="A21" s="20" t="s">
        <v>91</v>
      </c>
      <c r="B21" s="15" t="s">
        <v>172</v>
      </c>
      <c r="C21" s="16" t="s">
        <v>5</v>
      </c>
      <c r="D21" s="17">
        <v>3</v>
      </c>
      <c r="E21" s="21">
        <f>424.24*Tabla2[[#This Row],[BENEFICIARIOS]]</f>
        <v>1272.72</v>
      </c>
      <c r="G21">
        <v>2025</v>
      </c>
    </row>
    <row r="22" spans="1:7" ht="21" customHeight="1" x14ac:dyDescent="0.4">
      <c r="A22" s="20" t="s">
        <v>102</v>
      </c>
      <c r="B22" s="15" t="s">
        <v>173</v>
      </c>
      <c r="C22" s="16" t="s">
        <v>5</v>
      </c>
      <c r="D22" s="17">
        <v>3</v>
      </c>
      <c r="E22" s="21">
        <f>424.24*Tabla2[[#This Row],[BENEFICIARIOS]]</f>
        <v>1272.72</v>
      </c>
      <c r="G22">
        <v>2025</v>
      </c>
    </row>
    <row r="23" spans="1:7" ht="21" customHeight="1" x14ac:dyDescent="0.4">
      <c r="A23" s="20" t="s">
        <v>134</v>
      </c>
      <c r="B23" s="18" t="s">
        <v>174</v>
      </c>
      <c r="C23" s="16" t="s">
        <v>5</v>
      </c>
      <c r="D23" s="17">
        <v>4</v>
      </c>
      <c r="E23" s="21">
        <f>424.24*Tabla2[[#This Row],[BENEFICIARIOS]]</f>
        <v>1696.96</v>
      </c>
      <c r="G23">
        <v>2025</v>
      </c>
    </row>
    <row r="24" spans="1:7" ht="21" customHeight="1" x14ac:dyDescent="0.4">
      <c r="A24" s="20" t="s">
        <v>41</v>
      </c>
      <c r="B24" s="15" t="s">
        <v>175</v>
      </c>
      <c r="C24" s="16" t="s">
        <v>5</v>
      </c>
      <c r="D24" s="17">
        <v>4</v>
      </c>
      <c r="E24" s="21">
        <f>424.24*Tabla2[[#This Row],[BENEFICIARIOS]]</f>
        <v>1696.96</v>
      </c>
      <c r="G24">
        <v>2025</v>
      </c>
    </row>
    <row r="25" spans="1:7" ht="21" customHeight="1" x14ac:dyDescent="0.4">
      <c r="A25" s="20" t="s">
        <v>58</v>
      </c>
      <c r="B25" s="15" t="s">
        <v>176</v>
      </c>
      <c r="C25" s="16" t="s">
        <v>5</v>
      </c>
      <c r="D25" s="17">
        <v>4</v>
      </c>
      <c r="E25" s="21">
        <f>424.24*Tabla2[[#This Row],[BENEFICIARIOS]]</f>
        <v>1696.96</v>
      </c>
      <c r="G25">
        <v>2025</v>
      </c>
    </row>
    <row r="26" spans="1:7" ht="21" customHeight="1" x14ac:dyDescent="0.4">
      <c r="A26" s="20" t="s">
        <v>142</v>
      </c>
      <c r="B26" s="15" t="s">
        <v>177</v>
      </c>
      <c r="C26" s="16" t="s">
        <v>5</v>
      </c>
      <c r="D26" s="17">
        <v>4</v>
      </c>
      <c r="E26" s="21">
        <f>424.24*Tabla2[[#This Row],[BENEFICIARIOS]]</f>
        <v>1696.96</v>
      </c>
      <c r="G26">
        <v>2025</v>
      </c>
    </row>
    <row r="27" spans="1:7" ht="21" customHeight="1" x14ac:dyDescent="0.4">
      <c r="A27" s="20" t="s">
        <v>80</v>
      </c>
      <c r="B27" s="15" t="s">
        <v>178</v>
      </c>
      <c r="C27" s="16" t="s">
        <v>5</v>
      </c>
      <c r="D27" s="17">
        <v>4</v>
      </c>
      <c r="E27" s="21">
        <f>424.24*Tabla2[[#This Row],[BENEFICIARIOS]]</f>
        <v>1696.96</v>
      </c>
      <c r="G27">
        <v>2025</v>
      </c>
    </row>
    <row r="28" spans="1:7" ht="21" customHeight="1" x14ac:dyDescent="0.4">
      <c r="A28" s="20" t="s">
        <v>179</v>
      </c>
      <c r="B28" s="18" t="s">
        <v>180</v>
      </c>
      <c r="C28" s="16" t="s">
        <v>5</v>
      </c>
      <c r="D28" s="17">
        <v>5</v>
      </c>
      <c r="E28" s="21">
        <f>424.24*Tabla2[[#This Row],[BENEFICIARIOS]]</f>
        <v>2121.1999999999998</v>
      </c>
      <c r="G28">
        <v>2025</v>
      </c>
    </row>
    <row r="29" spans="1:7" ht="21" customHeight="1" x14ac:dyDescent="0.4">
      <c r="A29" s="20" t="s">
        <v>66</v>
      </c>
      <c r="B29" s="15" t="s">
        <v>181</v>
      </c>
      <c r="C29" s="16" t="s">
        <v>5</v>
      </c>
      <c r="D29" s="17">
        <v>5</v>
      </c>
      <c r="E29" s="21">
        <f>424.24*Tabla2[[#This Row],[BENEFICIARIOS]]</f>
        <v>2121.1999999999998</v>
      </c>
      <c r="G29">
        <v>2025</v>
      </c>
    </row>
    <row r="30" spans="1:7" ht="21" customHeight="1" x14ac:dyDescent="0.4">
      <c r="A30" s="20" t="s">
        <v>88</v>
      </c>
      <c r="B30" s="15" t="s">
        <v>182</v>
      </c>
      <c r="C30" s="16" t="s">
        <v>5</v>
      </c>
      <c r="D30" s="17">
        <v>5</v>
      </c>
      <c r="E30" s="21">
        <f>424.24*Tabla2[[#This Row],[BENEFICIARIOS]]</f>
        <v>2121.1999999999998</v>
      </c>
      <c r="G30">
        <v>2025</v>
      </c>
    </row>
    <row r="31" spans="1:7" ht="21" customHeight="1" x14ac:dyDescent="0.4">
      <c r="A31" s="20" t="s">
        <v>96</v>
      </c>
      <c r="B31" s="15" t="s">
        <v>183</v>
      </c>
      <c r="C31" s="16" t="s">
        <v>5</v>
      </c>
      <c r="D31" s="17">
        <v>5</v>
      </c>
      <c r="E31" s="21">
        <f>424.24*Tabla2[[#This Row],[BENEFICIARIOS]]</f>
        <v>2121.1999999999998</v>
      </c>
      <c r="G31">
        <v>2025</v>
      </c>
    </row>
    <row r="32" spans="1:7" ht="21" customHeight="1" x14ac:dyDescent="0.4">
      <c r="A32" s="20" t="s">
        <v>184</v>
      </c>
      <c r="B32" s="18" t="s">
        <v>185</v>
      </c>
      <c r="C32" s="16" t="s">
        <v>5</v>
      </c>
      <c r="D32" s="17">
        <v>6</v>
      </c>
      <c r="E32" s="21">
        <f>424.24*Tabla2[[#This Row],[BENEFICIARIOS]]</f>
        <v>2545.44</v>
      </c>
      <c r="G32">
        <v>2025</v>
      </c>
    </row>
    <row r="33" spans="1:7" ht="21" customHeight="1" x14ac:dyDescent="0.4">
      <c r="A33" s="20" t="s">
        <v>74</v>
      </c>
      <c r="B33" s="15" t="s">
        <v>186</v>
      </c>
      <c r="C33" s="16" t="s">
        <v>5</v>
      </c>
      <c r="D33" s="17">
        <v>6</v>
      </c>
      <c r="E33" s="21">
        <f>424.24*Tabla2[[#This Row],[BENEFICIARIOS]]</f>
        <v>2545.44</v>
      </c>
      <c r="G33">
        <v>2025</v>
      </c>
    </row>
    <row r="34" spans="1:7" ht="21" customHeight="1" x14ac:dyDescent="0.4">
      <c r="A34" s="20" t="s">
        <v>95</v>
      </c>
      <c r="B34" s="15" t="s">
        <v>187</v>
      </c>
      <c r="C34" s="16" t="s">
        <v>5</v>
      </c>
      <c r="D34" s="17">
        <v>6</v>
      </c>
      <c r="E34" s="21">
        <f>424.24*Tabla2[[#This Row],[BENEFICIARIOS]]</f>
        <v>2545.44</v>
      </c>
      <c r="G34">
        <v>2025</v>
      </c>
    </row>
    <row r="35" spans="1:7" ht="21" customHeight="1" x14ac:dyDescent="0.4">
      <c r="A35" s="20" t="s">
        <v>188</v>
      </c>
      <c r="B35" s="18" t="s">
        <v>189</v>
      </c>
      <c r="C35" s="16" t="s">
        <v>5</v>
      </c>
      <c r="D35" s="17">
        <v>7</v>
      </c>
      <c r="E35" s="21">
        <f>424.24*Tabla2[[#This Row],[BENEFICIARIOS]]</f>
        <v>2969.6800000000003</v>
      </c>
      <c r="G35">
        <v>2025</v>
      </c>
    </row>
    <row r="36" spans="1:7" ht="21" customHeight="1" x14ac:dyDescent="0.4">
      <c r="A36" s="20" t="s">
        <v>21</v>
      </c>
      <c r="B36" s="18" t="s">
        <v>190</v>
      </c>
      <c r="C36" s="16" t="s">
        <v>5</v>
      </c>
      <c r="D36" s="17">
        <v>7</v>
      </c>
      <c r="E36" s="21">
        <f>424.24*Tabla2[[#This Row],[BENEFICIARIOS]]</f>
        <v>2969.6800000000003</v>
      </c>
      <c r="G36">
        <v>2025</v>
      </c>
    </row>
    <row r="37" spans="1:7" ht="21" customHeight="1" x14ac:dyDescent="0.4">
      <c r="A37" s="20" t="s">
        <v>120</v>
      </c>
      <c r="B37" s="15" t="s">
        <v>191</v>
      </c>
      <c r="C37" s="16" t="s">
        <v>5</v>
      </c>
      <c r="D37" s="17">
        <v>8</v>
      </c>
      <c r="E37" s="21">
        <f>424.24*Tabla2[[#This Row],[BENEFICIARIOS]]</f>
        <v>3393.92</v>
      </c>
      <c r="G37">
        <v>2025</v>
      </c>
    </row>
    <row r="38" spans="1:7" ht="21" customHeight="1" x14ac:dyDescent="0.4">
      <c r="A38" s="20" t="s">
        <v>73</v>
      </c>
      <c r="B38" s="15" t="s">
        <v>192</v>
      </c>
      <c r="C38" s="16" t="s">
        <v>5</v>
      </c>
      <c r="D38" s="17">
        <v>8</v>
      </c>
      <c r="E38" s="21">
        <f>424.24*Tabla2[[#This Row],[BENEFICIARIOS]]</f>
        <v>3393.92</v>
      </c>
      <c r="G38">
        <v>2025</v>
      </c>
    </row>
    <row r="39" spans="1:7" ht="21" customHeight="1" x14ac:dyDescent="0.4">
      <c r="A39" s="20" t="s">
        <v>30</v>
      </c>
      <c r="B39" s="15" t="s">
        <v>193</v>
      </c>
      <c r="C39" s="16" t="s">
        <v>5</v>
      </c>
      <c r="D39" s="17">
        <v>9</v>
      </c>
      <c r="E39" s="21">
        <f>424.24*Tabla2[[#This Row],[BENEFICIARIOS]]</f>
        <v>3818.16</v>
      </c>
      <c r="G39">
        <v>2025</v>
      </c>
    </row>
    <row r="40" spans="1:7" ht="21" customHeight="1" x14ac:dyDescent="0.4">
      <c r="A40" s="20" t="s">
        <v>59</v>
      </c>
      <c r="B40" s="15" t="s">
        <v>194</v>
      </c>
      <c r="C40" s="16" t="s">
        <v>5</v>
      </c>
      <c r="D40" s="17">
        <v>9</v>
      </c>
      <c r="E40" s="21">
        <f>424.24*Tabla2[[#This Row],[BENEFICIARIOS]]</f>
        <v>3818.16</v>
      </c>
      <c r="G40">
        <v>2025</v>
      </c>
    </row>
    <row r="41" spans="1:7" ht="21" customHeight="1" x14ac:dyDescent="0.4">
      <c r="A41" s="20" t="s">
        <v>78</v>
      </c>
      <c r="B41" s="15" t="s">
        <v>195</v>
      </c>
      <c r="C41" s="16" t="s">
        <v>5</v>
      </c>
      <c r="D41" s="17">
        <v>9</v>
      </c>
      <c r="E41" s="21">
        <f>424.24*Tabla2[[#This Row],[BENEFICIARIOS]]</f>
        <v>3818.16</v>
      </c>
      <c r="G41">
        <v>2025</v>
      </c>
    </row>
    <row r="42" spans="1:7" ht="21" customHeight="1" x14ac:dyDescent="0.4">
      <c r="A42" s="20" t="s">
        <v>31</v>
      </c>
      <c r="B42" s="15" t="s">
        <v>193</v>
      </c>
      <c r="C42" s="16" t="s">
        <v>5</v>
      </c>
      <c r="D42" s="17">
        <v>10</v>
      </c>
      <c r="E42" s="21">
        <f>424.24*Tabla2[[#This Row],[BENEFICIARIOS]]</f>
        <v>4242.3999999999996</v>
      </c>
      <c r="G42">
        <v>2025</v>
      </c>
    </row>
    <row r="43" spans="1:7" ht="21" customHeight="1" x14ac:dyDescent="0.4">
      <c r="A43" s="20" t="s">
        <v>55</v>
      </c>
      <c r="B43" s="15" t="s">
        <v>196</v>
      </c>
      <c r="C43" s="16" t="s">
        <v>5</v>
      </c>
      <c r="D43" s="17">
        <v>10</v>
      </c>
      <c r="E43" s="21">
        <f>424.24*Tabla2[[#This Row],[BENEFICIARIOS]]</f>
        <v>4242.3999999999996</v>
      </c>
      <c r="G43">
        <v>2025</v>
      </c>
    </row>
    <row r="44" spans="1:7" ht="21" customHeight="1" x14ac:dyDescent="0.4">
      <c r="A44" s="20" t="s">
        <v>33</v>
      </c>
      <c r="B44" s="15" t="s">
        <v>197</v>
      </c>
      <c r="C44" s="16" t="s">
        <v>5</v>
      </c>
      <c r="D44" s="17">
        <v>11</v>
      </c>
      <c r="E44" s="21">
        <f>424.24*Tabla2[[#This Row],[BENEFICIARIOS]]</f>
        <v>4666.6400000000003</v>
      </c>
      <c r="G44">
        <v>2025</v>
      </c>
    </row>
    <row r="45" spans="1:7" ht="21" customHeight="1" x14ac:dyDescent="0.4">
      <c r="A45" s="20" t="s">
        <v>52</v>
      </c>
      <c r="B45" s="15" t="s">
        <v>198</v>
      </c>
      <c r="C45" s="16" t="s">
        <v>5</v>
      </c>
      <c r="D45" s="17">
        <v>11</v>
      </c>
      <c r="E45" s="21">
        <f>424.24*Tabla2[[#This Row],[BENEFICIARIOS]]</f>
        <v>4666.6400000000003</v>
      </c>
      <c r="G45">
        <v>2025</v>
      </c>
    </row>
    <row r="46" spans="1:7" ht="21" customHeight="1" x14ac:dyDescent="0.4">
      <c r="A46" s="20" t="s">
        <v>100</v>
      </c>
      <c r="B46" s="15" t="s">
        <v>199</v>
      </c>
      <c r="C46" s="16" t="s">
        <v>5</v>
      </c>
      <c r="D46" s="17">
        <v>12</v>
      </c>
      <c r="E46" s="21">
        <f>424.24*Tabla2[[#This Row],[BENEFICIARIOS]]</f>
        <v>5090.88</v>
      </c>
      <c r="G46">
        <v>2025</v>
      </c>
    </row>
    <row r="47" spans="1:7" ht="21" customHeight="1" x14ac:dyDescent="0.4">
      <c r="A47" s="20" t="s">
        <v>22</v>
      </c>
      <c r="B47" s="18" t="s">
        <v>200</v>
      </c>
      <c r="C47" s="16" t="s">
        <v>5</v>
      </c>
      <c r="D47" s="17">
        <v>13</v>
      </c>
      <c r="E47" s="21">
        <f>424.24*Tabla2[[#This Row],[BENEFICIARIOS]]</f>
        <v>5515.12</v>
      </c>
      <c r="G47">
        <v>2025</v>
      </c>
    </row>
    <row r="48" spans="1:7" ht="21" customHeight="1" x14ac:dyDescent="0.4">
      <c r="A48" s="20" t="s">
        <v>57</v>
      </c>
      <c r="B48" s="15" t="s">
        <v>201</v>
      </c>
      <c r="C48" s="16" t="s">
        <v>5</v>
      </c>
      <c r="D48" s="17">
        <v>14</v>
      </c>
      <c r="E48" s="21">
        <f>424.24*Tabla2[[#This Row],[BENEFICIARIOS]]</f>
        <v>5939.3600000000006</v>
      </c>
      <c r="G48">
        <v>2025</v>
      </c>
    </row>
    <row r="49" spans="1:7" ht="21" customHeight="1" x14ac:dyDescent="0.4">
      <c r="A49" s="20" t="s">
        <v>42</v>
      </c>
      <c r="B49" s="15" t="s">
        <v>202</v>
      </c>
      <c r="C49" s="16" t="s">
        <v>5</v>
      </c>
      <c r="D49" s="17">
        <v>17</v>
      </c>
      <c r="E49" s="21">
        <f>424.24*Tabla2[[#This Row],[BENEFICIARIOS]]</f>
        <v>7212.08</v>
      </c>
      <c r="G49">
        <v>2025</v>
      </c>
    </row>
    <row r="50" spans="1:7" ht="21" customHeight="1" x14ac:dyDescent="0.4">
      <c r="A50" s="20" t="s">
        <v>86</v>
      </c>
      <c r="B50" s="15" t="s">
        <v>203</v>
      </c>
      <c r="C50" s="16" t="s">
        <v>5</v>
      </c>
      <c r="D50" s="17">
        <v>17</v>
      </c>
      <c r="E50" s="21">
        <f>424.24*Tabla2[[#This Row],[BENEFICIARIOS]]</f>
        <v>7212.08</v>
      </c>
      <c r="G50">
        <v>2025</v>
      </c>
    </row>
    <row r="51" spans="1:7" ht="21" customHeight="1" x14ac:dyDescent="0.4">
      <c r="A51" s="20" t="s">
        <v>34</v>
      </c>
      <c r="B51" s="15" t="s">
        <v>204</v>
      </c>
      <c r="C51" s="16" t="s">
        <v>5</v>
      </c>
      <c r="D51" s="17">
        <v>18</v>
      </c>
      <c r="E51" s="21">
        <f>424.24*Tabla2[[#This Row],[BENEFICIARIOS]]</f>
        <v>7636.32</v>
      </c>
      <c r="G51">
        <v>2025</v>
      </c>
    </row>
    <row r="52" spans="1:7" ht="21" customHeight="1" x14ac:dyDescent="0.4">
      <c r="A52" s="20" t="s">
        <v>16</v>
      </c>
      <c r="B52" s="18" t="s">
        <v>205</v>
      </c>
      <c r="C52" s="16" t="s">
        <v>5</v>
      </c>
      <c r="D52" s="17">
        <v>19</v>
      </c>
      <c r="E52" s="21">
        <f>424.24*Tabla2[[#This Row],[BENEFICIARIOS]]</f>
        <v>8060.56</v>
      </c>
      <c r="G52">
        <v>2025</v>
      </c>
    </row>
    <row r="53" spans="1:7" ht="21" customHeight="1" x14ac:dyDescent="0.4">
      <c r="A53" s="20" t="s">
        <v>39</v>
      </c>
      <c r="B53" s="15" t="s">
        <v>206</v>
      </c>
      <c r="C53" s="16" t="s">
        <v>5</v>
      </c>
      <c r="D53" s="17">
        <v>19</v>
      </c>
      <c r="E53" s="21">
        <f>424.24*Tabla2[[#This Row],[BENEFICIARIOS]]</f>
        <v>8060.56</v>
      </c>
      <c r="G53">
        <v>2025</v>
      </c>
    </row>
    <row r="54" spans="1:7" ht="21" customHeight="1" x14ac:dyDescent="0.4">
      <c r="A54" s="20" t="s">
        <v>44</v>
      </c>
      <c r="B54" s="15" t="s">
        <v>207</v>
      </c>
      <c r="C54" s="16" t="s">
        <v>5</v>
      </c>
      <c r="D54" s="17">
        <v>19</v>
      </c>
      <c r="E54" s="21">
        <f>424.24*Tabla2[[#This Row],[BENEFICIARIOS]]</f>
        <v>8060.56</v>
      </c>
      <c r="G54">
        <v>2025</v>
      </c>
    </row>
    <row r="55" spans="1:7" ht="21" customHeight="1" x14ac:dyDescent="0.4">
      <c r="A55" s="20" t="s">
        <v>85</v>
      </c>
      <c r="B55" s="15" t="s">
        <v>208</v>
      </c>
      <c r="C55" s="16" t="s">
        <v>5</v>
      </c>
      <c r="D55" s="17">
        <v>19</v>
      </c>
      <c r="E55" s="21">
        <f>424.24*Tabla2[[#This Row],[BENEFICIARIOS]]</f>
        <v>8060.56</v>
      </c>
      <c r="G55">
        <v>2025</v>
      </c>
    </row>
    <row r="56" spans="1:7" ht="21" customHeight="1" x14ac:dyDescent="0.4">
      <c r="A56" s="20" t="s">
        <v>209</v>
      </c>
      <c r="B56" s="18" t="s">
        <v>210</v>
      </c>
      <c r="C56" s="16" t="s">
        <v>5</v>
      </c>
      <c r="D56" s="17">
        <v>20</v>
      </c>
      <c r="E56" s="21">
        <f>424.24*Tabla2[[#This Row],[BENEFICIARIOS]]</f>
        <v>8484.7999999999993</v>
      </c>
      <c r="G56">
        <v>2025</v>
      </c>
    </row>
    <row r="57" spans="1:7" ht="21" customHeight="1" x14ac:dyDescent="0.4">
      <c r="A57" s="20" t="s">
        <v>68</v>
      </c>
      <c r="B57" s="15" t="s">
        <v>211</v>
      </c>
      <c r="C57" s="16" t="s">
        <v>5</v>
      </c>
      <c r="D57" s="17">
        <v>21</v>
      </c>
      <c r="E57" s="21">
        <f>424.24*Tabla2[[#This Row],[BENEFICIARIOS]]</f>
        <v>8909.0400000000009</v>
      </c>
      <c r="G57">
        <v>2025</v>
      </c>
    </row>
    <row r="58" spans="1:7" ht="21" customHeight="1" x14ac:dyDescent="0.4">
      <c r="A58" s="20" t="s">
        <v>135</v>
      </c>
      <c r="B58" s="15" t="s">
        <v>212</v>
      </c>
      <c r="C58" s="16" t="s">
        <v>5</v>
      </c>
      <c r="D58" s="17">
        <v>21</v>
      </c>
      <c r="E58" s="21">
        <f>424.24*Tabla2[[#This Row],[BENEFICIARIOS]]</f>
        <v>8909.0400000000009</v>
      </c>
      <c r="G58">
        <v>2025</v>
      </c>
    </row>
    <row r="59" spans="1:7" ht="21" customHeight="1" x14ac:dyDescent="0.4">
      <c r="A59" s="20" t="s">
        <v>50</v>
      </c>
      <c r="B59" s="15" t="s">
        <v>213</v>
      </c>
      <c r="C59" s="16" t="s">
        <v>5</v>
      </c>
      <c r="D59" s="17">
        <v>23</v>
      </c>
      <c r="E59" s="21">
        <f>424.24*Tabla2[[#This Row],[BENEFICIARIOS]]</f>
        <v>9757.52</v>
      </c>
      <c r="G59">
        <v>2025</v>
      </c>
    </row>
    <row r="60" spans="1:7" ht="21" customHeight="1" x14ac:dyDescent="0.4">
      <c r="A60" s="20" t="s">
        <v>54</v>
      </c>
      <c r="B60" s="15" t="s">
        <v>214</v>
      </c>
      <c r="C60" s="16" t="s">
        <v>5</v>
      </c>
      <c r="D60" s="17">
        <v>23</v>
      </c>
      <c r="E60" s="21">
        <f>424.24*Tabla2[[#This Row],[BENEFICIARIOS]]</f>
        <v>9757.52</v>
      </c>
      <c r="G60">
        <v>2025</v>
      </c>
    </row>
    <row r="61" spans="1:7" ht="21" customHeight="1" x14ac:dyDescent="0.4">
      <c r="A61" s="20" t="s">
        <v>84</v>
      </c>
      <c r="B61" s="15" t="s">
        <v>215</v>
      </c>
      <c r="C61" s="16" t="s">
        <v>5</v>
      </c>
      <c r="D61" s="17">
        <v>23</v>
      </c>
      <c r="E61" s="21">
        <f>424.24*Tabla2[[#This Row],[BENEFICIARIOS]]</f>
        <v>9757.52</v>
      </c>
      <c r="G61">
        <v>2025</v>
      </c>
    </row>
    <row r="62" spans="1:7" ht="21" customHeight="1" x14ac:dyDescent="0.4">
      <c r="A62" s="20" t="s">
        <v>97</v>
      </c>
      <c r="B62" s="15" t="s">
        <v>216</v>
      </c>
      <c r="C62" s="16" t="s">
        <v>5</v>
      </c>
      <c r="D62" s="17">
        <v>23</v>
      </c>
      <c r="E62" s="21">
        <f>424.24*Tabla2[[#This Row],[BENEFICIARIOS]]</f>
        <v>9757.52</v>
      </c>
      <c r="G62">
        <v>2025</v>
      </c>
    </row>
    <row r="63" spans="1:7" ht="21" customHeight="1" x14ac:dyDescent="0.4">
      <c r="A63" s="20" t="s">
        <v>217</v>
      </c>
      <c r="B63" s="18" t="s">
        <v>218</v>
      </c>
      <c r="C63" s="16" t="s">
        <v>5</v>
      </c>
      <c r="D63" s="17">
        <v>24</v>
      </c>
      <c r="E63" s="21">
        <f>424.24*Tabla2[[#This Row],[BENEFICIARIOS]]</f>
        <v>10181.76</v>
      </c>
      <c r="G63">
        <v>2025</v>
      </c>
    </row>
    <row r="64" spans="1:7" ht="21" customHeight="1" x14ac:dyDescent="0.4">
      <c r="A64" s="20" t="s">
        <v>53</v>
      </c>
      <c r="B64" s="15" t="s">
        <v>219</v>
      </c>
      <c r="C64" s="16" t="s">
        <v>5</v>
      </c>
      <c r="D64" s="17">
        <v>24</v>
      </c>
      <c r="E64" s="21">
        <f>424.24*Tabla2[[#This Row],[BENEFICIARIOS]]</f>
        <v>10181.76</v>
      </c>
      <c r="G64">
        <v>2025</v>
      </c>
    </row>
    <row r="65" spans="1:7" ht="21" customHeight="1" x14ac:dyDescent="0.4">
      <c r="A65" s="20" t="s">
        <v>56</v>
      </c>
      <c r="B65" s="15" t="s">
        <v>220</v>
      </c>
      <c r="C65" s="16" t="s">
        <v>5</v>
      </c>
      <c r="D65" s="17">
        <v>24</v>
      </c>
      <c r="E65" s="21">
        <f>424.24*Tabla2[[#This Row],[BENEFICIARIOS]]</f>
        <v>10181.76</v>
      </c>
      <c r="G65">
        <v>2025</v>
      </c>
    </row>
    <row r="66" spans="1:7" ht="21" customHeight="1" x14ac:dyDescent="0.4">
      <c r="A66" s="20" t="s">
        <v>43</v>
      </c>
      <c r="B66" s="15" t="s">
        <v>221</v>
      </c>
      <c r="C66" s="16" t="s">
        <v>5</v>
      </c>
      <c r="D66" s="17">
        <v>25</v>
      </c>
      <c r="E66" s="21">
        <f>424.24*Tabla2[[#This Row],[BENEFICIARIOS]]</f>
        <v>10606</v>
      </c>
      <c r="G66">
        <v>2025</v>
      </c>
    </row>
    <row r="67" spans="1:7" ht="21" customHeight="1" x14ac:dyDescent="0.4">
      <c r="A67" s="20" t="s">
        <v>222</v>
      </c>
      <c r="B67" s="18" t="s">
        <v>223</v>
      </c>
      <c r="C67" s="16" t="s">
        <v>5</v>
      </c>
      <c r="D67" s="17">
        <v>28</v>
      </c>
      <c r="E67" s="21">
        <f>424.24*Tabla2[[#This Row],[BENEFICIARIOS]]</f>
        <v>11878.720000000001</v>
      </c>
      <c r="G67">
        <v>2025</v>
      </c>
    </row>
    <row r="68" spans="1:7" ht="21" customHeight="1" x14ac:dyDescent="0.4">
      <c r="A68" s="20" t="s">
        <v>36</v>
      </c>
      <c r="B68" s="15" t="s">
        <v>224</v>
      </c>
      <c r="C68" s="16" t="s">
        <v>5</v>
      </c>
      <c r="D68" s="17">
        <v>28</v>
      </c>
      <c r="E68" s="21">
        <f>424.24*Tabla2[[#This Row],[BENEFICIARIOS]]</f>
        <v>11878.720000000001</v>
      </c>
      <c r="G68">
        <v>2025</v>
      </c>
    </row>
    <row r="69" spans="1:7" ht="21" customHeight="1" x14ac:dyDescent="0.4">
      <c r="A69" s="20" t="s">
        <v>70</v>
      </c>
      <c r="B69" s="15" t="s">
        <v>225</v>
      </c>
      <c r="C69" s="16" t="s">
        <v>5</v>
      </c>
      <c r="D69" s="17">
        <v>28</v>
      </c>
      <c r="E69" s="21">
        <f>424.24*Tabla2[[#This Row],[BENEFICIARIOS]]</f>
        <v>11878.720000000001</v>
      </c>
      <c r="G69">
        <v>2025</v>
      </c>
    </row>
    <row r="70" spans="1:7" ht="21" customHeight="1" x14ac:dyDescent="0.4">
      <c r="A70" s="20" t="s">
        <v>226</v>
      </c>
      <c r="B70" s="18" t="s">
        <v>227</v>
      </c>
      <c r="C70" s="16" t="s">
        <v>5</v>
      </c>
      <c r="D70" s="17">
        <v>32</v>
      </c>
      <c r="E70" s="21">
        <f>424.24*Tabla2[[#This Row],[BENEFICIARIOS]]</f>
        <v>13575.68</v>
      </c>
      <c r="G70">
        <v>2025</v>
      </c>
    </row>
    <row r="71" spans="1:7" ht="21" customHeight="1" x14ac:dyDescent="0.4">
      <c r="A71" s="20" t="s">
        <v>228</v>
      </c>
      <c r="B71" s="18" t="s">
        <v>229</v>
      </c>
      <c r="C71" s="16" t="s">
        <v>5</v>
      </c>
      <c r="D71" s="17">
        <v>32</v>
      </c>
      <c r="E71" s="21">
        <f>424.24*Tabla2[[#This Row],[BENEFICIARIOS]]</f>
        <v>13575.68</v>
      </c>
      <c r="G71">
        <v>2025</v>
      </c>
    </row>
    <row r="72" spans="1:7" ht="21" customHeight="1" x14ac:dyDescent="0.4">
      <c r="A72" s="20" t="s">
        <v>139</v>
      </c>
      <c r="B72" s="15" t="s">
        <v>230</v>
      </c>
      <c r="C72" s="16" t="s">
        <v>5</v>
      </c>
      <c r="D72" s="17">
        <v>32</v>
      </c>
      <c r="E72" s="21">
        <f>424.24*Tabla2[[#This Row],[BENEFICIARIOS]]</f>
        <v>13575.68</v>
      </c>
      <c r="G72">
        <v>2025</v>
      </c>
    </row>
    <row r="73" spans="1:7" ht="21" customHeight="1" x14ac:dyDescent="0.4">
      <c r="A73" s="20" t="s">
        <v>99</v>
      </c>
      <c r="B73" s="15" t="s">
        <v>231</v>
      </c>
      <c r="C73" s="16" t="s">
        <v>5</v>
      </c>
      <c r="D73" s="17">
        <v>32</v>
      </c>
      <c r="E73" s="21">
        <f>424.24*Tabla2[[#This Row],[BENEFICIARIOS]]</f>
        <v>13575.68</v>
      </c>
      <c r="G73">
        <v>2025</v>
      </c>
    </row>
    <row r="74" spans="1:7" ht="21" customHeight="1" x14ac:dyDescent="0.4">
      <c r="A74" s="20" t="s">
        <v>232</v>
      </c>
      <c r="B74" s="18" t="s">
        <v>233</v>
      </c>
      <c r="C74" s="16" t="s">
        <v>5</v>
      </c>
      <c r="D74" s="17">
        <v>33</v>
      </c>
      <c r="E74" s="21">
        <f>424.24*Tabla2[[#This Row],[BENEFICIARIOS]]</f>
        <v>13999.92</v>
      </c>
      <c r="G74">
        <v>2025</v>
      </c>
    </row>
    <row r="75" spans="1:7" ht="21" customHeight="1" x14ac:dyDescent="0.4">
      <c r="A75" s="20" t="s">
        <v>234</v>
      </c>
      <c r="B75" s="18" t="s">
        <v>235</v>
      </c>
      <c r="C75" s="16" t="s">
        <v>5</v>
      </c>
      <c r="D75" s="17">
        <v>33</v>
      </c>
      <c r="E75" s="21">
        <f>424.24*Tabla2[[#This Row],[BENEFICIARIOS]]</f>
        <v>13999.92</v>
      </c>
      <c r="G75">
        <v>2025</v>
      </c>
    </row>
    <row r="76" spans="1:7" ht="21" customHeight="1" x14ac:dyDescent="0.4">
      <c r="A76" s="20" t="s">
        <v>32</v>
      </c>
      <c r="B76" s="15" t="s">
        <v>236</v>
      </c>
      <c r="C76" s="16" t="s">
        <v>5</v>
      </c>
      <c r="D76" s="17">
        <v>33</v>
      </c>
      <c r="E76" s="21">
        <f>424.24*Tabla2[[#This Row],[BENEFICIARIOS]]</f>
        <v>13999.92</v>
      </c>
      <c r="G76">
        <v>2025</v>
      </c>
    </row>
    <row r="77" spans="1:7" ht="21" customHeight="1" x14ac:dyDescent="0.4">
      <c r="A77" s="20" t="s">
        <v>37</v>
      </c>
      <c r="B77" s="15" t="s">
        <v>237</v>
      </c>
      <c r="C77" s="16" t="s">
        <v>5</v>
      </c>
      <c r="D77" s="17">
        <v>34</v>
      </c>
      <c r="E77" s="21">
        <f>424.24*Tabla2[[#This Row],[BENEFICIARIOS]]</f>
        <v>14424.16</v>
      </c>
      <c r="G77">
        <v>2025</v>
      </c>
    </row>
    <row r="78" spans="1:7" ht="21" customHeight="1" x14ac:dyDescent="0.4">
      <c r="A78" s="20" t="s">
        <v>23</v>
      </c>
      <c r="B78" s="18" t="s">
        <v>238</v>
      </c>
      <c r="C78" s="16" t="s">
        <v>5</v>
      </c>
      <c r="D78" s="17">
        <v>35</v>
      </c>
      <c r="E78" s="21">
        <f>424.24*Tabla2[[#This Row],[BENEFICIARIOS]]</f>
        <v>14848.4</v>
      </c>
      <c r="G78">
        <v>2025</v>
      </c>
    </row>
    <row r="79" spans="1:7" ht="21" customHeight="1" x14ac:dyDescent="0.4">
      <c r="A79" s="20" t="s">
        <v>239</v>
      </c>
      <c r="B79" s="18" t="s">
        <v>240</v>
      </c>
      <c r="C79" s="16" t="s">
        <v>5</v>
      </c>
      <c r="D79" s="17">
        <v>35</v>
      </c>
      <c r="E79" s="21">
        <f>424.24*Tabla2[[#This Row],[BENEFICIARIOS]]</f>
        <v>14848.4</v>
      </c>
      <c r="G79">
        <v>2025</v>
      </c>
    </row>
    <row r="80" spans="1:7" ht="21" customHeight="1" x14ac:dyDescent="0.4">
      <c r="A80" s="20" t="s">
        <v>67</v>
      </c>
      <c r="B80" s="15" t="s">
        <v>241</v>
      </c>
      <c r="C80" s="16" t="s">
        <v>5</v>
      </c>
      <c r="D80" s="17">
        <v>35</v>
      </c>
      <c r="E80" s="21">
        <f>424.24*Tabla2[[#This Row],[BENEFICIARIOS]]</f>
        <v>14848.4</v>
      </c>
      <c r="G80">
        <v>2025</v>
      </c>
    </row>
    <row r="81" spans="1:7" ht="21" customHeight="1" x14ac:dyDescent="0.4">
      <c r="A81" s="20" t="s">
        <v>63</v>
      </c>
      <c r="B81" s="15" t="s">
        <v>242</v>
      </c>
      <c r="C81" s="16" t="s">
        <v>5</v>
      </c>
      <c r="D81" s="17">
        <v>36</v>
      </c>
      <c r="E81" s="21">
        <f>424.24*Tabla2[[#This Row],[BENEFICIARIOS]]</f>
        <v>15272.64</v>
      </c>
      <c r="G81">
        <v>2025</v>
      </c>
    </row>
    <row r="82" spans="1:7" ht="21" customHeight="1" x14ac:dyDescent="0.4">
      <c r="A82" s="20" t="s">
        <v>51</v>
      </c>
      <c r="B82" s="15" t="s">
        <v>243</v>
      </c>
      <c r="C82" s="16" t="s">
        <v>5</v>
      </c>
      <c r="D82" s="17">
        <v>38</v>
      </c>
      <c r="E82" s="21">
        <f>424.24*Tabla2[[#This Row],[BENEFICIARIOS]]</f>
        <v>16121.12</v>
      </c>
      <c r="G82">
        <v>2025</v>
      </c>
    </row>
    <row r="83" spans="1:7" ht="21" customHeight="1" x14ac:dyDescent="0.4">
      <c r="A83" s="20" t="s">
        <v>244</v>
      </c>
      <c r="B83" s="18" t="s">
        <v>245</v>
      </c>
      <c r="C83" s="16" t="s">
        <v>5</v>
      </c>
      <c r="D83" s="17">
        <v>38</v>
      </c>
      <c r="E83" s="21">
        <f>424.24*Tabla2[[#This Row],[BENEFICIARIOS]]</f>
        <v>16121.12</v>
      </c>
      <c r="G83">
        <v>2025</v>
      </c>
    </row>
    <row r="84" spans="1:7" ht="21" customHeight="1" x14ac:dyDescent="0.4">
      <c r="A84" s="20" t="s">
        <v>246</v>
      </c>
      <c r="B84" s="18" t="s">
        <v>247</v>
      </c>
      <c r="C84" s="16" t="s">
        <v>5</v>
      </c>
      <c r="D84" s="17">
        <v>39</v>
      </c>
      <c r="E84" s="21">
        <f>424.24*Tabla2[[#This Row],[BENEFICIARIOS]]</f>
        <v>16545.36</v>
      </c>
      <c r="G84">
        <v>2025</v>
      </c>
    </row>
    <row r="85" spans="1:7" ht="21" customHeight="1" x14ac:dyDescent="0.4">
      <c r="A85" s="20" t="s">
        <v>20</v>
      </c>
      <c r="B85" s="18" t="s">
        <v>248</v>
      </c>
      <c r="C85" s="16" t="s">
        <v>5</v>
      </c>
      <c r="D85" s="17">
        <v>41</v>
      </c>
      <c r="E85" s="21">
        <f>424.24*Tabla2[[#This Row],[BENEFICIARIOS]]</f>
        <v>17393.84</v>
      </c>
      <c r="G85">
        <v>2025</v>
      </c>
    </row>
    <row r="86" spans="1:7" ht="21" customHeight="1" x14ac:dyDescent="0.4">
      <c r="A86" s="20" t="s">
        <v>47</v>
      </c>
      <c r="B86" s="15" t="s">
        <v>249</v>
      </c>
      <c r="C86" s="16" t="s">
        <v>5</v>
      </c>
      <c r="D86" s="17">
        <v>47</v>
      </c>
      <c r="E86" s="21">
        <f>424.24*Tabla2[[#This Row],[BENEFICIARIOS]]</f>
        <v>19939.28</v>
      </c>
      <c r="G86">
        <v>2025</v>
      </c>
    </row>
    <row r="87" spans="1:7" ht="21" customHeight="1" x14ac:dyDescent="0.4">
      <c r="A87" s="20" t="s">
        <v>75</v>
      </c>
      <c r="B87" s="15" t="s">
        <v>250</v>
      </c>
      <c r="C87" s="16" t="s">
        <v>5</v>
      </c>
      <c r="D87" s="17">
        <v>47</v>
      </c>
      <c r="E87" s="21">
        <f>424.24*Tabla2[[#This Row],[BENEFICIARIOS]]</f>
        <v>19939.28</v>
      </c>
      <c r="G87">
        <v>2025</v>
      </c>
    </row>
    <row r="88" spans="1:7" ht="21" customHeight="1" x14ac:dyDescent="0.4">
      <c r="A88" s="20" t="s">
        <v>26</v>
      </c>
      <c r="B88" s="18" t="s">
        <v>251</v>
      </c>
      <c r="C88" s="16" t="s">
        <v>5</v>
      </c>
      <c r="D88" s="17">
        <v>52</v>
      </c>
      <c r="E88" s="21">
        <f>424.24*Tabla2[[#This Row],[BENEFICIARIOS]]</f>
        <v>22060.48</v>
      </c>
      <c r="G88">
        <v>2025</v>
      </c>
    </row>
    <row r="89" spans="1:7" ht="21" customHeight="1" x14ac:dyDescent="0.4">
      <c r="A89" s="20" t="s">
        <v>60</v>
      </c>
      <c r="B89" s="15" t="s">
        <v>252</v>
      </c>
      <c r="C89" s="16" t="s">
        <v>5</v>
      </c>
      <c r="D89" s="17">
        <v>52</v>
      </c>
      <c r="E89" s="21">
        <f>424.24*Tabla2[[#This Row],[BENEFICIARIOS]]</f>
        <v>22060.48</v>
      </c>
      <c r="G89">
        <v>2025</v>
      </c>
    </row>
    <row r="90" spans="1:7" ht="21" customHeight="1" x14ac:dyDescent="0.4">
      <c r="A90" s="20" t="s">
        <v>45</v>
      </c>
      <c r="B90" s="15" t="s">
        <v>253</v>
      </c>
      <c r="C90" s="16" t="s">
        <v>5</v>
      </c>
      <c r="D90" s="17">
        <v>54</v>
      </c>
      <c r="E90" s="21">
        <f>424.24*Tabla2[[#This Row],[BENEFICIARIOS]]</f>
        <v>22908.959999999999</v>
      </c>
      <c r="G90">
        <v>2025</v>
      </c>
    </row>
    <row r="91" spans="1:7" ht="21" customHeight="1" x14ac:dyDescent="0.4">
      <c r="A91" s="20" t="s">
        <v>83</v>
      </c>
      <c r="B91" s="15" t="s">
        <v>254</v>
      </c>
      <c r="C91" s="16" t="s">
        <v>5</v>
      </c>
      <c r="D91" s="17">
        <v>54</v>
      </c>
      <c r="E91" s="21">
        <f>424.24*Tabla2[[#This Row],[BENEFICIARIOS]]</f>
        <v>22908.959999999999</v>
      </c>
      <c r="G91">
        <v>2025</v>
      </c>
    </row>
    <row r="92" spans="1:7" ht="21" customHeight="1" x14ac:dyDescent="0.4">
      <c r="A92" s="20" t="s">
        <v>71</v>
      </c>
      <c r="B92" s="15" t="s">
        <v>255</v>
      </c>
      <c r="C92" s="16" t="s">
        <v>5</v>
      </c>
      <c r="D92" s="17">
        <v>57</v>
      </c>
      <c r="E92" s="21">
        <f>424.24*Tabla2[[#This Row],[BENEFICIARIOS]]</f>
        <v>24181.68</v>
      </c>
      <c r="G92">
        <v>2025</v>
      </c>
    </row>
    <row r="93" spans="1:7" ht="21" customHeight="1" x14ac:dyDescent="0.4">
      <c r="A93" s="20" t="s">
        <v>18</v>
      </c>
      <c r="B93" s="18" t="s">
        <v>256</v>
      </c>
      <c r="C93" s="16" t="s">
        <v>5</v>
      </c>
      <c r="D93" s="17">
        <v>59</v>
      </c>
      <c r="E93" s="21">
        <f>424.24*Tabla2[[#This Row],[BENEFICIARIOS]]</f>
        <v>25030.16</v>
      </c>
      <c r="G93">
        <v>2025</v>
      </c>
    </row>
    <row r="94" spans="1:7" ht="21" customHeight="1" x14ac:dyDescent="0.4">
      <c r="A94" s="20" t="s">
        <v>76</v>
      </c>
      <c r="B94" s="15" t="s">
        <v>257</v>
      </c>
      <c r="C94" s="16" t="s">
        <v>5</v>
      </c>
      <c r="D94" s="17">
        <v>68</v>
      </c>
      <c r="E94" s="21">
        <f>424.24*Tabla2[[#This Row],[BENEFICIARIOS]]</f>
        <v>28848.32</v>
      </c>
      <c r="G94">
        <v>2025</v>
      </c>
    </row>
    <row r="95" spans="1:7" ht="21" customHeight="1" x14ac:dyDescent="0.4">
      <c r="A95" s="20" t="s">
        <v>87</v>
      </c>
      <c r="B95" s="15" t="s">
        <v>258</v>
      </c>
      <c r="C95" s="16" t="s">
        <v>5</v>
      </c>
      <c r="D95" s="17">
        <v>69</v>
      </c>
      <c r="E95" s="21">
        <f>424.24*Tabla2[[#This Row],[BENEFICIARIOS]]</f>
        <v>29272.560000000001</v>
      </c>
      <c r="G95">
        <v>2025</v>
      </c>
    </row>
    <row r="96" spans="1:7" ht="21" customHeight="1" x14ac:dyDescent="0.4">
      <c r="A96" s="20" t="s">
        <v>24</v>
      </c>
      <c r="B96" s="18" t="s">
        <v>259</v>
      </c>
      <c r="C96" s="16" t="s">
        <v>5</v>
      </c>
      <c r="D96" s="17">
        <v>70</v>
      </c>
      <c r="E96" s="21">
        <f>424.24*Tabla2[[#This Row],[BENEFICIARIOS]]</f>
        <v>29696.799999999999</v>
      </c>
      <c r="G96">
        <v>2025</v>
      </c>
    </row>
    <row r="97" spans="1:7" ht="21" customHeight="1" x14ac:dyDescent="0.4">
      <c r="A97" s="20" t="s">
        <v>90</v>
      </c>
      <c r="B97" s="15" t="s">
        <v>260</v>
      </c>
      <c r="C97" s="16" t="s">
        <v>5</v>
      </c>
      <c r="D97" s="17">
        <v>73</v>
      </c>
      <c r="E97" s="21">
        <f>424.24*Tabla2[[#This Row],[BENEFICIARIOS]]</f>
        <v>30969.52</v>
      </c>
      <c r="G97">
        <v>2025</v>
      </c>
    </row>
    <row r="98" spans="1:7" ht="21" customHeight="1" x14ac:dyDescent="0.4">
      <c r="A98" s="20" t="s">
        <v>101</v>
      </c>
      <c r="B98" s="15" t="s">
        <v>261</v>
      </c>
      <c r="C98" s="16" t="s">
        <v>5</v>
      </c>
      <c r="D98" s="17">
        <v>78</v>
      </c>
      <c r="E98" s="21">
        <f>424.24*Tabla2[[#This Row],[BENEFICIARIOS]]</f>
        <v>33090.720000000001</v>
      </c>
      <c r="G98">
        <v>2025</v>
      </c>
    </row>
    <row r="99" spans="1:7" ht="21" customHeight="1" x14ac:dyDescent="0.4">
      <c r="A99" s="20" t="s">
        <v>93</v>
      </c>
      <c r="B99" s="15" t="s">
        <v>262</v>
      </c>
      <c r="C99" s="16" t="s">
        <v>5</v>
      </c>
      <c r="D99" s="17">
        <v>79</v>
      </c>
      <c r="E99" s="21">
        <f>424.24*Tabla2[[#This Row],[BENEFICIARIOS]]</f>
        <v>33514.959999999999</v>
      </c>
      <c r="G99">
        <v>2025</v>
      </c>
    </row>
    <row r="100" spans="1:7" ht="21" customHeight="1" x14ac:dyDescent="0.4">
      <c r="A100" s="20" t="s">
        <v>61</v>
      </c>
      <c r="B100" s="15" t="s">
        <v>263</v>
      </c>
      <c r="C100" s="16" t="s">
        <v>5</v>
      </c>
      <c r="D100" s="17">
        <v>86</v>
      </c>
      <c r="E100" s="21">
        <f>424.24*Tabla2[[#This Row],[BENEFICIARIOS]]</f>
        <v>36484.639999999999</v>
      </c>
      <c r="G100">
        <v>2025</v>
      </c>
    </row>
    <row r="101" spans="1:7" ht="21" customHeight="1" x14ac:dyDescent="0.4">
      <c r="A101" s="20" t="s">
        <v>81</v>
      </c>
      <c r="B101" s="15" t="s">
        <v>264</v>
      </c>
      <c r="C101" s="16" t="s">
        <v>5</v>
      </c>
      <c r="D101" s="17">
        <v>95</v>
      </c>
      <c r="E101" s="21">
        <f>424.24*Tabla2[[#This Row],[BENEFICIARIOS]]</f>
        <v>40302.800000000003</v>
      </c>
      <c r="G101">
        <v>2025</v>
      </c>
    </row>
    <row r="102" spans="1:7" ht="21" customHeight="1" x14ac:dyDescent="0.4">
      <c r="A102" s="20" t="s">
        <v>17</v>
      </c>
      <c r="B102" s="18" t="s">
        <v>265</v>
      </c>
      <c r="C102" s="16" t="s">
        <v>5</v>
      </c>
      <c r="D102" s="17">
        <v>105</v>
      </c>
      <c r="E102" s="21">
        <f>424.24*Tabla2[[#This Row],[BENEFICIARIOS]]</f>
        <v>44545.200000000004</v>
      </c>
      <c r="G102">
        <v>2025</v>
      </c>
    </row>
    <row r="103" spans="1:7" ht="21" customHeight="1" x14ac:dyDescent="0.4">
      <c r="A103" s="20" t="s">
        <v>38</v>
      </c>
      <c r="B103" s="15" t="s">
        <v>266</v>
      </c>
      <c r="C103" s="16" t="s">
        <v>5</v>
      </c>
      <c r="D103" s="17">
        <v>111</v>
      </c>
      <c r="E103" s="21">
        <f>424.24*Tabla2[[#This Row],[BENEFICIARIOS]]</f>
        <v>47090.64</v>
      </c>
      <c r="G103">
        <v>2025</v>
      </c>
    </row>
    <row r="104" spans="1:7" ht="21" customHeight="1" x14ac:dyDescent="0.4">
      <c r="A104" s="20" t="s">
        <v>72</v>
      </c>
      <c r="B104" s="15" t="s">
        <v>267</v>
      </c>
      <c r="C104" s="16" t="s">
        <v>5</v>
      </c>
      <c r="D104" s="17">
        <v>116</v>
      </c>
      <c r="E104" s="21">
        <f>424.24*Tabla2[[#This Row],[BENEFICIARIOS]]</f>
        <v>49211.840000000004</v>
      </c>
      <c r="G104">
        <v>2025</v>
      </c>
    </row>
    <row r="105" spans="1:7" ht="21" customHeight="1" x14ac:dyDescent="0.4">
      <c r="A105" s="20" t="s">
        <v>64</v>
      </c>
      <c r="B105" s="15" t="s">
        <v>268</v>
      </c>
      <c r="C105" s="16" t="s">
        <v>5</v>
      </c>
      <c r="D105" s="17">
        <v>121</v>
      </c>
      <c r="E105" s="21">
        <f>424.24*Tabla2[[#This Row],[BENEFICIARIOS]]</f>
        <v>51333.04</v>
      </c>
      <c r="G105">
        <v>2025</v>
      </c>
    </row>
    <row r="106" spans="1:7" ht="21" customHeight="1" x14ac:dyDescent="0.4">
      <c r="A106" s="20" t="s">
        <v>40</v>
      </c>
      <c r="B106" s="15" t="s">
        <v>269</v>
      </c>
      <c r="C106" s="16" t="s">
        <v>5</v>
      </c>
      <c r="D106" s="17">
        <v>179</v>
      </c>
      <c r="E106" s="21">
        <f>424.24*Tabla2[[#This Row],[BENEFICIARIOS]]</f>
        <v>75938.960000000006</v>
      </c>
      <c r="G106">
        <v>2025</v>
      </c>
    </row>
    <row r="107" spans="1:7" ht="21" customHeight="1" x14ac:dyDescent="0.4">
      <c r="A107" s="20" t="s">
        <v>69</v>
      </c>
      <c r="B107" s="15" t="s">
        <v>270</v>
      </c>
      <c r="C107" s="16" t="s">
        <v>5</v>
      </c>
      <c r="D107" s="17">
        <v>186</v>
      </c>
      <c r="E107" s="21">
        <f>424.24*Tabla2[[#This Row],[BENEFICIARIOS]]</f>
        <v>78908.639999999999</v>
      </c>
      <c r="G107">
        <v>2025</v>
      </c>
    </row>
    <row r="108" spans="1:7" ht="21" customHeight="1" x14ac:dyDescent="0.4">
      <c r="A108" s="20" t="s">
        <v>62</v>
      </c>
      <c r="B108" s="15" t="s">
        <v>271</v>
      </c>
      <c r="C108" s="16" t="s">
        <v>5</v>
      </c>
      <c r="D108" s="17">
        <v>195</v>
      </c>
      <c r="E108" s="21">
        <f>424.24*Tabla2[[#This Row],[BENEFICIARIOS]]</f>
        <v>82726.8</v>
      </c>
      <c r="G108">
        <v>2025</v>
      </c>
    </row>
    <row r="109" spans="1:7" ht="21" customHeight="1" x14ac:dyDescent="0.4">
      <c r="A109" s="20" t="s">
        <v>92</v>
      </c>
      <c r="B109" s="15" t="s">
        <v>272</v>
      </c>
      <c r="C109" s="16" t="s">
        <v>5</v>
      </c>
      <c r="D109" s="17">
        <v>239</v>
      </c>
      <c r="E109" s="21">
        <f>424.24*Tabla2[[#This Row],[BENEFICIARIOS]]</f>
        <v>101393.36</v>
      </c>
      <c r="G109">
        <v>2025</v>
      </c>
    </row>
    <row r="110" spans="1:7" ht="21" customHeight="1" x14ac:dyDescent="0.4">
      <c r="A110" s="20" t="s">
        <v>47</v>
      </c>
      <c r="B110" s="15" t="s">
        <v>249</v>
      </c>
      <c r="C110" s="16" t="s">
        <v>145</v>
      </c>
      <c r="D110" s="19">
        <v>12</v>
      </c>
      <c r="E110" s="21">
        <v>315000</v>
      </c>
      <c r="G110">
        <v>2025</v>
      </c>
    </row>
    <row r="111" spans="1:7" ht="21" customHeight="1" x14ac:dyDescent="0.4">
      <c r="A111" s="20" t="s">
        <v>75</v>
      </c>
      <c r="B111" s="15" t="s">
        <v>250</v>
      </c>
      <c r="C111" s="16" t="s">
        <v>145</v>
      </c>
      <c r="D111" s="19">
        <v>3</v>
      </c>
      <c r="E111" s="21">
        <v>41000</v>
      </c>
      <c r="G111">
        <v>2025</v>
      </c>
    </row>
    <row r="112" spans="1:7" ht="21" customHeight="1" x14ac:dyDescent="0.4">
      <c r="A112" s="20" t="s">
        <v>87</v>
      </c>
      <c r="B112" s="15" t="s">
        <v>258</v>
      </c>
      <c r="C112" s="16" t="s">
        <v>145</v>
      </c>
      <c r="D112" s="19">
        <v>1</v>
      </c>
      <c r="E112" s="21">
        <v>22000</v>
      </c>
      <c r="G112">
        <v>2025</v>
      </c>
    </row>
    <row r="113" spans="1:7" ht="21" customHeight="1" x14ac:dyDescent="0.4">
      <c r="A113" s="20" t="s">
        <v>69</v>
      </c>
      <c r="B113" s="15" t="s">
        <v>270</v>
      </c>
      <c r="C113" s="16" t="s">
        <v>145</v>
      </c>
      <c r="D113" s="19">
        <v>3</v>
      </c>
      <c r="E113" s="21">
        <v>65000</v>
      </c>
      <c r="G113">
        <v>2025</v>
      </c>
    </row>
    <row r="114" spans="1:7" ht="21" customHeight="1" x14ac:dyDescent="0.4">
      <c r="A114" s="20" t="s">
        <v>222</v>
      </c>
      <c r="B114" s="18" t="s">
        <v>223</v>
      </c>
      <c r="C114" s="16" t="s">
        <v>143</v>
      </c>
      <c r="D114" s="17">
        <v>3</v>
      </c>
      <c r="E114" s="21">
        <f>1860.86*Tabla2[[#This Row],[BENEFICIARIOS]]</f>
        <v>5582.58</v>
      </c>
      <c r="G114">
        <v>2025</v>
      </c>
    </row>
    <row r="115" spans="1:7" ht="21" customHeight="1" x14ac:dyDescent="0.4">
      <c r="A115" s="20" t="s">
        <v>232</v>
      </c>
      <c r="B115" s="18" t="s">
        <v>233</v>
      </c>
      <c r="C115" s="16" t="s">
        <v>143</v>
      </c>
      <c r="D115" s="17">
        <v>1</v>
      </c>
      <c r="E115" s="21">
        <f>1860.86*Tabla2[[#This Row],[BENEFICIARIOS]]</f>
        <v>1860.86</v>
      </c>
      <c r="G115">
        <v>2025</v>
      </c>
    </row>
    <row r="116" spans="1:7" ht="21" customHeight="1" x14ac:dyDescent="0.4">
      <c r="A116" s="20" t="s">
        <v>228</v>
      </c>
      <c r="B116" s="18" t="s">
        <v>229</v>
      </c>
      <c r="C116" s="16" t="s">
        <v>143</v>
      </c>
      <c r="D116" s="17">
        <v>20</v>
      </c>
      <c r="E116" s="21">
        <f>1860.86*Tabla2[[#This Row],[BENEFICIARIOS]]</f>
        <v>37217.199999999997</v>
      </c>
      <c r="G116">
        <v>2025</v>
      </c>
    </row>
    <row r="117" spans="1:7" ht="21" customHeight="1" x14ac:dyDescent="0.4">
      <c r="A117" s="20" t="s">
        <v>16</v>
      </c>
      <c r="B117" s="18" t="s">
        <v>205</v>
      </c>
      <c r="C117" s="16" t="s">
        <v>143</v>
      </c>
      <c r="D117" s="17">
        <v>5</v>
      </c>
      <c r="E117" s="21">
        <f>1860.86*Tabla2[[#This Row],[BENEFICIARIOS]]</f>
        <v>9304.2999999999993</v>
      </c>
      <c r="G117">
        <v>2025</v>
      </c>
    </row>
    <row r="118" spans="1:7" ht="21" customHeight="1" x14ac:dyDescent="0.4">
      <c r="A118" s="20" t="s">
        <v>17</v>
      </c>
      <c r="B118" s="18" t="s">
        <v>265</v>
      </c>
      <c r="C118" s="16" t="s">
        <v>143</v>
      </c>
      <c r="D118" s="17">
        <v>1</v>
      </c>
      <c r="E118" s="21">
        <f>1860.86*Tabla2[[#This Row],[BENEFICIARIOS]]</f>
        <v>1860.86</v>
      </c>
      <c r="G118">
        <v>2025</v>
      </c>
    </row>
    <row r="119" spans="1:7" ht="21" customHeight="1" x14ac:dyDescent="0.4">
      <c r="A119" s="20" t="s">
        <v>20</v>
      </c>
      <c r="B119" s="18" t="s">
        <v>248</v>
      </c>
      <c r="C119" s="16" t="s">
        <v>143</v>
      </c>
      <c r="D119" s="17">
        <v>2</v>
      </c>
      <c r="E119" s="21">
        <f>1860.86*Tabla2[[#This Row],[BENEFICIARIOS]]</f>
        <v>3721.72</v>
      </c>
      <c r="G119">
        <v>2025</v>
      </c>
    </row>
    <row r="120" spans="1:7" ht="21" customHeight="1" x14ac:dyDescent="0.4">
      <c r="A120" s="20" t="s">
        <v>21</v>
      </c>
      <c r="B120" s="18" t="s">
        <v>190</v>
      </c>
      <c r="C120" s="16" t="s">
        <v>143</v>
      </c>
      <c r="D120" s="17">
        <v>10</v>
      </c>
      <c r="E120" s="21">
        <f>1860.86*Tabla2[[#This Row],[BENEFICIARIOS]]</f>
        <v>18608.599999999999</v>
      </c>
      <c r="G120">
        <v>2025</v>
      </c>
    </row>
    <row r="121" spans="1:7" ht="21" customHeight="1" x14ac:dyDescent="0.4">
      <c r="A121" s="20" t="s">
        <v>26</v>
      </c>
      <c r="B121" s="18" t="s">
        <v>251</v>
      </c>
      <c r="C121" s="16" t="s">
        <v>143</v>
      </c>
      <c r="D121" s="17">
        <v>1</v>
      </c>
      <c r="E121" s="21">
        <f>1860.86*Tabla2[[#This Row],[BENEFICIARIOS]]</f>
        <v>1860.86</v>
      </c>
      <c r="G121">
        <v>2025</v>
      </c>
    </row>
    <row r="122" spans="1:7" ht="21" customHeight="1" x14ac:dyDescent="0.4">
      <c r="A122" s="20" t="s">
        <v>246</v>
      </c>
      <c r="B122" s="18" t="s">
        <v>273</v>
      </c>
      <c r="C122" s="16" t="s">
        <v>143</v>
      </c>
      <c r="D122" s="17">
        <v>2</v>
      </c>
      <c r="E122" s="21">
        <f>1860.86*Tabla2[[#This Row],[BENEFICIARIOS]]</f>
        <v>3721.72</v>
      </c>
      <c r="G122">
        <v>2025</v>
      </c>
    </row>
    <row r="123" spans="1:7" ht="21" customHeight="1" x14ac:dyDescent="0.4">
      <c r="A123" s="20" t="s">
        <v>31</v>
      </c>
      <c r="B123" s="15" t="s">
        <v>193</v>
      </c>
      <c r="C123" s="16" t="s">
        <v>143</v>
      </c>
      <c r="D123" s="17">
        <v>7</v>
      </c>
      <c r="E123" s="21">
        <f>1860.86*Tabla2[[#This Row],[BENEFICIARIOS]]</f>
        <v>13026.019999999999</v>
      </c>
      <c r="G123">
        <v>2025</v>
      </c>
    </row>
    <row r="124" spans="1:7" ht="21" customHeight="1" x14ac:dyDescent="0.4">
      <c r="A124" s="20" t="s">
        <v>32</v>
      </c>
      <c r="B124" s="15" t="s">
        <v>236</v>
      </c>
      <c r="C124" s="16" t="s">
        <v>143</v>
      </c>
      <c r="D124" s="17">
        <v>26</v>
      </c>
      <c r="E124" s="21">
        <f>1860.86*Tabla2[[#This Row],[BENEFICIARIOS]]</f>
        <v>48382.36</v>
      </c>
      <c r="G124">
        <v>2025</v>
      </c>
    </row>
    <row r="125" spans="1:7" ht="21" customHeight="1" x14ac:dyDescent="0.4">
      <c r="A125" s="20" t="s">
        <v>33</v>
      </c>
      <c r="B125" s="15" t="s">
        <v>197</v>
      </c>
      <c r="C125" s="16" t="s">
        <v>143</v>
      </c>
      <c r="D125" s="17">
        <v>4</v>
      </c>
      <c r="E125" s="21">
        <f>1860.86*Tabla2[[#This Row],[BENEFICIARIOS]]</f>
        <v>7443.44</v>
      </c>
      <c r="G125">
        <v>2025</v>
      </c>
    </row>
    <row r="126" spans="1:7" ht="21" customHeight="1" x14ac:dyDescent="0.4">
      <c r="A126" s="20" t="s">
        <v>34</v>
      </c>
      <c r="B126" s="15" t="s">
        <v>204</v>
      </c>
      <c r="C126" s="16" t="s">
        <v>143</v>
      </c>
      <c r="D126" s="17">
        <v>3</v>
      </c>
      <c r="E126" s="21">
        <f>1860.86*Tabla2[[#This Row],[BENEFICIARIOS]]</f>
        <v>5582.58</v>
      </c>
      <c r="G126">
        <v>2025</v>
      </c>
    </row>
    <row r="127" spans="1:7" ht="21" customHeight="1" x14ac:dyDescent="0.4">
      <c r="A127" s="20" t="s">
        <v>37</v>
      </c>
      <c r="B127" s="15" t="s">
        <v>237</v>
      </c>
      <c r="C127" s="16" t="s">
        <v>143</v>
      </c>
      <c r="D127" s="17">
        <v>5</v>
      </c>
      <c r="E127" s="21">
        <f>1860.86*Tabla2[[#This Row],[BENEFICIARIOS]]</f>
        <v>9304.2999999999993</v>
      </c>
      <c r="G127">
        <v>2025</v>
      </c>
    </row>
    <row r="128" spans="1:7" ht="21" customHeight="1" x14ac:dyDescent="0.4">
      <c r="A128" s="20" t="s">
        <v>38</v>
      </c>
      <c r="B128" s="15" t="s">
        <v>266</v>
      </c>
      <c r="C128" s="16" t="s">
        <v>143</v>
      </c>
      <c r="D128" s="17">
        <v>5</v>
      </c>
      <c r="E128" s="21">
        <f>1860.86*Tabla2[[#This Row],[BENEFICIARIOS]]</f>
        <v>9304.2999999999993</v>
      </c>
      <c r="G128">
        <v>2025</v>
      </c>
    </row>
    <row r="129" spans="1:7" ht="21" customHeight="1" x14ac:dyDescent="0.4">
      <c r="A129" s="20" t="s">
        <v>39</v>
      </c>
      <c r="B129" s="15" t="s">
        <v>206</v>
      </c>
      <c r="C129" s="16" t="s">
        <v>143</v>
      </c>
      <c r="D129" s="17">
        <v>7</v>
      </c>
      <c r="E129" s="21">
        <f>1860.86*Tabla2[[#This Row],[BENEFICIARIOS]]</f>
        <v>13026.019999999999</v>
      </c>
      <c r="G129">
        <v>2025</v>
      </c>
    </row>
    <row r="130" spans="1:7" ht="21" customHeight="1" x14ac:dyDescent="0.4">
      <c r="A130" s="20" t="s">
        <v>40</v>
      </c>
      <c r="B130" s="15" t="s">
        <v>269</v>
      </c>
      <c r="C130" s="16" t="s">
        <v>143</v>
      </c>
      <c r="D130" s="17">
        <v>9</v>
      </c>
      <c r="E130" s="21">
        <f>1860.86*Tabla2[[#This Row],[BENEFICIARIOS]]</f>
        <v>16747.739999999998</v>
      </c>
      <c r="G130">
        <v>2025</v>
      </c>
    </row>
    <row r="131" spans="1:7" ht="21" customHeight="1" x14ac:dyDescent="0.4">
      <c r="A131" s="20" t="s">
        <v>42</v>
      </c>
      <c r="B131" s="15" t="s">
        <v>202</v>
      </c>
      <c r="C131" s="16" t="s">
        <v>143</v>
      </c>
      <c r="D131" s="17">
        <v>39</v>
      </c>
      <c r="E131" s="21">
        <f>1860.86*Tabla2[[#This Row],[BENEFICIARIOS]]</f>
        <v>72573.539999999994</v>
      </c>
      <c r="G131">
        <v>2025</v>
      </c>
    </row>
    <row r="132" spans="1:7" ht="21" customHeight="1" x14ac:dyDescent="0.4">
      <c r="A132" s="20" t="s">
        <v>44</v>
      </c>
      <c r="B132" s="15" t="s">
        <v>207</v>
      </c>
      <c r="C132" s="16" t="s">
        <v>143</v>
      </c>
      <c r="D132" s="17">
        <v>1</v>
      </c>
      <c r="E132" s="21">
        <f>1860.86*Tabla2[[#This Row],[BENEFICIARIOS]]</f>
        <v>1860.86</v>
      </c>
      <c r="G132">
        <v>2025</v>
      </c>
    </row>
    <row r="133" spans="1:7" ht="21" customHeight="1" x14ac:dyDescent="0.4">
      <c r="A133" s="20" t="s">
        <v>45</v>
      </c>
      <c r="B133" s="15" t="s">
        <v>253</v>
      </c>
      <c r="C133" s="16" t="s">
        <v>143</v>
      </c>
      <c r="D133" s="17">
        <v>11</v>
      </c>
      <c r="E133" s="21">
        <f>1860.86*Tabla2[[#This Row],[BENEFICIARIOS]]</f>
        <v>20469.46</v>
      </c>
      <c r="G133">
        <v>2025</v>
      </c>
    </row>
    <row r="134" spans="1:7" ht="21" customHeight="1" x14ac:dyDescent="0.4">
      <c r="A134" s="20" t="s">
        <v>46</v>
      </c>
      <c r="B134" s="15" t="s">
        <v>157</v>
      </c>
      <c r="C134" s="16" t="s">
        <v>143</v>
      </c>
      <c r="D134" s="17">
        <v>2</v>
      </c>
      <c r="E134" s="21">
        <f>1860.86*Tabla2[[#This Row],[BENEFICIARIOS]]</f>
        <v>3721.72</v>
      </c>
      <c r="G134">
        <v>2025</v>
      </c>
    </row>
    <row r="135" spans="1:7" ht="21" customHeight="1" x14ac:dyDescent="0.4">
      <c r="A135" s="20" t="s">
        <v>47</v>
      </c>
      <c r="B135" s="15" t="s">
        <v>249</v>
      </c>
      <c r="C135" s="16" t="s">
        <v>143</v>
      </c>
      <c r="D135" s="17">
        <v>18</v>
      </c>
      <c r="E135" s="21">
        <f>1860.86*Tabla2[[#This Row],[BENEFICIARIOS]]</f>
        <v>33495.479999999996</v>
      </c>
      <c r="G135">
        <v>2025</v>
      </c>
    </row>
    <row r="136" spans="1:7" ht="21" customHeight="1" x14ac:dyDescent="0.4">
      <c r="A136" s="20" t="s">
        <v>48</v>
      </c>
      <c r="B136" s="15" t="s">
        <v>170</v>
      </c>
      <c r="C136" s="16" t="s">
        <v>143</v>
      </c>
      <c r="D136" s="17">
        <v>1</v>
      </c>
      <c r="E136" s="21">
        <f>1860.86*Tabla2[[#This Row],[BENEFICIARIOS]]</f>
        <v>1860.86</v>
      </c>
      <c r="G136">
        <v>2025</v>
      </c>
    </row>
    <row r="137" spans="1:7" ht="21" customHeight="1" x14ac:dyDescent="0.4">
      <c r="A137" s="20" t="s">
        <v>50</v>
      </c>
      <c r="B137" s="15" t="s">
        <v>213</v>
      </c>
      <c r="C137" s="16" t="s">
        <v>143</v>
      </c>
      <c r="D137" s="17">
        <v>3</v>
      </c>
      <c r="E137" s="21">
        <f>1860.86*Tabla2[[#This Row],[BENEFICIARIOS]]</f>
        <v>5582.58</v>
      </c>
      <c r="G137">
        <v>2025</v>
      </c>
    </row>
    <row r="138" spans="1:7" ht="21" customHeight="1" x14ac:dyDescent="0.4">
      <c r="A138" s="20" t="s">
        <v>51</v>
      </c>
      <c r="B138" s="15" t="s">
        <v>243</v>
      </c>
      <c r="C138" s="16" t="s">
        <v>143</v>
      </c>
      <c r="D138" s="17">
        <v>5</v>
      </c>
      <c r="E138" s="21">
        <f>1860.86*Tabla2[[#This Row],[BENEFICIARIOS]]</f>
        <v>9304.2999999999993</v>
      </c>
      <c r="G138">
        <v>2025</v>
      </c>
    </row>
    <row r="139" spans="1:7" ht="21" customHeight="1" x14ac:dyDescent="0.4">
      <c r="A139" s="20" t="s">
        <v>52</v>
      </c>
      <c r="B139" s="15" t="s">
        <v>198</v>
      </c>
      <c r="C139" s="16" t="s">
        <v>143</v>
      </c>
      <c r="D139" s="17">
        <v>1</v>
      </c>
      <c r="E139" s="21">
        <f>1860.86*Tabla2[[#This Row],[BENEFICIARIOS]]</f>
        <v>1860.86</v>
      </c>
      <c r="G139">
        <v>2025</v>
      </c>
    </row>
    <row r="140" spans="1:7" ht="21" customHeight="1" x14ac:dyDescent="0.4">
      <c r="A140" s="20" t="s">
        <v>54</v>
      </c>
      <c r="B140" s="15" t="s">
        <v>214</v>
      </c>
      <c r="C140" s="16" t="s">
        <v>143</v>
      </c>
      <c r="D140" s="17">
        <v>10</v>
      </c>
      <c r="E140" s="21">
        <f>1860.86*Tabla2[[#This Row],[BENEFICIARIOS]]</f>
        <v>18608.599999999999</v>
      </c>
      <c r="G140">
        <v>2025</v>
      </c>
    </row>
    <row r="141" spans="1:7" ht="21" customHeight="1" x14ac:dyDescent="0.4">
      <c r="A141" s="20" t="s">
        <v>56</v>
      </c>
      <c r="B141" s="15" t="s">
        <v>220</v>
      </c>
      <c r="C141" s="16" t="s">
        <v>143</v>
      </c>
      <c r="D141" s="17">
        <v>1</v>
      </c>
      <c r="E141" s="21">
        <f>1860.86*Tabla2[[#This Row],[BENEFICIARIOS]]</f>
        <v>1860.86</v>
      </c>
      <c r="G141">
        <v>2025</v>
      </c>
    </row>
    <row r="142" spans="1:7" ht="21" customHeight="1" x14ac:dyDescent="0.4">
      <c r="A142" s="20" t="s">
        <v>57</v>
      </c>
      <c r="B142" s="15" t="s">
        <v>201</v>
      </c>
      <c r="C142" s="16" t="s">
        <v>143</v>
      </c>
      <c r="D142" s="17">
        <v>12</v>
      </c>
      <c r="E142" s="21">
        <f>1860.86*Tabla2[[#This Row],[BENEFICIARIOS]]</f>
        <v>22330.32</v>
      </c>
      <c r="G142">
        <v>2025</v>
      </c>
    </row>
    <row r="143" spans="1:7" ht="21" customHeight="1" x14ac:dyDescent="0.4">
      <c r="A143" s="20" t="s">
        <v>60</v>
      </c>
      <c r="B143" s="15" t="s">
        <v>252</v>
      </c>
      <c r="C143" s="16" t="s">
        <v>143</v>
      </c>
      <c r="D143" s="17">
        <v>7</v>
      </c>
      <c r="E143" s="21">
        <f>1860.86*Tabla2[[#This Row],[BENEFICIARIOS]]</f>
        <v>13026.019999999999</v>
      </c>
      <c r="G143">
        <v>2025</v>
      </c>
    </row>
    <row r="144" spans="1:7" ht="21" customHeight="1" x14ac:dyDescent="0.4">
      <c r="A144" s="20" t="s">
        <v>61</v>
      </c>
      <c r="B144" s="15" t="s">
        <v>263</v>
      </c>
      <c r="C144" s="16" t="s">
        <v>143</v>
      </c>
      <c r="D144" s="17">
        <v>31</v>
      </c>
      <c r="E144" s="21">
        <f>1860.86*Tabla2[[#This Row],[BENEFICIARIOS]]</f>
        <v>57686.659999999996</v>
      </c>
      <c r="G144">
        <v>2025</v>
      </c>
    </row>
    <row r="145" spans="1:7" ht="21" customHeight="1" x14ac:dyDescent="0.4">
      <c r="A145" s="20" t="s">
        <v>62</v>
      </c>
      <c r="B145" s="15" t="s">
        <v>271</v>
      </c>
      <c r="C145" s="16" t="s">
        <v>143</v>
      </c>
      <c r="D145" s="17">
        <v>40</v>
      </c>
      <c r="E145" s="21">
        <f>1860.86*Tabla2[[#This Row],[BENEFICIARIOS]]</f>
        <v>74434.399999999994</v>
      </c>
      <c r="G145">
        <v>2025</v>
      </c>
    </row>
    <row r="146" spans="1:7" ht="21" customHeight="1" x14ac:dyDescent="0.4">
      <c r="A146" s="20" t="s">
        <v>63</v>
      </c>
      <c r="B146" s="15" t="s">
        <v>242</v>
      </c>
      <c r="C146" s="16" t="s">
        <v>143</v>
      </c>
      <c r="D146" s="17">
        <v>6</v>
      </c>
      <c r="E146" s="21">
        <f>1860.86*Tabla2[[#This Row],[BENEFICIARIOS]]</f>
        <v>11165.16</v>
      </c>
      <c r="G146">
        <v>2025</v>
      </c>
    </row>
    <row r="147" spans="1:7" ht="21" customHeight="1" x14ac:dyDescent="0.4">
      <c r="A147" s="20" t="s">
        <v>64</v>
      </c>
      <c r="B147" s="15" t="s">
        <v>268</v>
      </c>
      <c r="C147" s="16" t="s">
        <v>143</v>
      </c>
      <c r="D147" s="17">
        <v>25</v>
      </c>
      <c r="E147" s="21">
        <f>1860.86*Tabla2[[#This Row],[BENEFICIARIOS]]</f>
        <v>46521.5</v>
      </c>
      <c r="G147">
        <v>2025</v>
      </c>
    </row>
    <row r="148" spans="1:7" ht="21" customHeight="1" x14ac:dyDescent="0.4">
      <c r="A148" s="20" t="s">
        <v>83</v>
      </c>
      <c r="B148" s="15" t="s">
        <v>254</v>
      </c>
      <c r="C148" s="16" t="s">
        <v>143</v>
      </c>
      <c r="D148" s="17">
        <v>1</v>
      </c>
      <c r="E148" s="21">
        <f>1860.86*Tabla2[[#This Row],[BENEFICIARIOS]]</f>
        <v>1860.86</v>
      </c>
      <c r="G148">
        <v>2025</v>
      </c>
    </row>
    <row r="149" spans="1:7" ht="21" customHeight="1" x14ac:dyDescent="0.4">
      <c r="A149" s="20" t="s">
        <v>127</v>
      </c>
      <c r="B149" s="15" t="s">
        <v>274</v>
      </c>
      <c r="C149" s="16" t="s">
        <v>143</v>
      </c>
      <c r="D149" s="17">
        <v>1</v>
      </c>
      <c r="E149" s="21">
        <f>1860.86*Tabla2[[#This Row],[BENEFICIARIOS]]</f>
        <v>1860.86</v>
      </c>
      <c r="G149">
        <v>2025</v>
      </c>
    </row>
    <row r="150" spans="1:7" ht="21" customHeight="1" x14ac:dyDescent="0.4">
      <c r="A150" s="20" t="s">
        <v>69</v>
      </c>
      <c r="B150" s="15" t="s">
        <v>270</v>
      </c>
      <c r="C150" s="16" t="s">
        <v>143</v>
      </c>
      <c r="D150" s="17">
        <v>4</v>
      </c>
      <c r="E150" s="21">
        <f>1860.86*Tabla2[[#This Row],[BENEFICIARIOS]]</f>
        <v>7443.44</v>
      </c>
      <c r="G150">
        <v>2025</v>
      </c>
    </row>
    <row r="151" spans="1:7" ht="21" customHeight="1" x14ac:dyDescent="0.4">
      <c r="A151" s="20" t="s">
        <v>70</v>
      </c>
      <c r="B151" s="15" t="s">
        <v>225</v>
      </c>
      <c r="C151" s="16" t="s">
        <v>143</v>
      </c>
      <c r="D151" s="17">
        <v>8</v>
      </c>
      <c r="E151" s="21">
        <f>1860.86*Tabla2[[#This Row],[BENEFICIARIOS]]</f>
        <v>14886.88</v>
      </c>
      <c r="G151">
        <v>2025</v>
      </c>
    </row>
    <row r="152" spans="1:7" ht="21" customHeight="1" x14ac:dyDescent="0.4">
      <c r="A152" s="20" t="s">
        <v>71</v>
      </c>
      <c r="B152" s="15" t="s">
        <v>255</v>
      </c>
      <c r="C152" s="16" t="s">
        <v>143</v>
      </c>
      <c r="D152" s="17">
        <v>40</v>
      </c>
      <c r="E152" s="21">
        <f>1860.86*Tabla2[[#This Row],[BENEFICIARIOS]]</f>
        <v>74434.399999999994</v>
      </c>
      <c r="G152">
        <v>2025</v>
      </c>
    </row>
    <row r="153" spans="1:7" ht="21" customHeight="1" x14ac:dyDescent="0.4">
      <c r="A153" s="20" t="s">
        <v>72</v>
      </c>
      <c r="B153" s="15" t="s">
        <v>267</v>
      </c>
      <c r="C153" s="16" t="s">
        <v>143</v>
      </c>
      <c r="D153" s="17">
        <v>9</v>
      </c>
      <c r="E153" s="21">
        <f>1860.86*Tabla2[[#This Row],[BENEFICIARIOS]]</f>
        <v>16747.739999999998</v>
      </c>
      <c r="G153">
        <v>2025</v>
      </c>
    </row>
    <row r="154" spans="1:7" ht="21" customHeight="1" x14ac:dyDescent="0.4">
      <c r="A154" s="20" t="s">
        <v>75</v>
      </c>
      <c r="B154" s="15" t="s">
        <v>250</v>
      </c>
      <c r="C154" s="16" t="s">
        <v>143</v>
      </c>
      <c r="D154" s="17">
        <v>5</v>
      </c>
      <c r="E154" s="21">
        <f>1860.86*Tabla2[[#This Row],[BENEFICIARIOS]]</f>
        <v>9304.2999999999993</v>
      </c>
      <c r="G154">
        <v>2025</v>
      </c>
    </row>
    <row r="155" spans="1:7" ht="21" customHeight="1" x14ac:dyDescent="0.4">
      <c r="A155" s="20" t="s">
        <v>78</v>
      </c>
      <c r="B155" s="15" t="s">
        <v>195</v>
      </c>
      <c r="C155" s="16" t="s">
        <v>143</v>
      </c>
      <c r="D155" s="17">
        <v>6</v>
      </c>
      <c r="E155" s="21">
        <f>1860.86*Tabla2[[#This Row],[BENEFICIARIOS]]</f>
        <v>11165.16</v>
      </c>
      <c r="G155">
        <v>2025</v>
      </c>
    </row>
    <row r="156" spans="1:7" ht="21" customHeight="1" x14ac:dyDescent="0.4">
      <c r="A156" s="20" t="s">
        <v>81</v>
      </c>
      <c r="B156" s="15" t="s">
        <v>264</v>
      </c>
      <c r="C156" s="16" t="s">
        <v>143</v>
      </c>
      <c r="D156" s="17">
        <v>5</v>
      </c>
      <c r="E156" s="21">
        <f>1860.86*Tabla2[[#This Row],[BENEFICIARIOS]]</f>
        <v>9304.2999999999993</v>
      </c>
      <c r="G156">
        <v>2025</v>
      </c>
    </row>
    <row r="157" spans="1:7" ht="21" customHeight="1" x14ac:dyDescent="0.4">
      <c r="A157" s="20" t="s">
        <v>83</v>
      </c>
      <c r="B157" s="15" t="s">
        <v>254</v>
      </c>
      <c r="C157" s="16" t="s">
        <v>143</v>
      </c>
      <c r="D157" s="17">
        <v>28</v>
      </c>
      <c r="E157" s="21">
        <f>1860.86*Tabla2[[#This Row],[BENEFICIARIOS]]</f>
        <v>52104.079999999994</v>
      </c>
      <c r="G157">
        <v>2025</v>
      </c>
    </row>
    <row r="158" spans="1:7" ht="21" customHeight="1" x14ac:dyDescent="0.4">
      <c r="A158" s="20" t="s">
        <v>87</v>
      </c>
      <c r="B158" s="15" t="s">
        <v>258</v>
      </c>
      <c r="C158" s="16" t="s">
        <v>143</v>
      </c>
      <c r="D158" s="17">
        <v>266</v>
      </c>
      <c r="E158" s="21">
        <f>1860.86*Tabla2[[#This Row],[BENEFICIARIOS]]</f>
        <v>494988.75999999995</v>
      </c>
      <c r="G158">
        <v>2025</v>
      </c>
    </row>
    <row r="159" spans="1:7" ht="21" customHeight="1" x14ac:dyDescent="0.4">
      <c r="A159" s="20" t="s">
        <v>135</v>
      </c>
      <c r="B159" s="15" t="s">
        <v>212</v>
      </c>
      <c r="C159" s="16" t="s">
        <v>143</v>
      </c>
      <c r="D159" s="17">
        <v>1</v>
      </c>
      <c r="E159" s="21">
        <f>1860.86*Tabla2[[#This Row],[BENEFICIARIOS]]</f>
        <v>1860.86</v>
      </c>
      <c r="G159">
        <v>2025</v>
      </c>
    </row>
    <row r="160" spans="1:7" ht="21" customHeight="1" x14ac:dyDescent="0.4">
      <c r="A160" s="20" t="s">
        <v>91</v>
      </c>
      <c r="B160" s="15" t="s">
        <v>172</v>
      </c>
      <c r="C160" s="16" t="s">
        <v>143</v>
      </c>
      <c r="D160" s="17">
        <v>1</v>
      </c>
      <c r="E160" s="21">
        <f>1860.86*Tabla2[[#This Row],[BENEFICIARIOS]]</f>
        <v>1860.86</v>
      </c>
      <c r="G160">
        <v>2025</v>
      </c>
    </row>
    <row r="161" spans="1:7" ht="21" customHeight="1" x14ac:dyDescent="0.4">
      <c r="A161" s="20" t="s">
        <v>92</v>
      </c>
      <c r="B161" s="15" t="s">
        <v>272</v>
      </c>
      <c r="C161" s="16" t="s">
        <v>143</v>
      </c>
      <c r="D161" s="17">
        <v>22</v>
      </c>
      <c r="E161" s="21">
        <f>1860.86*Tabla2[[#This Row],[BENEFICIARIOS]]</f>
        <v>40938.92</v>
      </c>
      <c r="G161">
        <v>2025</v>
      </c>
    </row>
    <row r="162" spans="1:7" ht="21" customHeight="1" x14ac:dyDescent="0.4">
      <c r="A162" s="20" t="s">
        <v>92</v>
      </c>
      <c r="B162" s="15" t="s">
        <v>272</v>
      </c>
      <c r="C162" s="16" t="s">
        <v>143</v>
      </c>
      <c r="D162" s="17">
        <v>22</v>
      </c>
      <c r="E162" s="21">
        <f>1860.86*Tabla2[[#This Row],[BENEFICIARIOS]]</f>
        <v>40938.92</v>
      </c>
      <c r="G162">
        <v>2025</v>
      </c>
    </row>
    <row r="163" spans="1:7" ht="21" customHeight="1" x14ac:dyDescent="0.4">
      <c r="A163" s="20" t="s">
        <v>95</v>
      </c>
      <c r="B163" s="15" t="s">
        <v>187</v>
      </c>
      <c r="C163" s="16" t="s">
        <v>143</v>
      </c>
      <c r="D163" s="17">
        <v>3</v>
      </c>
      <c r="E163" s="21">
        <f>1860.86*Tabla2[[#This Row],[BENEFICIARIOS]]</f>
        <v>5582.58</v>
      </c>
      <c r="G163">
        <v>2025</v>
      </c>
    </row>
    <row r="164" spans="1:7" ht="21" customHeight="1" x14ac:dyDescent="0.4">
      <c r="A164" s="20" t="s">
        <v>96</v>
      </c>
      <c r="B164" s="15" t="s">
        <v>275</v>
      </c>
      <c r="C164" s="16" t="s">
        <v>143</v>
      </c>
      <c r="D164" s="17">
        <v>5</v>
      </c>
      <c r="E164" s="21">
        <f>1860.86*Tabla2[[#This Row],[BENEFICIARIOS]]</f>
        <v>9304.2999999999993</v>
      </c>
      <c r="G164">
        <v>2025</v>
      </c>
    </row>
    <row r="165" spans="1:7" ht="21" customHeight="1" x14ac:dyDescent="0.4">
      <c r="A165" s="20" t="s">
        <v>97</v>
      </c>
      <c r="B165" s="15" t="s">
        <v>216</v>
      </c>
      <c r="C165" s="16" t="s">
        <v>143</v>
      </c>
      <c r="D165" s="17">
        <v>4</v>
      </c>
      <c r="E165" s="21">
        <f>1860.86*Tabla2[[#This Row],[BENEFICIARIOS]]</f>
        <v>7443.44</v>
      </c>
      <c r="G165">
        <v>2025</v>
      </c>
    </row>
    <row r="166" spans="1:7" ht="21" customHeight="1" x14ac:dyDescent="0.4">
      <c r="A166" s="20" t="s">
        <v>100</v>
      </c>
      <c r="B166" s="15" t="s">
        <v>199</v>
      </c>
      <c r="C166" s="16" t="s">
        <v>143</v>
      </c>
      <c r="D166" s="17">
        <v>12</v>
      </c>
      <c r="E166" s="21">
        <f>1860.86*Tabla2[[#This Row],[BENEFICIARIOS]]</f>
        <v>22330.32</v>
      </c>
      <c r="G166">
        <v>2025</v>
      </c>
    </row>
    <row r="167" spans="1:7" ht="21" customHeight="1" x14ac:dyDescent="0.4">
      <c r="A167" s="20" t="s">
        <v>101</v>
      </c>
      <c r="B167" s="15" t="s">
        <v>261</v>
      </c>
      <c r="C167" s="16" t="s">
        <v>143</v>
      </c>
      <c r="D167" s="17">
        <v>3</v>
      </c>
      <c r="E167" s="21">
        <f>1860.86*Tabla2[[#This Row],[BENEFICIARIOS]]</f>
        <v>5582.58</v>
      </c>
      <c r="G167">
        <v>2025</v>
      </c>
    </row>
    <row r="168" spans="1:7" ht="21" customHeight="1" x14ac:dyDescent="0.4">
      <c r="A168" s="20" t="s">
        <v>17</v>
      </c>
      <c r="B168" s="18" t="s">
        <v>265</v>
      </c>
      <c r="C168" s="16" t="s">
        <v>118</v>
      </c>
      <c r="D168" s="17">
        <v>4</v>
      </c>
      <c r="E168" s="21">
        <f>12037.3*Tabla2[[#This Row],[BENEFICIARIOS]]</f>
        <v>48149.2</v>
      </c>
      <c r="G168">
        <v>2025</v>
      </c>
    </row>
    <row r="169" spans="1:7" ht="21" customHeight="1" x14ac:dyDescent="0.4">
      <c r="A169" s="20" t="s">
        <v>30</v>
      </c>
      <c r="B169" s="15" t="s">
        <v>193</v>
      </c>
      <c r="C169" s="16" t="s">
        <v>118</v>
      </c>
      <c r="D169" s="17">
        <v>1</v>
      </c>
      <c r="E169" s="21">
        <f>12037.3*Tabla2[[#This Row],[BENEFICIARIOS]]</f>
        <v>12037.3</v>
      </c>
      <c r="G169">
        <v>2025</v>
      </c>
    </row>
    <row r="170" spans="1:7" ht="21" customHeight="1" x14ac:dyDescent="0.4">
      <c r="A170" s="20" t="s">
        <v>138</v>
      </c>
      <c r="B170" s="18" t="s">
        <v>149</v>
      </c>
      <c r="C170" s="16" t="s">
        <v>118</v>
      </c>
      <c r="D170" s="17">
        <v>1</v>
      </c>
      <c r="E170" s="21">
        <f>12037.3*Tabla2[[#This Row],[BENEFICIARIOS]]</f>
        <v>12037.3</v>
      </c>
      <c r="G170">
        <v>2025</v>
      </c>
    </row>
    <row r="171" spans="1:7" ht="21" customHeight="1" x14ac:dyDescent="0.4">
      <c r="A171" s="20" t="s">
        <v>32</v>
      </c>
      <c r="B171" s="15" t="s">
        <v>236</v>
      </c>
      <c r="C171" s="16" t="s">
        <v>118</v>
      </c>
      <c r="D171" s="17">
        <v>2</v>
      </c>
      <c r="E171" s="21">
        <f>12037.3*Tabla2[[#This Row],[BENEFICIARIOS]]</f>
        <v>24074.6</v>
      </c>
      <c r="G171">
        <v>2025</v>
      </c>
    </row>
    <row r="172" spans="1:7" ht="21" customHeight="1" x14ac:dyDescent="0.4">
      <c r="A172" s="20" t="s">
        <v>34</v>
      </c>
      <c r="B172" s="15" t="s">
        <v>204</v>
      </c>
      <c r="C172" s="16" t="s">
        <v>118</v>
      </c>
      <c r="D172" s="17">
        <v>2</v>
      </c>
      <c r="E172" s="21">
        <f>12037.3*Tabla2[[#This Row],[BENEFICIARIOS]]</f>
        <v>24074.6</v>
      </c>
      <c r="G172">
        <v>2025</v>
      </c>
    </row>
    <row r="173" spans="1:7" ht="21" customHeight="1" x14ac:dyDescent="0.4">
      <c r="A173" s="20" t="s">
        <v>36</v>
      </c>
      <c r="B173" s="15" t="s">
        <v>224</v>
      </c>
      <c r="C173" s="16" t="s">
        <v>118</v>
      </c>
      <c r="D173" s="17">
        <v>2</v>
      </c>
      <c r="E173" s="21">
        <f>12037.3*Tabla2[[#This Row],[BENEFICIARIOS]]</f>
        <v>24074.6</v>
      </c>
      <c r="G173">
        <v>2025</v>
      </c>
    </row>
    <row r="174" spans="1:7" ht="21" customHeight="1" x14ac:dyDescent="0.4">
      <c r="A174" s="20" t="s">
        <v>42</v>
      </c>
      <c r="B174" s="15" t="s">
        <v>202</v>
      </c>
      <c r="C174" s="16" t="s">
        <v>118</v>
      </c>
      <c r="D174" s="17">
        <v>1</v>
      </c>
      <c r="E174" s="21">
        <f>12037.3*Tabla2[[#This Row],[BENEFICIARIOS]]</f>
        <v>12037.3</v>
      </c>
      <c r="G174">
        <v>2025</v>
      </c>
    </row>
    <row r="175" spans="1:7" ht="21" customHeight="1" x14ac:dyDescent="0.4">
      <c r="A175" s="20" t="s">
        <v>46</v>
      </c>
      <c r="B175" s="15" t="s">
        <v>157</v>
      </c>
      <c r="C175" s="16" t="s">
        <v>118</v>
      </c>
      <c r="D175" s="17">
        <v>1</v>
      </c>
      <c r="E175" s="21">
        <f>12037.3*Tabla2[[#This Row],[BENEFICIARIOS]]</f>
        <v>12037.3</v>
      </c>
      <c r="G175">
        <v>2025</v>
      </c>
    </row>
    <row r="176" spans="1:7" ht="21" customHeight="1" x14ac:dyDescent="0.4">
      <c r="A176" s="20" t="s">
        <v>47</v>
      </c>
      <c r="B176" s="15" t="s">
        <v>249</v>
      </c>
      <c r="C176" s="16" t="s">
        <v>118</v>
      </c>
      <c r="D176" s="17">
        <v>6</v>
      </c>
      <c r="E176" s="21">
        <f>12037.3*Tabla2[[#This Row],[BENEFICIARIOS]]</f>
        <v>72223.799999999988</v>
      </c>
      <c r="G176">
        <v>2025</v>
      </c>
    </row>
    <row r="177" spans="1:7" ht="21" customHeight="1" x14ac:dyDescent="0.4">
      <c r="A177" s="20" t="s">
        <v>49</v>
      </c>
      <c r="B177" s="15" t="s">
        <v>158</v>
      </c>
      <c r="C177" s="16" t="s">
        <v>118</v>
      </c>
      <c r="D177" s="17">
        <v>2</v>
      </c>
      <c r="E177" s="21">
        <f>12037.3*Tabla2[[#This Row],[BENEFICIARIOS]]</f>
        <v>24074.6</v>
      </c>
      <c r="G177">
        <v>2025</v>
      </c>
    </row>
    <row r="178" spans="1:7" ht="21" customHeight="1" x14ac:dyDescent="0.4">
      <c r="A178" s="20" t="s">
        <v>83</v>
      </c>
      <c r="B178" s="15" t="s">
        <v>254</v>
      </c>
      <c r="C178" s="16" t="s">
        <v>118</v>
      </c>
      <c r="D178" s="17">
        <v>8</v>
      </c>
      <c r="E178" s="21">
        <f>12037.3*Tabla2[[#This Row],[BENEFICIARIOS]]</f>
        <v>96298.4</v>
      </c>
      <c r="G178">
        <v>2025</v>
      </c>
    </row>
    <row r="179" spans="1:7" ht="21" customHeight="1" x14ac:dyDescent="0.4">
      <c r="A179" s="20" t="s">
        <v>84</v>
      </c>
      <c r="B179" s="15" t="s">
        <v>215</v>
      </c>
      <c r="C179" s="16" t="s">
        <v>118</v>
      </c>
      <c r="D179" s="17">
        <v>1</v>
      </c>
      <c r="E179" s="21">
        <f>12037.3*Tabla2[[#This Row],[BENEFICIARIOS]]</f>
        <v>12037.3</v>
      </c>
      <c r="G179">
        <v>2025</v>
      </c>
    </row>
    <row r="180" spans="1:7" ht="21" customHeight="1" x14ac:dyDescent="0.4">
      <c r="A180" s="20" t="s">
        <v>87</v>
      </c>
      <c r="B180" s="15" t="s">
        <v>258</v>
      </c>
      <c r="C180" s="16" t="s">
        <v>118</v>
      </c>
      <c r="D180" s="17">
        <v>9</v>
      </c>
      <c r="E180" s="21">
        <f>12037.3*Tabla2[[#This Row],[BENEFICIARIOS]]</f>
        <v>108335.7</v>
      </c>
      <c r="G180">
        <v>2025</v>
      </c>
    </row>
    <row r="181" spans="1:7" ht="21" customHeight="1" x14ac:dyDescent="0.4">
      <c r="A181" s="20" t="s">
        <v>97</v>
      </c>
      <c r="B181" s="15" t="s">
        <v>216</v>
      </c>
      <c r="C181" s="16" t="s">
        <v>118</v>
      </c>
      <c r="D181" s="17">
        <v>1</v>
      </c>
      <c r="E181" s="21">
        <f>12037.3*Tabla2[[#This Row],[BENEFICIARIOS]]</f>
        <v>12037.3</v>
      </c>
      <c r="G181">
        <v>2025</v>
      </c>
    </row>
    <row r="182" spans="1:7" ht="21" customHeight="1" x14ac:dyDescent="0.4">
      <c r="A182" s="20" t="s">
        <v>54</v>
      </c>
      <c r="B182" s="15" t="s">
        <v>214</v>
      </c>
      <c r="C182" s="16" t="s">
        <v>118</v>
      </c>
      <c r="D182" s="17">
        <v>1</v>
      </c>
      <c r="E182" s="21">
        <f>12037.3*Tabla2[[#This Row],[BENEFICIARIOS]]</f>
        <v>12037.3</v>
      </c>
      <c r="G182">
        <v>2025</v>
      </c>
    </row>
    <row r="183" spans="1:7" ht="21" customHeight="1" x14ac:dyDescent="0.4">
      <c r="A183" s="20" t="s">
        <v>100</v>
      </c>
      <c r="B183" s="15" t="s">
        <v>199</v>
      </c>
      <c r="C183" s="16" t="s">
        <v>118</v>
      </c>
      <c r="D183" s="17">
        <v>1</v>
      </c>
      <c r="E183" s="21">
        <f>12037.3*Tabla2[[#This Row],[BENEFICIARIOS]]</f>
        <v>12037.3</v>
      </c>
      <c r="G183">
        <v>2025</v>
      </c>
    </row>
    <row r="184" spans="1:7" ht="21" customHeight="1" x14ac:dyDescent="0.4">
      <c r="A184" s="20" t="s">
        <v>92</v>
      </c>
      <c r="B184" s="15" t="s">
        <v>272</v>
      </c>
      <c r="C184" s="16" t="s">
        <v>118</v>
      </c>
      <c r="D184" s="17">
        <v>5</v>
      </c>
      <c r="E184" s="21">
        <f>12037.3*Tabla2[[#This Row],[BENEFICIARIOS]]</f>
        <v>60186.5</v>
      </c>
      <c r="G184">
        <v>2025</v>
      </c>
    </row>
    <row r="185" spans="1:7" ht="21" customHeight="1" x14ac:dyDescent="0.4">
      <c r="A185" s="20" t="s">
        <v>101</v>
      </c>
      <c r="B185" s="15" t="s">
        <v>261</v>
      </c>
      <c r="C185" s="16" t="s">
        <v>118</v>
      </c>
      <c r="D185" s="17">
        <v>2</v>
      </c>
      <c r="E185" s="21">
        <f>12037.3*Tabla2[[#This Row],[BENEFICIARIOS]]</f>
        <v>24074.6</v>
      </c>
      <c r="G185">
        <v>2025</v>
      </c>
    </row>
    <row r="186" spans="1:7" ht="21" customHeight="1" x14ac:dyDescent="0.4">
      <c r="A186" s="20" t="s">
        <v>17</v>
      </c>
      <c r="B186" s="18" t="s">
        <v>265</v>
      </c>
      <c r="C186" s="16" t="s">
        <v>113</v>
      </c>
      <c r="D186" s="17">
        <v>69</v>
      </c>
      <c r="E186" s="21">
        <f>3327.07*Tabla2[[#This Row],[BENEFICIARIOS]]</f>
        <v>229567.83000000002</v>
      </c>
      <c r="G186">
        <v>2025</v>
      </c>
    </row>
    <row r="187" spans="1:7" ht="21" customHeight="1" x14ac:dyDescent="0.4">
      <c r="A187" s="20" t="s">
        <v>62</v>
      </c>
      <c r="B187" s="15" t="s">
        <v>271</v>
      </c>
      <c r="C187" s="16" t="s">
        <v>113</v>
      </c>
      <c r="D187" s="17">
        <v>26</v>
      </c>
      <c r="E187" s="21">
        <f>3327.07*Tabla2[[#This Row],[BENEFICIARIOS]]</f>
        <v>86503.82</v>
      </c>
      <c r="G187">
        <v>2025</v>
      </c>
    </row>
    <row r="188" spans="1:7" ht="21" customHeight="1" x14ac:dyDescent="0.4">
      <c r="A188" s="20" t="s">
        <v>87</v>
      </c>
      <c r="B188" s="15" t="s">
        <v>258</v>
      </c>
      <c r="C188" s="16" t="s">
        <v>113</v>
      </c>
      <c r="D188" s="17">
        <v>20</v>
      </c>
      <c r="E188" s="21">
        <f>3327.07*Tabla2[[#This Row],[BENEFICIARIOS]]</f>
        <v>66541.400000000009</v>
      </c>
      <c r="G188">
        <v>2025</v>
      </c>
    </row>
    <row r="189" spans="1:7" ht="21" customHeight="1" x14ac:dyDescent="0.4">
      <c r="A189" s="20" t="s">
        <v>40</v>
      </c>
      <c r="B189" s="15" t="s">
        <v>269</v>
      </c>
      <c r="C189" s="16" t="s">
        <v>113</v>
      </c>
      <c r="D189" s="17">
        <v>14</v>
      </c>
      <c r="E189" s="21">
        <f>3327.07*Tabla2[[#This Row],[BENEFICIARIOS]]</f>
        <v>46578.98</v>
      </c>
      <c r="G189">
        <v>2025</v>
      </c>
    </row>
    <row r="190" spans="1:7" ht="21" customHeight="1" x14ac:dyDescent="0.4">
      <c r="A190" s="20" t="s">
        <v>226</v>
      </c>
      <c r="B190" s="18" t="s">
        <v>227</v>
      </c>
      <c r="C190" s="16" t="s">
        <v>113</v>
      </c>
      <c r="D190" s="17">
        <v>13</v>
      </c>
      <c r="E190" s="21">
        <f>3327.07*Tabla2[[#This Row],[BENEFICIARIOS]]</f>
        <v>43251.91</v>
      </c>
      <c r="G190">
        <v>2025</v>
      </c>
    </row>
    <row r="191" spans="1:7" ht="21" customHeight="1" x14ac:dyDescent="0.4">
      <c r="A191" s="20" t="s">
        <v>83</v>
      </c>
      <c r="B191" s="15" t="s">
        <v>254</v>
      </c>
      <c r="C191" s="16" t="s">
        <v>113</v>
      </c>
      <c r="D191" s="17">
        <v>13</v>
      </c>
      <c r="E191" s="21">
        <f>3327.07*Tabla2[[#This Row],[BENEFICIARIOS]]</f>
        <v>43251.91</v>
      </c>
      <c r="G191">
        <v>2025</v>
      </c>
    </row>
    <row r="192" spans="1:7" ht="21" customHeight="1" x14ac:dyDescent="0.4">
      <c r="A192" s="20" t="s">
        <v>228</v>
      </c>
      <c r="B192" s="18" t="s">
        <v>229</v>
      </c>
      <c r="C192" s="16" t="s">
        <v>113</v>
      </c>
      <c r="D192" s="17">
        <v>5</v>
      </c>
      <c r="E192" s="21">
        <f>3327.07*Tabla2[[#This Row],[BENEFICIARIOS]]</f>
        <v>16635.350000000002</v>
      </c>
      <c r="G192">
        <v>2025</v>
      </c>
    </row>
    <row r="193" spans="1:7" ht="21" customHeight="1" x14ac:dyDescent="0.4">
      <c r="A193" s="20" t="s">
        <v>47</v>
      </c>
      <c r="B193" s="15" t="s">
        <v>249</v>
      </c>
      <c r="C193" s="16" t="s">
        <v>113</v>
      </c>
      <c r="D193" s="17">
        <v>5</v>
      </c>
      <c r="E193" s="21">
        <f>3327.07*Tabla2[[#This Row],[BENEFICIARIOS]]</f>
        <v>16635.350000000002</v>
      </c>
      <c r="G193">
        <v>2025</v>
      </c>
    </row>
    <row r="194" spans="1:7" ht="21" customHeight="1" x14ac:dyDescent="0.4">
      <c r="A194" s="20" t="s">
        <v>57</v>
      </c>
      <c r="B194" s="15" t="s">
        <v>201</v>
      </c>
      <c r="C194" s="16" t="s">
        <v>113</v>
      </c>
      <c r="D194" s="17">
        <v>5</v>
      </c>
      <c r="E194" s="21">
        <f>3327.07*Tabla2[[#This Row],[BENEFICIARIOS]]</f>
        <v>16635.350000000002</v>
      </c>
      <c r="G194">
        <v>2025</v>
      </c>
    </row>
    <row r="195" spans="1:7" ht="21" customHeight="1" x14ac:dyDescent="0.4">
      <c r="A195" s="20" t="s">
        <v>71</v>
      </c>
      <c r="B195" s="15" t="s">
        <v>255</v>
      </c>
      <c r="C195" s="16" t="s">
        <v>113</v>
      </c>
      <c r="D195" s="17">
        <v>5</v>
      </c>
      <c r="E195" s="21">
        <f>3327.07*Tabla2[[#This Row],[BENEFICIARIOS]]</f>
        <v>16635.350000000002</v>
      </c>
      <c r="G195">
        <v>2025</v>
      </c>
    </row>
    <row r="196" spans="1:7" ht="21" customHeight="1" x14ac:dyDescent="0.4">
      <c r="A196" s="20" t="s">
        <v>217</v>
      </c>
      <c r="B196" s="18" t="s">
        <v>218</v>
      </c>
      <c r="C196" s="16" t="s">
        <v>113</v>
      </c>
      <c r="D196" s="17">
        <v>4</v>
      </c>
      <c r="E196" s="21">
        <f>3327.07*Tabla2[[#This Row],[BENEFICIARIOS]]</f>
        <v>13308.28</v>
      </c>
      <c r="G196">
        <v>2025</v>
      </c>
    </row>
    <row r="197" spans="1:7" ht="21" customHeight="1" x14ac:dyDescent="0.4">
      <c r="A197" s="20" t="s">
        <v>92</v>
      </c>
      <c r="B197" s="15" t="s">
        <v>272</v>
      </c>
      <c r="C197" s="16" t="s">
        <v>113</v>
      </c>
      <c r="D197" s="17">
        <v>4</v>
      </c>
      <c r="E197" s="21">
        <f>3327.07*Tabla2[[#This Row],[BENEFICIARIOS]]</f>
        <v>13308.28</v>
      </c>
      <c r="G197">
        <v>2025</v>
      </c>
    </row>
    <row r="198" spans="1:7" ht="21" customHeight="1" x14ac:dyDescent="0.4">
      <c r="A198" s="20" t="s">
        <v>34</v>
      </c>
      <c r="B198" s="15" t="s">
        <v>204</v>
      </c>
      <c r="C198" s="16" t="s">
        <v>113</v>
      </c>
      <c r="D198" s="17">
        <v>3</v>
      </c>
      <c r="E198" s="21">
        <f>3327.07*Tabla2[[#This Row],[BENEFICIARIOS]]</f>
        <v>9981.2100000000009</v>
      </c>
      <c r="G198">
        <v>2025</v>
      </c>
    </row>
    <row r="199" spans="1:7" ht="21" customHeight="1" x14ac:dyDescent="0.4">
      <c r="A199" s="20" t="s">
        <v>69</v>
      </c>
      <c r="B199" s="15" t="s">
        <v>270</v>
      </c>
      <c r="C199" s="16" t="s">
        <v>113</v>
      </c>
      <c r="D199" s="17">
        <v>2</v>
      </c>
      <c r="E199" s="21">
        <f>3327.07*Tabla2[[#This Row],[BENEFICIARIOS]]</f>
        <v>6654.14</v>
      </c>
      <c r="G199">
        <v>2025</v>
      </c>
    </row>
    <row r="200" spans="1:7" ht="21" customHeight="1" x14ac:dyDescent="0.4">
      <c r="A200" s="20" t="s">
        <v>101</v>
      </c>
      <c r="B200" s="15" t="s">
        <v>261</v>
      </c>
      <c r="C200" s="16" t="s">
        <v>113</v>
      </c>
      <c r="D200" s="17">
        <v>2</v>
      </c>
      <c r="E200" s="21">
        <f>3327.07*Tabla2[[#This Row],[BENEFICIARIOS]]</f>
        <v>6654.14</v>
      </c>
      <c r="G200">
        <v>2025</v>
      </c>
    </row>
    <row r="201" spans="1:7" ht="21" customHeight="1" x14ac:dyDescent="0.4">
      <c r="A201" s="20" t="s">
        <v>16</v>
      </c>
      <c r="B201" s="18" t="s">
        <v>205</v>
      </c>
      <c r="C201" s="16" t="s">
        <v>113</v>
      </c>
      <c r="D201" s="17">
        <v>1</v>
      </c>
      <c r="E201" s="21">
        <f>3327.07*Tabla2[[#This Row],[BENEFICIARIOS]]</f>
        <v>3327.07</v>
      </c>
      <c r="G201">
        <v>2025</v>
      </c>
    </row>
    <row r="202" spans="1:7" ht="21" customHeight="1" x14ac:dyDescent="0.4">
      <c r="A202" s="20" t="s">
        <v>29</v>
      </c>
      <c r="B202" s="15" t="s">
        <v>148</v>
      </c>
      <c r="C202" s="16" t="s">
        <v>113</v>
      </c>
      <c r="D202" s="17">
        <v>1</v>
      </c>
      <c r="E202" s="21">
        <f>3327.07*Tabla2[[#This Row],[BENEFICIARIOS]]</f>
        <v>3327.07</v>
      </c>
      <c r="G202">
        <v>2025</v>
      </c>
    </row>
    <row r="203" spans="1:7" ht="21" customHeight="1" x14ac:dyDescent="0.4">
      <c r="A203" s="20" t="s">
        <v>32</v>
      </c>
      <c r="B203" s="15" t="s">
        <v>236</v>
      </c>
      <c r="C203" s="16" t="s">
        <v>113</v>
      </c>
      <c r="D203" s="17">
        <v>1</v>
      </c>
      <c r="E203" s="21">
        <f>3327.07*Tabla2[[#This Row],[BENEFICIARIOS]]</f>
        <v>3327.07</v>
      </c>
      <c r="G203">
        <v>2025</v>
      </c>
    </row>
    <row r="204" spans="1:7" ht="21" customHeight="1" x14ac:dyDescent="0.4">
      <c r="A204" s="20" t="s">
        <v>38</v>
      </c>
      <c r="B204" s="15" t="s">
        <v>266</v>
      </c>
      <c r="C204" s="16" t="s">
        <v>113</v>
      </c>
      <c r="D204" s="17">
        <v>1</v>
      </c>
      <c r="E204" s="21">
        <f>3327.07*Tabla2[[#This Row],[BENEFICIARIOS]]</f>
        <v>3327.07</v>
      </c>
      <c r="G204">
        <v>2025</v>
      </c>
    </row>
    <row r="205" spans="1:7" ht="21" customHeight="1" x14ac:dyDescent="0.4">
      <c r="A205" s="20" t="s">
        <v>41</v>
      </c>
      <c r="B205" s="15" t="s">
        <v>175</v>
      </c>
      <c r="C205" s="16" t="s">
        <v>113</v>
      </c>
      <c r="D205" s="17">
        <v>1</v>
      </c>
      <c r="E205" s="21">
        <f>3327.07*Tabla2[[#This Row],[BENEFICIARIOS]]</f>
        <v>3327.07</v>
      </c>
      <c r="G205">
        <v>2025</v>
      </c>
    </row>
    <row r="206" spans="1:7" ht="21" customHeight="1" x14ac:dyDescent="0.4">
      <c r="A206" s="20" t="s">
        <v>42</v>
      </c>
      <c r="B206" s="15" t="s">
        <v>202</v>
      </c>
      <c r="C206" s="16" t="s">
        <v>113</v>
      </c>
      <c r="D206" s="17">
        <v>1</v>
      </c>
      <c r="E206" s="21">
        <f>3327.07*Tabla2[[#This Row],[BENEFICIARIOS]]</f>
        <v>3327.07</v>
      </c>
      <c r="G206">
        <v>2025</v>
      </c>
    </row>
    <row r="207" spans="1:7" ht="21" customHeight="1" x14ac:dyDescent="0.4">
      <c r="A207" s="20" t="s">
        <v>54</v>
      </c>
      <c r="B207" s="15" t="s">
        <v>214</v>
      </c>
      <c r="C207" s="16" t="s">
        <v>113</v>
      </c>
      <c r="D207" s="17">
        <v>1</v>
      </c>
      <c r="E207" s="21">
        <f>3327.07*Tabla2[[#This Row],[BENEFICIARIOS]]</f>
        <v>3327.07</v>
      </c>
      <c r="G207">
        <v>2025</v>
      </c>
    </row>
    <row r="208" spans="1:7" ht="21" customHeight="1" x14ac:dyDescent="0.4">
      <c r="A208" s="20" t="s">
        <v>64</v>
      </c>
      <c r="B208" s="15" t="s">
        <v>268</v>
      </c>
      <c r="C208" s="16" t="s">
        <v>113</v>
      </c>
      <c r="D208" s="17">
        <v>1</v>
      </c>
      <c r="E208" s="21">
        <f>3327.07*Tabla2[[#This Row],[BENEFICIARIOS]]</f>
        <v>3327.07</v>
      </c>
      <c r="G208">
        <v>2025</v>
      </c>
    </row>
    <row r="209" spans="1:7" ht="21" customHeight="1" x14ac:dyDescent="0.4">
      <c r="A209" s="20" t="s">
        <v>72</v>
      </c>
      <c r="B209" s="15" t="s">
        <v>267</v>
      </c>
      <c r="C209" s="16" t="s">
        <v>113</v>
      </c>
      <c r="D209" s="17">
        <v>1</v>
      </c>
      <c r="E209" s="21">
        <f>3327.07*Tabla2[[#This Row],[BENEFICIARIOS]]</f>
        <v>3327.07</v>
      </c>
      <c r="G209">
        <v>2025</v>
      </c>
    </row>
    <row r="210" spans="1:7" ht="21" customHeight="1" x14ac:dyDescent="0.4">
      <c r="A210" s="20" t="s">
        <v>78</v>
      </c>
      <c r="B210" s="15" t="s">
        <v>195</v>
      </c>
      <c r="C210" s="16" t="s">
        <v>113</v>
      </c>
      <c r="D210" s="17">
        <v>1</v>
      </c>
      <c r="E210" s="21">
        <f>3327.07*Tabla2[[#This Row],[BENEFICIARIOS]]</f>
        <v>3327.07</v>
      </c>
      <c r="G210">
        <v>2025</v>
      </c>
    </row>
    <row r="211" spans="1:7" ht="21" customHeight="1" x14ac:dyDescent="0.4">
      <c r="A211" s="20" t="s">
        <v>81</v>
      </c>
      <c r="B211" s="15" t="s">
        <v>264</v>
      </c>
      <c r="C211" s="16" t="s">
        <v>113</v>
      </c>
      <c r="D211" s="17">
        <v>1</v>
      </c>
      <c r="E211" s="21">
        <f>3327.07*Tabla2[[#This Row],[BENEFICIARIOS]]</f>
        <v>3327.07</v>
      </c>
      <c r="G211">
        <v>2025</v>
      </c>
    </row>
    <row r="212" spans="1:7" ht="21" customHeight="1" x14ac:dyDescent="0.4">
      <c r="A212" s="20" t="s">
        <v>100</v>
      </c>
      <c r="B212" s="15" t="s">
        <v>199</v>
      </c>
      <c r="C212" s="16" t="s">
        <v>113</v>
      </c>
      <c r="D212" s="17">
        <v>1</v>
      </c>
      <c r="E212" s="21">
        <f>3327.07*Tabla2[[#This Row],[BENEFICIARIOS]]</f>
        <v>3327.07</v>
      </c>
      <c r="G212">
        <v>2025</v>
      </c>
    </row>
    <row r="213" spans="1:7" ht="21" customHeight="1" x14ac:dyDescent="0.4">
      <c r="A213" s="20" t="s">
        <v>92</v>
      </c>
      <c r="B213" s="15" t="s">
        <v>272</v>
      </c>
      <c r="C213" s="16" t="s">
        <v>276</v>
      </c>
      <c r="D213" s="17">
        <v>613</v>
      </c>
      <c r="E213" s="21">
        <f>184.99*Tabla2[[#This Row],[BENEFICIARIOS]]</f>
        <v>113398.87000000001</v>
      </c>
      <c r="G213">
        <v>2025</v>
      </c>
    </row>
    <row r="214" spans="1:7" ht="21" customHeight="1" x14ac:dyDescent="0.4">
      <c r="A214" s="20" t="s">
        <v>69</v>
      </c>
      <c r="B214" s="15" t="s">
        <v>270</v>
      </c>
      <c r="C214" s="16" t="s">
        <v>276</v>
      </c>
      <c r="D214" s="17">
        <v>273</v>
      </c>
      <c r="E214" s="21">
        <f>184.99*Tabla2[[#This Row],[BENEFICIARIOS]]</f>
        <v>50502.270000000004</v>
      </c>
      <c r="G214">
        <v>2025</v>
      </c>
    </row>
    <row r="215" spans="1:7" ht="21" customHeight="1" x14ac:dyDescent="0.4">
      <c r="A215" s="20" t="s">
        <v>31</v>
      </c>
      <c r="B215" s="15" t="s">
        <v>193</v>
      </c>
      <c r="C215" s="16" t="s">
        <v>276</v>
      </c>
      <c r="D215" s="17">
        <v>251</v>
      </c>
      <c r="E215" s="21">
        <f>184.99*Tabla2[[#This Row],[BENEFICIARIOS]]</f>
        <v>46432.490000000005</v>
      </c>
      <c r="G215">
        <v>2025</v>
      </c>
    </row>
    <row r="216" spans="1:7" ht="21" customHeight="1" x14ac:dyDescent="0.4">
      <c r="A216" s="20" t="s">
        <v>62</v>
      </c>
      <c r="B216" s="15" t="s">
        <v>271</v>
      </c>
      <c r="C216" s="16" t="s">
        <v>276</v>
      </c>
      <c r="D216" s="17">
        <v>227</v>
      </c>
      <c r="E216" s="21">
        <f>184.99*Tabla2[[#This Row],[BENEFICIARIOS]]</f>
        <v>41992.73</v>
      </c>
      <c r="G216">
        <v>2025</v>
      </c>
    </row>
    <row r="217" spans="1:7" ht="21" customHeight="1" x14ac:dyDescent="0.4">
      <c r="A217" s="20" t="s">
        <v>222</v>
      </c>
      <c r="B217" s="18" t="s">
        <v>223</v>
      </c>
      <c r="C217" s="16" t="s">
        <v>276</v>
      </c>
      <c r="D217" s="17">
        <v>213</v>
      </c>
      <c r="E217" s="21">
        <f>184.99*Tabla2[[#This Row],[BENEFICIARIOS]]</f>
        <v>39402.870000000003</v>
      </c>
      <c r="G217">
        <v>2025</v>
      </c>
    </row>
    <row r="218" spans="1:7" ht="21" customHeight="1" x14ac:dyDescent="0.4">
      <c r="A218" s="20" t="s">
        <v>87</v>
      </c>
      <c r="B218" s="15" t="s">
        <v>258</v>
      </c>
      <c r="C218" s="16" t="s">
        <v>276</v>
      </c>
      <c r="D218" s="17">
        <v>213</v>
      </c>
      <c r="E218" s="21">
        <f>184.99*Tabla2[[#This Row],[BENEFICIARIOS]]</f>
        <v>39402.870000000003</v>
      </c>
      <c r="G218">
        <v>2025</v>
      </c>
    </row>
    <row r="219" spans="1:7" ht="21" customHeight="1" x14ac:dyDescent="0.4">
      <c r="A219" s="20" t="s">
        <v>47</v>
      </c>
      <c r="B219" s="15" t="s">
        <v>249</v>
      </c>
      <c r="C219" s="16" t="s">
        <v>276</v>
      </c>
      <c r="D219" s="17">
        <v>208</v>
      </c>
      <c r="E219" s="21">
        <f>184.99*Tabla2[[#This Row],[BENEFICIARIOS]]</f>
        <v>38477.919999999998</v>
      </c>
      <c r="G219">
        <v>2025</v>
      </c>
    </row>
    <row r="220" spans="1:7" ht="21" customHeight="1" x14ac:dyDescent="0.4">
      <c r="A220" s="20" t="s">
        <v>101</v>
      </c>
      <c r="B220" s="15" t="s">
        <v>261</v>
      </c>
      <c r="C220" s="16" t="s">
        <v>276</v>
      </c>
      <c r="D220" s="17">
        <v>183</v>
      </c>
      <c r="E220" s="21">
        <f>184.99*Tabla2[[#This Row],[BENEFICIARIOS]]</f>
        <v>33853.17</v>
      </c>
      <c r="G220">
        <v>2025</v>
      </c>
    </row>
    <row r="221" spans="1:7" ht="21" customHeight="1" x14ac:dyDescent="0.4">
      <c r="A221" s="20" t="s">
        <v>34</v>
      </c>
      <c r="B221" s="15" t="s">
        <v>204</v>
      </c>
      <c r="C221" s="16" t="s">
        <v>276</v>
      </c>
      <c r="D221" s="17">
        <v>174</v>
      </c>
      <c r="E221" s="21">
        <f>184.99*Tabla2[[#This Row],[BENEFICIARIOS]]</f>
        <v>32188.260000000002</v>
      </c>
      <c r="G221">
        <v>2025</v>
      </c>
    </row>
    <row r="222" spans="1:7" ht="21" customHeight="1" x14ac:dyDescent="0.4">
      <c r="A222" s="20" t="s">
        <v>72</v>
      </c>
      <c r="B222" s="15" t="s">
        <v>267</v>
      </c>
      <c r="C222" s="16" t="s">
        <v>276</v>
      </c>
      <c r="D222" s="17">
        <v>157</v>
      </c>
      <c r="E222" s="21">
        <f>184.99*Tabla2[[#This Row],[BENEFICIARIOS]]</f>
        <v>29043.43</v>
      </c>
      <c r="G222">
        <v>2025</v>
      </c>
    </row>
    <row r="223" spans="1:7" ht="21" customHeight="1" x14ac:dyDescent="0.4">
      <c r="A223" s="20" t="s">
        <v>75</v>
      </c>
      <c r="B223" s="15" t="s">
        <v>250</v>
      </c>
      <c r="C223" s="16" t="s">
        <v>276</v>
      </c>
      <c r="D223" s="17">
        <v>144</v>
      </c>
      <c r="E223" s="21">
        <f>184.99*Tabla2[[#This Row],[BENEFICIARIOS]]</f>
        <v>26638.560000000001</v>
      </c>
      <c r="G223">
        <v>2025</v>
      </c>
    </row>
    <row r="224" spans="1:7" ht="21" customHeight="1" x14ac:dyDescent="0.4">
      <c r="A224" s="20" t="s">
        <v>16</v>
      </c>
      <c r="B224" s="18" t="s">
        <v>205</v>
      </c>
      <c r="C224" s="16" t="s">
        <v>276</v>
      </c>
      <c r="D224" s="17">
        <v>132</v>
      </c>
      <c r="E224" s="21">
        <f>184.99*Tabla2[[#This Row],[BENEFICIARIOS]]</f>
        <v>24418.68</v>
      </c>
      <c r="G224">
        <v>2025</v>
      </c>
    </row>
    <row r="225" spans="1:7" ht="21" customHeight="1" x14ac:dyDescent="0.4">
      <c r="A225" s="20" t="s">
        <v>38</v>
      </c>
      <c r="B225" s="15" t="s">
        <v>266</v>
      </c>
      <c r="C225" s="16" t="s">
        <v>276</v>
      </c>
      <c r="D225" s="17">
        <v>137</v>
      </c>
      <c r="E225" s="21">
        <f>184.99*Tabla2[[#This Row],[BENEFICIARIOS]]</f>
        <v>25343.63</v>
      </c>
      <c r="G225">
        <v>2025</v>
      </c>
    </row>
    <row r="226" spans="1:7" ht="21" customHeight="1" x14ac:dyDescent="0.4">
      <c r="A226" s="20" t="s">
        <v>64</v>
      </c>
      <c r="B226" s="15" t="s">
        <v>268</v>
      </c>
      <c r="C226" s="16" t="s">
        <v>276</v>
      </c>
      <c r="D226" s="17">
        <v>135</v>
      </c>
      <c r="E226" s="21">
        <f>184.99*Tabla2[[#This Row],[BENEFICIARIOS]]</f>
        <v>24973.65</v>
      </c>
      <c r="G226">
        <v>2025</v>
      </c>
    </row>
    <row r="227" spans="1:7" ht="21" customHeight="1" x14ac:dyDescent="0.4">
      <c r="A227" s="20" t="s">
        <v>37</v>
      </c>
      <c r="B227" s="15" t="s">
        <v>237</v>
      </c>
      <c r="C227" s="16" t="s">
        <v>276</v>
      </c>
      <c r="D227" s="17">
        <v>129</v>
      </c>
      <c r="E227" s="21">
        <f>184.99*Tabla2[[#This Row],[BENEFICIARIOS]]</f>
        <v>23863.710000000003</v>
      </c>
      <c r="G227">
        <v>2025</v>
      </c>
    </row>
    <row r="228" spans="1:7" ht="21" customHeight="1" x14ac:dyDescent="0.4">
      <c r="A228" s="20" t="s">
        <v>54</v>
      </c>
      <c r="B228" s="15" t="s">
        <v>214</v>
      </c>
      <c r="C228" s="16" t="s">
        <v>276</v>
      </c>
      <c r="D228" s="17">
        <v>116</v>
      </c>
      <c r="E228" s="21">
        <f>184.99*Tabla2[[#This Row],[BENEFICIARIOS]]</f>
        <v>21458.84</v>
      </c>
      <c r="G228">
        <v>2025</v>
      </c>
    </row>
    <row r="229" spans="1:7" ht="21" customHeight="1" x14ac:dyDescent="0.4">
      <c r="A229" s="20" t="s">
        <v>63</v>
      </c>
      <c r="B229" s="15" t="s">
        <v>242</v>
      </c>
      <c r="C229" s="16" t="s">
        <v>276</v>
      </c>
      <c r="D229" s="17">
        <v>94</v>
      </c>
      <c r="E229" s="21">
        <f>184.99*Tabla2[[#This Row],[BENEFICIARIOS]]</f>
        <v>17389.060000000001</v>
      </c>
      <c r="G229">
        <v>2025</v>
      </c>
    </row>
    <row r="230" spans="1:7" ht="21" customHeight="1" x14ac:dyDescent="0.4">
      <c r="A230" s="20" t="s">
        <v>83</v>
      </c>
      <c r="B230" s="15" t="s">
        <v>254</v>
      </c>
      <c r="C230" s="16" t="s">
        <v>276</v>
      </c>
      <c r="D230" s="17">
        <v>100</v>
      </c>
      <c r="E230" s="21">
        <f>184.99*Tabla2[[#This Row],[BENEFICIARIOS]]</f>
        <v>18499</v>
      </c>
      <c r="G230">
        <v>2025</v>
      </c>
    </row>
    <row r="231" spans="1:7" ht="21" customHeight="1" x14ac:dyDescent="0.4">
      <c r="A231" s="20" t="s">
        <v>226</v>
      </c>
      <c r="B231" s="18" t="s">
        <v>227</v>
      </c>
      <c r="C231" s="16" t="s">
        <v>276</v>
      </c>
      <c r="D231" s="17">
        <v>98</v>
      </c>
      <c r="E231" s="21">
        <f>184.99*Tabla2[[#This Row],[BENEFICIARIOS]]</f>
        <v>18129.02</v>
      </c>
      <c r="G231">
        <v>2025</v>
      </c>
    </row>
    <row r="232" spans="1:7" ht="21" customHeight="1" x14ac:dyDescent="0.4">
      <c r="A232" s="20" t="s">
        <v>30</v>
      </c>
      <c r="B232" s="15" t="s">
        <v>193</v>
      </c>
      <c r="C232" s="16" t="s">
        <v>276</v>
      </c>
      <c r="D232" s="17">
        <v>95</v>
      </c>
      <c r="E232" s="21">
        <f>184.99*Tabla2[[#This Row],[BENEFICIARIOS]]</f>
        <v>17574.05</v>
      </c>
      <c r="G232">
        <v>2025</v>
      </c>
    </row>
    <row r="233" spans="1:7" ht="21" customHeight="1" x14ac:dyDescent="0.4">
      <c r="A233" s="20" t="s">
        <v>52</v>
      </c>
      <c r="B233" s="15" t="s">
        <v>198</v>
      </c>
      <c r="C233" s="16" t="s">
        <v>276</v>
      </c>
      <c r="D233" s="17">
        <v>95</v>
      </c>
      <c r="E233" s="21">
        <f>184.99*Tabla2[[#This Row],[BENEFICIARIOS]]</f>
        <v>17574.05</v>
      </c>
      <c r="G233">
        <v>2025</v>
      </c>
    </row>
    <row r="234" spans="1:7" ht="21" customHeight="1" x14ac:dyDescent="0.4">
      <c r="A234" s="20" t="s">
        <v>120</v>
      </c>
      <c r="B234" s="15" t="s">
        <v>191</v>
      </c>
      <c r="C234" s="16" t="s">
        <v>276</v>
      </c>
      <c r="D234" s="17">
        <v>92</v>
      </c>
      <c r="E234" s="21">
        <f>184.99*Tabla2[[#This Row],[BENEFICIARIOS]]</f>
        <v>17019.080000000002</v>
      </c>
      <c r="G234">
        <v>2025</v>
      </c>
    </row>
    <row r="235" spans="1:7" ht="21" customHeight="1" x14ac:dyDescent="0.4">
      <c r="A235" s="20" t="s">
        <v>49</v>
      </c>
      <c r="B235" s="15" t="s">
        <v>158</v>
      </c>
      <c r="C235" s="16" t="s">
        <v>276</v>
      </c>
      <c r="D235" s="17">
        <v>85</v>
      </c>
      <c r="E235" s="21">
        <f>184.99*Tabla2[[#This Row],[BENEFICIARIOS]]</f>
        <v>15724.150000000001</v>
      </c>
      <c r="G235">
        <v>2025</v>
      </c>
    </row>
    <row r="236" spans="1:7" ht="21" customHeight="1" x14ac:dyDescent="0.4">
      <c r="A236" s="20" t="s">
        <v>17</v>
      </c>
      <c r="B236" s="18" t="s">
        <v>265</v>
      </c>
      <c r="C236" s="16" t="s">
        <v>276</v>
      </c>
      <c r="D236" s="17">
        <v>84</v>
      </c>
      <c r="E236" s="21">
        <f>184.99*Tabla2[[#This Row],[BENEFICIARIOS]]</f>
        <v>15539.16</v>
      </c>
      <c r="G236">
        <v>2025</v>
      </c>
    </row>
    <row r="237" spans="1:7" ht="21" customHeight="1" x14ac:dyDescent="0.4">
      <c r="A237" s="20" t="s">
        <v>57</v>
      </c>
      <c r="B237" s="15" t="s">
        <v>201</v>
      </c>
      <c r="C237" s="16" t="s">
        <v>276</v>
      </c>
      <c r="D237" s="17">
        <v>80</v>
      </c>
      <c r="E237" s="21">
        <f>184.99*Tabla2[[#This Row],[BENEFICIARIOS]]</f>
        <v>14799.2</v>
      </c>
      <c r="G237">
        <v>2025</v>
      </c>
    </row>
    <row r="238" spans="1:7" ht="21" customHeight="1" x14ac:dyDescent="0.4">
      <c r="A238" s="20" t="s">
        <v>95</v>
      </c>
      <c r="B238" s="15" t="s">
        <v>187</v>
      </c>
      <c r="C238" s="16" t="s">
        <v>276</v>
      </c>
      <c r="D238" s="17">
        <v>77</v>
      </c>
      <c r="E238" s="21">
        <f>184.99*Tabla2[[#This Row],[BENEFICIARIOS]]</f>
        <v>14244.230000000001</v>
      </c>
      <c r="G238">
        <v>2025</v>
      </c>
    </row>
    <row r="239" spans="1:7" ht="21" customHeight="1" x14ac:dyDescent="0.4">
      <c r="A239" s="20" t="s">
        <v>86</v>
      </c>
      <c r="B239" s="15" t="s">
        <v>203</v>
      </c>
      <c r="C239" s="16" t="s">
        <v>276</v>
      </c>
      <c r="D239" s="17">
        <v>75</v>
      </c>
      <c r="E239" s="21">
        <f>184.99*Tabla2[[#This Row],[BENEFICIARIOS]]</f>
        <v>13874.25</v>
      </c>
      <c r="G239">
        <v>2025</v>
      </c>
    </row>
    <row r="240" spans="1:7" ht="21" customHeight="1" x14ac:dyDescent="0.4">
      <c r="A240" s="20" t="s">
        <v>50</v>
      </c>
      <c r="B240" s="15" t="s">
        <v>213</v>
      </c>
      <c r="C240" s="16" t="s">
        <v>276</v>
      </c>
      <c r="D240" s="17">
        <v>73</v>
      </c>
      <c r="E240" s="21">
        <f>184.99*Tabla2[[#This Row],[BENEFICIARIOS]]</f>
        <v>13504.27</v>
      </c>
      <c r="G240">
        <v>2025</v>
      </c>
    </row>
    <row r="241" spans="1:7" ht="21" customHeight="1" x14ac:dyDescent="0.4">
      <c r="A241" s="20" t="s">
        <v>18</v>
      </c>
      <c r="B241" s="18" t="s">
        <v>256</v>
      </c>
      <c r="C241" s="16" t="s">
        <v>276</v>
      </c>
      <c r="D241" s="17">
        <v>69</v>
      </c>
      <c r="E241" s="21">
        <f>184.99*Tabla2[[#This Row],[BENEFICIARIOS]]</f>
        <v>12764.310000000001</v>
      </c>
      <c r="G241">
        <v>2025</v>
      </c>
    </row>
    <row r="242" spans="1:7" ht="21" customHeight="1" x14ac:dyDescent="0.4">
      <c r="A242" s="20" t="s">
        <v>82</v>
      </c>
      <c r="B242" s="15" t="s">
        <v>162</v>
      </c>
      <c r="C242" s="16" t="s">
        <v>276</v>
      </c>
      <c r="D242" s="17">
        <v>65</v>
      </c>
      <c r="E242" s="21">
        <f>184.99*Tabla2[[#This Row],[BENEFICIARIOS]]</f>
        <v>12024.35</v>
      </c>
      <c r="G242">
        <v>2025</v>
      </c>
    </row>
    <row r="243" spans="1:7" ht="21" customHeight="1" x14ac:dyDescent="0.4">
      <c r="A243" s="20" t="s">
        <v>26</v>
      </c>
      <c r="B243" s="18" t="s">
        <v>251</v>
      </c>
      <c r="C243" s="16" t="s">
        <v>276</v>
      </c>
      <c r="D243" s="17">
        <v>62</v>
      </c>
      <c r="E243" s="21">
        <f>184.99*Tabla2[[#This Row],[BENEFICIARIOS]]</f>
        <v>11469.380000000001</v>
      </c>
      <c r="G243">
        <v>2025</v>
      </c>
    </row>
    <row r="244" spans="1:7" ht="21" customHeight="1" x14ac:dyDescent="0.4">
      <c r="A244" s="20" t="s">
        <v>71</v>
      </c>
      <c r="B244" s="15" t="s">
        <v>255</v>
      </c>
      <c r="C244" s="16" t="s">
        <v>276</v>
      </c>
      <c r="D244" s="17">
        <v>61</v>
      </c>
      <c r="E244" s="21">
        <f>184.99*Tabla2[[#This Row],[BENEFICIARIOS]]</f>
        <v>11284.390000000001</v>
      </c>
      <c r="G244">
        <v>2025</v>
      </c>
    </row>
    <row r="245" spans="1:7" ht="21" customHeight="1" x14ac:dyDescent="0.4">
      <c r="A245" s="20" t="s">
        <v>40</v>
      </c>
      <c r="B245" s="15" t="s">
        <v>269</v>
      </c>
      <c r="C245" s="16" t="s">
        <v>276</v>
      </c>
      <c r="D245" s="17">
        <v>60</v>
      </c>
      <c r="E245" s="21">
        <f>184.99*Tabla2[[#This Row],[BENEFICIARIOS]]</f>
        <v>11099.400000000001</v>
      </c>
      <c r="G245">
        <v>2025</v>
      </c>
    </row>
    <row r="246" spans="1:7" ht="21" customHeight="1" x14ac:dyDescent="0.4">
      <c r="A246" s="20" t="s">
        <v>246</v>
      </c>
      <c r="B246" s="18" t="s">
        <v>247</v>
      </c>
      <c r="C246" s="16" t="s">
        <v>276</v>
      </c>
      <c r="D246" s="17">
        <v>57</v>
      </c>
      <c r="E246" s="21">
        <f>184.99*Tabla2[[#This Row],[BENEFICIARIOS]]</f>
        <v>10544.43</v>
      </c>
      <c r="G246">
        <v>2025</v>
      </c>
    </row>
    <row r="247" spans="1:7" ht="21" customHeight="1" x14ac:dyDescent="0.4">
      <c r="A247" s="20" t="s">
        <v>78</v>
      </c>
      <c r="B247" s="15" t="s">
        <v>195</v>
      </c>
      <c r="C247" s="16" t="s">
        <v>276</v>
      </c>
      <c r="D247" s="17">
        <v>57</v>
      </c>
      <c r="E247" s="21">
        <f>184.99*Tabla2[[#This Row],[BENEFICIARIOS]]</f>
        <v>10544.43</v>
      </c>
      <c r="G247">
        <v>2025</v>
      </c>
    </row>
    <row r="248" spans="1:7" ht="21" customHeight="1" x14ac:dyDescent="0.4">
      <c r="A248" s="20" t="s">
        <v>68</v>
      </c>
      <c r="B248" s="15" t="s">
        <v>211</v>
      </c>
      <c r="C248" s="16" t="s">
        <v>276</v>
      </c>
      <c r="D248" s="17">
        <v>53</v>
      </c>
      <c r="E248" s="21">
        <f>184.99*Tabla2[[#This Row],[BENEFICIARIOS]]</f>
        <v>9804.4700000000012</v>
      </c>
      <c r="G248">
        <v>2025</v>
      </c>
    </row>
    <row r="249" spans="1:7" ht="21" customHeight="1" x14ac:dyDescent="0.4">
      <c r="A249" s="20" t="s">
        <v>61</v>
      </c>
      <c r="B249" s="15" t="s">
        <v>263</v>
      </c>
      <c r="C249" s="16" t="s">
        <v>276</v>
      </c>
      <c r="D249" s="17">
        <v>52</v>
      </c>
      <c r="E249" s="21">
        <f>184.99*Tabla2[[#This Row],[BENEFICIARIOS]]</f>
        <v>9619.48</v>
      </c>
      <c r="G249">
        <v>2025</v>
      </c>
    </row>
    <row r="250" spans="1:7" ht="21" customHeight="1" x14ac:dyDescent="0.4">
      <c r="A250" s="20" t="s">
        <v>102</v>
      </c>
      <c r="B250" s="15" t="s">
        <v>173</v>
      </c>
      <c r="C250" s="16" t="s">
        <v>276</v>
      </c>
      <c r="D250" s="17">
        <v>49</v>
      </c>
      <c r="E250" s="21">
        <f>184.99*Tabla2[[#This Row],[BENEFICIARIOS]]</f>
        <v>9064.51</v>
      </c>
      <c r="G250">
        <v>2025</v>
      </c>
    </row>
    <row r="251" spans="1:7" ht="21" customHeight="1" x14ac:dyDescent="0.4">
      <c r="A251" s="20" t="s">
        <v>33</v>
      </c>
      <c r="B251" s="15" t="s">
        <v>197</v>
      </c>
      <c r="C251" s="16" t="s">
        <v>276</v>
      </c>
      <c r="D251" s="17">
        <v>47</v>
      </c>
      <c r="E251" s="21">
        <f>184.99*Tabla2[[#This Row],[BENEFICIARIOS]]</f>
        <v>8694.5300000000007</v>
      </c>
      <c r="G251">
        <v>2025</v>
      </c>
    </row>
    <row r="252" spans="1:7" ht="21" customHeight="1" x14ac:dyDescent="0.4">
      <c r="A252" s="20" t="s">
        <v>51</v>
      </c>
      <c r="B252" s="15" t="s">
        <v>243</v>
      </c>
      <c r="C252" s="16" t="s">
        <v>276</v>
      </c>
      <c r="D252" s="17">
        <v>46</v>
      </c>
      <c r="E252" s="21">
        <f>184.99*Tabla2[[#This Row],[BENEFICIARIOS]]</f>
        <v>8509.5400000000009</v>
      </c>
      <c r="G252">
        <v>2025</v>
      </c>
    </row>
    <row r="253" spans="1:7" ht="21" customHeight="1" x14ac:dyDescent="0.4">
      <c r="A253" s="20" t="s">
        <v>41</v>
      </c>
      <c r="B253" s="15" t="s">
        <v>175</v>
      </c>
      <c r="C253" s="16" t="s">
        <v>276</v>
      </c>
      <c r="D253" s="17">
        <v>45</v>
      </c>
      <c r="E253" s="21">
        <f>184.99*Tabla2[[#This Row],[BENEFICIARIOS]]</f>
        <v>8324.5500000000011</v>
      </c>
      <c r="G253">
        <v>2025</v>
      </c>
    </row>
    <row r="254" spans="1:7" ht="21" customHeight="1" x14ac:dyDescent="0.4">
      <c r="A254" s="20" t="s">
        <v>164</v>
      </c>
      <c r="B254" s="18" t="s">
        <v>165</v>
      </c>
      <c r="C254" s="16" t="s">
        <v>276</v>
      </c>
      <c r="D254" s="17">
        <v>44</v>
      </c>
      <c r="E254" s="21">
        <f>184.99*Tabla2[[#This Row],[BENEFICIARIOS]]</f>
        <v>8139.56</v>
      </c>
      <c r="G254">
        <v>2025</v>
      </c>
    </row>
    <row r="255" spans="1:7" ht="21" customHeight="1" x14ac:dyDescent="0.4">
      <c r="A255" s="20" t="s">
        <v>239</v>
      </c>
      <c r="B255" s="18" t="s">
        <v>240</v>
      </c>
      <c r="C255" s="16" t="s">
        <v>276</v>
      </c>
      <c r="D255" s="17">
        <v>43</v>
      </c>
      <c r="E255" s="21">
        <f>184.99*Tabla2[[#This Row],[BENEFICIARIOS]]</f>
        <v>7954.5700000000006</v>
      </c>
      <c r="G255">
        <v>2025</v>
      </c>
    </row>
    <row r="256" spans="1:7" ht="21" customHeight="1" x14ac:dyDescent="0.4">
      <c r="A256" s="20" t="s">
        <v>22</v>
      </c>
      <c r="B256" s="18" t="s">
        <v>200</v>
      </c>
      <c r="C256" s="16" t="s">
        <v>276</v>
      </c>
      <c r="D256" s="17">
        <v>42</v>
      </c>
      <c r="E256" s="21">
        <f>184.99*Tabla2[[#This Row],[BENEFICIARIOS]]</f>
        <v>7769.58</v>
      </c>
      <c r="G256">
        <v>2025</v>
      </c>
    </row>
    <row r="257" spans="1:7" ht="21" customHeight="1" x14ac:dyDescent="0.4">
      <c r="A257" s="20" t="s">
        <v>55</v>
      </c>
      <c r="B257" s="15" t="s">
        <v>196</v>
      </c>
      <c r="C257" s="16" t="s">
        <v>276</v>
      </c>
      <c r="D257" s="17">
        <v>41</v>
      </c>
      <c r="E257" s="21">
        <f>184.99*Tabla2[[#This Row],[BENEFICIARIOS]]</f>
        <v>7584.59</v>
      </c>
      <c r="G257">
        <v>2025</v>
      </c>
    </row>
    <row r="258" spans="1:7" ht="21" customHeight="1" x14ac:dyDescent="0.4">
      <c r="A258" s="20" t="s">
        <v>60</v>
      </c>
      <c r="B258" s="15" t="s">
        <v>252</v>
      </c>
      <c r="C258" s="16" t="s">
        <v>276</v>
      </c>
      <c r="D258" s="17">
        <v>41</v>
      </c>
      <c r="E258" s="21">
        <f>184.99*Tabla2[[#This Row],[BENEFICIARIOS]]</f>
        <v>7584.59</v>
      </c>
      <c r="G258">
        <v>2025</v>
      </c>
    </row>
    <row r="259" spans="1:7" ht="21" customHeight="1" x14ac:dyDescent="0.4">
      <c r="A259" s="20" t="s">
        <v>42</v>
      </c>
      <c r="B259" s="15" t="s">
        <v>202</v>
      </c>
      <c r="C259" s="16" t="s">
        <v>276</v>
      </c>
      <c r="D259" s="17">
        <v>40</v>
      </c>
      <c r="E259" s="21">
        <f>184.99*Tabla2[[#This Row],[BENEFICIARIOS]]</f>
        <v>7399.6</v>
      </c>
      <c r="G259">
        <v>2025</v>
      </c>
    </row>
    <row r="260" spans="1:7" ht="21" customHeight="1" x14ac:dyDescent="0.4">
      <c r="A260" s="20" t="s">
        <v>209</v>
      </c>
      <c r="B260" s="18" t="s">
        <v>210</v>
      </c>
      <c r="C260" s="16" t="s">
        <v>276</v>
      </c>
      <c r="D260" s="17">
        <v>38</v>
      </c>
      <c r="E260" s="21">
        <f>184.99*Tabla2[[#This Row],[BENEFICIARIOS]]</f>
        <v>7029.6200000000008</v>
      </c>
      <c r="G260">
        <v>2025</v>
      </c>
    </row>
    <row r="261" spans="1:7" ht="21" customHeight="1" x14ac:dyDescent="0.4">
      <c r="A261" s="20" t="s">
        <v>100</v>
      </c>
      <c r="B261" s="15" t="s">
        <v>199</v>
      </c>
      <c r="C261" s="16" t="s">
        <v>276</v>
      </c>
      <c r="D261" s="17">
        <v>37</v>
      </c>
      <c r="E261" s="21">
        <f>184.99*Tabla2[[#This Row],[BENEFICIARIOS]]</f>
        <v>6844.63</v>
      </c>
      <c r="G261">
        <v>2025</v>
      </c>
    </row>
    <row r="262" spans="1:7" ht="21" customHeight="1" x14ac:dyDescent="0.4">
      <c r="A262" s="20" t="s">
        <v>53</v>
      </c>
      <c r="B262" s="15" t="s">
        <v>219</v>
      </c>
      <c r="C262" s="16" t="s">
        <v>276</v>
      </c>
      <c r="D262" s="17">
        <v>36</v>
      </c>
      <c r="E262" s="21">
        <f>184.99*Tabla2[[#This Row],[BENEFICIARIOS]]</f>
        <v>6659.64</v>
      </c>
      <c r="G262">
        <v>2025</v>
      </c>
    </row>
    <row r="263" spans="1:7" ht="21" customHeight="1" x14ac:dyDescent="0.4">
      <c r="A263" s="20" t="s">
        <v>36</v>
      </c>
      <c r="B263" s="15" t="s">
        <v>224</v>
      </c>
      <c r="C263" s="16" t="s">
        <v>276</v>
      </c>
      <c r="D263" s="17">
        <v>34</v>
      </c>
      <c r="E263" s="21">
        <f>184.99*Tabla2[[#This Row],[BENEFICIARIOS]]</f>
        <v>6289.66</v>
      </c>
      <c r="G263">
        <v>2025</v>
      </c>
    </row>
    <row r="264" spans="1:7" ht="21" customHeight="1" x14ac:dyDescent="0.4">
      <c r="A264" s="20" t="s">
        <v>45</v>
      </c>
      <c r="B264" s="15" t="s">
        <v>253</v>
      </c>
      <c r="C264" s="16" t="s">
        <v>276</v>
      </c>
      <c r="D264" s="17">
        <v>29</v>
      </c>
      <c r="E264" s="21">
        <f>184.99*Tabla2[[#This Row],[BENEFICIARIOS]]</f>
        <v>5364.71</v>
      </c>
      <c r="G264">
        <v>2025</v>
      </c>
    </row>
    <row r="265" spans="1:7" ht="21" customHeight="1" x14ac:dyDescent="0.4">
      <c r="A265" s="20" t="s">
        <v>56</v>
      </c>
      <c r="B265" s="15" t="s">
        <v>220</v>
      </c>
      <c r="C265" s="16" t="s">
        <v>276</v>
      </c>
      <c r="D265" s="17">
        <v>34</v>
      </c>
      <c r="E265" s="21">
        <f>184.99*Tabla2[[#This Row],[BENEFICIARIOS]]</f>
        <v>6289.66</v>
      </c>
      <c r="G265">
        <v>2025</v>
      </c>
    </row>
    <row r="266" spans="1:7" ht="21" customHeight="1" x14ac:dyDescent="0.4">
      <c r="A266" s="20" t="s">
        <v>43</v>
      </c>
      <c r="B266" s="15" t="s">
        <v>221</v>
      </c>
      <c r="C266" s="16" t="s">
        <v>276</v>
      </c>
      <c r="D266" s="17">
        <v>33</v>
      </c>
      <c r="E266" s="21">
        <f>184.99*Tabla2[[#This Row],[BENEFICIARIOS]]</f>
        <v>6104.67</v>
      </c>
      <c r="G266">
        <v>2025</v>
      </c>
    </row>
    <row r="267" spans="1:7" ht="21" customHeight="1" x14ac:dyDescent="0.4">
      <c r="A267" s="20" t="s">
        <v>81</v>
      </c>
      <c r="B267" s="15" t="s">
        <v>264</v>
      </c>
      <c r="C267" s="16" t="s">
        <v>276</v>
      </c>
      <c r="D267" s="17">
        <v>30</v>
      </c>
      <c r="E267" s="21">
        <f>184.99*Tabla2[[#This Row],[BENEFICIARIOS]]</f>
        <v>5549.7000000000007</v>
      </c>
      <c r="G267">
        <v>2025</v>
      </c>
    </row>
    <row r="268" spans="1:7" ht="21" customHeight="1" x14ac:dyDescent="0.4">
      <c r="A268" s="20" t="s">
        <v>232</v>
      </c>
      <c r="B268" s="18" t="s">
        <v>233</v>
      </c>
      <c r="C268" s="16" t="s">
        <v>276</v>
      </c>
      <c r="D268" s="17">
        <v>28</v>
      </c>
      <c r="E268" s="21">
        <f>184.99*Tabla2[[#This Row],[BENEFICIARIOS]]</f>
        <v>5179.72</v>
      </c>
      <c r="G268">
        <v>2025</v>
      </c>
    </row>
    <row r="269" spans="1:7" ht="21" customHeight="1" x14ac:dyDescent="0.4">
      <c r="A269" s="20" t="s">
        <v>277</v>
      </c>
      <c r="B269" s="18" t="s">
        <v>278</v>
      </c>
      <c r="C269" s="16" t="s">
        <v>276</v>
      </c>
      <c r="D269" s="17">
        <v>25</v>
      </c>
      <c r="E269" s="21">
        <f>184.99*Tabla2[[#This Row],[BENEFICIARIOS]]</f>
        <v>4624.75</v>
      </c>
      <c r="G269">
        <v>2025</v>
      </c>
    </row>
    <row r="270" spans="1:7" ht="21" customHeight="1" x14ac:dyDescent="0.4">
      <c r="A270" s="20" t="s">
        <v>32</v>
      </c>
      <c r="B270" s="15" t="s">
        <v>236</v>
      </c>
      <c r="C270" s="16" t="s">
        <v>276</v>
      </c>
      <c r="D270" s="17">
        <v>25</v>
      </c>
      <c r="E270" s="21">
        <f>184.99*Tabla2[[#This Row],[BENEFICIARIOS]]</f>
        <v>4624.75</v>
      </c>
      <c r="G270">
        <v>2025</v>
      </c>
    </row>
    <row r="271" spans="1:7" ht="21" customHeight="1" x14ac:dyDescent="0.4">
      <c r="A271" s="20" t="s">
        <v>217</v>
      </c>
      <c r="B271" s="18" t="s">
        <v>218</v>
      </c>
      <c r="C271" s="16" t="s">
        <v>276</v>
      </c>
      <c r="D271" s="17">
        <v>22</v>
      </c>
      <c r="E271" s="21">
        <f>184.99*Tabla2[[#This Row],[BENEFICIARIOS]]</f>
        <v>4069.78</v>
      </c>
      <c r="G271">
        <v>2025</v>
      </c>
    </row>
    <row r="272" spans="1:7" ht="21" customHeight="1" x14ac:dyDescent="0.4">
      <c r="A272" s="20" t="s">
        <v>44</v>
      </c>
      <c r="B272" s="15" t="s">
        <v>207</v>
      </c>
      <c r="C272" s="16" t="s">
        <v>276</v>
      </c>
      <c r="D272" s="17">
        <v>19</v>
      </c>
      <c r="E272" s="21">
        <f>184.99*Tabla2[[#This Row],[BENEFICIARIOS]]</f>
        <v>3514.8100000000004</v>
      </c>
      <c r="G272">
        <v>2025</v>
      </c>
    </row>
    <row r="273" spans="1:7" ht="21" customHeight="1" x14ac:dyDescent="0.4">
      <c r="A273" s="20" t="s">
        <v>234</v>
      </c>
      <c r="B273" s="18" t="s">
        <v>235</v>
      </c>
      <c r="C273" s="16" t="s">
        <v>276</v>
      </c>
      <c r="D273" s="17">
        <v>18</v>
      </c>
      <c r="E273" s="21">
        <f>184.99*Tabla2[[#This Row],[BENEFICIARIOS]]</f>
        <v>3329.82</v>
      </c>
      <c r="G273">
        <v>2025</v>
      </c>
    </row>
    <row r="274" spans="1:7" ht="21" customHeight="1" x14ac:dyDescent="0.4">
      <c r="A274" s="20" t="s">
        <v>66</v>
      </c>
      <c r="B274" s="15" t="s">
        <v>181</v>
      </c>
      <c r="C274" s="16" t="s">
        <v>276</v>
      </c>
      <c r="D274" s="17">
        <v>18</v>
      </c>
      <c r="E274" s="21">
        <f>184.99*Tabla2[[#This Row],[BENEFICIARIOS]]</f>
        <v>3329.82</v>
      </c>
      <c r="G274">
        <v>2025</v>
      </c>
    </row>
    <row r="275" spans="1:7" ht="21" customHeight="1" x14ac:dyDescent="0.4">
      <c r="A275" s="20" t="s">
        <v>85</v>
      </c>
      <c r="B275" s="15" t="s">
        <v>208</v>
      </c>
      <c r="C275" s="16" t="s">
        <v>276</v>
      </c>
      <c r="D275" s="17">
        <v>18</v>
      </c>
      <c r="E275" s="21">
        <f>184.99*Tabla2[[#This Row],[BENEFICIARIOS]]</f>
        <v>3329.82</v>
      </c>
      <c r="G275">
        <v>2025</v>
      </c>
    </row>
    <row r="276" spans="1:7" ht="21" customHeight="1" x14ac:dyDescent="0.4">
      <c r="A276" s="20" t="s">
        <v>279</v>
      </c>
      <c r="B276" s="18" t="s">
        <v>280</v>
      </c>
      <c r="C276" s="16" t="s">
        <v>276</v>
      </c>
      <c r="D276" s="17">
        <v>17</v>
      </c>
      <c r="E276" s="21">
        <f>184.99*Tabla2[[#This Row],[BENEFICIARIOS]]</f>
        <v>3144.83</v>
      </c>
      <c r="G276">
        <v>2025</v>
      </c>
    </row>
    <row r="277" spans="1:7" ht="21" customHeight="1" x14ac:dyDescent="0.4">
      <c r="A277" s="20" t="s">
        <v>90</v>
      </c>
      <c r="B277" s="15" t="s">
        <v>281</v>
      </c>
      <c r="C277" s="16" t="s">
        <v>276</v>
      </c>
      <c r="D277" s="17">
        <v>14</v>
      </c>
      <c r="E277" s="21">
        <f>184.99*Tabla2[[#This Row],[BENEFICIARIOS]]</f>
        <v>2589.86</v>
      </c>
      <c r="G277">
        <v>2025</v>
      </c>
    </row>
    <row r="278" spans="1:7" ht="21" customHeight="1" x14ac:dyDescent="0.4">
      <c r="A278" s="20" t="s">
        <v>91</v>
      </c>
      <c r="B278" s="15" t="s">
        <v>172</v>
      </c>
      <c r="C278" s="16" t="s">
        <v>276</v>
      </c>
      <c r="D278" s="17">
        <v>14</v>
      </c>
      <c r="E278" s="21">
        <f>184.99*Tabla2[[#This Row],[BENEFICIARIOS]]</f>
        <v>2589.86</v>
      </c>
      <c r="G278">
        <v>2025</v>
      </c>
    </row>
    <row r="279" spans="1:7" ht="21" customHeight="1" x14ac:dyDescent="0.4">
      <c r="A279" s="20" t="s">
        <v>89</v>
      </c>
      <c r="B279" s="15" t="s">
        <v>171</v>
      </c>
      <c r="C279" s="16" t="s">
        <v>276</v>
      </c>
      <c r="D279" s="17">
        <v>13</v>
      </c>
      <c r="E279" s="21">
        <f>184.99*Tabla2[[#This Row],[BENEFICIARIOS]]</f>
        <v>2404.87</v>
      </c>
      <c r="G279">
        <v>2025</v>
      </c>
    </row>
    <row r="280" spans="1:7" ht="21" customHeight="1" x14ac:dyDescent="0.4">
      <c r="A280" s="20" t="s">
        <v>93</v>
      </c>
      <c r="B280" s="15" t="s">
        <v>262</v>
      </c>
      <c r="C280" s="16" t="s">
        <v>276</v>
      </c>
      <c r="D280" s="17">
        <v>13</v>
      </c>
      <c r="E280" s="21">
        <f>184.99*Tabla2[[#This Row],[BENEFICIARIOS]]</f>
        <v>2404.87</v>
      </c>
      <c r="G280">
        <v>2025</v>
      </c>
    </row>
    <row r="281" spans="1:7" ht="21" customHeight="1" x14ac:dyDescent="0.4">
      <c r="A281" s="20" t="s">
        <v>80</v>
      </c>
      <c r="B281" s="15" t="s">
        <v>178</v>
      </c>
      <c r="C281" s="16" t="s">
        <v>276</v>
      </c>
      <c r="D281" s="17">
        <v>12</v>
      </c>
      <c r="E281" s="21">
        <f>184.99*Tabla2[[#This Row],[BENEFICIARIOS]]</f>
        <v>2219.88</v>
      </c>
      <c r="G281">
        <v>2025</v>
      </c>
    </row>
    <row r="282" spans="1:7" ht="21" customHeight="1" x14ac:dyDescent="0.4">
      <c r="A282" s="20" t="s">
        <v>135</v>
      </c>
      <c r="B282" s="15" t="s">
        <v>212</v>
      </c>
      <c r="C282" s="16" t="s">
        <v>276</v>
      </c>
      <c r="D282" s="17">
        <v>11</v>
      </c>
      <c r="E282" s="21">
        <f>184.99*Tabla2[[#This Row],[BENEFICIARIOS]]</f>
        <v>2034.89</v>
      </c>
      <c r="G282">
        <v>2025</v>
      </c>
    </row>
    <row r="283" spans="1:7" ht="21" customHeight="1" x14ac:dyDescent="0.4">
      <c r="A283" s="20" t="s">
        <v>21</v>
      </c>
      <c r="B283" s="18" t="s">
        <v>190</v>
      </c>
      <c r="C283" s="16" t="s">
        <v>276</v>
      </c>
      <c r="D283" s="17">
        <v>10</v>
      </c>
      <c r="E283" s="21">
        <f>184.99*Tabla2[[#This Row],[BENEFICIARIOS]]</f>
        <v>1849.9</v>
      </c>
      <c r="G283">
        <v>2025</v>
      </c>
    </row>
    <row r="284" spans="1:7" ht="21" customHeight="1" x14ac:dyDescent="0.4">
      <c r="A284" s="20" t="s">
        <v>282</v>
      </c>
      <c r="B284" s="18"/>
      <c r="C284" s="16" t="s">
        <v>276</v>
      </c>
      <c r="D284" s="17">
        <v>10</v>
      </c>
      <c r="E284" s="21">
        <f>184.99*Tabla2[[#This Row],[BENEFICIARIOS]]</f>
        <v>1849.9</v>
      </c>
      <c r="G284">
        <v>2025</v>
      </c>
    </row>
    <row r="285" spans="1:7" ht="21" customHeight="1" x14ac:dyDescent="0.4">
      <c r="A285" s="20" t="s">
        <v>46</v>
      </c>
      <c r="B285" s="15" t="s">
        <v>157</v>
      </c>
      <c r="C285" s="16" t="s">
        <v>276</v>
      </c>
      <c r="D285" s="17">
        <v>8</v>
      </c>
      <c r="E285" s="21">
        <f>184.99*Tabla2[[#This Row],[BENEFICIARIOS]]</f>
        <v>1479.92</v>
      </c>
      <c r="G285">
        <v>2025</v>
      </c>
    </row>
    <row r="286" spans="1:7" ht="21" customHeight="1" x14ac:dyDescent="0.4">
      <c r="A286" s="20" t="s">
        <v>184</v>
      </c>
      <c r="B286" s="18" t="s">
        <v>283</v>
      </c>
      <c r="C286" s="16" t="s">
        <v>276</v>
      </c>
      <c r="D286" s="17">
        <v>7</v>
      </c>
      <c r="E286" s="21">
        <f>184.99*Tabla2[[#This Row],[BENEFICIARIOS]]</f>
        <v>1294.93</v>
      </c>
      <c r="G286">
        <v>2025</v>
      </c>
    </row>
    <row r="287" spans="1:7" ht="21" customHeight="1" x14ac:dyDescent="0.4">
      <c r="A287" s="20" t="s">
        <v>24</v>
      </c>
      <c r="B287" s="18" t="s">
        <v>259</v>
      </c>
      <c r="C287" s="16" t="s">
        <v>276</v>
      </c>
      <c r="D287" s="17">
        <v>7</v>
      </c>
      <c r="E287" s="21">
        <f>184.99*Tabla2[[#This Row],[BENEFICIARIOS]]</f>
        <v>1294.93</v>
      </c>
      <c r="G287">
        <v>2025</v>
      </c>
    </row>
    <row r="288" spans="1:7" ht="21" customHeight="1" x14ac:dyDescent="0.4">
      <c r="A288" s="20" t="s">
        <v>134</v>
      </c>
      <c r="B288" s="18" t="s">
        <v>174</v>
      </c>
      <c r="C288" s="16" t="s">
        <v>276</v>
      </c>
      <c r="D288" s="17">
        <v>6</v>
      </c>
      <c r="E288" s="21">
        <f>184.99*Tabla2[[#This Row],[BENEFICIARIOS]]</f>
        <v>1109.94</v>
      </c>
      <c r="G288">
        <v>2025</v>
      </c>
    </row>
    <row r="289" spans="1:7" ht="21" customHeight="1" x14ac:dyDescent="0.4">
      <c r="A289" s="20" t="s">
        <v>96</v>
      </c>
      <c r="B289" s="15" t="s">
        <v>284</v>
      </c>
      <c r="C289" s="16" t="s">
        <v>276</v>
      </c>
      <c r="D289" s="17">
        <v>6</v>
      </c>
      <c r="E289" s="21">
        <f>184.99*Tabla2[[#This Row],[BENEFICIARIOS]]</f>
        <v>1109.94</v>
      </c>
      <c r="G289">
        <v>2025</v>
      </c>
    </row>
    <row r="290" spans="1:7" ht="21" customHeight="1" x14ac:dyDescent="0.4">
      <c r="A290" s="20" t="s">
        <v>97</v>
      </c>
      <c r="B290" s="15" t="s">
        <v>216</v>
      </c>
      <c r="C290" s="16" t="s">
        <v>276</v>
      </c>
      <c r="D290" s="17">
        <v>6</v>
      </c>
      <c r="E290" s="21">
        <f>184.99*Tabla2[[#This Row],[BENEFICIARIOS]]</f>
        <v>1109.94</v>
      </c>
      <c r="G290">
        <v>2025</v>
      </c>
    </row>
    <row r="291" spans="1:7" ht="21" customHeight="1" x14ac:dyDescent="0.4">
      <c r="A291" s="20" t="s">
        <v>20</v>
      </c>
      <c r="B291" s="18" t="s">
        <v>248</v>
      </c>
      <c r="C291" s="16" t="s">
        <v>276</v>
      </c>
      <c r="D291" s="17">
        <v>5</v>
      </c>
      <c r="E291" s="21">
        <f>184.99*Tabla2[[#This Row],[BENEFICIARIOS]]</f>
        <v>924.95</v>
      </c>
      <c r="G291">
        <v>2025</v>
      </c>
    </row>
    <row r="292" spans="1:7" ht="21" customHeight="1" x14ac:dyDescent="0.4">
      <c r="A292" s="20" t="s">
        <v>94</v>
      </c>
      <c r="B292" s="15" t="s">
        <v>163</v>
      </c>
      <c r="C292" s="16" t="s">
        <v>276</v>
      </c>
      <c r="D292" s="17">
        <v>5</v>
      </c>
      <c r="E292" s="21">
        <f>184.99*Tabla2[[#This Row],[BENEFICIARIOS]]</f>
        <v>924.95</v>
      </c>
      <c r="G292">
        <v>2025</v>
      </c>
    </row>
    <row r="293" spans="1:7" ht="21" customHeight="1" x14ac:dyDescent="0.4">
      <c r="A293" s="20" t="s">
        <v>99</v>
      </c>
      <c r="B293" s="15" t="s">
        <v>231</v>
      </c>
      <c r="C293" s="16" t="s">
        <v>276</v>
      </c>
      <c r="D293" s="17">
        <v>5</v>
      </c>
      <c r="E293" s="21">
        <f>184.99*Tabla2[[#This Row],[BENEFICIARIOS]]</f>
        <v>924.95</v>
      </c>
      <c r="G293">
        <v>2025</v>
      </c>
    </row>
    <row r="294" spans="1:7" ht="21" customHeight="1" x14ac:dyDescent="0.4">
      <c r="A294" s="20" t="s">
        <v>131</v>
      </c>
      <c r="B294" s="15" t="s">
        <v>153</v>
      </c>
      <c r="C294" s="16" t="s">
        <v>276</v>
      </c>
      <c r="D294" s="17">
        <v>4</v>
      </c>
      <c r="E294" s="21">
        <f>184.99*Tabla2[[#This Row],[BENEFICIARIOS]]</f>
        <v>739.96</v>
      </c>
      <c r="G294">
        <v>2025</v>
      </c>
    </row>
    <row r="295" spans="1:7" ht="21" customHeight="1" x14ac:dyDescent="0.4">
      <c r="A295" s="20" t="s">
        <v>29</v>
      </c>
      <c r="B295" s="15" t="s">
        <v>148</v>
      </c>
      <c r="C295" s="16" t="s">
        <v>276</v>
      </c>
      <c r="D295" s="17">
        <v>3</v>
      </c>
      <c r="E295" s="21">
        <f>184.99*Tabla2[[#This Row],[BENEFICIARIOS]]</f>
        <v>554.97</v>
      </c>
      <c r="G295">
        <v>2025</v>
      </c>
    </row>
    <row r="296" spans="1:7" ht="21" customHeight="1" x14ac:dyDescent="0.4">
      <c r="A296" s="20" t="s">
        <v>48</v>
      </c>
      <c r="B296" s="15" t="s">
        <v>170</v>
      </c>
      <c r="C296" s="16" t="s">
        <v>276</v>
      </c>
      <c r="D296" s="17">
        <v>3</v>
      </c>
      <c r="E296" s="21">
        <f>184.99*Tabla2[[#This Row],[BENEFICIARIOS]]</f>
        <v>554.97</v>
      </c>
      <c r="G296">
        <v>2025</v>
      </c>
    </row>
    <row r="297" spans="1:7" ht="21" customHeight="1" x14ac:dyDescent="0.4">
      <c r="A297" s="20" t="s">
        <v>58</v>
      </c>
      <c r="B297" s="15" t="s">
        <v>176</v>
      </c>
      <c r="C297" s="16" t="s">
        <v>276</v>
      </c>
      <c r="D297" s="17">
        <v>3</v>
      </c>
      <c r="E297" s="21">
        <f>184.99*Tabla2[[#This Row],[BENEFICIARIOS]]</f>
        <v>554.97</v>
      </c>
      <c r="G297">
        <v>2025</v>
      </c>
    </row>
    <row r="298" spans="1:7" ht="21" customHeight="1" x14ac:dyDescent="0.4">
      <c r="A298" s="20" t="s">
        <v>142</v>
      </c>
      <c r="B298" s="15" t="s">
        <v>177</v>
      </c>
      <c r="C298" s="16" t="s">
        <v>276</v>
      </c>
      <c r="D298" s="17">
        <v>3</v>
      </c>
      <c r="E298" s="21">
        <f>184.99*Tabla2[[#This Row],[BENEFICIARIOS]]</f>
        <v>554.97</v>
      </c>
      <c r="G298">
        <v>2025</v>
      </c>
    </row>
    <row r="299" spans="1:7" ht="21" customHeight="1" x14ac:dyDescent="0.4">
      <c r="A299" s="20" t="s">
        <v>70</v>
      </c>
      <c r="B299" s="15" t="s">
        <v>225</v>
      </c>
      <c r="C299" s="16" t="s">
        <v>276</v>
      </c>
      <c r="D299" s="17">
        <v>3</v>
      </c>
      <c r="E299" s="21">
        <f>184.99*Tabla2[[#This Row],[BENEFICIARIOS]]</f>
        <v>554.97</v>
      </c>
      <c r="G299">
        <v>2025</v>
      </c>
    </row>
    <row r="300" spans="1:7" ht="21" customHeight="1" x14ac:dyDescent="0.4">
      <c r="A300" s="20" t="s">
        <v>76</v>
      </c>
      <c r="B300" s="15" t="s">
        <v>257</v>
      </c>
      <c r="C300" s="16" t="s">
        <v>276</v>
      </c>
      <c r="D300" s="17">
        <v>3</v>
      </c>
      <c r="E300" s="21">
        <f>184.99*Tabla2[[#This Row],[BENEFICIARIOS]]</f>
        <v>554.97</v>
      </c>
      <c r="G300">
        <v>2025</v>
      </c>
    </row>
    <row r="301" spans="1:7" ht="21" customHeight="1" x14ac:dyDescent="0.4">
      <c r="A301" s="20" t="s">
        <v>156</v>
      </c>
      <c r="B301" s="18" t="s">
        <v>185</v>
      </c>
      <c r="C301" s="16" t="s">
        <v>276</v>
      </c>
      <c r="D301" s="17">
        <v>2</v>
      </c>
      <c r="E301" s="21">
        <f>184.99*Tabla2[[#This Row],[BENEFICIARIOS]]</f>
        <v>369.98</v>
      </c>
      <c r="G301">
        <v>2025</v>
      </c>
    </row>
    <row r="302" spans="1:7" ht="21" customHeight="1" x14ac:dyDescent="0.4">
      <c r="A302" s="20" t="s">
        <v>285</v>
      </c>
      <c r="B302" s="18" t="s">
        <v>286</v>
      </c>
      <c r="C302" s="16" t="s">
        <v>276</v>
      </c>
      <c r="D302" s="17">
        <v>2</v>
      </c>
      <c r="E302" s="21">
        <f>184.99*Tabla2[[#This Row],[BENEFICIARIOS]]</f>
        <v>369.98</v>
      </c>
      <c r="G302">
        <v>2025</v>
      </c>
    </row>
    <row r="303" spans="1:7" ht="21" customHeight="1" x14ac:dyDescent="0.4">
      <c r="A303" s="20" t="s">
        <v>179</v>
      </c>
      <c r="B303" s="18" t="s">
        <v>180</v>
      </c>
      <c r="C303" s="16" t="s">
        <v>276</v>
      </c>
      <c r="D303" s="17">
        <v>2</v>
      </c>
      <c r="E303" s="21">
        <f>184.99*Tabla2[[#This Row],[BENEFICIARIOS]]</f>
        <v>369.98</v>
      </c>
      <c r="G303">
        <v>2025</v>
      </c>
    </row>
    <row r="304" spans="1:7" ht="21" customHeight="1" x14ac:dyDescent="0.4">
      <c r="A304" s="20" t="s">
        <v>59</v>
      </c>
      <c r="B304" s="15" t="s">
        <v>194</v>
      </c>
      <c r="C304" s="16" t="s">
        <v>276</v>
      </c>
      <c r="D304" s="17">
        <v>2</v>
      </c>
      <c r="E304" s="21">
        <f>184.99*Tabla2[[#This Row],[BENEFICIARIOS]]</f>
        <v>369.98</v>
      </c>
      <c r="G304">
        <v>2025</v>
      </c>
    </row>
    <row r="305" spans="1:7" ht="21" customHeight="1" x14ac:dyDescent="0.4">
      <c r="A305" s="20" t="s">
        <v>23</v>
      </c>
      <c r="B305" s="18" t="s">
        <v>238</v>
      </c>
      <c r="C305" s="16" t="s">
        <v>276</v>
      </c>
      <c r="D305" s="17">
        <v>1</v>
      </c>
      <c r="E305" s="21">
        <f>184.99*Tabla2[[#This Row],[BENEFICIARIOS]]</f>
        <v>184.99</v>
      </c>
      <c r="G305">
        <v>2025</v>
      </c>
    </row>
    <row r="306" spans="1:7" ht="21" customHeight="1" x14ac:dyDescent="0.4">
      <c r="A306" s="20" t="s">
        <v>139</v>
      </c>
      <c r="B306" s="15" t="s">
        <v>230</v>
      </c>
      <c r="C306" s="16" t="s">
        <v>276</v>
      </c>
      <c r="D306" s="17">
        <v>1</v>
      </c>
      <c r="E306" s="21">
        <f>184.99*Tabla2[[#This Row],[BENEFICIARIOS]]</f>
        <v>184.99</v>
      </c>
      <c r="G306">
        <v>2025</v>
      </c>
    </row>
    <row r="307" spans="1:7" ht="21" customHeight="1" x14ac:dyDescent="0.4">
      <c r="A307" s="20" t="s">
        <v>287</v>
      </c>
      <c r="B307" s="18" t="s">
        <v>288</v>
      </c>
      <c r="C307" s="16" t="s">
        <v>276</v>
      </c>
      <c r="D307" s="17">
        <v>1</v>
      </c>
      <c r="E307" s="21">
        <f>184.99*Tabla2[[#This Row],[BENEFICIARIOS]]</f>
        <v>184.99</v>
      </c>
      <c r="G307">
        <v>2025</v>
      </c>
    </row>
    <row r="308" spans="1:7" ht="21" customHeight="1" x14ac:dyDescent="0.4">
      <c r="A308" s="20" t="s">
        <v>125</v>
      </c>
      <c r="B308" s="15" t="s">
        <v>289</v>
      </c>
      <c r="C308" s="16" t="s">
        <v>276</v>
      </c>
      <c r="D308" s="17">
        <v>1</v>
      </c>
      <c r="E308" s="21">
        <f>184.99*Tabla2[[#This Row],[BENEFICIARIOS]]</f>
        <v>184.99</v>
      </c>
      <c r="G308">
        <v>2025</v>
      </c>
    </row>
    <row r="309" spans="1:7" ht="21" customHeight="1" x14ac:dyDescent="0.4">
      <c r="A309" s="20" t="s">
        <v>67</v>
      </c>
      <c r="B309" s="15" t="s">
        <v>241</v>
      </c>
      <c r="C309" s="16" t="s">
        <v>276</v>
      </c>
      <c r="D309" s="17">
        <v>1</v>
      </c>
      <c r="E309" s="21">
        <f>184.99*Tabla2[[#This Row],[BENEFICIARIOS]]</f>
        <v>184.99</v>
      </c>
      <c r="G309">
        <v>2025</v>
      </c>
    </row>
    <row r="310" spans="1:7" ht="21" customHeight="1" x14ac:dyDescent="0.4">
      <c r="A310" s="20" t="s">
        <v>84</v>
      </c>
      <c r="B310" s="15" t="s">
        <v>215</v>
      </c>
      <c r="C310" s="16" t="s">
        <v>276</v>
      </c>
      <c r="D310" s="17">
        <v>1</v>
      </c>
      <c r="E310" s="21">
        <f>184.99*Tabla2[[#This Row],[BENEFICIARIOS]]</f>
        <v>184.99</v>
      </c>
      <c r="G310">
        <v>2025</v>
      </c>
    </row>
    <row r="311" spans="1:7" ht="21" customHeight="1" x14ac:dyDescent="0.4">
      <c r="A311" s="20" t="s">
        <v>244</v>
      </c>
      <c r="B311" s="18" t="s">
        <v>245</v>
      </c>
      <c r="C311" s="16" t="s">
        <v>276</v>
      </c>
      <c r="D311" s="17">
        <v>1</v>
      </c>
      <c r="E311" s="21">
        <f>184.99*Tabla2[[#This Row],[BENEFICIARIOS]]</f>
        <v>184.99</v>
      </c>
      <c r="G311">
        <v>2025</v>
      </c>
    </row>
    <row r="312" spans="1:7" ht="21" customHeight="1" x14ac:dyDescent="0.4">
      <c r="A312" s="20" t="s">
        <v>69</v>
      </c>
      <c r="B312" s="15" t="s">
        <v>270</v>
      </c>
      <c r="C312" s="16" t="s">
        <v>140</v>
      </c>
      <c r="D312" s="17">
        <v>83</v>
      </c>
      <c r="E312" s="22">
        <f>1694.96*Tabla2[[#This Row],[BENEFICIARIOS]]</f>
        <v>140681.68</v>
      </c>
      <c r="G312">
        <v>2025</v>
      </c>
    </row>
    <row r="313" spans="1:7" ht="21" customHeight="1" x14ac:dyDescent="0.4">
      <c r="A313" s="20" t="s">
        <v>47</v>
      </c>
      <c r="B313" s="15" t="s">
        <v>249</v>
      </c>
      <c r="C313" s="16" t="s">
        <v>140</v>
      </c>
      <c r="D313" s="17">
        <v>181</v>
      </c>
      <c r="E313" s="22">
        <f>1694.96*Tabla2[[#This Row],[BENEFICIARIOS]]</f>
        <v>306787.76</v>
      </c>
      <c r="G313">
        <v>2025</v>
      </c>
    </row>
    <row r="314" spans="1:7" ht="21" customHeight="1" x14ac:dyDescent="0.4">
      <c r="A314" s="20" t="s">
        <v>92</v>
      </c>
      <c r="B314" s="15" t="s">
        <v>272</v>
      </c>
      <c r="C314" s="16" t="s">
        <v>140</v>
      </c>
      <c r="D314" s="17">
        <v>197</v>
      </c>
      <c r="E314" s="22">
        <f>1694.96*Tabla2[[#This Row],[BENEFICIARIOS]]</f>
        <v>333907.12</v>
      </c>
      <c r="G314">
        <v>2025</v>
      </c>
    </row>
    <row r="315" spans="1:7" ht="21" customHeight="1" x14ac:dyDescent="0.4">
      <c r="A315" s="20" t="s">
        <v>72</v>
      </c>
      <c r="B315" s="15" t="s">
        <v>267</v>
      </c>
      <c r="C315" s="16" t="s">
        <v>140</v>
      </c>
      <c r="D315" s="17">
        <v>68</v>
      </c>
      <c r="E315" s="22">
        <f>1694.96*Tabla2[[#This Row],[BENEFICIARIOS]]</f>
        <v>115257.28</v>
      </c>
      <c r="G315">
        <v>2025</v>
      </c>
    </row>
    <row r="316" spans="1:7" ht="21" customHeight="1" x14ac:dyDescent="0.4">
      <c r="A316" s="20" t="s">
        <v>32</v>
      </c>
      <c r="B316" s="15" t="s">
        <v>236</v>
      </c>
      <c r="C316" s="16" t="s">
        <v>140</v>
      </c>
      <c r="D316" s="17">
        <v>96</v>
      </c>
      <c r="E316" s="22">
        <f>1694.96*Tabla2[[#This Row],[BENEFICIARIOS]]</f>
        <v>162716.16</v>
      </c>
      <c r="G316">
        <v>2025</v>
      </c>
    </row>
    <row r="317" spans="1:7" ht="21" customHeight="1" x14ac:dyDescent="0.4">
      <c r="A317" s="20" t="s">
        <v>62</v>
      </c>
      <c r="B317" s="15" t="s">
        <v>271</v>
      </c>
      <c r="C317" s="16" t="s">
        <v>140</v>
      </c>
      <c r="D317" s="17">
        <v>63</v>
      </c>
      <c r="E317" s="22">
        <f>1694.96*Tabla2[[#This Row],[BENEFICIARIOS]]</f>
        <v>106782.48</v>
      </c>
      <c r="G317">
        <v>2025</v>
      </c>
    </row>
    <row r="318" spans="1:7" ht="21" customHeight="1" x14ac:dyDescent="0.4">
      <c r="A318" s="20" t="s">
        <v>20</v>
      </c>
      <c r="B318" s="18" t="s">
        <v>248</v>
      </c>
      <c r="C318" s="16" t="s">
        <v>140</v>
      </c>
      <c r="D318" s="17">
        <v>19</v>
      </c>
      <c r="E318" s="22">
        <f>1694.96*Tabla2[[#This Row],[BENEFICIARIOS]]</f>
        <v>32204.240000000002</v>
      </c>
      <c r="G318">
        <v>2025</v>
      </c>
    </row>
    <row r="319" spans="1:7" ht="21" customHeight="1" x14ac:dyDescent="0.4">
      <c r="A319" s="20" t="s">
        <v>87</v>
      </c>
      <c r="B319" s="15" t="s">
        <v>258</v>
      </c>
      <c r="C319" s="16" t="s">
        <v>140</v>
      </c>
      <c r="D319" s="17">
        <v>173</v>
      </c>
      <c r="E319" s="22">
        <f>1694.96*Tabla2[[#This Row],[BENEFICIARIOS]]</f>
        <v>293228.08</v>
      </c>
      <c r="G319">
        <v>2025</v>
      </c>
    </row>
    <row r="320" spans="1:7" ht="21" customHeight="1" x14ac:dyDescent="0.4">
      <c r="A320" s="20" t="s">
        <v>44</v>
      </c>
      <c r="B320" s="15" t="s">
        <v>207</v>
      </c>
      <c r="C320" s="16" t="s">
        <v>140</v>
      </c>
      <c r="D320" s="17">
        <v>10</v>
      </c>
      <c r="E320" s="22">
        <f>1694.96*Tabla2[[#This Row],[BENEFICIARIOS]]</f>
        <v>16949.599999999999</v>
      </c>
      <c r="G320">
        <v>2025</v>
      </c>
    </row>
    <row r="321" spans="1:7" ht="21" customHeight="1" x14ac:dyDescent="0.4">
      <c r="A321" s="20" t="s">
        <v>61</v>
      </c>
      <c r="B321" s="15" t="s">
        <v>263</v>
      </c>
      <c r="C321" s="16" t="s">
        <v>140</v>
      </c>
      <c r="D321" s="17">
        <v>88</v>
      </c>
      <c r="E321" s="22">
        <f>1694.96*Tabla2[[#This Row],[BENEFICIARIOS]]</f>
        <v>149156.48000000001</v>
      </c>
      <c r="G321">
        <v>2025</v>
      </c>
    </row>
    <row r="322" spans="1:7" ht="21" customHeight="1" x14ac:dyDescent="0.4">
      <c r="A322" s="20" t="s">
        <v>33</v>
      </c>
      <c r="B322" s="15" t="s">
        <v>197</v>
      </c>
      <c r="C322" s="16" t="s">
        <v>140</v>
      </c>
      <c r="D322" s="17">
        <v>18</v>
      </c>
      <c r="E322" s="22">
        <f>1694.96*Tabla2[[#This Row],[BENEFICIARIOS]]</f>
        <v>30509.279999999999</v>
      </c>
      <c r="G322">
        <v>2025</v>
      </c>
    </row>
    <row r="323" spans="1:7" ht="21" customHeight="1" x14ac:dyDescent="0.4">
      <c r="A323" s="20" t="s">
        <v>75</v>
      </c>
      <c r="B323" s="15" t="s">
        <v>250</v>
      </c>
      <c r="C323" s="16" t="s">
        <v>140</v>
      </c>
      <c r="D323" s="17">
        <v>20</v>
      </c>
      <c r="E323" s="22">
        <f>1694.96*Tabla2[[#This Row],[BENEFICIARIOS]]</f>
        <v>33899.199999999997</v>
      </c>
      <c r="G323">
        <v>2025</v>
      </c>
    </row>
    <row r="324" spans="1:7" ht="21" customHeight="1" x14ac:dyDescent="0.4">
      <c r="A324" s="20" t="s">
        <v>101</v>
      </c>
      <c r="B324" s="15" t="s">
        <v>261</v>
      </c>
      <c r="C324" s="16" t="s">
        <v>140</v>
      </c>
      <c r="D324" s="17">
        <v>24</v>
      </c>
      <c r="E324" s="22">
        <f>1694.96*Tabla2[[#This Row],[BENEFICIARIOS]]</f>
        <v>40679.040000000001</v>
      </c>
      <c r="G324">
        <v>2025</v>
      </c>
    </row>
    <row r="325" spans="1:7" ht="21" customHeight="1" x14ac:dyDescent="0.4">
      <c r="A325" s="20" t="s">
        <v>100</v>
      </c>
      <c r="B325" s="15" t="s">
        <v>199</v>
      </c>
      <c r="C325" s="16" t="s">
        <v>140</v>
      </c>
      <c r="D325" s="17">
        <v>38</v>
      </c>
      <c r="E325" s="22">
        <f>1694.96*Tabla2[[#This Row],[BENEFICIARIOS]]</f>
        <v>64408.480000000003</v>
      </c>
      <c r="G325">
        <v>2025</v>
      </c>
    </row>
    <row r="326" spans="1:7" ht="21" customHeight="1" x14ac:dyDescent="0.4">
      <c r="A326" s="20" t="s">
        <v>90</v>
      </c>
      <c r="B326" s="15" t="s">
        <v>290</v>
      </c>
      <c r="C326" s="16" t="s">
        <v>140</v>
      </c>
      <c r="D326" s="17">
        <v>17</v>
      </c>
      <c r="E326" s="22">
        <f>1694.96*Tabla2[[#This Row],[BENEFICIARIOS]]</f>
        <v>28814.32</v>
      </c>
      <c r="G326">
        <v>2025</v>
      </c>
    </row>
    <row r="327" spans="1:7" ht="21" customHeight="1" x14ac:dyDescent="0.4">
      <c r="A327" s="20" t="s">
        <v>22</v>
      </c>
      <c r="B327" s="18" t="s">
        <v>200</v>
      </c>
      <c r="C327" s="16" t="s">
        <v>140</v>
      </c>
      <c r="D327" s="17">
        <v>9</v>
      </c>
      <c r="E327" s="22">
        <f>1694.96*Tabla2[[#This Row],[BENEFICIARIOS]]</f>
        <v>15254.64</v>
      </c>
      <c r="G327">
        <v>2025</v>
      </c>
    </row>
    <row r="328" spans="1:7" ht="21" customHeight="1" x14ac:dyDescent="0.4">
      <c r="A328" s="20" t="s">
        <v>45</v>
      </c>
      <c r="B328" s="15" t="s">
        <v>253</v>
      </c>
      <c r="C328" s="16" t="s">
        <v>140</v>
      </c>
      <c r="D328" s="17">
        <v>9</v>
      </c>
      <c r="E328" s="22">
        <f>1694.96*Tabla2[[#This Row],[BENEFICIARIOS]]</f>
        <v>15254.64</v>
      </c>
      <c r="G328">
        <v>2025</v>
      </c>
    </row>
    <row r="329" spans="1:7" ht="21" customHeight="1" x14ac:dyDescent="0.4">
      <c r="A329" s="20" t="s">
        <v>51</v>
      </c>
      <c r="B329" s="15" t="s">
        <v>243</v>
      </c>
      <c r="C329" s="16" t="s">
        <v>140</v>
      </c>
      <c r="D329" s="17">
        <v>36</v>
      </c>
      <c r="E329" s="22">
        <f>1694.96*Tabla2[[#This Row],[BENEFICIARIOS]]</f>
        <v>61018.559999999998</v>
      </c>
      <c r="G329">
        <v>2025</v>
      </c>
    </row>
    <row r="330" spans="1:7" ht="21" customHeight="1" x14ac:dyDescent="0.4">
      <c r="A330" s="20" t="s">
        <v>54</v>
      </c>
      <c r="B330" s="15" t="s">
        <v>214</v>
      </c>
      <c r="C330" s="16" t="s">
        <v>140</v>
      </c>
      <c r="D330" s="17">
        <v>28</v>
      </c>
      <c r="E330" s="22">
        <f>1694.96*Tabla2[[#This Row],[BENEFICIARIOS]]</f>
        <v>47458.880000000005</v>
      </c>
      <c r="G330">
        <v>2025</v>
      </c>
    </row>
    <row r="331" spans="1:7" ht="21" customHeight="1" x14ac:dyDescent="0.4">
      <c r="A331" s="20" t="s">
        <v>91</v>
      </c>
      <c r="B331" s="15" t="s">
        <v>172</v>
      </c>
      <c r="C331" s="16" t="s">
        <v>140</v>
      </c>
      <c r="D331" s="17">
        <v>4</v>
      </c>
      <c r="E331" s="22">
        <f>1694.96*Tabla2[[#This Row],[BENEFICIARIOS]]</f>
        <v>6779.84</v>
      </c>
      <c r="G331">
        <v>2025</v>
      </c>
    </row>
    <row r="332" spans="1:7" ht="21" customHeight="1" x14ac:dyDescent="0.4">
      <c r="A332" s="20" t="s">
        <v>34</v>
      </c>
      <c r="B332" s="15" t="s">
        <v>204</v>
      </c>
      <c r="C332" s="16" t="s">
        <v>140</v>
      </c>
      <c r="D332" s="17">
        <v>31</v>
      </c>
      <c r="E332" s="22">
        <f>1694.96*Tabla2[[#This Row],[BENEFICIARIOS]]</f>
        <v>52543.76</v>
      </c>
      <c r="G332">
        <v>2025</v>
      </c>
    </row>
    <row r="333" spans="1:7" ht="21" customHeight="1" x14ac:dyDescent="0.4">
      <c r="A333" s="20" t="s">
        <v>71</v>
      </c>
      <c r="B333" s="15" t="s">
        <v>255</v>
      </c>
      <c r="C333" s="16" t="s">
        <v>140</v>
      </c>
      <c r="D333" s="17">
        <v>19</v>
      </c>
      <c r="E333" s="22">
        <f>1694.96*Tabla2[[#This Row],[BENEFICIARIOS]]</f>
        <v>32204.240000000002</v>
      </c>
      <c r="G333">
        <v>2025</v>
      </c>
    </row>
    <row r="334" spans="1:7" ht="21" customHeight="1" x14ac:dyDescent="0.4">
      <c r="A334" s="20" t="s">
        <v>46</v>
      </c>
      <c r="B334" s="15" t="s">
        <v>157</v>
      </c>
      <c r="C334" s="16" t="s">
        <v>140</v>
      </c>
      <c r="D334" s="17">
        <v>13</v>
      </c>
      <c r="E334" s="22">
        <f>1694.96*Tabla2[[#This Row],[BENEFICIARIOS]]</f>
        <v>22034.48</v>
      </c>
      <c r="G334">
        <v>2025</v>
      </c>
    </row>
    <row r="335" spans="1:7" ht="21" customHeight="1" x14ac:dyDescent="0.4">
      <c r="A335" s="20" t="s">
        <v>38</v>
      </c>
      <c r="B335" s="15" t="s">
        <v>266</v>
      </c>
      <c r="C335" s="16" t="s">
        <v>140</v>
      </c>
      <c r="D335" s="17">
        <v>31</v>
      </c>
      <c r="E335" s="22">
        <f>1694.96*Tabla2[[#This Row],[BENEFICIARIOS]]</f>
        <v>52543.76</v>
      </c>
      <c r="G335">
        <v>2025</v>
      </c>
    </row>
    <row r="336" spans="1:7" ht="21" customHeight="1" x14ac:dyDescent="0.4">
      <c r="A336" s="20" t="s">
        <v>93</v>
      </c>
      <c r="B336" s="15" t="s">
        <v>262</v>
      </c>
      <c r="C336" s="16" t="s">
        <v>140</v>
      </c>
      <c r="D336" s="17">
        <v>6</v>
      </c>
      <c r="E336" s="22">
        <f>1694.96*Tabla2[[#This Row],[BENEFICIARIOS]]</f>
        <v>10169.76</v>
      </c>
      <c r="G336">
        <v>2025</v>
      </c>
    </row>
    <row r="337" spans="1:7" ht="21" customHeight="1" x14ac:dyDescent="0.4">
      <c r="A337" s="20" t="s">
        <v>63</v>
      </c>
      <c r="B337" s="15" t="s">
        <v>242</v>
      </c>
      <c r="C337" s="16" t="s">
        <v>140</v>
      </c>
      <c r="D337" s="17">
        <v>23</v>
      </c>
      <c r="E337" s="22">
        <f>1694.96*Tabla2[[#This Row],[BENEFICIARIOS]]</f>
        <v>38984.080000000002</v>
      </c>
      <c r="G337">
        <v>2025</v>
      </c>
    </row>
    <row r="338" spans="1:7" ht="21" customHeight="1" x14ac:dyDescent="0.4">
      <c r="A338" s="20" t="s">
        <v>31</v>
      </c>
      <c r="B338" s="15" t="s">
        <v>193</v>
      </c>
      <c r="C338" s="16" t="s">
        <v>140</v>
      </c>
      <c r="D338" s="17">
        <v>23</v>
      </c>
      <c r="E338" s="22">
        <f>1694.96*Tabla2[[#This Row],[BENEFICIARIOS]]</f>
        <v>38984.080000000002</v>
      </c>
      <c r="G338">
        <v>2025</v>
      </c>
    </row>
    <row r="339" spans="1:7" ht="21" customHeight="1" x14ac:dyDescent="0.4">
      <c r="A339" s="20" t="s">
        <v>98</v>
      </c>
      <c r="B339" s="15" t="s">
        <v>155</v>
      </c>
      <c r="C339" s="16" t="s">
        <v>140</v>
      </c>
      <c r="D339" s="17">
        <v>6</v>
      </c>
      <c r="E339" s="22">
        <f>1694.96*Tabla2[[#This Row],[BENEFICIARIOS]]</f>
        <v>10169.76</v>
      </c>
      <c r="G339">
        <v>2025</v>
      </c>
    </row>
    <row r="340" spans="1:7" ht="21" customHeight="1" x14ac:dyDescent="0.4">
      <c r="A340" s="20" t="s">
        <v>188</v>
      </c>
      <c r="B340" s="18" t="s">
        <v>189</v>
      </c>
      <c r="C340" s="16" t="s">
        <v>140</v>
      </c>
      <c r="D340" s="17">
        <v>11</v>
      </c>
      <c r="E340" s="22">
        <f>1694.96*Tabla2[[#This Row],[BENEFICIARIOS]]</f>
        <v>18644.560000000001</v>
      </c>
      <c r="G340">
        <v>2025</v>
      </c>
    </row>
    <row r="341" spans="1:7" ht="21" customHeight="1" x14ac:dyDescent="0.4">
      <c r="A341" s="20" t="s">
        <v>40</v>
      </c>
      <c r="B341" s="15" t="s">
        <v>269</v>
      </c>
      <c r="C341" s="16" t="s">
        <v>140</v>
      </c>
      <c r="D341" s="17">
        <v>8</v>
      </c>
      <c r="E341" s="22">
        <f>1694.96*Tabla2[[#This Row],[BENEFICIARIOS]]</f>
        <v>13559.68</v>
      </c>
      <c r="G341">
        <v>2025</v>
      </c>
    </row>
    <row r="342" spans="1:7" ht="21" customHeight="1" x14ac:dyDescent="0.4">
      <c r="A342" s="20" t="s">
        <v>17</v>
      </c>
      <c r="B342" s="18" t="s">
        <v>265</v>
      </c>
      <c r="C342" s="16" t="s">
        <v>140</v>
      </c>
      <c r="D342" s="17">
        <v>20</v>
      </c>
      <c r="E342" s="22">
        <f>1694.96*Tabla2[[#This Row],[BENEFICIARIOS]]</f>
        <v>33899.199999999997</v>
      </c>
      <c r="G342">
        <v>2025</v>
      </c>
    </row>
    <row r="343" spans="1:7" ht="21" customHeight="1" x14ac:dyDescent="0.4">
      <c r="A343" s="20" t="s">
        <v>232</v>
      </c>
      <c r="B343" s="18" t="s">
        <v>233</v>
      </c>
      <c r="C343" s="16" t="s">
        <v>140</v>
      </c>
      <c r="D343" s="17">
        <v>5</v>
      </c>
      <c r="E343" s="22">
        <f>1694.96*Tabla2[[#This Row],[BENEFICIARIOS]]</f>
        <v>8474.7999999999993</v>
      </c>
      <c r="G343">
        <v>2025</v>
      </c>
    </row>
    <row r="344" spans="1:7" ht="21" customHeight="1" x14ac:dyDescent="0.4">
      <c r="A344" s="20" t="s">
        <v>26</v>
      </c>
      <c r="B344" s="18" t="s">
        <v>251</v>
      </c>
      <c r="C344" s="16" t="s">
        <v>140</v>
      </c>
      <c r="D344" s="17">
        <v>15</v>
      </c>
      <c r="E344" s="22">
        <f>1694.96*Tabla2[[#This Row],[BENEFICIARIOS]]</f>
        <v>25424.400000000001</v>
      </c>
      <c r="G344">
        <v>2025</v>
      </c>
    </row>
    <row r="345" spans="1:7" ht="21" customHeight="1" x14ac:dyDescent="0.4">
      <c r="A345" s="20" t="s">
        <v>226</v>
      </c>
      <c r="B345" s="18" t="s">
        <v>227</v>
      </c>
      <c r="C345" s="16" t="s">
        <v>140</v>
      </c>
      <c r="D345" s="17">
        <v>14</v>
      </c>
      <c r="E345" s="22">
        <f>1694.96*Tabla2[[#This Row],[BENEFICIARIOS]]</f>
        <v>23729.440000000002</v>
      </c>
      <c r="G345">
        <v>2025</v>
      </c>
    </row>
    <row r="346" spans="1:7" ht="21" customHeight="1" x14ac:dyDescent="0.4">
      <c r="A346" s="20" t="s">
        <v>81</v>
      </c>
      <c r="B346" s="15" t="s">
        <v>264</v>
      </c>
      <c r="C346" s="16" t="s">
        <v>140</v>
      </c>
      <c r="D346" s="17">
        <v>13</v>
      </c>
      <c r="E346" s="22">
        <f>1694.96*Tabla2[[#This Row],[BENEFICIARIOS]]</f>
        <v>22034.48</v>
      </c>
      <c r="G346">
        <v>2025</v>
      </c>
    </row>
    <row r="347" spans="1:7" ht="21" customHeight="1" x14ac:dyDescent="0.4">
      <c r="A347" s="20" t="s">
        <v>228</v>
      </c>
      <c r="B347" s="18" t="s">
        <v>229</v>
      </c>
      <c r="C347" s="16" t="s">
        <v>140</v>
      </c>
      <c r="D347" s="17">
        <v>13</v>
      </c>
      <c r="E347" s="22">
        <f>1694.96*Tabla2[[#This Row],[BENEFICIARIOS]]</f>
        <v>22034.48</v>
      </c>
      <c r="G347">
        <v>2025</v>
      </c>
    </row>
    <row r="348" spans="1:7" ht="21" customHeight="1" x14ac:dyDescent="0.4">
      <c r="A348" s="20" t="s">
        <v>70</v>
      </c>
      <c r="B348" s="15" t="s">
        <v>225</v>
      </c>
      <c r="C348" s="16" t="s">
        <v>140</v>
      </c>
      <c r="D348" s="17">
        <v>14</v>
      </c>
      <c r="E348" s="22">
        <f>1694.96*Tabla2[[#This Row],[BENEFICIARIOS]]</f>
        <v>23729.440000000002</v>
      </c>
      <c r="G348">
        <v>2025</v>
      </c>
    </row>
    <row r="349" spans="1:7" ht="21" customHeight="1" x14ac:dyDescent="0.4">
      <c r="A349" s="20" t="s">
        <v>83</v>
      </c>
      <c r="B349" s="15" t="s">
        <v>254</v>
      </c>
      <c r="C349" s="16" t="s">
        <v>140</v>
      </c>
      <c r="D349" s="17">
        <v>17</v>
      </c>
      <c r="E349" s="22">
        <f>1694.96*Tabla2[[#This Row],[BENEFICIARIOS]]</f>
        <v>28814.32</v>
      </c>
      <c r="G349">
        <v>2025</v>
      </c>
    </row>
    <row r="350" spans="1:7" ht="21" customHeight="1" x14ac:dyDescent="0.4">
      <c r="A350" s="20" t="s">
        <v>36</v>
      </c>
      <c r="B350" s="15" t="s">
        <v>224</v>
      </c>
      <c r="C350" s="16" t="s">
        <v>140</v>
      </c>
      <c r="D350" s="17">
        <v>8</v>
      </c>
      <c r="E350" s="22">
        <f>1694.96*Tabla2[[#This Row],[BENEFICIARIOS]]</f>
        <v>13559.68</v>
      </c>
      <c r="G350">
        <v>2025</v>
      </c>
    </row>
    <row r="351" spans="1:7" ht="21" customHeight="1" x14ac:dyDescent="0.4">
      <c r="A351" s="20" t="s">
        <v>50</v>
      </c>
      <c r="B351" s="15" t="s">
        <v>213</v>
      </c>
      <c r="C351" s="16" t="s">
        <v>140</v>
      </c>
      <c r="D351" s="17">
        <v>13</v>
      </c>
      <c r="E351" s="22">
        <f>1694.96*Tabla2[[#This Row],[BENEFICIARIOS]]</f>
        <v>22034.48</v>
      </c>
      <c r="G351">
        <v>2025</v>
      </c>
    </row>
    <row r="352" spans="1:7" ht="21" customHeight="1" x14ac:dyDescent="0.4">
      <c r="A352" s="20" t="s">
        <v>102</v>
      </c>
      <c r="B352" s="15" t="s">
        <v>173</v>
      </c>
      <c r="C352" s="16" t="s">
        <v>140</v>
      </c>
      <c r="D352" s="17">
        <v>8</v>
      </c>
      <c r="E352" s="22">
        <f>1694.96*Tabla2[[#This Row],[BENEFICIARIOS]]</f>
        <v>13559.68</v>
      </c>
      <c r="G352">
        <v>2025</v>
      </c>
    </row>
    <row r="353" spans="1:7" ht="21" customHeight="1" x14ac:dyDescent="0.4">
      <c r="A353" s="20" t="s">
        <v>285</v>
      </c>
      <c r="B353" s="18" t="s">
        <v>286</v>
      </c>
      <c r="C353" s="16" t="s">
        <v>140</v>
      </c>
      <c r="D353" s="17">
        <v>7</v>
      </c>
      <c r="E353" s="22">
        <f>1694.96*Tabla2[[#This Row],[BENEFICIARIOS]]</f>
        <v>11864.720000000001</v>
      </c>
      <c r="G353">
        <v>2025</v>
      </c>
    </row>
    <row r="354" spans="1:7" ht="21" customHeight="1" x14ac:dyDescent="0.4">
      <c r="A354" s="20" t="s">
        <v>52</v>
      </c>
      <c r="B354" s="15" t="s">
        <v>198</v>
      </c>
      <c r="C354" s="16" t="s">
        <v>140</v>
      </c>
      <c r="D354" s="17">
        <v>14</v>
      </c>
      <c r="E354" s="22">
        <f>1694.96*Tabla2[[#This Row],[BENEFICIARIOS]]</f>
        <v>23729.440000000002</v>
      </c>
      <c r="G354">
        <v>2025</v>
      </c>
    </row>
    <row r="355" spans="1:7" ht="21" customHeight="1" x14ac:dyDescent="0.4">
      <c r="A355" s="20" t="s">
        <v>86</v>
      </c>
      <c r="B355" s="15" t="s">
        <v>203</v>
      </c>
      <c r="C355" s="16" t="s">
        <v>140</v>
      </c>
      <c r="D355" s="17">
        <v>2</v>
      </c>
      <c r="E355" s="22">
        <f>1694.96*Tabla2[[#This Row],[BENEFICIARIOS]]</f>
        <v>3389.92</v>
      </c>
      <c r="G355">
        <v>2025</v>
      </c>
    </row>
    <row r="356" spans="1:7" ht="21" customHeight="1" x14ac:dyDescent="0.4">
      <c r="A356" s="20" t="s">
        <v>48</v>
      </c>
      <c r="B356" s="15" t="s">
        <v>170</v>
      </c>
      <c r="C356" s="16" t="s">
        <v>140</v>
      </c>
      <c r="D356" s="17">
        <v>6</v>
      </c>
      <c r="E356" s="22">
        <f>1694.96*Tabla2[[#This Row],[BENEFICIARIOS]]</f>
        <v>10169.76</v>
      </c>
      <c r="G356">
        <v>2025</v>
      </c>
    </row>
    <row r="357" spans="1:7" ht="21" customHeight="1" x14ac:dyDescent="0.4">
      <c r="A357" s="20" t="s">
        <v>109</v>
      </c>
      <c r="B357" s="15" t="s">
        <v>291</v>
      </c>
      <c r="C357" s="16" t="s">
        <v>140</v>
      </c>
      <c r="D357" s="17">
        <v>6</v>
      </c>
      <c r="E357" s="22">
        <f>1694.96*Tabla2[[#This Row],[BENEFICIARIOS]]</f>
        <v>10169.76</v>
      </c>
      <c r="G357">
        <v>2025</v>
      </c>
    </row>
    <row r="358" spans="1:7" ht="21" customHeight="1" x14ac:dyDescent="0.4">
      <c r="A358" s="20" t="s">
        <v>41</v>
      </c>
      <c r="B358" s="15" t="s">
        <v>175</v>
      </c>
      <c r="C358" s="16" t="s">
        <v>140</v>
      </c>
      <c r="D358" s="17">
        <v>6</v>
      </c>
      <c r="E358" s="22">
        <f>1694.96*Tabla2[[#This Row],[BENEFICIARIOS]]</f>
        <v>10169.76</v>
      </c>
      <c r="G358">
        <v>2025</v>
      </c>
    </row>
    <row r="359" spans="1:7" ht="21" customHeight="1" x14ac:dyDescent="0.4">
      <c r="A359" s="20" t="s">
        <v>97</v>
      </c>
      <c r="B359" s="15" t="s">
        <v>216</v>
      </c>
      <c r="C359" s="16" t="s">
        <v>140</v>
      </c>
      <c r="D359" s="17">
        <v>4</v>
      </c>
      <c r="E359" s="22">
        <f>1694.96*Tabla2[[#This Row],[BENEFICIARIOS]]</f>
        <v>6779.84</v>
      </c>
      <c r="G359">
        <v>2025</v>
      </c>
    </row>
    <row r="360" spans="1:7" ht="21" customHeight="1" x14ac:dyDescent="0.4">
      <c r="A360" s="20" t="s">
        <v>78</v>
      </c>
      <c r="B360" s="15" t="s">
        <v>195</v>
      </c>
      <c r="C360" s="16" t="s">
        <v>140</v>
      </c>
      <c r="D360" s="17">
        <v>7</v>
      </c>
      <c r="E360" s="22">
        <f>1694.96*Tabla2[[#This Row],[BENEFICIARIOS]]</f>
        <v>11864.720000000001</v>
      </c>
      <c r="G360">
        <v>2025</v>
      </c>
    </row>
    <row r="361" spans="1:7" ht="21" customHeight="1" x14ac:dyDescent="0.4">
      <c r="A361" s="20" t="s">
        <v>16</v>
      </c>
      <c r="B361" s="18" t="s">
        <v>205</v>
      </c>
      <c r="C361" s="16" t="s">
        <v>140</v>
      </c>
      <c r="D361" s="17">
        <v>9</v>
      </c>
      <c r="E361" s="22">
        <f>1694.96*Tabla2[[#This Row],[BENEFICIARIOS]]</f>
        <v>15254.64</v>
      </c>
      <c r="G361">
        <v>2025</v>
      </c>
    </row>
    <row r="362" spans="1:7" ht="21" customHeight="1" x14ac:dyDescent="0.4">
      <c r="A362" s="20" t="s">
        <v>64</v>
      </c>
      <c r="B362" s="15" t="s">
        <v>268</v>
      </c>
      <c r="C362" s="16" t="s">
        <v>140</v>
      </c>
      <c r="D362" s="17">
        <v>12</v>
      </c>
      <c r="E362" s="22">
        <f>1694.96*Tabla2[[#This Row],[BENEFICIARIOS]]</f>
        <v>20339.52</v>
      </c>
      <c r="G362">
        <v>2025</v>
      </c>
    </row>
    <row r="363" spans="1:7" ht="21" customHeight="1" x14ac:dyDescent="0.4">
      <c r="A363" s="20" t="s">
        <v>66</v>
      </c>
      <c r="B363" s="15" t="s">
        <v>181</v>
      </c>
      <c r="C363" s="16" t="s">
        <v>140</v>
      </c>
      <c r="D363" s="17">
        <v>3</v>
      </c>
      <c r="E363" s="22">
        <f>1694.96*Tabla2[[#This Row],[BENEFICIARIOS]]</f>
        <v>5084.88</v>
      </c>
      <c r="G363">
        <v>2025</v>
      </c>
    </row>
    <row r="364" spans="1:7" ht="21" customHeight="1" x14ac:dyDescent="0.4">
      <c r="A364" s="20" t="s">
        <v>43</v>
      </c>
      <c r="B364" s="15" t="s">
        <v>221</v>
      </c>
      <c r="C364" s="16" t="s">
        <v>140</v>
      </c>
      <c r="D364" s="17">
        <v>4</v>
      </c>
      <c r="E364" s="22">
        <f>1694.96*Tabla2[[#This Row],[BENEFICIARIOS]]</f>
        <v>6779.84</v>
      </c>
      <c r="G364">
        <v>2025</v>
      </c>
    </row>
    <row r="365" spans="1:7" ht="21" customHeight="1" x14ac:dyDescent="0.4">
      <c r="A365" s="20" t="s">
        <v>42</v>
      </c>
      <c r="B365" s="15" t="s">
        <v>202</v>
      </c>
      <c r="C365" s="16" t="s">
        <v>140</v>
      </c>
      <c r="D365" s="17">
        <v>5</v>
      </c>
      <c r="E365" s="22">
        <f>1694.96*Tabla2[[#This Row],[BENEFICIARIOS]]</f>
        <v>8474.7999999999993</v>
      </c>
      <c r="G365">
        <v>2025</v>
      </c>
    </row>
    <row r="366" spans="1:7" ht="21" customHeight="1" x14ac:dyDescent="0.4">
      <c r="A366" s="20" t="s">
        <v>95</v>
      </c>
      <c r="B366" s="15" t="s">
        <v>187</v>
      </c>
      <c r="C366" s="16" t="s">
        <v>140</v>
      </c>
      <c r="D366" s="17">
        <v>5</v>
      </c>
      <c r="E366" s="22">
        <f>1694.96*Tabla2[[#This Row],[BENEFICIARIOS]]</f>
        <v>8474.7999999999993</v>
      </c>
      <c r="G366">
        <v>2025</v>
      </c>
    </row>
    <row r="367" spans="1:7" ht="21" customHeight="1" x14ac:dyDescent="0.4">
      <c r="A367" s="20" t="s">
        <v>23</v>
      </c>
      <c r="B367" s="18" t="s">
        <v>238</v>
      </c>
      <c r="C367" s="16" t="s">
        <v>140</v>
      </c>
      <c r="D367" s="17">
        <v>2</v>
      </c>
      <c r="E367" s="22">
        <f>1694.96*Tabla2[[#This Row],[BENEFICIARIOS]]</f>
        <v>3389.92</v>
      </c>
      <c r="G367">
        <v>2025</v>
      </c>
    </row>
    <row r="368" spans="1:7" ht="21" customHeight="1" x14ac:dyDescent="0.4">
      <c r="A368" s="20" t="s">
        <v>37</v>
      </c>
      <c r="B368" s="15" t="s">
        <v>237</v>
      </c>
      <c r="C368" s="16" t="s">
        <v>140</v>
      </c>
      <c r="D368" s="17">
        <v>3</v>
      </c>
      <c r="E368" s="22">
        <f>1694.96*Tabla2[[#This Row],[BENEFICIARIOS]]</f>
        <v>5084.88</v>
      </c>
      <c r="G368">
        <v>2025</v>
      </c>
    </row>
    <row r="369" spans="1:7" ht="21" customHeight="1" x14ac:dyDescent="0.4">
      <c r="A369" s="20" t="s">
        <v>132</v>
      </c>
      <c r="B369" s="15" t="s">
        <v>161</v>
      </c>
      <c r="C369" s="16" t="s">
        <v>140</v>
      </c>
      <c r="D369" s="17">
        <v>5</v>
      </c>
      <c r="E369" s="22">
        <f>1694.96*Tabla2[[#This Row],[BENEFICIARIOS]]</f>
        <v>8474.7999999999993</v>
      </c>
      <c r="G369">
        <v>2025</v>
      </c>
    </row>
    <row r="370" spans="1:7" ht="21" customHeight="1" x14ac:dyDescent="0.4">
      <c r="A370" s="20" t="s">
        <v>99</v>
      </c>
      <c r="B370" s="15" t="s">
        <v>231</v>
      </c>
      <c r="C370" s="16" t="s">
        <v>140</v>
      </c>
      <c r="D370" s="17">
        <v>5</v>
      </c>
      <c r="E370" s="22">
        <f>1694.96*Tabla2[[#This Row],[BENEFICIARIOS]]</f>
        <v>8474.7999999999993</v>
      </c>
      <c r="G370">
        <v>2025</v>
      </c>
    </row>
    <row r="371" spans="1:7" ht="21" customHeight="1" x14ac:dyDescent="0.4">
      <c r="A371" s="20" t="s">
        <v>76</v>
      </c>
      <c r="B371" s="15" t="s">
        <v>257</v>
      </c>
      <c r="C371" s="16" t="s">
        <v>140</v>
      </c>
      <c r="D371" s="17">
        <v>6</v>
      </c>
      <c r="E371" s="22">
        <f>1694.96*Tabla2[[#This Row],[BENEFICIARIOS]]</f>
        <v>10169.76</v>
      </c>
      <c r="G371">
        <v>2025</v>
      </c>
    </row>
    <row r="372" spans="1:7" ht="21" customHeight="1" x14ac:dyDescent="0.4">
      <c r="A372" s="20" t="s">
        <v>49</v>
      </c>
      <c r="B372" s="15" t="s">
        <v>158</v>
      </c>
      <c r="C372" s="16" t="s">
        <v>140</v>
      </c>
      <c r="D372" s="17">
        <v>5</v>
      </c>
      <c r="E372" s="22">
        <f>1694.96*Tabla2[[#This Row],[BENEFICIARIOS]]</f>
        <v>8474.7999999999993</v>
      </c>
      <c r="G372">
        <v>2025</v>
      </c>
    </row>
    <row r="373" spans="1:7" ht="21" customHeight="1" x14ac:dyDescent="0.4">
      <c r="A373" s="20" t="s">
        <v>39</v>
      </c>
      <c r="B373" s="15" t="s">
        <v>206</v>
      </c>
      <c r="C373" s="16" t="s">
        <v>140</v>
      </c>
      <c r="D373" s="17">
        <v>6</v>
      </c>
      <c r="E373" s="22">
        <f>1694.96*Tabla2[[#This Row],[BENEFICIARIOS]]</f>
        <v>10169.76</v>
      </c>
      <c r="G373">
        <v>2025</v>
      </c>
    </row>
    <row r="374" spans="1:7" ht="21" customHeight="1" x14ac:dyDescent="0.4">
      <c r="A374" s="20" t="s">
        <v>134</v>
      </c>
      <c r="B374" s="18" t="s">
        <v>174</v>
      </c>
      <c r="C374" s="16" t="s">
        <v>140</v>
      </c>
      <c r="D374" s="17">
        <v>2</v>
      </c>
      <c r="E374" s="22">
        <f>1694.96*Tabla2[[#This Row],[BENEFICIARIOS]]</f>
        <v>3389.92</v>
      </c>
      <c r="G374">
        <v>2025</v>
      </c>
    </row>
    <row r="375" spans="1:7" ht="21" customHeight="1" x14ac:dyDescent="0.4">
      <c r="A375" s="20" t="s">
        <v>21</v>
      </c>
      <c r="B375" s="18" t="s">
        <v>190</v>
      </c>
      <c r="C375" s="16" t="s">
        <v>140</v>
      </c>
      <c r="D375" s="17">
        <v>3</v>
      </c>
      <c r="E375" s="22">
        <f>1694.96*Tabla2[[#This Row],[BENEFICIARIOS]]</f>
        <v>5084.88</v>
      </c>
      <c r="G375">
        <v>2025</v>
      </c>
    </row>
    <row r="376" spans="1:7" ht="21" customHeight="1" x14ac:dyDescent="0.4">
      <c r="A376" s="20" t="s">
        <v>68</v>
      </c>
      <c r="B376" s="15" t="s">
        <v>211</v>
      </c>
      <c r="C376" s="16" t="s">
        <v>140</v>
      </c>
      <c r="D376" s="17">
        <v>5</v>
      </c>
      <c r="E376" s="22">
        <f>1694.96*Tabla2[[#This Row],[BENEFICIARIOS]]</f>
        <v>8474.7999999999993</v>
      </c>
      <c r="G376">
        <v>2025</v>
      </c>
    </row>
    <row r="377" spans="1:7" ht="21" customHeight="1" x14ac:dyDescent="0.4">
      <c r="A377" s="20" t="s">
        <v>209</v>
      </c>
      <c r="B377" s="18" t="s">
        <v>210</v>
      </c>
      <c r="C377" s="16" t="s">
        <v>140</v>
      </c>
      <c r="D377" s="17">
        <v>6</v>
      </c>
      <c r="E377" s="22">
        <f>1694.96*Tabla2[[#This Row],[BENEFICIARIOS]]</f>
        <v>10169.76</v>
      </c>
      <c r="G377">
        <v>2025</v>
      </c>
    </row>
    <row r="378" spans="1:7" ht="21" customHeight="1" x14ac:dyDescent="0.4">
      <c r="A378" s="20" t="s">
        <v>74</v>
      </c>
      <c r="B378" s="15" t="s">
        <v>186</v>
      </c>
      <c r="C378" s="16" t="s">
        <v>140</v>
      </c>
      <c r="D378" s="17">
        <v>3</v>
      </c>
      <c r="E378" s="22">
        <f>1694.96*Tabla2[[#This Row],[BENEFICIARIOS]]</f>
        <v>5084.88</v>
      </c>
      <c r="G378">
        <v>2025</v>
      </c>
    </row>
    <row r="379" spans="1:7" ht="21" customHeight="1" x14ac:dyDescent="0.4">
      <c r="A379" s="20" t="s">
        <v>127</v>
      </c>
      <c r="B379" s="15" t="s">
        <v>274</v>
      </c>
      <c r="C379" s="16" t="s">
        <v>140</v>
      </c>
      <c r="D379" s="17">
        <v>3</v>
      </c>
      <c r="E379" s="22">
        <f>1694.96*Tabla2[[#This Row],[BENEFICIARIOS]]</f>
        <v>5084.88</v>
      </c>
      <c r="G379">
        <v>2025</v>
      </c>
    </row>
    <row r="380" spans="1:7" ht="21" customHeight="1" x14ac:dyDescent="0.4">
      <c r="A380" s="20" t="s">
        <v>73</v>
      </c>
      <c r="B380" s="15" t="s">
        <v>192</v>
      </c>
      <c r="C380" s="16" t="s">
        <v>140</v>
      </c>
      <c r="D380" s="17">
        <v>10</v>
      </c>
      <c r="E380" s="22">
        <f>1694.96*Tabla2[[#This Row],[BENEFICIARIOS]]</f>
        <v>16949.599999999999</v>
      </c>
      <c r="G380">
        <v>2025</v>
      </c>
    </row>
    <row r="381" spans="1:7" ht="21" customHeight="1" x14ac:dyDescent="0.4">
      <c r="A381" s="20" t="s">
        <v>166</v>
      </c>
      <c r="B381" s="18" t="s">
        <v>167</v>
      </c>
      <c r="C381" s="16" t="s">
        <v>140</v>
      </c>
      <c r="D381" s="17">
        <v>4</v>
      </c>
      <c r="E381" s="22">
        <f>1694.96*Tabla2[[#This Row],[BENEFICIARIOS]]</f>
        <v>6779.84</v>
      </c>
      <c r="G381">
        <v>2025</v>
      </c>
    </row>
    <row r="382" spans="1:7" ht="21" customHeight="1" x14ac:dyDescent="0.4">
      <c r="A382" s="20" t="s">
        <v>222</v>
      </c>
      <c r="B382" s="18" t="s">
        <v>223</v>
      </c>
      <c r="C382" s="16" t="s">
        <v>140</v>
      </c>
      <c r="D382" s="17">
        <v>4</v>
      </c>
      <c r="E382" s="22">
        <f>1694.96*Tabla2[[#This Row],[BENEFICIARIOS]]</f>
        <v>6779.84</v>
      </c>
      <c r="G382">
        <v>2025</v>
      </c>
    </row>
    <row r="383" spans="1:7" ht="21" customHeight="1" x14ac:dyDescent="0.4">
      <c r="A383" s="20" t="s">
        <v>60</v>
      </c>
      <c r="B383" s="15" t="s">
        <v>252</v>
      </c>
      <c r="C383" s="16" t="s">
        <v>140</v>
      </c>
      <c r="D383" s="17">
        <v>1</v>
      </c>
      <c r="E383" s="22">
        <f>1694.96*Tabla2[[#This Row],[BENEFICIARIOS]]</f>
        <v>1694.96</v>
      </c>
      <c r="G383">
        <v>2025</v>
      </c>
    </row>
    <row r="384" spans="1:7" ht="21" customHeight="1" x14ac:dyDescent="0.4">
      <c r="A384" s="20" t="s">
        <v>57</v>
      </c>
      <c r="B384" s="15" t="s">
        <v>201</v>
      </c>
      <c r="C384" s="16" t="s">
        <v>140</v>
      </c>
      <c r="D384" s="17">
        <v>3</v>
      </c>
      <c r="E384" s="22">
        <f>1694.96*Tabla2[[#This Row],[BENEFICIARIOS]]</f>
        <v>5084.88</v>
      </c>
      <c r="G384">
        <v>2025</v>
      </c>
    </row>
    <row r="385" spans="1:7" ht="21" customHeight="1" x14ac:dyDescent="0.4">
      <c r="A385" s="20" t="s">
        <v>135</v>
      </c>
      <c r="B385" s="15" t="s">
        <v>212</v>
      </c>
      <c r="C385" s="16" t="s">
        <v>140</v>
      </c>
      <c r="D385" s="17">
        <v>5</v>
      </c>
      <c r="E385" s="22">
        <f>1694.96*Tabla2[[#This Row],[BENEFICIARIOS]]</f>
        <v>8474.7999999999993</v>
      </c>
      <c r="G385">
        <v>2025</v>
      </c>
    </row>
    <row r="386" spans="1:7" ht="21" customHeight="1" x14ac:dyDescent="0.4">
      <c r="A386" s="20" t="s">
        <v>30</v>
      </c>
      <c r="B386" s="15" t="s">
        <v>193</v>
      </c>
      <c r="C386" s="16" t="s">
        <v>140</v>
      </c>
      <c r="D386" s="17">
        <v>1</v>
      </c>
      <c r="E386" s="22">
        <f>1694.96*Tabla2[[#This Row],[BENEFICIARIOS]]</f>
        <v>1694.96</v>
      </c>
      <c r="G386">
        <v>2025</v>
      </c>
    </row>
    <row r="387" spans="1:7" ht="21" customHeight="1" x14ac:dyDescent="0.4">
      <c r="A387" s="20" t="s">
        <v>234</v>
      </c>
      <c r="B387" s="18" t="s">
        <v>235</v>
      </c>
      <c r="C387" s="16" t="s">
        <v>140</v>
      </c>
      <c r="D387" s="17">
        <v>3</v>
      </c>
      <c r="E387" s="22">
        <f>1694.96*Tabla2[[#This Row],[BENEFICIARIOS]]</f>
        <v>5084.88</v>
      </c>
      <c r="G387">
        <v>2025</v>
      </c>
    </row>
    <row r="388" spans="1:7" ht="21" customHeight="1" x14ac:dyDescent="0.4">
      <c r="A388" s="20" t="s">
        <v>139</v>
      </c>
      <c r="B388" s="15" t="s">
        <v>230</v>
      </c>
      <c r="C388" s="16" t="s">
        <v>140</v>
      </c>
      <c r="D388" s="17">
        <v>5</v>
      </c>
      <c r="E388" s="22">
        <f>1694.96*Tabla2[[#This Row],[BENEFICIARIOS]]</f>
        <v>8474.7999999999993</v>
      </c>
      <c r="G388">
        <v>2025</v>
      </c>
    </row>
    <row r="389" spans="1:7" ht="21" customHeight="1" x14ac:dyDescent="0.4">
      <c r="A389" s="20" t="s">
        <v>239</v>
      </c>
      <c r="B389" s="18" t="s">
        <v>240</v>
      </c>
      <c r="C389" s="16" t="s">
        <v>140</v>
      </c>
      <c r="D389" s="17">
        <v>1</v>
      </c>
      <c r="E389" s="22">
        <f>1694.96*Tabla2[[#This Row],[BENEFICIARIOS]]</f>
        <v>1694.96</v>
      </c>
      <c r="G389">
        <v>2025</v>
      </c>
    </row>
    <row r="390" spans="1:7" ht="21" customHeight="1" x14ac:dyDescent="0.4">
      <c r="A390" s="20" t="s">
        <v>56</v>
      </c>
      <c r="B390" s="15" t="s">
        <v>220</v>
      </c>
      <c r="C390" s="16" t="s">
        <v>140</v>
      </c>
      <c r="D390" s="17">
        <v>1</v>
      </c>
      <c r="E390" s="22">
        <f>1694.96*Tabla2[[#This Row],[BENEFICIARIOS]]</f>
        <v>1694.96</v>
      </c>
      <c r="G390">
        <v>2025</v>
      </c>
    </row>
    <row r="391" spans="1:7" ht="21" customHeight="1" x14ac:dyDescent="0.4">
      <c r="A391" s="20" t="s">
        <v>55</v>
      </c>
      <c r="B391" s="15" t="s">
        <v>196</v>
      </c>
      <c r="C391" s="16" t="s">
        <v>140</v>
      </c>
      <c r="D391" s="17">
        <v>3</v>
      </c>
      <c r="E391" s="22">
        <f>1694.96*Tabla2[[#This Row],[BENEFICIARIOS]]</f>
        <v>5084.88</v>
      </c>
      <c r="G391">
        <v>2025</v>
      </c>
    </row>
    <row r="392" spans="1:7" ht="21" customHeight="1" x14ac:dyDescent="0.4">
      <c r="A392" s="20" t="s">
        <v>184</v>
      </c>
      <c r="B392" s="18" t="s">
        <v>283</v>
      </c>
      <c r="C392" s="16" t="s">
        <v>140</v>
      </c>
      <c r="D392" s="17">
        <v>1</v>
      </c>
      <c r="E392" s="22">
        <f>1694.96*Tabla2[[#This Row],[BENEFICIARIOS]]</f>
        <v>1694.96</v>
      </c>
      <c r="G392">
        <v>2025</v>
      </c>
    </row>
    <row r="393" spans="1:7" ht="21" customHeight="1" x14ac:dyDescent="0.4">
      <c r="A393" s="20" t="s">
        <v>58</v>
      </c>
      <c r="B393" s="15" t="s">
        <v>176</v>
      </c>
      <c r="C393" s="16" t="s">
        <v>140</v>
      </c>
      <c r="D393" s="17">
        <v>1</v>
      </c>
      <c r="E393" s="22">
        <f>1694.96*Tabla2[[#This Row],[BENEFICIARIOS]]</f>
        <v>1694.96</v>
      </c>
      <c r="G393">
        <v>2025</v>
      </c>
    </row>
    <row r="394" spans="1:7" ht="21" customHeight="1" x14ac:dyDescent="0.4">
      <c r="A394" s="20" t="s">
        <v>136</v>
      </c>
      <c r="B394" s="15" t="s">
        <v>292</v>
      </c>
      <c r="C394" s="16" t="s">
        <v>140</v>
      </c>
      <c r="D394" s="17">
        <v>1</v>
      </c>
      <c r="E394" s="22">
        <f>1694.96*Tabla2[[#This Row],[BENEFICIARIOS]]</f>
        <v>1694.96</v>
      </c>
      <c r="G394">
        <v>2025</v>
      </c>
    </row>
    <row r="395" spans="1:7" ht="21" customHeight="1" x14ac:dyDescent="0.4">
      <c r="A395" s="20" t="s">
        <v>89</v>
      </c>
      <c r="B395" s="15" t="s">
        <v>171</v>
      </c>
      <c r="C395" s="16" t="s">
        <v>140</v>
      </c>
      <c r="D395" s="17">
        <v>1</v>
      </c>
      <c r="E395" s="22">
        <f>1694.96*Tabla2[[#This Row],[BENEFICIARIOS]]</f>
        <v>1694.96</v>
      </c>
      <c r="G395">
        <v>2025</v>
      </c>
    </row>
    <row r="396" spans="1:7" ht="21" customHeight="1" x14ac:dyDescent="0.4">
      <c r="A396" s="20" t="s">
        <v>92</v>
      </c>
      <c r="B396" s="15" t="s">
        <v>272</v>
      </c>
      <c r="C396" s="16" t="s">
        <v>141</v>
      </c>
      <c r="D396" s="17">
        <v>198</v>
      </c>
      <c r="E396" s="21" t="e">
        <f>[1]!Tabla3[[#This Row],[BENEFICIARIOS]]*3600</f>
        <v>#REF!</v>
      </c>
      <c r="G396">
        <v>2025</v>
      </c>
    </row>
    <row r="397" spans="1:7" ht="21" customHeight="1" x14ac:dyDescent="0.4">
      <c r="A397" s="20" t="s">
        <v>62</v>
      </c>
      <c r="B397" s="15" t="s">
        <v>271</v>
      </c>
      <c r="C397" s="16" t="s">
        <v>141</v>
      </c>
      <c r="D397" s="17">
        <v>120</v>
      </c>
      <c r="E397" s="21" t="e">
        <f>[1]!Tabla3[[#This Row],[BENEFICIARIOS]]*3600</f>
        <v>#REF!</v>
      </c>
      <c r="G397">
        <v>2025</v>
      </c>
    </row>
    <row r="398" spans="1:7" ht="21" customHeight="1" x14ac:dyDescent="0.4">
      <c r="A398" s="20" t="s">
        <v>69</v>
      </c>
      <c r="B398" s="15" t="s">
        <v>270</v>
      </c>
      <c r="C398" s="16" t="s">
        <v>141</v>
      </c>
      <c r="D398" s="17">
        <v>101</v>
      </c>
      <c r="E398" s="21" t="e">
        <f>[1]!Tabla3[[#This Row],[BENEFICIARIOS]]*3600</f>
        <v>#REF!</v>
      </c>
      <c r="G398">
        <v>2025</v>
      </c>
    </row>
    <row r="399" spans="1:7" ht="21" customHeight="1" x14ac:dyDescent="0.4">
      <c r="A399" s="20" t="s">
        <v>38</v>
      </c>
      <c r="B399" s="15" t="s">
        <v>266</v>
      </c>
      <c r="C399" s="16" t="s">
        <v>141</v>
      </c>
      <c r="D399" s="17">
        <v>64</v>
      </c>
      <c r="E399" s="21" t="e">
        <f>[1]!Tabla3[[#This Row],[BENEFICIARIOS]]*3600</f>
        <v>#REF!</v>
      </c>
      <c r="G399">
        <v>2025</v>
      </c>
    </row>
    <row r="400" spans="1:7" ht="21" customHeight="1" x14ac:dyDescent="0.4">
      <c r="A400" s="20" t="s">
        <v>81</v>
      </c>
      <c r="B400" s="15" t="s">
        <v>264</v>
      </c>
      <c r="C400" s="16" t="s">
        <v>141</v>
      </c>
      <c r="D400" s="17">
        <v>62</v>
      </c>
      <c r="E400" s="21" t="e">
        <f>[1]!Tabla3[[#This Row],[BENEFICIARIOS]]*3600</f>
        <v>#REF!</v>
      </c>
      <c r="G400">
        <v>2025</v>
      </c>
    </row>
    <row r="401" spans="1:7" ht="21" customHeight="1" x14ac:dyDescent="0.4">
      <c r="A401" s="20" t="s">
        <v>72</v>
      </c>
      <c r="B401" s="15" t="s">
        <v>267</v>
      </c>
      <c r="C401" s="16" t="s">
        <v>141</v>
      </c>
      <c r="D401" s="17">
        <v>61</v>
      </c>
      <c r="E401" s="21" t="e">
        <f>[1]!Tabla3[[#This Row],[BENEFICIARIOS]]*3600</f>
        <v>#REF!</v>
      </c>
      <c r="G401">
        <v>2025</v>
      </c>
    </row>
    <row r="402" spans="1:7" ht="21" customHeight="1" x14ac:dyDescent="0.4">
      <c r="A402" s="20" t="s">
        <v>34</v>
      </c>
      <c r="B402" s="15" t="s">
        <v>204</v>
      </c>
      <c r="C402" s="16" t="s">
        <v>141</v>
      </c>
      <c r="D402" s="17">
        <v>60</v>
      </c>
      <c r="E402" s="21" t="e">
        <f>[1]!Tabla3[[#This Row],[BENEFICIARIOS]]*3600</f>
        <v>#REF!</v>
      </c>
      <c r="G402">
        <v>2025</v>
      </c>
    </row>
    <row r="403" spans="1:7" ht="21" customHeight="1" x14ac:dyDescent="0.4">
      <c r="A403" s="20" t="s">
        <v>47</v>
      </c>
      <c r="B403" s="15" t="s">
        <v>249</v>
      </c>
      <c r="C403" s="16" t="s">
        <v>141</v>
      </c>
      <c r="D403" s="17">
        <v>60</v>
      </c>
      <c r="E403" s="21" t="e">
        <f>[1]!Tabla3[[#This Row],[BENEFICIARIOS]]*3600</f>
        <v>#REF!</v>
      </c>
      <c r="G403">
        <v>2025</v>
      </c>
    </row>
    <row r="404" spans="1:7" ht="21" customHeight="1" x14ac:dyDescent="0.4">
      <c r="A404" s="20" t="s">
        <v>83</v>
      </c>
      <c r="B404" s="15" t="s">
        <v>254</v>
      </c>
      <c r="C404" s="16" t="s">
        <v>141</v>
      </c>
      <c r="D404" s="17">
        <v>60</v>
      </c>
      <c r="E404" s="21" t="e">
        <f>[1]!Tabla3[[#This Row],[BENEFICIARIOS]]*3600</f>
        <v>#REF!</v>
      </c>
      <c r="G404">
        <v>2025</v>
      </c>
    </row>
    <row r="405" spans="1:7" ht="21" customHeight="1" x14ac:dyDescent="0.4">
      <c r="A405" s="20" t="s">
        <v>61</v>
      </c>
      <c r="B405" s="15" t="s">
        <v>263</v>
      </c>
      <c r="C405" s="16" t="s">
        <v>141</v>
      </c>
      <c r="D405" s="17">
        <v>58</v>
      </c>
      <c r="E405" s="21" t="e">
        <f>[1]!Tabla3[[#This Row],[BENEFICIARIOS]]*3600</f>
        <v>#REF!</v>
      </c>
      <c r="G405">
        <v>2025</v>
      </c>
    </row>
    <row r="406" spans="1:7" ht="21" customHeight="1" x14ac:dyDescent="0.4">
      <c r="A406" s="20" t="s">
        <v>40</v>
      </c>
      <c r="B406" s="15" t="s">
        <v>269</v>
      </c>
      <c r="C406" s="16" t="s">
        <v>141</v>
      </c>
      <c r="D406" s="17">
        <v>57</v>
      </c>
      <c r="E406" s="21" t="e">
        <f>[1]!Tabla3[[#This Row],[BENEFICIARIOS]]*3600</f>
        <v>#REF!</v>
      </c>
      <c r="G406">
        <v>2025</v>
      </c>
    </row>
    <row r="407" spans="1:7" ht="21" customHeight="1" x14ac:dyDescent="0.4">
      <c r="A407" s="20" t="s">
        <v>87</v>
      </c>
      <c r="B407" s="15" t="s">
        <v>258</v>
      </c>
      <c r="C407" s="16" t="s">
        <v>141</v>
      </c>
      <c r="D407" s="17">
        <v>54</v>
      </c>
      <c r="E407" s="21" t="e">
        <f>[1]!Tabla3[[#This Row],[BENEFICIARIOS]]*3600</f>
        <v>#REF!</v>
      </c>
      <c r="G407">
        <v>2025</v>
      </c>
    </row>
    <row r="408" spans="1:7" ht="21" customHeight="1" x14ac:dyDescent="0.4">
      <c r="A408" s="20" t="s">
        <v>64</v>
      </c>
      <c r="B408" s="15" t="s">
        <v>268</v>
      </c>
      <c r="C408" s="16" t="s">
        <v>141</v>
      </c>
      <c r="D408" s="17">
        <v>49</v>
      </c>
      <c r="E408" s="21" t="e">
        <f>[1]!Tabla3[[#This Row],[BENEFICIARIOS]]*3600</f>
        <v>#REF!</v>
      </c>
      <c r="G408">
        <v>2025</v>
      </c>
    </row>
    <row r="409" spans="1:7" ht="21" customHeight="1" x14ac:dyDescent="0.4">
      <c r="A409" s="20" t="s">
        <v>90</v>
      </c>
      <c r="B409" s="15" t="s">
        <v>293</v>
      </c>
      <c r="C409" s="16" t="s">
        <v>141</v>
      </c>
      <c r="D409" s="17">
        <v>47</v>
      </c>
      <c r="E409" s="21" t="e">
        <f>[1]!Tabla3[[#This Row],[BENEFICIARIOS]]*3600</f>
        <v>#REF!</v>
      </c>
      <c r="G409">
        <v>2025</v>
      </c>
    </row>
    <row r="410" spans="1:7" ht="21" customHeight="1" x14ac:dyDescent="0.4">
      <c r="A410" s="20" t="s">
        <v>63</v>
      </c>
      <c r="B410" s="15" t="s">
        <v>242</v>
      </c>
      <c r="C410" s="16" t="s">
        <v>141</v>
      </c>
      <c r="D410" s="17">
        <v>38</v>
      </c>
      <c r="E410" s="21" t="e">
        <f>[1]!Tabla3[[#This Row],[BENEFICIARIOS]]*3600</f>
        <v>#REF!</v>
      </c>
      <c r="G410">
        <v>2025</v>
      </c>
    </row>
    <row r="411" spans="1:7" ht="21" customHeight="1" x14ac:dyDescent="0.4">
      <c r="A411" s="20" t="s">
        <v>32</v>
      </c>
      <c r="B411" s="15" t="s">
        <v>236</v>
      </c>
      <c r="C411" s="16" t="s">
        <v>141</v>
      </c>
      <c r="D411" s="17">
        <v>37</v>
      </c>
      <c r="E411" s="21" t="e">
        <f>[1]!Tabla3[[#This Row],[BENEFICIARIOS]]*3600</f>
        <v>#REF!</v>
      </c>
      <c r="G411">
        <v>2025</v>
      </c>
    </row>
    <row r="412" spans="1:7" ht="21" customHeight="1" x14ac:dyDescent="0.4">
      <c r="A412" s="20" t="s">
        <v>222</v>
      </c>
      <c r="B412" s="18" t="s">
        <v>223</v>
      </c>
      <c r="C412" s="16" t="s">
        <v>141</v>
      </c>
      <c r="D412" s="17">
        <v>36</v>
      </c>
      <c r="E412" s="21" t="e">
        <f>[1]!Tabla3[[#This Row],[BENEFICIARIOS]]*3600</f>
        <v>#REF!</v>
      </c>
      <c r="G412">
        <v>2025</v>
      </c>
    </row>
    <row r="413" spans="1:7" ht="21" customHeight="1" x14ac:dyDescent="0.4">
      <c r="A413" s="20" t="s">
        <v>101</v>
      </c>
      <c r="B413" s="15" t="s">
        <v>261</v>
      </c>
      <c r="C413" s="16" t="s">
        <v>141</v>
      </c>
      <c r="D413" s="17">
        <v>34</v>
      </c>
      <c r="E413" s="21" t="e">
        <f>[1]!Tabla3[[#This Row],[BENEFICIARIOS]]*3600</f>
        <v>#REF!</v>
      </c>
      <c r="G413">
        <v>2025</v>
      </c>
    </row>
    <row r="414" spans="1:7" ht="21" customHeight="1" x14ac:dyDescent="0.4">
      <c r="A414" s="20" t="s">
        <v>17</v>
      </c>
      <c r="B414" s="18" t="s">
        <v>265</v>
      </c>
      <c r="C414" s="16" t="s">
        <v>141</v>
      </c>
      <c r="D414" s="17">
        <v>31</v>
      </c>
      <c r="E414" s="21" t="e">
        <f>[1]!Tabla3[[#This Row],[BENEFICIARIOS]]*3600</f>
        <v>#REF!</v>
      </c>
      <c r="G414">
        <v>2025</v>
      </c>
    </row>
    <row r="415" spans="1:7" ht="21" customHeight="1" x14ac:dyDescent="0.4">
      <c r="A415" s="20" t="s">
        <v>71</v>
      </c>
      <c r="B415" s="15" t="s">
        <v>255</v>
      </c>
      <c r="C415" s="16" t="s">
        <v>141</v>
      </c>
      <c r="D415" s="17">
        <v>31</v>
      </c>
      <c r="E415" s="21" t="e">
        <f>[1]!Tabla3[[#This Row],[BENEFICIARIOS]]*3600</f>
        <v>#REF!</v>
      </c>
      <c r="G415">
        <v>2025</v>
      </c>
    </row>
    <row r="416" spans="1:7" ht="21" customHeight="1" x14ac:dyDescent="0.4">
      <c r="A416" s="20" t="s">
        <v>26</v>
      </c>
      <c r="B416" s="18" t="s">
        <v>251</v>
      </c>
      <c r="C416" s="16" t="s">
        <v>141</v>
      </c>
      <c r="D416" s="17">
        <v>27</v>
      </c>
      <c r="E416" s="21" t="e">
        <f>[1]!Tabla3[[#This Row],[BENEFICIARIOS]]*3600</f>
        <v>#REF!</v>
      </c>
      <c r="G416">
        <v>2025</v>
      </c>
    </row>
    <row r="417" spans="1:7" ht="21" customHeight="1" x14ac:dyDescent="0.4">
      <c r="A417" s="20" t="s">
        <v>95</v>
      </c>
      <c r="B417" s="15" t="s">
        <v>187</v>
      </c>
      <c r="C417" s="16" t="s">
        <v>141</v>
      </c>
      <c r="D417" s="17">
        <v>27</v>
      </c>
      <c r="E417" s="21" t="e">
        <f>[1]!Tabla3[[#This Row],[BENEFICIARIOS]]*3600</f>
        <v>#REF!</v>
      </c>
      <c r="G417">
        <v>2025</v>
      </c>
    </row>
    <row r="418" spans="1:7" ht="21" customHeight="1" x14ac:dyDescent="0.4">
      <c r="A418" s="20" t="s">
        <v>226</v>
      </c>
      <c r="B418" s="18" t="s">
        <v>227</v>
      </c>
      <c r="C418" s="16" t="s">
        <v>141</v>
      </c>
      <c r="D418" s="17">
        <v>25</v>
      </c>
      <c r="E418" s="21" t="e">
        <f>[1]!Tabla3[[#This Row],[BENEFICIARIOS]]*3600</f>
        <v>#REF!</v>
      </c>
      <c r="G418">
        <v>2025</v>
      </c>
    </row>
    <row r="419" spans="1:7" ht="21" customHeight="1" x14ac:dyDescent="0.4">
      <c r="A419" s="20" t="s">
        <v>93</v>
      </c>
      <c r="B419" s="15" t="s">
        <v>262</v>
      </c>
      <c r="C419" s="16" t="s">
        <v>141</v>
      </c>
      <c r="D419" s="17">
        <v>24</v>
      </c>
      <c r="E419" s="21" t="e">
        <f>[1]!Tabla3[[#This Row],[BENEFICIARIOS]]*3600</f>
        <v>#REF!</v>
      </c>
      <c r="G419">
        <v>2025</v>
      </c>
    </row>
    <row r="420" spans="1:7" ht="21" customHeight="1" x14ac:dyDescent="0.4">
      <c r="A420" s="20" t="s">
        <v>75</v>
      </c>
      <c r="B420" s="15" t="s">
        <v>250</v>
      </c>
      <c r="C420" s="16" t="s">
        <v>141</v>
      </c>
      <c r="D420" s="17">
        <v>23</v>
      </c>
      <c r="E420" s="21" t="e">
        <f>[1]!Tabla3[[#This Row],[BENEFICIARIOS]]*3600</f>
        <v>#REF!</v>
      </c>
      <c r="G420">
        <v>2025</v>
      </c>
    </row>
    <row r="421" spans="1:7" ht="21" customHeight="1" x14ac:dyDescent="0.4">
      <c r="A421" s="20" t="s">
        <v>45</v>
      </c>
      <c r="B421" s="15" t="s">
        <v>253</v>
      </c>
      <c r="C421" s="16" t="s">
        <v>141</v>
      </c>
      <c r="D421" s="17">
        <v>22</v>
      </c>
      <c r="E421" s="21" t="e">
        <f>[1]!Tabla3[[#This Row],[BENEFICIARIOS]]*3600</f>
        <v>#REF!</v>
      </c>
      <c r="G421">
        <v>2025</v>
      </c>
    </row>
    <row r="422" spans="1:7" ht="21" customHeight="1" x14ac:dyDescent="0.4">
      <c r="A422" s="20" t="s">
        <v>18</v>
      </c>
      <c r="B422" s="18" t="s">
        <v>256</v>
      </c>
      <c r="C422" s="16" t="s">
        <v>141</v>
      </c>
      <c r="D422" s="17">
        <v>21</v>
      </c>
      <c r="E422" s="21" t="e">
        <f>[1]!Tabla3[[#This Row],[BENEFICIARIOS]]*3600</f>
        <v>#REF!</v>
      </c>
      <c r="G422">
        <v>2025</v>
      </c>
    </row>
    <row r="423" spans="1:7" ht="21" customHeight="1" x14ac:dyDescent="0.4">
      <c r="A423" s="20" t="s">
        <v>228</v>
      </c>
      <c r="B423" s="18" t="s">
        <v>229</v>
      </c>
      <c r="C423" s="16" t="s">
        <v>141</v>
      </c>
      <c r="D423" s="17">
        <v>20</v>
      </c>
      <c r="E423" s="21" t="e">
        <f>[1]!Tabla3[[#This Row],[BENEFICIARIOS]]*3600</f>
        <v>#REF!</v>
      </c>
      <c r="G423">
        <v>2025</v>
      </c>
    </row>
    <row r="424" spans="1:7" ht="21" customHeight="1" x14ac:dyDescent="0.4">
      <c r="A424" s="20" t="s">
        <v>16</v>
      </c>
      <c r="B424" s="18" t="s">
        <v>205</v>
      </c>
      <c r="C424" s="16" t="s">
        <v>141</v>
      </c>
      <c r="D424" s="17">
        <v>20</v>
      </c>
      <c r="E424" s="21" t="e">
        <f>[1]!Tabla3[[#This Row],[BENEFICIARIOS]]*3600</f>
        <v>#REF!</v>
      </c>
      <c r="G424">
        <v>2025</v>
      </c>
    </row>
    <row r="425" spans="1:7" ht="21" customHeight="1" x14ac:dyDescent="0.4">
      <c r="A425" s="20" t="s">
        <v>24</v>
      </c>
      <c r="B425" s="18" t="s">
        <v>259</v>
      </c>
      <c r="C425" s="16" t="s">
        <v>141</v>
      </c>
      <c r="D425" s="17">
        <v>20</v>
      </c>
      <c r="E425" s="21" t="e">
        <f>[1]!Tabla3[[#This Row],[BENEFICIARIOS]]*3600</f>
        <v>#REF!</v>
      </c>
      <c r="G425">
        <v>2025</v>
      </c>
    </row>
    <row r="426" spans="1:7" ht="21" customHeight="1" x14ac:dyDescent="0.4">
      <c r="A426" s="20" t="s">
        <v>37</v>
      </c>
      <c r="B426" s="15" t="s">
        <v>237</v>
      </c>
      <c r="C426" s="16" t="s">
        <v>141</v>
      </c>
      <c r="D426" s="17">
        <v>18</v>
      </c>
      <c r="E426" s="21" t="e">
        <f>[1]!Tabla3[[#This Row],[BENEFICIARIOS]]*3600</f>
        <v>#REF!</v>
      </c>
      <c r="G426">
        <v>2025</v>
      </c>
    </row>
    <row r="427" spans="1:7" ht="21" customHeight="1" x14ac:dyDescent="0.4">
      <c r="A427" s="20" t="s">
        <v>120</v>
      </c>
      <c r="B427" s="15" t="s">
        <v>191</v>
      </c>
      <c r="C427" s="16" t="s">
        <v>141</v>
      </c>
      <c r="D427" s="17">
        <v>18</v>
      </c>
      <c r="E427" s="21" t="e">
        <f>[1]!Tabla3[[#This Row],[BENEFICIARIOS]]*3600</f>
        <v>#REF!</v>
      </c>
      <c r="G427">
        <v>2025</v>
      </c>
    </row>
    <row r="428" spans="1:7" ht="21" customHeight="1" x14ac:dyDescent="0.4">
      <c r="A428" s="20" t="s">
        <v>60</v>
      </c>
      <c r="B428" s="15" t="s">
        <v>252</v>
      </c>
      <c r="C428" s="16" t="s">
        <v>141</v>
      </c>
      <c r="D428" s="17">
        <v>17</v>
      </c>
      <c r="E428" s="21" t="e">
        <f>[1]!Tabla3[[#This Row],[BENEFICIARIOS]]*3600</f>
        <v>#REF!</v>
      </c>
      <c r="G428">
        <v>2025</v>
      </c>
    </row>
    <row r="429" spans="1:7" ht="21" customHeight="1" x14ac:dyDescent="0.4">
      <c r="A429" s="20" t="s">
        <v>232</v>
      </c>
      <c r="B429" s="18" t="s">
        <v>233</v>
      </c>
      <c r="C429" s="16" t="s">
        <v>141</v>
      </c>
      <c r="D429" s="17">
        <v>16</v>
      </c>
      <c r="E429" s="21" t="e">
        <f>[1]!Tabla3[[#This Row],[BENEFICIARIOS]]*3600</f>
        <v>#REF!</v>
      </c>
      <c r="G429">
        <v>2025</v>
      </c>
    </row>
    <row r="430" spans="1:7" ht="21" customHeight="1" x14ac:dyDescent="0.4">
      <c r="A430" s="20" t="s">
        <v>100</v>
      </c>
      <c r="B430" s="15" t="s">
        <v>199</v>
      </c>
      <c r="C430" s="16" t="s">
        <v>141</v>
      </c>
      <c r="D430" s="17">
        <v>16</v>
      </c>
      <c r="E430" s="21" t="e">
        <f>[1]!Tabla3[[#This Row],[BENEFICIARIOS]]*3600</f>
        <v>#REF!</v>
      </c>
      <c r="G430">
        <v>2025</v>
      </c>
    </row>
    <row r="431" spans="1:7" ht="21" customHeight="1" x14ac:dyDescent="0.4">
      <c r="A431" s="20" t="s">
        <v>56</v>
      </c>
      <c r="B431" s="15" t="s">
        <v>220</v>
      </c>
      <c r="C431" s="16" t="s">
        <v>141</v>
      </c>
      <c r="D431" s="17">
        <v>15</v>
      </c>
      <c r="E431" s="21" t="e">
        <f>[1]!Tabla3[[#This Row],[BENEFICIARIOS]]*3600</f>
        <v>#REF!</v>
      </c>
      <c r="G431">
        <v>2025</v>
      </c>
    </row>
    <row r="432" spans="1:7" ht="21" customHeight="1" x14ac:dyDescent="0.4">
      <c r="A432" s="20" t="s">
        <v>42</v>
      </c>
      <c r="B432" s="15" t="s">
        <v>202</v>
      </c>
      <c r="C432" s="16" t="s">
        <v>141</v>
      </c>
      <c r="D432" s="17">
        <v>14</v>
      </c>
      <c r="E432" s="21" t="e">
        <f>[1]!Tabla3[[#This Row],[BENEFICIARIOS]]*3600</f>
        <v>#REF!</v>
      </c>
      <c r="G432">
        <v>2025</v>
      </c>
    </row>
    <row r="433" spans="1:7" ht="21" customHeight="1" x14ac:dyDescent="0.4">
      <c r="A433" s="20" t="s">
        <v>49</v>
      </c>
      <c r="B433" s="15" t="s">
        <v>158</v>
      </c>
      <c r="C433" s="16" t="s">
        <v>141</v>
      </c>
      <c r="D433" s="17">
        <v>14</v>
      </c>
      <c r="E433" s="21" t="e">
        <f>[1]!Tabla3[[#This Row],[BENEFICIARIOS]]*3600</f>
        <v>#REF!</v>
      </c>
      <c r="G433">
        <v>2025</v>
      </c>
    </row>
    <row r="434" spans="1:7" ht="21" customHeight="1" x14ac:dyDescent="0.4">
      <c r="A434" s="20" t="s">
        <v>99</v>
      </c>
      <c r="B434" s="15" t="s">
        <v>231</v>
      </c>
      <c r="C434" s="16" t="s">
        <v>141</v>
      </c>
      <c r="D434" s="17">
        <v>14</v>
      </c>
      <c r="E434" s="21" t="e">
        <f>[1]!Tabla3[[#This Row],[BENEFICIARIOS]]*3600</f>
        <v>#REF!</v>
      </c>
      <c r="G434">
        <v>2025</v>
      </c>
    </row>
    <row r="435" spans="1:7" ht="21" customHeight="1" x14ac:dyDescent="0.4">
      <c r="A435" s="20" t="s">
        <v>234</v>
      </c>
      <c r="B435" s="18" t="s">
        <v>235</v>
      </c>
      <c r="C435" s="16" t="s">
        <v>141</v>
      </c>
      <c r="D435" s="17">
        <v>13</v>
      </c>
      <c r="E435" s="21" t="e">
        <f>[1]!Tabla3[[#This Row],[BENEFICIARIOS]]*3600</f>
        <v>#REF!</v>
      </c>
      <c r="G435">
        <v>2025</v>
      </c>
    </row>
    <row r="436" spans="1:7" ht="21" customHeight="1" x14ac:dyDescent="0.4">
      <c r="A436" s="20" t="s">
        <v>20</v>
      </c>
      <c r="B436" s="18" t="s">
        <v>248</v>
      </c>
      <c r="C436" s="16" t="s">
        <v>141</v>
      </c>
      <c r="D436" s="17">
        <v>12</v>
      </c>
      <c r="E436" s="21" t="e">
        <f>[1]!Tabla3[[#This Row],[BENEFICIARIOS]]*3600</f>
        <v>#REF!</v>
      </c>
      <c r="G436">
        <v>2025</v>
      </c>
    </row>
    <row r="437" spans="1:7" ht="21" customHeight="1" x14ac:dyDescent="0.4">
      <c r="A437" s="20" t="s">
        <v>246</v>
      </c>
      <c r="B437" s="18" t="s">
        <v>247</v>
      </c>
      <c r="C437" s="16" t="s">
        <v>141</v>
      </c>
      <c r="D437" s="17">
        <v>12</v>
      </c>
      <c r="E437" s="21" t="e">
        <f>[1]!Tabla3[[#This Row],[BENEFICIARIOS]]*3600</f>
        <v>#REF!</v>
      </c>
      <c r="G437">
        <v>2025</v>
      </c>
    </row>
    <row r="438" spans="1:7" ht="21" customHeight="1" x14ac:dyDescent="0.4">
      <c r="A438" s="20" t="s">
        <v>54</v>
      </c>
      <c r="B438" s="15" t="s">
        <v>214</v>
      </c>
      <c r="C438" s="16" t="s">
        <v>141</v>
      </c>
      <c r="D438" s="17">
        <v>12</v>
      </c>
      <c r="E438" s="21" t="e">
        <f>[1]!Tabla3[[#This Row],[BENEFICIARIOS]]*3600</f>
        <v>#REF!</v>
      </c>
      <c r="G438">
        <v>2025</v>
      </c>
    </row>
    <row r="439" spans="1:7" ht="21" customHeight="1" x14ac:dyDescent="0.4">
      <c r="A439" s="20" t="s">
        <v>57</v>
      </c>
      <c r="B439" s="15" t="s">
        <v>201</v>
      </c>
      <c r="C439" s="16" t="s">
        <v>141</v>
      </c>
      <c r="D439" s="17">
        <v>12</v>
      </c>
      <c r="E439" s="21" t="e">
        <f>[1]!Tabla3[[#This Row],[BENEFICIARIOS]]*3600</f>
        <v>#REF!</v>
      </c>
      <c r="G439">
        <v>2025</v>
      </c>
    </row>
    <row r="440" spans="1:7" ht="21" customHeight="1" x14ac:dyDescent="0.4">
      <c r="A440" s="20" t="s">
        <v>239</v>
      </c>
      <c r="B440" s="18" t="s">
        <v>240</v>
      </c>
      <c r="C440" s="16" t="s">
        <v>141</v>
      </c>
      <c r="D440" s="17">
        <v>11</v>
      </c>
      <c r="E440" s="21" t="e">
        <f>[1]!Tabla3[[#This Row],[BENEFICIARIOS]]*3600</f>
        <v>#REF!</v>
      </c>
      <c r="G440">
        <v>2025</v>
      </c>
    </row>
    <row r="441" spans="1:7" ht="21" customHeight="1" x14ac:dyDescent="0.4">
      <c r="A441" s="20" t="s">
        <v>43</v>
      </c>
      <c r="B441" s="15" t="s">
        <v>221</v>
      </c>
      <c r="C441" s="16" t="s">
        <v>141</v>
      </c>
      <c r="D441" s="17">
        <v>11</v>
      </c>
      <c r="E441" s="21" t="e">
        <f>[1]!Tabla3[[#This Row],[BENEFICIARIOS]]*3600</f>
        <v>#REF!</v>
      </c>
      <c r="G441">
        <v>2025</v>
      </c>
    </row>
    <row r="442" spans="1:7" ht="21" customHeight="1" x14ac:dyDescent="0.4">
      <c r="A442" s="20" t="s">
        <v>41</v>
      </c>
      <c r="B442" s="15" t="s">
        <v>175</v>
      </c>
      <c r="C442" s="16" t="s">
        <v>141</v>
      </c>
      <c r="D442" s="17">
        <v>10</v>
      </c>
      <c r="E442" s="21" t="e">
        <f>[1]!Tabla3[[#This Row],[BENEFICIARIOS]]*3600</f>
        <v>#REF!</v>
      </c>
      <c r="G442">
        <v>2025</v>
      </c>
    </row>
    <row r="443" spans="1:7" ht="21" customHeight="1" x14ac:dyDescent="0.4">
      <c r="A443" s="20" t="s">
        <v>51</v>
      </c>
      <c r="B443" s="15" t="s">
        <v>243</v>
      </c>
      <c r="C443" s="16" t="s">
        <v>141</v>
      </c>
      <c r="D443" s="17">
        <v>10</v>
      </c>
      <c r="E443" s="21" t="e">
        <f>[1]!Tabla3[[#This Row],[BENEFICIARIOS]]*3600</f>
        <v>#REF!</v>
      </c>
      <c r="G443">
        <v>2025</v>
      </c>
    </row>
    <row r="444" spans="1:7" ht="21" customHeight="1" x14ac:dyDescent="0.4">
      <c r="A444" s="20" t="s">
        <v>22</v>
      </c>
      <c r="B444" s="18" t="s">
        <v>200</v>
      </c>
      <c r="C444" s="16" t="s">
        <v>141</v>
      </c>
      <c r="D444" s="17">
        <v>9</v>
      </c>
      <c r="E444" s="21" t="e">
        <f>[1]!Tabla3[[#This Row],[BENEFICIARIOS]]*3600</f>
        <v>#REF!</v>
      </c>
      <c r="G444">
        <v>2025</v>
      </c>
    </row>
    <row r="445" spans="1:7" ht="21" customHeight="1" x14ac:dyDescent="0.4">
      <c r="A445" s="20" t="s">
        <v>209</v>
      </c>
      <c r="B445" s="18" t="s">
        <v>210</v>
      </c>
      <c r="C445" s="16" t="s">
        <v>141</v>
      </c>
      <c r="D445" s="17">
        <v>8</v>
      </c>
      <c r="E445" s="21" t="e">
        <f>[1]!Tabla3[[#This Row],[BENEFICIARIOS]]*3600</f>
        <v>#REF!</v>
      </c>
      <c r="G445">
        <v>2025</v>
      </c>
    </row>
    <row r="446" spans="1:7" ht="21" customHeight="1" x14ac:dyDescent="0.4">
      <c r="A446" s="20" t="s">
        <v>70</v>
      </c>
      <c r="B446" s="15" t="s">
        <v>225</v>
      </c>
      <c r="C446" s="16" t="s">
        <v>141</v>
      </c>
      <c r="D446" s="17">
        <v>8</v>
      </c>
      <c r="E446" s="21" t="e">
        <f>[1]!Tabla3[[#This Row],[BENEFICIARIOS]]*3600</f>
        <v>#REF!</v>
      </c>
      <c r="G446">
        <v>2025</v>
      </c>
    </row>
    <row r="447" spans="1:7" ht="21" customHeight="1" x14ac:dyDescent="0.4">
      <c r="A447" s="20" t="s">
        <v>84</v>
      </c>
      <c r="B447" s="15" t="s">
        <v>215</v>
      </c>
      <c r="C447" s="16" t="s">
        <v>141</v>
      </c>
      <c r="D447" s="17">
        <v>8</v>
      </c>
      <c r="E447" s="21" t="e">
        <f>[1]!Tabla3[[#This Row],[BENEFICIARIOS]]*3600</f>
        <v>#REF!</v>
      </c>
      <c r="G447">
        <v>2025</v>
      </c>
    </row>
    <row r="448" spans="1:7" ht="21" customHeight="1" x14ac:dyDescent="0.4">
      <c r="A448" s="20" t="s">
        <v>244</v>
      </c>
      <c r="B448" s="18" t="s">
        <v>245</v>
      </c>
      <c r="C448" s="16" t="s">
        <v>141</v>
      </c>
      <c r="D448" s="17">
        <v>8</v>
      </c>
      <c r="E448" s="21" t="e">
        <f>[1]!Tabla3[[#This Row],[BENEFICIARIOS]]*3600</f>
        <v>#REF!</v>
      </c>
      <c r="G448">
        <v>2025</v>
      </c>
    </row>
    <row r="449" spans="1:7" ht="21" customHeight="1" x14ac:dyDescent="0.4">
      <c r="A449" s="20" t="s">
        <v>23</v>
      </c>
      <c r="B449" s="18" t="s">
        <v>238</v>
      </c>
      <c r="C449" s="16" t="s">
        <v>141</v>
      </c>
      <c r="D449" s="17">
        <v>7</v>
      </c>
      <c r="E449" s="21" t="e">
        <f>[1]!Tabla3[[#This Row],[BENEFICIARIOS]]*3600</f>
        <v>#REF!</v>
      </c>
      <c r="G449">
        <v>2025</v>
      </c>
    </row>
    <row r="450" spans="1:7" ht="21" customHeight="1" x14ac:dyDescent="0.4">
      <c r="A450" s="20" t="s">
        <v>31</v>
      </c>
      <c r="B450" s="15" t="s">
        <v>193</v>
      </c>
      <c r="C450" s="16" t="s">
        <v>141</v>
      </c>
      <c r="D450" s="17">
        <v>7</v>
      </c>
      <c r="E450" s="21" t="e">
        <f>[1]!Tabla3[[#This Row],[BENEFICIARIOS]]*3600</f>
        <v>#REF!</v>
      </c>
      <c r="G450">
        <v>2025</v>
      </c>
    </row>
    <row r="451" spans="1:7" ht="21" customHeight="1" x14ac:dyDescent="0.4">
      <c r="A451" s="20" t="s">
        <v>39</v>
      </c>
      <c r="B451" s="15" t="s">
        <v>206</v>
      </c>
      <c r="C451" s="16" t="s">
        <v>141</v>
      </c>
      <c r="D451" s="17">
        <v>7</v>
      </c>
      <c r="E451" s="21" t="e">
        <f>[1]!Tabla3[[#This Row],[BENEFICIARIOS]]*3600</f>
        <v>#REF!</v>
      </c>
      <c r="G451">
        <v>2025</v>
      </c>
    </row>
    <row r="452" spans="1:7" ht="21" customHeight="1" x14ac:dyDescent="0.4">
      <c r="A452" s="20" t="s">
        <v>46</v>
      </c>
      <c r="B452" s="15" t="s">
        <v>157</v>
      </c>
      <c r="C452" s="16" t="s">
        <v>141</v>
      </c>
      <c r="D452" s="17">
        <v>7</v>
      </c>
      <c r="E452" s="21" t="e">
        <f>[1]!Tabla3[[#This Row],[BENEFICIARIOS]]*3600</f>
        <v>#REF!</v>
      </c>
      <c r="G452">
        <v>2025</v>
      </c>
    </row>
    <row r="453" spans="1:7" ht="21" customHeight="1" x14ac:dyDescent="0.4">
      <c r="A453" s="20" t="s">
        <v>50</v>
      </c>
      <c r="B453" s="15" t="s">
        <v>213</v>
      </c>
      <c r="C453" s="16" t="s">
        <v>141</v>
      </c>
      <c r="D453" s="17">
        <v>7</v>
      </c>
      <c r="E453" s="21" t="e">
        <f>[1]!Tabla3[[#This Row],[BENEFICIARIOS]]*3600</f>
        <v>#REF!</v>
      </c>
      <c r="G453">
        <v>2025</v>
      </c>
    </row>
    <row r="454" spans="1:7" ht="21" customHeight="1" x14ac:dyDescent="0.4">
      <c r="A454" s="20" t="s">
        <v>53</v>
      </c>
      <c r="B454" s="15" t="s">
        <v>219</v>
      </c>
      <c r="C454" s="16" t="s">
        <v>141</v>
      </c>
      <c r="D454" s="17">
        <v>7</v>
      </c>
      <c r="E454" s="21" t="e">
        <f>[1]!Tabla3[[#This Row],[BENEFICIARIOS]]*3600</f>
        <v>#REF!</v>
      </c>
      <c r="G454">
        <v>2025</v>
      </c>
    </row>
    <row r="455" spans="1:7" ht="21" customHeight="1" x14ac:dyDescent="0.4">
      <c r="A455" s="20" t="s">
        <v>86</v>
      </c>
      <c r="B455" s="15" t="s">
        <v>203</v>
      </c>
      <c r="C455" s="16" t="s">
        <v>141</v>
      </c>
      <c r="D455" s="17">
        <v>7</v>
      </c>
      <c r="E455" s="21" t="e">
        <f>[1]!Tabla3[[#This Row],[BENEFICIARIOS]]*3600</f>
        <v>#REF!</v>
      </c>
      <c r="G455">
        <v>2025</v>
      </c>
    </row>
    <row r="456" spans="1:7" ht="21" customHeight="1" x14ac:dyDescent="0.4">
      <c r="A456" s="20" t="s">
        <v>135</v>
      </c>
      <c r="B456" s="15" t="s">
        <v>212</v>
      </c>
      <c r="C456" s="16" t="s">
        <v>141</v>
      </c>
      <c r="D456" s="17">
        <v>7</v>
      </c>
      <c r="E456" s="21" t="e">
        <f>[1]!Tabla3[[#This Row],[BENEFICIARIOS]]*3600</f>
        <v>#REF!</v>
      </c>
      <c r="G456">
        <v>2025</v>
      </c>
    </row>
    <row r="457" spans="1:7" ht="21" customHeight="1" x14ac:dyDescent="0.4">
      <c r="A457" s="20" t="s">
        <v>76</v>
      </c>
      <c r="B457" s="15" t="s">
        <v>257</v>
      </c>
      <c r="C457" s="16" t="s">
        <v>141</v>
      </c>
      <c r="D457" s="17">
        <v>6</v>
      </c>
      <c r="E457" s="21" t="e">
        <f>[1]!Tabla3[[#This Row],[BENEFICIARIOS]]*3600</f>
        <v>#REF!</v>
      </c>
      <c r="G457">
        <v>2025</v>
      </c>
    </row>
    <row r="458" spans="1:7" ht="21" customHeight="1" x14ac:dyDescent="0.4">
      <c r="A458" s="20" t="s">
        <v>78</v>
      </c>
      <c r="B458" s="15" t="s">
        <v>195</v>
      </c>
      <c r="C458" s="16" t="s">
        <v>141</v>
      </c>
      <c r="D458" s="17">
        <v>6</v>
      </c>
      <c r="E458" s="21" t="e">
        <f>[1]!Tabla3[[#This Row],[BENEFICIARIOS]]*3600</f>
        <v>#REF!</v>
      </c>
      <c r="G458">
        <v>2025</v>
      </c>
    </row>
    <row r="459" spans="1:7" ht="21" customHeight="1" x14ac:dyDescent="0.4">
      <c r="A459" s="20" t="s">
        <v>36</v>
      </c>
      <c r="B459" s="15" t="s">
        <v>224</v>
      </c>
      <c r="C459" s="16" t="s">
        <v>141</v>
      </c>
      <c r="D459" s="17">
        <v>5</v>
      </c>
      <c r="E459" s="21" t="e">
        <f>[1]!Tabla3[[#This Row],[BENEFICIARIOS]]*3600</f>
        <v>#REF!</v>
      </c>
      <c r="G459">
        <v>2025</v>
      </c>
    </row>
    <row r="460" spans="1:7" ht="21" customHeight="1" x14ac:dyDescent="0.4">
      <c r="A460" s="20" t="s">
        <v>139</v>
      </c>
      <c r="B460" s="15" t="s">
        <v>230</v>
      </c>
      <c r="C460" s="16" t="s">
        <v>141</v>
      </c>
      <c r="D460" s="17">
        <v>5</v>
      </c>
      <c r="E460" s="21" t="e">
        <f>[1]!Tabla3[[#This Row],[BENEFICIARIOS]]*3600</f>
        <v>#REF!</v>
      </c>
      <c r="G460">
        <v>2025</v>
      </c>
    </row>
    <row r="461" spans="1:7" ht="21" customHeight="1" x14ac:dyDescent="0.4">
      <c r="A461" s="20" t="s">
        <v>44</v>
      </c>
      <c r="B461" s="15" t="s">
        <v>207</v>
      </c>
      <c r="C461" s="16" t="s">
        <v>141</v>
      </c>
      <c r="D461" s="17">
        <v>5</v>
      </c>
      <c r="E461" s="21" t="e">
        <f>[1]!Tabla3[[#This Row],[BENEFICIARIOS]]*3600</f>
        <v>#REF!</v>
      </c>
      <c r="G461">
        <v>2025</v>
      </c>
    </row>
    <row r="462" spans="1:7" ht="21" customHeight="1" x14ac:dyDescent="0.4">
      <c r="A462" s="20" t="s">
        <v>48</v>
      </c>
      <c r="B462" s="15" t="s">
        <v>170</v>
      </c>
      <c r="C462" s="16" t="s">
        <v>141</v>
      </c>
      <c r="D462" s="17">
        <v>5</v>
      </c>
      <c r="E462" s="21" t="e">
        <f>[1]!Tabla3[[#This Row],[BENEFICIARIOS]]*3600</f>
        <v>#REF!</v>
      </c>
      <c r="G462">
        <v>2025</v>
      </c>
    </row>
    <row r="463" spans="1:7" ht="21" customHeight="1" x14ac:dyDescent="0.4">
      <c r="A463" s="20" t="s">
        <v>67</v>
      </c>
      <c r="B463" s="15" t="s">
        <v>241</v>
      </c>
      <c r="C463" s="16" t="s">
        <v>141</v>
      </c>
      <c r="D463" s="17">
        <v>5</v>
      </c>
      <c r="E463" s="21" t="e">
        <f>[1]!Tabla3[[#This Row],[BENEFICIARIOS]]*3600</f>
        <v>#REF!</v>
      </c>
      <c r="G463">
        <v>2025</v>
      </c>
    </row>
    <row r="464" spans="1:7" ht="21" customHeight="1" x14ac:dyDescent="0.4">
      <c r="A464" s="20" t="s">
        <v>91</v>
      </c>
      <c r="B464" s="15" t="s">
        <v>172</v>
      </c>
      <c r="C464" s="16" t="s">
        <v>141</v>
      </c>
      <c r="D464" s="17">
        <v>5</v>
      </c>
      <c r="E464" s="21" t="e">
        <f>[1]!Tabla3[[#This Row],[BENEFICIARIOS]]*3600</f>
        <v>#REF!</v>
      </c>
      <c r="G464">
        <v>2025</v>
      </c>
    </row>
    <row r="465" spans="1:7" ht="21" customHeight="1" x14ac:dyDescent="0.4">
      <c r="A465" s="20" t="s">
        <v>184</v>
      </c>
      <c r="B465" s="18" t="s">
        <v>283</v>
      </c>
      <c r="C465" s="16" t="s">
        <v>141</v>
      </c>
      <c r="D465" s="17">
        <v>4</v>
      </c>
      <c r="E465" s="21" t="e">
        <f>[1]!Tabla3[[#This Row],[BENEFICIARIOS]]*3600</f>
        <v>#REF!</v>
      </c>
      <c r="G465">
        <v>2025</v>
      </c>
    </row>
    <row r="466" spans="1:7" ht="21" customHeight="1" x14ac:dyDescent="0.4">
      <c r="A466" s="20" t="s">
        <v>33</v>
      </c>
      <c r="B466" s="15" t="s">
        <v>197</v>
      </c>
      <c r="C466" s="16" t="s">
        <v>141</v>
      </c>
      <c r="D466" s="17">
        <v>4</v>
      </c>
      <c r="E466" s="21" t="e">
        <f>[1]!Tabla3[[#This Row],[BENEFICIARIOS]]*3600</f>
        <v>#REF!</v>
      </c>
      <c r="G466">
        <v>2025</v>
      </c>
    </row>
    <row r="467" spans="1:7" ht="21" customHeight="1" x14ac:dyDescent="0.4">
      <c r="A467" s="20" t="s">
        <v>55</v>
      </c>
      <c r="B467" s="15" t="s">
        <v>196</v>
      </c>
      <c r="C467" s="16" t="s">
        <v>141</v>
      </c>
      <c r="D467" s="17">
        <v>4</v>
      </c>
      <c r="E467" s="21" t="e">
        <f>[1]!Tabla3[[#This Row],[BENEFICIARIOS]]*3600</f>
        <v>#REF!</v>
      </c>
      <c r="G467">
        <v>2025</v>
      </c>
    </row>
    <row r="468" spans="1:7" ht="21" customHeight="1" x14ac:dyDescent="0.4">
      <c r="A468" s="20" t="s">
        <v>68</v>
      </c>
      <c r="B468" s="15" t="s">
        <v>211</v>
      </c>
      <c r="C468" s="16" t="s">
        <v>141</v>
      </c>
      <c r="D468" s="17">
        <v>4</v>
      </c>
      <c r="E468" s="21">
        <f>3600*4</f>
        <v>14400</v>
      </c>
      <c r="G468">
        <v>2025</v>
      </c>
    </row>
    <row r="469" spans="1:7" ht="21" customHeight="1" x14ac:dyDescent="0.4">
      <c r="A469" s="20" t="s">
        <v>21</v>
      </c>
      <c r="B469" s="18" t="s">
        <v>190</v>
      </c>
      <c r="C469" s="16" t="s">
        <v>141</v>
      </c>
      <c r="D469" s="17">
        <v>3</v>
      </c>
      <c r="E469" s="21" t="e">
        <f>[1]!Tabla3[[#This Row],[BENEFICIARIOS]]*3600</f>
        <v>#REF!</v>
      </c>
      <c r="G469">
        <v>2025</v>
      </c>
    </row>
    <row r="470" spans="1:7" ht="21" customHeight="1" x14ac:dyDescent="0.4">
      <c r="A470" s="20" t="s">
        <v>30</v>
      </c>
      <c r="B470" s="15" t="s">
        <v>193</v>
      </c>
      <c r="C470" s="16" t="s">
        <v>141</v>
      </c>
      <c r="D470" s="17">
        <v>3</v>
      </c>
      <c r="E470" s="21" t="e">
        <f>[1]!Tabla3[[#This Row],[BENEFICIARIOS]]*3600</f>
        <v>#REF!</v>
      </c>
      <c r="G470">
        <v>2025</v>
      </c>
    </row>
    <row r="471" spans="1:7" ht="21" customHeight="1" x14ac:dyDescent="0.4">
      <c r="A471" s="20" t="s">
        <v>52</v>
      </c>
      <c r="B471" s="15" t="s">
        <v>198</v>
      </c>
      <c r="C471" s="16" t="s">
        <v>141</v>
      </c>
      <c r="D471" s="17">
        <v>3</v>
      </c>
      <c r="E471" s="21" t="e">
        <f>[1]!Tabla3[[#This Row],[BENEFICIARIOS]]*3600</f>
        <v>#REF!</v>
      </c>
      <c r="G471">
        <v>2025</v>
      </c>
    </row>
    <row r="472" spans="1:7" ht="21" customHeight="1" x14ac:dyDescent="0.4">
      <c r="A472" s="20" t="s">
        <v>85</v>
      </c>
      <c r="B472" s="15" t="s">
        <v>208</v>
      </c>
      <c r="C472" s="16" t="s">
        <v>141</v>
      </c>
      <c r="D472" s="17">
        <v>3</v>
      </c>
      <c r="E472" s="21" t="e">
        <f>[1]!Tabla3[[#This Row],[BENEFICIARIOS]]*3600</f>
        <v>#REF!</v>
      </c>
      <c r="G472">
        <v>2025</v>
      </c>
    </row>
    <row r="473" spans="1:7" ht="21" customHeight="1" x14ac:dyDescent="0.4">
      <c r="A473" s="20" t="s">
        <v>89</v>
      </c>
      <c r="B473" s="15" t="s">
        <v>171</v>
      </c>
      <c r="C473" s="16" t="s">
        <v>141</v>
      </c>
      <c r="D473" s="17">
        <v>3</v>
      </c>
      <c r="E473" s="21" t="e">
        <f>[1]!Tabla3[[#This Row],[BENEFICIARIOS]]*3600</f>
        <v>#REF!</v>
      </c>
      <c r="G473">
        <v>2025</v>
      </c>
    </row>
    <row r="474" spans="1:7" ht="21" customHeight="1" x14ac:dyDescent="0.4">
      <c r="A474" s="20" t="s">
        <v>97</v>
      </c>
      <c r="B474" s="15" t="s">
        <v>216</v>
      </c>
      <c r="C474" s="16" t="s">
        <v>141</v>
      </c>
      <c r="D474" s="17">
        <v>3</v>
      </c>
      <c r="E474" s="21" t="e">
        <f>[1]!Tabla3[[#This Row],[BENEFICIARIOS]]*3600</f>
        <v>#REF!</v>
      </c>
      <c r="G474">
        <v>2025</v>
      </c>
    </row>
    <row r="475" spans="1:7" ht="21" customHeight="1" x14ac:dyDescent="0.4">
      <c r="A475" s="20" t="s">
        <v>217</v>
      </c>
      <c r="B475" s="18" t="s">
        <v>218</v>
      </c>
      <c r="C475" s="16" t="s">
        <v>141</v>
      </c>
      <c r="D475" s="17">
        <v>2</v>
      </c>
      <c r="E475" s="21" t="e">
        <f>[1]!Tabla3[[#This Row],[BENEFICIARIOS]]*3600</f>
        <v>#REF!</v>
      </c>
      <c r="G475">
        <v>2025</v>
      </c>
    </row>
    <row r="476" spans="1:7" ht="21" customHeight="1" x14ac:dyDescent="0.4">
      <c r="A476" s="20" t="s">
        <v>66</v>
      </c>
      <c r="B476" s="15" t="s">
        <v>181</v>
      </c>
      <c r="C476" s="16" t="s">
        <v>141</v>
      </c>
      <c r="D476" s="17">
        <v>2</v>
      </c>
      <c r="E476" s="21" t="e">
        <f>[1]!Tabla3[[#This Row],[BENEFICIARIOS]]*3600</f>
        <v>#REF!</v>
      </c>
      <c r="G476">
        <v>2025</v>
      </c>
    </row>
    <row r="477" spans="1:7" ht="21" customHeight="1" x14ac:dyDescent="0.4">
      <c r="A477" s="20" t="s">
        <v>156</v>
      </c>
      <c r="B477" s="18" t="s">
        <v>185</v>
      </c>
      <c r="C477" s="16" t="s">
        <v>141</v>
      </c>
      <c r="D477" s="17">
        <v>1</v>
      </c>
      <c r="E477" s="21" t="e">
        <f>[1]!Tabla3[[#This Row],[BENEFICIARIOS]]*3600</f>
        <v>#REF!</v>
      </c>
      <c r="G477">
        <v>2025</v>
      </c>
    </row>
    <row r="478" spans="1:7" ht="21" customHeight="1" x14ac:dyDescent="0.4">
      <c r="A478" s="20" t="s">
        <v>164</v>
      </c>
      <c r="B478" s="18" t="s">
        <v>165</v>
      </c>
      <c r="C478" s="16" t="s">
        <v>141</v>
      </c>
      <c r="D478" s="17">
        <v>1</v>
      </c>
      <c r="E478" s="21" t="e">
        <f>[1]!Tabla3[[#This Row],[BENEFICIARIOS]]*3600</f>
        <v>#REF!</v>
      </c>
      <c r="G478">
        <v>2025</v>
      </c>
    </row>
    <row r="479" spans="1:7" ht="21" customHeight="1" x14ac:dyDescent="0.4">
      <c r="A479" s="20" t="s">
        <v>277</v>
      </c>
      <c r="B479" s="18" t="s">
        <v>278</v>
      </c>
      <c r="C479" s="16" t="s">
        <v>141</v>
      </c>
      <c r="D479" s="17">
        <v>1</v>
      </c>
      <c r="E479" s="21" t="e">
        <f>[1]!Tabla3[[#This Row],[BENEFICIARIOS]]*3600</f>
        <v>#REF!</v>
      </c>
      <c r="G479">
        <v>2025</v>
      </c>
    </row>
    <row r="480" spans="1:7" ht="21" customHeight="1" x14ac:dyDescent="0.4">
      <c r="A480" s="20" t="s">
        <v>19</v>
      </c>
      <c r="B480" s="18" t="s">
        <v>167</v>
      </c>
      <c r="C480" s="16" t="s">
        <v>141</v>
      </c>
      <c r="D480" s="17">
        <v>1</v>
      </c>
      <c r="E480" s="21" t="e">
        <f>[1]!Tabla3[[#This Row],[BENEFICIARIOS]]*3600</f>
        <v>#REF!</v>
      </c>
      <c r="G480">
        <v>2025</v>
      </c>
    </row>
    <row r="481" spans="1:7" ht="21" customHeight="1" x14ac:dyDescent="0.4">
      <c r="A481" s="20" t="s">
        <v>179</v>
      </c>
      <c r="B481" s="18" t="s">
        <v>180</v>
      </c>
      <c r="C481" s="16" t="s">
        <v>141</v>
      </c>
      <c r="D481" s="17">
        <v>1</v>
      </c>
      <c r="E481" s="21" t="e">
        <f>[1]!Tabla3[[#This Row],[BENEFICIARIOS]]*3600</f>
        <v>#REF!</v>
      </c>
      <c r="G481">
        <v>2025</v>
      </c>
    </row>
    <row r="482" spans="1:7" ht="21" customHeight="1" x14ac:dyDescent="0.4">
      <c r="A482" s="20" t="s">
        <v>168</v>
      </c>
      <c r="B482" s="18" t="s">
        <v>169</v>
      </c>
      <c r="C482" s="16" t="s">
        <v>141</v>
      </c>
      <c r="D482" s="17">
        <v>1</v>
      </c>
      <c r="E482" s="21" t="e">
        <f>[1]!Tabla3[[#This Row],[BENEFICIARIOS]]*3600</f>
        <v>#REF!</v>
      </c>
      <c r="G482">
        <v>2025</v>
      </c>
    </row>
    <row r="483" spans="1:7" ht="21" customHeight="1" x14ac:dyDescent="0.4">
      <c r="A483" s="20" t="s">
        <v>58</v>
      </c>
      <c r="B483" s="15" t="s">
        <v>176</v>
      </c>
      <c r="C483" s="16" t="s">
        <v>141</v>
      </c>
      <c r="D483" s="17">
        <v>1</v>
      </c>
      <c r="E483" s="21" t="e">
        <f>[1]!Tabla3[[#This Row],[BENEFICIARIOS]]*3600</f>
        <v>#REF!</v>
      </c>
      <c r="G483">
        <v>2025</v>
      </c>
    </row>
    <row r="484" spans="1:7" ht="21" customHeight="1" x14ac:dyDescent="0.4">
      <c r="A484" s="20" t="s">
        <v>142</v>
      </c>
      <c r="B484" s="15" t="s">
        <v>177</v>
      </c>
      <c r="C484" s="16" t="s">
        <v>141</v>
      </c>
      <c r="D484" s="17">
        <v>1</v>
      </c>
      <c r="E484" s="21" t="e">
        <f>[1]!Tabla3[[#This Row],[BENEFICIARIOS]]*3600</f>
        <v>#REF!</v>
      </c>
      <c r="G484">
        <v>2025</v>
      </c>
    </row>
    <row r="485" spans="1:7" ht="21" customHeight="1" x14ac:dyDescent="0.4">
      <c r="A485" s="20" t="s">
        <v>74</v>
      </c>
      <c r="B485" s="15" t="s">
        <v>186</v>
      </c>
      <c r="C485" s="16" t="s">
        <v>141</v>
      </c>
      <c r="D485" s="17">
        <v>1</v>
      </c>
      <c r="E485" s="21" t="e">
        <f>[1]!Tabla3[[#This Row],[BENEFICIARIOS]]*3600</f>
        <v>#REF!</v>
      </c>
      <c r="G485">
        <v>2025</v>
      </c>
    </row>
    <row r="486" spans="1:7" ht="21" customHeight="1" x14ac:dyDescent="0.4">
      <c r="A486" s="20" t="s">
        <v>77</v>
      </c>
      <c r="B486" s="15" t="s">
        <v>154</v>
      </c>
      <c r="C486" s="16" t="s">
        <v>141</v>
      </c>
      <c r="D486" s="17">
        <v>1</v>
      </c>
      <c r="E486" s="21" t="e">
        <f>[1]!Tabla3[[#This Row],[BENEFICIARIOS]]*3600</f>
        <v>#REF!</v>
      </c>
      <c r="G486">
        <v>2025</v>
      </c>
    </row>
    <row r="487" spans="1:7" ht="21" customHeight="1" x14ac:dyDescent="0.4">
      <c r="A487" s="20" t="s">
        <v>80</v>
      </c>
      <c r="B487" s="15" t="s">
        <v>178</v>
      </c>
      <c r="C487" s="16" t="s">
        <v>141</v>
      </c>
      <c r="D487" s="17">
        <v>1</v>
      </c>
      <c r="E487" s="21" t="e">
        <f>[1]!Tabla3[[#This Row],[BENEFICIARIOS]]*3600</f>
        <v>#REF!</v>
      </c>
      <c r="G487">
        <v>2025</v>
      </c>
    </row>
    <row r="488" spans="1:7" ht="21" customHeight="1" x14ac:dyDescent="0.4">
      <c r="A488" s="20" t="s">
        <v>82</v>
      </c>
      <c r="B488" s="15" t="s">
        <v>162</v>
      </c>
      <c r="C488" s="16" t="s">
        <v>141</v>
      </c>
      <c r="D488" s="17">
        <v>1</v>
      </c>
      <c r="E488" s="21" t="e">
        <f>[1]!Tabla3[[#This Row],[BENEFICIARIOS]]*3600</f>
        <v>#REF!</v>
      </c>
      <c r="G488">
        <v>2025</v>
      </c>
    </row>
    <row r="489" spans="1:7" ht="21" customHeight="1" x14ac:dyDescent="0.4">
      <c r="A489" s="20" t="s">
        <v>88</v>
      </c>
      <c r="B489" s="15" t="s">
        <v>182</v>
      </c>
      <c r="C489" s="16" t="s">
        <v>141</v>
      </c>
      <c r="D489" s="17">
        <v>1</v>
      </c>
      <c r="E489" s="21" t="e">
        <f>[1]!Tabla3[[#This Row],[BENEFICIARIOS]]*3600</f>
        <v>#REF!</v>
      </c>
      <c r="G489">
        <v>2025</v>
      </c>
    </row>
    <row r="490" spans="1:7" ht="21" customHeight="1" x14ac:dyDescent="0.4">
      <c r="A490" s="20" t="s">
        <v>96</v>
      </c>
      <c r="B490" s="15" t="s">
        <v>294</v>
      </c>
      <c r="C490" s="16" t="s">
        <v>141</v>
      </c>
      <c r="D490" s="17">
        <v>1</v>
      </c>
      <c r="E490" s="21" t="e">
        <f>[1]!Tabla3[[#This Row],[BENEFICIARIOS]]*3600</f>
        <v>#REF!</v>
      </c>
      <c r="G490">
        <v>2025</v>
      </c>
    </row>
    <row r="491" spans="1:7" ht="21" customHeight="1" x14ac:dyDescent="0.4">
      <c r="A491" s="27" t="s">
        <v>102</v>
      </c>
      <c r="B491" s="28" t="s">
        <v>173</v>
      </c>
      <c r="C491" s="29" t="s">
        <v>141</v>
      </c>
      <c r="D491" s="30">
        <v>1</v>
      </c>
      <c r="E491" s="31" t="e">
        <f>[1]!Tabla3[[#This Row],[BENEFICIARIOS]]*3600</f>
        <v>#REF!</v>
      </c>
      <c r="G491">
        <v>2025</v>
      </c>
    </row>
    <row r="492" spans="1:7" ht="16.8" x14ac:dyDescent="0.4">
      <c r="A492" s="20" t="s">
        <v>4</v>
      </c>
      <c r="B492" s="15"/>
      <c r="C492" s="16" t="s">
        <v>5</v>
      </c>
      <c r="D492" s="17">
        <v>28</v>
      </c>
      <c r="E492" s="35">
        <f>812.2*Tabla1[[#This Row],[BENEFICIARIOS]]</f>
        <v>4061</v>
      </c>
      <c r="F492" s="5" t="s">
        <v>147</v>
      </c>
      <c r="G492" s="5">
        <v>2024</v>
      </c>
    </row>
    <row r="493" spans="1:7" ht="16.8" x14ac:dyDescent="0.4">
      <c r="A493" s="20" t="s">
        <v>4</v>
      </c>
      <c r="B493" s="15"/>
      <c r="C493" s="16" t="s">
        <v>144</v>
      </c>
      <c r="D493" s="17">
        <v>1</v>
      </c>
      <c r="E493" s="35">
        <f>398.39*Tabla1[[#This Row],[BENEFICIARIOS]]</f>
        <v>80873.17</v>
      </c>
      <c r="F493" s="5" t="s">
        <v>147</v>
      </c>
      <c r="G493" s="5">
        <v>2024</v>
      </c>
    </row>
    <row r="494" spans="1:7" ht="16.8" x14ac:dyDescent="0.4">
      <c r="A494" s="20" t="s">
        <v>4</v>
      </c>
      <c r="B494" s="15"/>
      <c r="C494" s="16" t="s">
        <v>140</v>
      </c>
      <c r="D494" s="17">
        <v>30</v>
      </c>
      <c r="E494" s="35">
        <f>1632.8831*Tabla1[[#This Row],[BENEFICIARIOS]]</f>
        <v>68581.090200000006</v>
      </c>
      <c r="F494" s="32">
        <v>34287.5</v>
      </c>
      <c r="G494" s="5">
        <v>2024</v>
      </c>
    </row>
    <row r="495" spans="1:7" ht="16.8" x14ac:dyDescent="0.4">
      <c r="A495" s="20" t="s">
        <v>4</v>
      </c>
      <c r="B495" s="15"/>
      <c r="C495" s="16" t="s">
        <v>141</v>
      </c>
      <c r="D495" s="17">
        <v>8</v>
      </c>
      <c r="E495" s="35">
        <f>3600*Tabla1[[#This Row],[BENEFICIARIOS]]</f>
        <v>550800</v>
      </c>
      <c r="F495" s="5" t="s">
        <v>147</v>
      </c>
      <c r="G495" s="5">
        <v>2024</v>
      </c>
    </row>
    <row r="496" spans="1:7" ht="16.8" x14ac:dyDescent="0.4">
      <c r="A496" s="20" t="s">
        <v>4</v>
      </c>
      <c r="B496" s="15"/>
      <c r="C496" s="16" t="s">
        <v>143</v>
      </c>
      <c r="D496" s="17">
        <v>8</v>
      </c>
      <c r="E496" s="35">
        <f>1829.64*Tabla1[[#This Row],[BENEFICIARIOS]]</f>
        <v>766619.16</v>
      </c>
      <c r="F496" s="33">
        <v>5970</v>
      </c>
      <c r="G496" s="5">
        <v>2024</v>
      </c>
    </row>
    <row r="497" spans="1:7" ht="16.8" x14ac:dyDescent="0.4">
      <c r="A497" s="20" t="s">
        <v>4</v>
      </c>
      <c r="B497" s="15"/>
      <c r="C497" s="16" t="s">
        <v>118</v>
      </c>
      <c r="D497" s="17">
        <v>1</v>
      </c>
      <c r="E497" s="35">
        <f>5741.21*Tabla1[[#This Row],[BENEFICIARIOS]]</f>
        <v>1027676.59</v>
      </c>
      <c r="F497" s="5" t="s">
        <v>147</v>
      </c>
      <c r="G497" s="5">
        <v>2024</v>
      </c>
    </row>
    <row r="498" spans="1:7" ht="16.8" x14ac:dyDescent="0.4">
      <c r="A498" s="20" t="s">
        <v>7</v>
      </c>
      <c r="B498" s="15"/>
      <c r="C498" s="16" t="s">
        <v>5</v>
      </c>
      <c r="D498" s="17">
        <v>17</v>
      </c>
      <c r="E498" s="35">
        <f>812.2*Tabla1[[#This Row],[BENEFICIARIOS]]</f>
        <v>60102.8</v>
      </c>
      <c r="F498" s="5" t="s">
        <v>147</v>
      </c>
      <c r="G498" s="5">
        <v>2024</v>
      </c>
    </row>
    <row r="499" spans="1:7" ht="16.8" x14ac:dyDescent="0.4">
      <c r="A499" s="20" t="s">
        <v>7</v>
      </c>
      <c r="B499" s="15"/>
      <c r="C499" s="16" t="s">
        <v>144</v>
      </c>
      <c r="D499" s="17">
        <v>283</v>
      </c>
      <c r="E499" s="35">
        <f>398.39*Tabla1[[#This Row],[BENEFICIARIOS]]</f>
        <v>4780.68</v>
      </c>
      <c r="F499" s="5" t="s">
        <v>147</v>
      </c>
      <c r="G499" s="5">
        <v>2024</v>
      </c>
    </row>
    <row r="500" spans="1:7" ht="16.8" x14ac:dyDescent="0.4">
      <c r="A500" s="20" t="s">
        <v>7</v>
      </c>
      <c r="B500" s="15"/>
      <c r="C500" s="16" t="s">
        <v>140</v>
      </c>
      <c r="D500" s="17">
        <v>4</v>
      </c>
      <c r="E500" s="35">
        <f>1632.8831*Tabla1[[#This Row],[BENEFICIARIOS]]</f>
        <v>8164.4155000000001</v>
      </c>
      <c r="F500" s="32">
        <v>9108</v>
      </c>
      <c r="G500" s="5">
        <v>2024</v>
      </c>
    </row>
    <row r="501" spans="1:7" ht="16.8" x14ac:dyDescent="0.4">
      <c r="A501" s="20" t="s">
        <v>7</v>
      </c>
      <c r="B501" s="15"/>
      <c r="C501" s="16" t="s">
        <v>141</v>
      </c>
      <c r="D501" s="17">
        <v>5</v>
      </c>
      <c r="E501" s="35">
        <f>3600*Tabla1[[#This Row],[BENEFICIARIOS]]</f>
        <v>86400</v>
      </c>
      <c r="F501" s="5" t="s">
        <v>147</v>
      </c>
      <c r="G501" s="5">
        <v>2024</v>
      </c>
    </row>
    <row r="502" spans="1:7" ht="16.8" x14ac:dyDescent="0.4">
      <c r="A502" s="20" t="s">
        <v>7</v>
      </c>
      <c r="B502" s="15"/>
      <c r="C502" s="16" t="s">
        <v>143</v>
      </c>
      <c r="D502" s="17">
        <v>3</v>
      </c>
      <c r="E502" s="35">
        <f>1829.64*Tabla1[[#This Row],[BENEFICIARIOS]]</f>
        <v>7318.56</v>
      </c>
      <c r="F502" s="33">
        <v>16200</v>
      </c>
      <c r="G502" s="5">
        <v>2024</v>
      </c>
    </row>
    <row r="503" spans="1:7" ht="16.8" x14ac:dyDescent="0.4">
      <c r="A503" s="20" t="s">
        <v>8</v>
      </c>
      <c r="B503" s="15"/>
      <c r="C503" s="16" t="s">
        <v>5</v>
      </c>
      <c r="D503" s="17">
        <v>19</v>
      </c>
      <c r="E503" s="35">
        <f>812.2*Tabla1[[#This Row],[BENEFICIARIOS]]</f>
        <v>15431.800000000001</v>
      </c>
      <c r="F503" s="5" t="s">
        <v>147</v>
      </c>
      <c r="G503" s="5">
        <v>2024</v>
      </c>
    </row>
    <row r="504" spans="1:7" ht="16.8" x14ac:dyDescent="0.4">
      <c r="A504" s="20" t="s">
        <v>8</v>
      </c>
      <c r="B504" s="15"/>
      <c r="C504" s="16" t="s">
        <v>113</v>
      </c>
      <c r="D504" s="17">
        <v>3</v>
      </c>
      <c r="E504" s="35">
        <f>3746.89*Tabla1[[#This Row],[BENEFICIARIOS]]</f>
        <v>37468.9</v>
      </c>
      <c r="F504" s="5" t="s">
        <v>147</v>
      </c>
      <c r="G504" s="5">
        <v>2024</v>
      </c>
    </row>
    <row r="505" spans="1:7" ht="16.8" x14ac:dyDescent="0.4">
      <c r="A505" s="20" t="s">
        <v>8</v>
      </c>
      <c r="B505" s="15"/>
      <c r="C505" s="16" t="s">
        <v>144</v>
      </c>
      <c r="D505" s="17">
        <v>1</v>
      </c>
      <c r="E505" s="35">
        <f>398.39*Tabla1[[#This Row],[BENEFICIARIOS]]</f>
        <v>1593.56</v>
      </c>
      <c r="F505" s="5" t="s">
        <v>147</v>
      </c>
      <c r="G505" s="5">
        <v>2024</v>
      </c>
    </row>
    <row r="506" spans="1:7" ht="16.8" x14ac:dyDescent="0.4">
      <c r="A506" s="20" t="s">
        <v>8</v>
      </c>
      <c r="B506" s="15"/>
      <c r="C506" s="16" t="s">
        <v>140</v>
      </c>
      <c r="D506" s="17">
        <v>7</v>
      </c>
      <c r="E506" s="35">
        <f>1632.8831*Tabla1[[#This Row],[BENEFICIARIOS]]</f>
        <v>3265.7662</v>
      </c>
      <c r="F506" s="32">
        <v>12566.4</v>
      </c>
      <c r="G506" s="5">
        <v>2024</v>
      </c>
    </row>
    <row r="507" spans="1:7" ht="16.8" x14ac:dyDescent="0.4">
      <c r="A507" s="20" t="s">
        <v>8</v>
      </c>
      <c r="B507" s="15"/>
      <c r="C507" s="16" t="s">
        <v>141</v>
      </c>
      <c r="D507" s="17">
        <v>21</v>
      </c>
      <c r="E507" s="35">
        <f>3600*Tabla1[[#This Row],[BENEFICIARIOS]]</f>
        <v>3600</v>
      </c>
      <c r="F507" s="5" t="s">
        <v>147</v>
      </c>
      <c r="G507" s="5">
        <v>2024</v>
      </c>
    </row>
    <row r="508" spans="1:7" ht="16.8" x14ac:dyDescent="0.4">
      <c r="A508" s="20" t="s">
        <v>8</v>
      </c>
      <c r="B508" s="15"/>
      <c r="C508" s="16" t="s">
        <v>143</v>
      </c>
      <c r="D508" s="17">
        <v>8</v>
      </c>
      <c r="E508" s="35">
        <f>1829.64*Tabla1[[#This Row],[BENEFICIARIOS]]</f>
        <v>3659.28</v>
      </c>
      <c r="F508" s="33">
        <v>2750</v>
      </c>
      <c r="G508" s="5">
        <v>2024</v>
      </c>
    </row>
    <row r="509" spans="1:7" ht="16.8" x14ac:dyDescent="0.4">
      <c r="A509" s="20" t="s">
        <v>9</v>
      </c>
      <c r="B509" s="15"/>
      <c r="C509" s="16" t="s">
        <v>5</v>
      </c>
      <c r="D509" s="17">
        <v>2</v>
      </c>
      <c r="E509" s="35">
        <f>812.2*Tabla1[[#This Row],[BENEFICIARIOS]]</f>
        <v>812.2</v>
      </c>
      <c r="F509" s="5" t="s">
        <v>147</v>
      </c>
      <c r="G509" s="5">
        <v>2024</v>
      </c>
    </row>
    <row r="510" spans="1:7" ht="16.8" x14ac:dyDescent="0.4">
      <c r="A510" s="20" t="s">
        <v>9</v>
      </c>
      <c r="B510" s="15"/>
      <c r="C510" s="16" t="s">
        <v>144</v>
      </c>
      <c r="D510" s="17">
        <v>2</v>
      </c>
      <c r="E510" s="35">
        <f>398.39*Tabla1[[#This Row],[BENEFICIARIOS]]</f>
        <v>19122.72</v>
      </c>
      <c r="F510" s="5" t="s">
        <v>147</v>
      </c>
      <c r="G510" s="5">
        <v>2024</v>
      </c>
    </row>
    <row r="511" spans="1:7" ht="16.8" x14ac:dyDescent="0.4">
      <c r="A511" s="20" t="s">
        <v>126</v>
      </c>
      <c r="B511" s="15"/>
      <c r="C511" s="16" t="s">
        <v>144</v>
      </c>
      <c r="D511" s="17">
        <v>5</v>
      </c>
      <c r="E511" s="35">
        <f>398.39*Tabla1[[#This Row],[BENEFICIARIOS]]</f>
        <v>796.78</v>
      </c>
      <c r="F511" s="5" t="s">
        <v>147</v>
      </c>
      <c r="G511" s="5">
        <v>2024</v>
      </c>
    </row>
    <row r="512" spans="1:7" ht="16.8" x14ac:dyDescent="0.4">
      <c r="A512" s="20" t="s">
        <v>126</v>
      </c>
      <c r="B512" s="15"/>
      <c r="C512" s="16" t="s">
        <v>5</v>
      </c>
      <c r="D512" s="17">
        <v>39</v>
      </c>
      <c r="E512" s="35">
        <f>812.2*Tabla1[[#This Row],[BENEFICIARIOS]]</f>
        <v>3248.8</v>
      </c>
      <c r="F512" s="5" t="s">
        <v>147</v>
      </c>
      <c r="G512" s="5">
        <v>2024</v>
      </c>
    </row>
    <row r="513" spans="1:7" ht="16.8" x14ac:dyDescent="0.4">
      <c r="A513" s="20" t="s">
        <v>126</v>
      </c>
      <c r="B513" s="15"/>
      <c r="C513" s="16" t="s">
        <v>113</v>
      </c>
      <c r="D513" s="17">
        <v>3</v>
      </c>
      <c r="E513" s="35">
        <f>3746.89*Tabla1[[#This Row],[BENEFICIARIOS]]</f>
        <v>288510.52999999997</v>
      </c>
      <c r="F513" s="5" t="s">
        <v>147</v>
      </c>
      <c r="G513" s="5">
        <v>2024</v>
      </c>
    </row>
    <row r="514" spans="1:7" ht="16.8" x14ac:dyDescent="0.4">
      <c r="A514" s="20" t="s">
        <v>126</v>
      </c>
      <c r="B514" s="15"/>
      <c r="C514" s="16" t="s">
        <v>140</v>
      </c>
      <c r="D514" s="17">
        <v>20</v>
      </c>
      <c r="E514" s="35">
        <f>1632.8831*Tabla1[[#This Row],[BENEFICIARIOS]]</f>
        <v>9797.2986000000001</v>
      </c>
      <c r="F514" s="32">
        <v>28947.200000000001</v>
      </c>
      <c r="G514" s="5">
        <v>2024</v>
      </c>
    </row>
    <row r="515" spans="1:7" ht="16.8" x14ac:dyDescent="0.4">
      <c r="A515" s="20" t="s">
        <v>126</v>
      </c>
      <c r="B515" s="15"/>
      <c r="C515" s="16" t="s">
        <v>141</v>
      </c>
      <c r="D515" s="17">
        <v>18</v>
      </c>
      <c r="E515" s="35">
        <f>3600*Tabla1[[#This Row],[BENEFICIARIOS]]</f>
        <v>82800</v>
      </c>
      <c r="F515" s="5" t="s">
        <v>147</v>
      </c>
      <c r="G515" s="5">
        <v>2024</v>
      </c>
    </row>
    <row r="516" spans="1:7" ht="16.8" x14ac:dyDescent="0.4">
      <c r="A516" s="20" t="s">
        <v>126</v>
      </c>
      <c r="B516" s="15"/>
      <c r="C516" s="16" t="s">
        <v>143</v>
      </c>
      <c r="D516" s="17">
        <v>36</v>
      </c>
      <c r="E516" s="35">
        <f>1829.64*Tabla1[[#This Row],[BENEFICIARIOS]]</f>
        <v>25614.960000000003</v>
      </c>
      <c r="F516" s="33">
        <v>69555</v>
      </c>
      <c r="G516" s="5">
        <v>2024</v>
      </c>
    </row>
    <row r="517" spans="1:7" ht="16.8" x14ac:dyDescent="0.4">
      <c r="A517" s="20" t="s">
        <v>126</v>
      </c>
      <c r="B517" s="15"/>
      <c r="C517" s="16" t="s">
        <v>145</v>
      </c>
      <c r="D517" s="17">
        <v>1</v>
      </c>
      <c r="E517" s="35">
        <v>20000</v>
      </c>
      <c r="F517" s="5" t="s">
        <v>147</v>
      </c>
      <c r="G517" s="5">
        <v>2024</v>
      </c>
    </row>
    <row r="518" spans="1:7" ht="16.8" x14ac:dyDescent="0.4">
      <c r="A518" s="20" t="s">
        <v>10</v>
      </c>
      <c r="B518" s="15"/>
      <c r="C518" s="16" t="s">
        <v>5</v>
      </c>
      <c r="D518" s="17">
        <v>2</v>
      </c>
      <c r="E518" s="35">
        <f>812.2*Tabla1[[#This Row],[BENEFICIARIOS]]</f>
        <v>1624.4</v>
      </c>
      <c r="F518" s="5" t="s">
        <v>147</v>
      </c>
      <c r="G518" s="5">
        <v>2024</v>
      </c>
    </row>
    <row r="519" spans="1:7" ht="16.8" x14ac:dyDescent="0.4">
      <c r="A519" s="20" t="s">
        <v>10</v>
      </c>
      <c r="B519" s="15"/>
      <c r="C519" s="16" t="s">
        <v>141</v>
      </c>
      <c r="D519" s="17">
        <v>1</v>
      </c>
      <c r="E519" s="35">
        <f>3600*Tabla1[[#This Row],[BENEFICIARIOS]]</f>
        <v>10800</v>
      </c>
      <c r="F519" s="5" t="s">
        <v>147</v>
      </c>
      <c r="G519" s="5">
        <v>2024</v>
      </c>
    </row>
    <row r="520" spans="1:7" ht="16.8" x14ac:dyDescent="0.4">
      <c r="A520" s="20" t="s">
        <v>11</v>
      </c>
      <c r="B520" s="15"/>
      <c r="C520" s="16" t="s">
        <v>5</v>
      </c>
      <c r="D520" s="17">
        <v>8</v>
      </c>
      <c r="E520" s="35">
        <f>812.2*Tabla1[[#This Row],[BENEFICIARIOS]]</f>
        <v>812.2</v>
      </c>
      <c r="F520" s="5" t="s">
        <v>147</v>
      </c>
      <c r="G520" s="5">
        <v>2024</v>
      </c>
    </row>
    <row r="521" spans="1:7" ht="16.8" x14ac:dyDescent="0.4">
      <c r="A521" s="20" t="s">
        <v>11</v>
      </c>
      <c r="B521" s="15"/>
      <c r="C521" s="16" t="s">
        <v>144</v>
      </c>
      <c r="D521" s="17">
        <v>1</v>
      </c>
      <c r="E521" s="35">
        <f>398.39*Tabla1[[#This Row],[BENEFICIARIOS]]</f>
        <v>3983.8999999999996</v>
      </c>
      <c r="F521" s="5" t="s">
        <v>147</v>
      </c>
      <c r="G521" s="5">
        <v>2024</v>
      </c>
    </row>
    <row r="522" spans="1:7" ht="16.8" x14ac:dyDescent="0.4">
      <c r="A522" s="20" t="s">
        <v>11</v>
      </c>
      <c r="B522" s="15"/>
      <c r="C522" s="16" t="s">
        <v>143</v>
      </c>
      <c r="D522" s="17">
        <v>4</v>
      </c>
      <c r="E522" s="35">
        <f>1829.64*Tabla1[[#This Row],[BENEFICIARIOS]]</f>
        <v>1829.64</v>
      </c>
      <c r="F522" s="33">
        <v>2900</v>
      </c>
      <c r="G522" s="5">
        <v>2024</v>
      </c>
    </row>
    <row r="523" spans="1:7" ht="16.8" x14ac:dyDescent="0.4">
      <c r="A523" s="20" t="s">
        <v>12</v>
      </c>
      <c r="B523" s="15"/>
      <c r="C523" s="16" t="s">
        <v>5</v>
      </c>
      <c r="D523" s="17">
        <v>1</v>
      </c>
      <c r="E523" s="35">
        <f>812.2*Tabla1[[#This Row],[BENEFICIARIOS]]</f>
        <v>1624.4</v>
      </c>
      <c r="F523" s="5" t="s">
        <v>147</v>
      </c>
      <c r="G523" s="5">
        <v>2024</v>
      </c>
    </row>
    <row r="524" spans="1:7" ht="16.8" x14ac:dyDescent="0.4">
      <c r="A524" s="20" t="s">
        <v>12</v>
      </c>
      <c r="B524" s="15"/>
      <c r="C524" s="16" t="s">
        <v>118</v>
      </c>
      <c r="D524" s="17">
        <v>3</v>
      </c>
      <c r="E524" s="35">
        <f>5741.21*Tabla1[[#This Row],[BENEFICIARIOS]]</f>
        <v>80376.94</v>
      </c>
      <c r="F524" s="5" t="s">
        <v>147</v>
      </c>
      <c r="G524" s="5">
        <v>2024</v>
      </c>
    </row>
    <row r="525" spans="1:7" ht="16.8" x14ac:dyDescent="0.4">
      <c r="A525" s="20" t="s">
        <v>12</v>
      </c>
      <c r="B525" s="15"/>
      <c r="C525" s="16" t="s">
        <v>144</v>
      </c>
      <c r="D525" s="17">
        <v>10</v>
      </c>
      <c r="E525" s="35">
        <f>398.39*Tabla1[[#This Row],[BENEFICIARIOS]]</f>
        <v>1195.17</v>
      </c>
      <c r="F525" s="5" t="s">
        <v>147</v>
      </c>
      <c r="G525" s="5">
        <v>2024</v>
      </c>
    </row>
    <row r="526" spans="1:7" ht="16.8" x14ac:dyDescent="0.4">
      <c r="A526" s="20" t="s">
        <v>12</v>
      </c>
      <c r="B526" s="15"/>
      <c r="C526" s="16" t="s">
        <v>140</v>
      </c>
      <c r="D526" s="17">
        <v>17</v>
      </c>
      <c r="E526" s="35">
        <f>1632.8831*Tabla1[[#This Row],[BENEFICIARIOS]]</f>
        <v>3265.7662</v>
      </c>
      <c r="F526" s="32">
        <v>18411.5</v>
      </c>
      <c r="G526" s="5">
        <v>2024</v>
      </c>
    </row>
    <row r="527" spans="1:7" ht="16.8" x14ac:dyDescent="0.4">
      <c r="A527" s="20" t="s">
        <v>12</v>
      </c>
      <c r="B527" s="15"/>
      <c r="C527" s="16" t="s">
        <v>141</v>
      </c>
      <c r="D527" s="17">
        <v>1</v>
      </c>
      <c r="E527" s="35">
        <f>3600*Tabla1[[#This Row],[BENEFICIARIOS]]</f>
        <v>3600</v>
      </c>
      <c r="F527" s="5" t="s">
        <v>147</v>
      </c>
      <c r="G527" s="5">
        <v>2024</v>
      </c>
    </row>
    <row r="528" spans="1:7" ht="16.8" x14ac:dyDescent="0.4">
      <c r="A528" s="20" t="s">
        <v>12</v>
      </c>
      <c r="B528" s="15"/>
      <c r="C528" s="16" t="s">
        <v>143</v>
      </c>
      <c r="D528" s="17">
        <v>7</v>
      </c>
      <c r="E528" s="35">
        <f>1829.64*Tabla1[[#This Row],[BENEFICIARIOS]]</f>
        <v>3659.28</v>
      </c>
      <c r="F528" s="33">
        <v>11910</v>
      </c>
      <c r="G528" s="5">
        <v>2024</v>
      </c>
    </row>
    <row r="529" spans="1:7" ht="16.8" x14ac:dyDescent="0.4">
      <c r="A529" s="20" t="s">
        <v>13</v>
      </c>
      <c r="B529" s="15"/>
      <c r="C529" s="16" t="s">
        <v>5</v>
      </c>
      <c r="D529" s="17">
        <v>34</v>
      </c>
      <c r="E529" s="35">
        <f>812.2*Tabla1[[#This Row],[BENEFICIARIOS]]</f>
        <v>9746.4000000000015</v>
      </c>
      <c r="F529" s="5" t="s">
        <v>147</v>
      </c>
      <c r="G529" s="5">
        <v>2024</v>
      </c>
    </row>
    <row r="530" spans="1:7" ht="16.8" x14ac:dyDescent="0.4">
      <c r="A530" s="20" t="s">
        <v>13</v>
      </c>
      <c r="B530" s="15"/>
      <c r="C530" s="16" t="s">
        <v>144</v>
      </c>
      <c r="D530" s="17">
        <v>32</v>
      </c>
      <c r="E530" s="35">
        <f>398.39*Tabla1[[#This Row],[BENEFICIARIOS]]</f>
        <v>796.78</v>
      </c>
      <c r="F530" s="5" t="s">
        <v>147</v>
      </c>
      <c r="G530" s="5">
        <v>2024</v>
      </c>
    </row>
    <row r="531" spans="1:7" ht="16.8" x14ac:dyDescent="0.4">
      <c r="A531" s="20" t="s">
        <v>13</v>
      </c>
      <c r="B531" s="15"/>
      <c r="C531" s="16" t="s">
        <v>140</v>
      </c>
      <c r="D531" s="17">
        <v>4</v>
      </c>
      <c r="E531" s="35">
        <f>1632.8831*Tabla1[[#This Row],[BENEFICIARIOS]]</f>
        <v>17961.714100000001</v>
      </c>
      <c r="F531" s="32">
        <v>3074.5</v>
      </c>
      <c r="G531" s="5">
        <v>2024</v>
      </c>
    </row>
    <row r="532" spans="1:7" ht="16.8" x14ac:dyDescent="0.4">
      <c r="A532" s="20" t="s">
        <v>13</v>
      </c>
      <c r="B532" s="15"/>
      <c r="C532" s="16" t="s">
        <v>141</v>
      </c>
      <c r="D532" s="17">
        <v>2</v>
      </c>
      <c r="E532" s="35">
        <f>3600*Tabla1[[#This Row],[BENEFICIARIOS]]</f>
        <v>7200</v>
      </c>
      <c r="F532" s="5" t="s">
        <v>147</v>
      </c>
      <c r="G532" s="5">
        <v>2024</v>
      </c>
    </row>
    <row r="533" spans="1:7" ht="16.8" x14ac:dyDescent="0.4">
      <c r="A533" s="20" t="s">
        <v>13</v>
      </c>
      <c r="B533" s="15"/>
      <c r="C533" s="16" t="s">
        <v>143</v>
      </c>
      <c r="D533" s="17">
        <v>24</v>
      </c>
      <c r="E533" s="35">
        <f>1829.64*Tabla1[[#This Row],[BENEFICIARIOS]]</f>
        <v>31103.88</v>
      </c>
      <c r="F533" s="33">
        <v>98051</v>
      </c>
      <c r="G533" s="5">
        <v>2024</v>
      </c>
    </row>
    <row r="534" spans="1:7" ht="16.8" x14ac:dyDescent="0.4">
      <c r="A534" s="20" t="s">
        <v>14</v>
      </c>
      <c r="B534" s="15"/>
      <c r="C534" s="16" t="s">
        <v>5</v>
      </c>
      <c r="D534" s="17">
        <v>2</v>
      </c>
      <c r="E534" s="35">
        <f>812.2*Tabla1[[#This Row],[BENEFICIARIOS]]</f>
        <v>812.2</v>
      </c>
      <c r="F534" s="5" t="s">
        <v>147</v>
      </c>
      <c r="G534" s="5">
        <v>2024</v>
      </c>
    </row>
    <row r="535" spans="1:7" ht="16.8" x14ac:dyDescent="0.4">
      <c r="A535" s="20" t="s">
        <v>14</v>
      </c>
      <c r="B535" s="15"/>
      <c r="C535" s="16" t="s">
        <v>144</v>
      </c>
      <c r="D535" s="17">
        <v>3</v>
      </c>
      <c r="E535" s="35">
        <f>398.39*Tabla1[[#This Row],[BENEFICIARIOS]]</f>
        <v>15138.82</v>
      </c>
      <c r="F535" s="5" t="s">
        <v>147</v>
      </c>
      <c r="G535" s="5">
        <v>2024</v>
      </c>
    </row>
    <row r="536" spans="1:7" ht="16.8" x14ac:dyDescent="0.4">
      <c r="A536" s="20" t="s">
        <v>15</v>
      </c>
      <c r="B536" s="15"/>
      <c r="C536" s="16" t="s">
        <v>5</v>
      </c>
      <c r="D536" s="17">
        <v>5</v>
      </c>
      <c r="E536" s="35">
        <f>812.2*Tabla1[[#This Row],[BENEFICIARIOS]]</f>
        <v>51980.800000000003</v>
      </c>
      <c r="F536" s="5" t="s">
        <v>147</v>
      </c>
      <c r="G536" s="5">
        <v>2024</v>
      </c>
    </row>
    <row r="537" spans="1:7" ht="16.8" x14ac:dyDescent="0.4">
      <c r="A537" s="20" t="s">
        <v>15</v>
      </c>
      <c r="B537" s="15"/>
      <c r="C537" s="16" t="s">
        <v>113</v>
      </c>
      <c r="D537" s="17">
        <v>1</v>
      </c>
      <c r="E537" s="35">
        <f>3746.89*Tabla1[[#This Row],[BENEFICIARIOS]]</f>
        <v>52456.46</v>
      </c>
      <c r="F537" s="5" t="s">
        <v>147</v>
      </c>
      <c r="G537" s="5">
        <v>2024</v>
      </c>
    </row>
    <row r="538" spans="1:7" ht="16.8" x14ac:dyDescent="0.4">
      <c r="A538" s="20" t="s">
        <v>15</v>
      </c>
      <c r="B538" s="15"/>
      <c r="C538" s="16" t="s">
        <v>144</v>
      </c>
      <c r="D538" s="17">
        <v>28</v>
      </c>
      <c r="E538" s="35">
        <f>398.39*Tabla1[[#This Row],[BENEFICIARIOS]]</f>
        <v>6374.24</v>
      </c>
      <c r="F538" s="5" t="s">
        <v>147</v>
      </c>
      <c r="G538" s="5">
        <v>2024</v>
      </c>
    </row>
    <row r="539" spans="1:7" ht="16.8" x14ac:dyDescent="0.4">
      <c r="A539" s="20" t="s">
        <v>15</v>
      </c>
      <c r="B539" s="15"/>
      <c r="C539" s="16" t="s">
        <v>140</v>
      </c>
      <c r="D539" s="17">
        <v>20</v>
      </c>
      <c r="E539" s="35">
        <f>1632.8831*Tabla1[[#This Row],[BENEFICIARIOS]]</f>
        <v>1632.8831</v>
      </c>
      <c r="F539" s="32">
        <v>7881.5</v>
      </c>
      <c r="G539" s="5">
        <v>2024</v>
      </c>
    </row>
    <row r="540" spans="1:7" ht="16.8" x14ac:dyDescent="0.4">
      <c r="A540" s="20" t="s">
        <v>15</v>
      </c>
      <c r="B540" s="15"/>
      <c r="C540" s="16" t="s">
        <v>141</v>
      </c>
      <c r="D540" s="17">
        <v>7</v>
      </c>
      <c r="E540" s="35">
        <f>3600*Tabla1[[#This Row],[BENEFICIARIOS]]</f>
        <v>140400</v>
      </c>
      <c r="F540" s="5" t="s">
        <v>147</v>
      </c>
      <c r="G540" s="5">
        <v>2024</v>
      </c>
    </row>
    <row r="541" spans="1:7" ht="16.8" x14ac:dyDescent="0.4">
      <c r="A541" s="20" t="s">
        <v>15</v>
      </c>
      <c r="B541" s="15"/>
      <c r="C541" s="16" t="s">
        <v>143</v>
      </c>
      <c r="D541" s="17">
        <v>2</v>
      </c>
      <c r="E541" s="35">
        <f>1829.64*Tabla1[[#This Row],[BENEFICIARIOS]]</f>
        <v>10977.84</v>
      </c>
      <c r="F541" s="33">
        <v>4500</v>
      </c>
      <c r="G541" s="5">
        <v>2024</v>
      </c>
    </row>
    <row r="542" spans="1:7" ht="16.8" x14ac:dyDescent="0.4">
      <c r="A542" s="20" t="s">
        <v>103</v>
      </c>
      <c r="B542" s="15"/>
      <c r="C542" s="16" t="s">
        <v>5</v>
      </c>
      <c r="D542" s="17">
        <v>1</v>
      </c>
      <c r="E542" s="35">
        <f>812.2*Tabla1[[#This Row],[BENEFICIARIOS]]</f>
        <v>69037</v>
      </c>
      <c r="F542" s="5" t="s">
        <v>147</v>
      </c>
      <c r="G542" s="5">
        <v>2024</v>
      </c>
    </row>
    <row r="543" spans="1:7" ht="16.8" x14ac:dyDescent="0.4">
      <c r="A543" s="20" t="s">
        <v>103</v>
      </c>
      <c r="B543" s="15"/>
      <c r="C543" s="16" t="s">
        <v>5</v>
      </c>
      <c r="D543" s="17">
        <v>27</v>
      </c>
      <c r="E543" s="35">
        <f>812.2*Tabla1[[#This Row],[BENEFICIARIOS]]</f>
        <v>48732</v>
      </c>
      <c r="F543" s="5" t="s">
        <v>147</v>
      </c>
      <c r="G543" s="5">
        <v>2024</v>
      </c>
    </row>
    <row r="544" spans="1:7" ht="16.8" x14ac:dyDescent="0.4">
      <c r="A544" s="20" t="s">
        <v>103</v>
      </c>
      <c r="B544" s="15"/>
      <c r="C544" s="16" t="s">
        <v>113</v>
      </c>
      <c r="D544" s="17">
        <v>8</v>
      </c>
      <c r="E544" s="35">
        <f>3746.89*Tabla1[[#This Row],[BENEFICIARIOS]]</f>
        <v>131141.15</v>
      </c>
      <c r="F544" s="5" t="s">
        <v>147</v>
      </c>
      <c r="G544" s="5">
        <v>2024</v>
      </c>
    </row>
    <row r="545" spans="1:7" ht="16.8" x14ac:dyDescent="0.4">
      <c r="A545" s="20" t="s">
        <v>103</v>
      </c>
      <c r="B545" s="15"/>
      <c r="C545" s="16" t="s">
        <v>144</v>
      </c>
      <c r="D545" s="17">
        <v>225</v>
      </c>
      <c r="E545" s="35">
        <f>398.39*Tabla1[[#This Row],[BENEFICIARIOS]]</f>
        <v>1195.17</v>
      </c>
      <c r="F545" s="5" t="s">
        <v>147</v>
      </c>
      <c r="G545" s="5">
        <v>2024</v>
      </c>
    </row>
    <row r="546" spans="1:7" ht="16.8" x14ac:dyDescent="0.4">
      <c r="A546" s="20" t="s">
        <v>103</v>
      </c>
      <c r="B546" s="15"/>
      <c r="C546" s="16" t="s">
        <v>140</v>
      </c>
      <c r="D546" s="17">
        <v>10</v>
      </c>
      <c r="E546" s="35">
        <f>1632.8831*Tabla1[[#This Row],[BENEFICIARIOS]]</f>
        <v>1632.8831</v>
      </c>
      <c r="F546" s="32">
        <v>3480</v>
      </c>
      <c r="G546" s="5">
        <v>2024</v>
      </c>
    </row>
    <row r="547" spans="1:7" ht="16.8" x14ac:dyDescent="0.4">
      <c r="A547" s="20" t="s">
        <v>103</v>
      </c>
      <c r="B547" s="15"/>
      <c r="C547" s="16" t="s">
        <v>141</v>
      </c>
      <c r="D547" s="17">
        <v>29</v>
      </c>
      <c r="E547" s="35">
        <f>3600*Tabla1[[#This Row],[BENEFICIARIOS]]</f>
        <v>10800</v>
      </c>
      <c r="F547" s="5" t="s">
        <v>147</v>
      </c>
      <c r="G547" s="5">
        <v>2024</v>
      </c>
    </row>
    <row r="548" spans="1:7" ht="16.8" x14ac:dyDescent="0.4">
      <c r="A548" s="20" t="s">
        <v>103</v>
      </c>
      <c r="B548" s="15"/>
      <c r="C548" s="16" t="s">
        <v>143</v>
      </c>
      <c r="D548" s="17">
        <v>47</v>
      </c>
      <c r="E548" s="35">
        <f>1829.64*Tabla1[[#This Row],[BENEFICIARIOS]]</f>
        <v>221386.44</v>
      </c>
      <c r="F548" s="33">
        <v>146770</v>
      </c>
      <c r="G548" s="5">
        <v>2024</v>
      </c>
    </row>
    <row r="549" spans="1:7" ht="16.8" x14ac:dyDescent="0.4">
      <c r="A549" s="20" t="s">
        <v>103</v>
      </c>
      <c r="B549" s="15"/>
      <c r="C549" s="16" t="s">
        <v>145</v>
      </c>
      <c r="D549" s="17">
        <v>1</v>
      </c>
      <c r="E549" s="35">
        <v>15000</v>
      </c>
      <c r="F549" s="5" t="s">
        <v>147</v>
      </c>
      <c r="G549" s="5">
        <v>2024</v>
      </c>
    </row>
    <row r="550" spans="1:7" ht="16.8" x14ac:dyDescent="0.4">
      <c r="A550" s="20" t="s">
        <v>17</v>
      </c>
      <c r="B550" s="15"/>
      <c r="C550" s="16" t="s">
        <v>5</v>
      </c>
      <c r="D550" s="17">
        <v>33</v>
      </c>
      <c r="E550" s="35">
        <f>812.2*Tabla1[[#This Row],[BENEFICIARIOS]]</f>
        <v>1624.4</v>
      </c>
      <c r="F550" s="5" t="s">
        <v>147</v>
      </c>
      <c r="G550" s="5">
        <v>2024</v>
      </c>
    </row>
    <row r="551" spans="1:7" ht="16.8" x14ac:dyDescent="0.4">
      <c r="A551" s="20" t="s">
        <v>17</v>
      </c>
      <c r="B551" s="15"/>
      <c r="C551" s="16" t="s">
        <v>113</v>
      </c>
      <c r="D551" s="17">
        <v>26</v>
      </c>
      <c r="E551" s="35">
        <f>3746.89*Tabla1[[#This Row],[BENEFICIARIOS]]</f>
        <v>7493.78</v>
      </c>
      <c r="F551" s="5" t="s">
        <v>147</v>
      </c>
      <c r="G551" s="5">
        <v>2024</v>
      </c>
    </row>
    <row r="552" spans="1:7" ht="16.8" x14ac:dyDescent="0.4">
      <c r="A552" s="20" t="s">
        <v>17</v>
      </c>
      <c r="B552" s="15"/>
      <c r="C552" s="16" t="s">
        <v>144</v>
      </c>
      <c r="D552" s="17">
        <v>5</v>
      </c>
      <c r="E552" s="35">
        <f>398.39*Tabla1[[#This Row],[BENEFICIARIOS]]</f>
        <v>1991.9499999999998</v>
      </c>
      <c r="F552" s="5" t="s">
        <v>147</v>
      </c>
      <c r="G552" s="5">
        <v>2024</v>
      </c>
    </row>
    <row r="553" spans="1:7" ht="16.8" x14ac:dyDescent="0.4">
      <c r="A553" s="20" t="s">
        <v>17</v>
      </c>
      <c r="B553" s="15"/>
      <c r="C553" s="16" t="s">
        <v>140</v>
      </c>
      <c r="D553" s="17">
        <v>21</v>
      </c>
      <c r="E553" s="35" t="e">
        <f>1632.8831*Tabla1[[#This Row],[BENEFICIARIOS]]</f>
        <v>#VALUE!</v>
      </c>
      <c r="F553" s="32">
        <v>9348</v>
      </c>
      <c r="G553" s="5">
        <v>2024</v>
      </c>
    </row>
    <row r="554" spans="1:7" ht="16.8" x14ac:dyDescent="0.4">
      <c r="A554" s="20" t="s">
        <v>17</v>
      </c>
      <c r="B554" s="15"/>
      <c r="C554" s="16" t="s">
        <v>141</v>
      </c>
      <c r="D554" s="17">
        <v>13</v>
      </c>
      <c r="E554" s="35" t="e">
        <f>3600*Tabla1[[#This Row],[BENEFICIARIOS]]</f>
        <v>#VALUE!</v>
      </c>
      <c r="F554" s="5" t="s">
        <v>147</v>
      </c>
      <c r="G554" s="5">
        <v>2024</v>
      </c>
    </row>
    <row r="555" spans="1:7" ht="16.8" x14ac:dyDescent="0.4">
      <c r="A555" s="20" t="s">
        <v>17</v>
      </c>
      <c r="B555" s="15"/>
      <c r="C555" s="16" t="s">
        <v>143</v>
      </c>
      <c r="D555" s="17">
        <v>5</v>
      </c>
      <c r="E555" s="35" t="e">
        <f>1829.64*Tabla1[[#This Row],[BENEFICIARIOS]]</f>
        <v>#VALUE!</v>
      </c>
      <c r="F555" s="33">
        <v>7200</v>
      </c>
      <c r="G555" s="5">
        <v>2024</v>
      </c>
    </row>
    <row r="556" spans="1:7" ht="16.8" x14ac:dyDescent="0.4">
      <c r="A556" s="20" t="s">
        <v>17</v>
      </c>
      <c r="B556" s="15"/>
      <c r="C556" s="16" t="s">
        <v>145</v>
      </c>
      <c r="D556" s="17">
        <v>1</v>
      </c>
      <c r="E556" s="35">
        <v>3500</v>
      </c>
      <c r="F556" s="5" t="s">
        <v>147</v>
      </c>
      <c r="G556" s="5">
        <v>2024</v>
      </c>
    </row>
    <row r="557" spans="1:7" ht="16.8" x14ac:dyDescent="0.4">
      <c r="A557" s="20" t="s">
        <v>18</v>
      </c>
      <c r="B557" s="15"/>
      <c r="C557" s="16" t="s">
        <v>5</v>
      </c>
      <c r="D557" s="17">
        <v>1</v>
      </c>
      <c r="E557" s="35" t="e">
        <f>812.2*Tabla1[[#This Row],[BENEFICIARIOS]]</f>
        <v>#VALUE!</v>
      </c>
      <c r="F557" s="5" t="s">
        <v>147</v>
      </c>
      <c r="G557" s="5">
        <v>2024</v>
      </c>
    </row>
    <row r="558" spans="1:7" ht="16.8" x14ac:dyDescent="0.4">
      <c r="A558" s="20" t="s">
        <v>18</v>
      </c>
      <c r="B558" s="15"/>
      <c r="C558" s="16" t="s">
        <v>144</v>
      </c>
      <c r="D558" s="17">
        <v>10</v>
      </c>
      <c r="E558" s="35" t="e">
        <f>398.39*Tabla1[[#This Row],[BENEFICIARIOS]]</f>
        <v>#VALUE!</v>
      </c>
      <c r="F558" s="5" t="s">
        <v>147</v>
      </c>
      <c r="G558" s="5">
        <v>2024</v>
      </c>
    </row>
    <row r="559" spans="1:7" ht="16.8" x14ac:dyDescent="0.4">
      <c r="A559" s="20" t="s">
        <v>18</v>
      </c>
      <c r="B559" s="15"/>
      <c r="C559" s="16" t="s">
        <v>143</v>
      </c>
      <c r="D559" s="17">
        <v>3</v>
      </c>
      <c r="E559" s="35" t="e">
        <f>1829.64*Tabla1[[#This Row],[BENEFICIARIOS]]</f>
        <v>#VALUE!</v>
      </c>
      <c r="F559" s="33">
        <v>5300</v>
      </c>
      <c r="G559" s="5">
        <v>2024</v>
      </c>
    </row>
    <row r="560" spans="1:7" ht="16.8" x14ac:dyDescent="0.4">
      <c r="A560" s="20" t="s">
        <v>133</v>
      </c>
      <c r="B560" s="15"/>
      <c r="C560" s="16" t="s">
        <v>140</v>
      </c>
      <c r="D560" s="17">
        <v>28</v>
      </c>
      <c r="E560" s="35" t="e">
        <f>1632.8831*Tabla1[[#This Row],[BENEFICIARIOS]]</f>
        <v>#VALUE!</v>
      </c>
      <c r="F560" s="32">
        <v>25126</v>
      </c>
      <c r="G560" s="5">
        <v>2024</v>
      </c>
    </row>
    <row r="561" spans="1:7" ht="16.8" x14ac:dyDescent="0.4">
      <c r="A561" s="20" t="s">
        <v>133</v>
      </c>
      <c r="B561" s="15"/>
      <c r="C561" s="16" t="s">
        <v>141</v>
      </c>
      <c r="D561" s="17">
        <v>1</v>
      </c>
      <c r="E561" s="35" t="e">
        <f>3600*Tabla1[[#This Row],[BENEFICIARIOS]]</f>
        <v>#VALUE!</v>
      </c>
      <c r="F561" s="5" t="s">
        <v>147</v>
      </c>
      <c r="G561" s="5">
        <v>2024</v>
      </c>
    </row>
    <row r="562" spans="1:7" ht="16.8" x14ac:dyDescent="0.4">
      <c r="A562" s="20" t="s">
        <v>19</v>
      </c>
      <c r="B562" s="15"/>
      <c r="C562" s="16" t="s">
        <v>5</v>
      </c>
      <c r="D562" s="17">
        <v>3</v>
      </c>
      <c r="E562" s="35" t="e">
        <f>812.2*Tabla1[[#This Row],[BENEFICIARIOS]]</f>
        <v>#VALUE!</v>
      </c>
      <c r="F562" s="5" t="s">
        <v>147</v>
      </c>
      <c r="G562" s="5">
        <v>2024</v>
      </c>
    </row>
    <row r="563" spans="1:7" ht="16.8" x14ac:dyDescent="0.4">
      <c r="A563" s="20" t="s">
        <v>19</v>
      </c>
      <c r="B563" s="15"/>
      <c r="C563" s="16" t="s">
        <v>140</v>
      </c>
      <c r="D563" s="17">
        <v>12</v>
      </c>
      <c r="E563" s="35" t="e">
        <f>1632.8831*Tabla1[[#This Row],[BENEFICIARIOS]]</f>
        <v>#VALUE!</v>
      </c>
      <c r="F563" s="32">
        <v>18980.5</v>
      </c>
      <c r="G563" s="5">
        <v>2024</v>
      </c>
    </row>
    <row r="564" spans="1:7" ht="16.8" x14ac:dyDescent="0.4">
      <c r="A564" s="20" t="s">
        <v>20</v>
      </c>
      <c r="B564" s="15"/>
      <c r="C564" s="16" t="s">
        <v>5</v>
      </c>
      <c r="D564" s="17">
        <v>8</v>
      </c>
      <c r="E564" s="35" t="e">
        <f>812.2*Tabla1[[#This Row],[BENEFICIARIOS]]</f>
        <v>#VALUE!</v>
      </c>
      <c r="F564" s="5" t="s">
        <v>147</v>
      </c>
      <c r="G564" s="5">
        <v>2024</v>
      </c>
    </row>
    <row r="565" spans="1:7" ht="16.8" x14ac:dyDescent="0.4">
      <c r="A565" s="20" t="s">
        <v>20</v>
      </c>
      <c r="B565" s="15"/>
      <c r="C565" s="16" t="s">
        <v>113</v>
      </c>
      <c r="D565" s="17">
        <v>3</v>
      </c>
      <c r="E565" s="35" t="e">
        <f>3746.89*Tabla1[[#This Row],[BENEFICIARIOS]]</f>
        <v>#VALUE!</v>
      </c>
      <c r="F565" s="5" t="s">
        <v>147</v>
      </c>
      <c r="G565" s="5">
        <v>2024</v>
      </c>
    </row>
    <row r="566" spans="1:7" ht="16.8" x14ac:dyDescent="0.4">
      <c r="A566" s="20" t="s">
        <v>20</v>
      </c>
      <c r="B566" s="15"/>
      <c r="C566" s="16" t="s">
        <v>140</v>
      </c>
      <c r="D566" s="17">
        <v>94</v>
      </c>
      <c r="E566" s="35" t="e">
        <f>1632.8831*Tabla1[[#This Row],[BENEFICIARIOS]]</f>
        <v>#VALUE!</v>
      </c>
      <c r="F566" s="32">
        <v>332361</v>
      </c>
      <c r="G566" s="5">
        <v>2024</v>
      </c>
    </row>
    <row r="567" spans="1:7" ht="16.8" x14ac:dyDescent="0.4">
      <c r="A567" s="20" t="s">
        <v>20</v>
      </c>
      <c r="B567" s="15"/>
      <c r="C567" s="16" t="s">
        <v>141</v>
      </c>
      <c r="D567" s="17">
        <v>4</v>
      </c>
      <c r="E567" s="35" t="e">
        <f>3600*Tabla1[[#This Row],[BENEFICIARIOS]]</f>
        <v>#VALUE!</v>
      </c>
      <c r="F567" s="5" t="s">
        <v>147</v>
      </c>
      <c r="G567" s="5">
        <v>2024</v>
      </c>
    </row>
    <row r="568" spans="1:7" ht="16.8" x14ac:dyDescent="0.4">
      <c r="A568" s="20" t="s">
        <v>20</v>
      </c>
      <c r="B568" s="15"/>
      <c r="C568" s="16" t="s">
        <v>143</v>
      </c>
      <c r="D568" s="17">
        <v>7</v>
      </c>
      <c r="E568" s="35" t="e">
        <f>1829.64*Tabla1[[#This Row],[BENEFICIARIOS]]</f>
        <v>#VALUE!</v>
      </c>
      <c r="F568" s="33">
        <v>4500</v>
      </c>
      <c r="G568" s="5">
        <v>2024</v>
      </c>
    </row>
    <row r="569" spans="1:7" ht="16.8" x14ac:dyDescent="0.4">
      <c r="A569" s="20" t="s">
        <v>20</v>
      </c>
      <c r="B569" s="15"/>
      <c r="C569" s="16" t="s">
        <v>145</v>
      </c>
      <c r="D569" s="17">
        <v>1</v>
      </c>
      <c r="E569" s="35">
        <v>20000</v>
      </c>
      <c r="F569" s="5" t="s">
        <v>147</v>
      </c>
      <c r="G569" s="5">
        <v>2024</v>
      </c>
    </row>
    <row r="570" spans="1:7" ht="16.8" x14ac:dyDescent="0.4">
      <c r="A570" s="20" t="s">
        <v>21</v>
      </c>
      <c r="B570" s="15"/>
      <c r="C570" s="16" t="s">
        <v>5</v>
      </c>
      <c r="D570" s="17">
        <v>15</v>
      </c>
      <c r="E570" s="35" t="e">
        <f>812.2*Tabla1[[#This Row],[BENEFICIARIOS]]</f>
        <v>#VALUE!</v>
      </c>
      <c r="F570" s="5" t="s">
        <v>147</v>
      </c>
      <c r="G570" s="5">
        <v>2024</v>
      </c>
    </row>
    <row r="571" spans="1:7" ht="16.8" x14ac:dyDescent="0.4">
      <c r="A571" s="20" t="s">
        <v>21</v>
      </c>
      <c r="B571" s="15"/>
      <c r="C571" s="16" t="s">
        <v>140</v>
      </c>
      <c r="D571" s="17">
        <v>4</v>
      </c>
      <c r="E571" s="35" t="e">
        <f>1632.8831*Tabla1[[#This Row],[BENEFICIARIOS]]</f>
        <v>#VALUE!</v>
      </c>
      <c r="F571" s="32">
        <v>6710</v>
      </c>
      <c r="G571" s="5">
        <v>2024</v>
      </c>
    </row>
    <row r="572" spans="1:7" ht="16.8" x14ac:dyDescent="0.4">
      <c r="A572" s="20" t="s">
        <v>21</v>
      </c>
      <c r="B572" s="15"/>
      <c r="C572" s="16" t="s">
        <v>141</v>
      </c>
      <c r="D572" s="17">
        <v>7</v>
      </c>
      <c r="E572" s="35" t="e">
        <f>3600*Tabla1[[#This Row],[BENEFICIARIOS]]</f>
        <v>#VALUE!</v>
      </c>
      <c r="F572" s="5" t="s">
        <v>147</v>
      </c>
      <c r="G572" s="5">
        <v>2024</v>
      </c>
    </row>
    <row r="573" spans="1:7" ht="16.8" x14ac:dyDescent="0.4">
      <c r="A573" s="20" t="s">
        <v>21</v>
      </c>
      <c r="B573" s="15"/>
      <c r="C573" s="16" t="s">
        <v>143</v>
      </c>
      <c r="D573" s="17">
        <v>4</v>
      </c>
      <c r="E573" s="35" t="e">
        <f>1829.64*Tabla1[[#This Row],[BENEFICIARIOS]]</f>
        <v>#VALUE!</v>
      </c>
      <c r="F573" s="33">
        <v>24700</v>
      </c>
      <c r="G573" s="5">
        <v>2024</v>
      </c>
    </row>
    <row r="574" spans="1:7" ht="16.8" x14ac:dyDescent="0.4">
      <c r="A574" s="20" t="s">
        <v>22</v>
      </c>
      <c r="B574" s="15"/>
      <c r="C574" s="16" t="s">
        <v>5</v>
      </c>
      <c r="D574" s="17">
        <v>20</v>
      </c>
      <c r="E574" s="35" t="e">
        <f>812.2*Tabla1[[#This Row],[BENEFICIARIOS]]</f>
        <v>#VALUE!</v>
      </c>
      <c r="F574" s="5" t="s">
        <v>147</v>
      </c>
      <c r="G574" s="5">
        <v>2024</v>
      </c>
    </row>
    <row r="575" spans="1:7" ht="16.8" x14ac:dyDescent="0.4">
      <c r="A575" s="20" t="s">
        <v>22</v>
      </c>
      <c r="B575" s="15"/>
      <c r="C575" s="16" t="s">
        <v>144</v>
      </c>
      <c r="D575" s="17">
        <v>3</v>
      </c>
      <c r="E575" s="35" t="e">
        <f>398.39*Tabla1[[#This Row],[BENEFICIARIOS]]</f>
        <v>#VALUE!</v>
      </c>
      <c r="F575" s="5" t="s">
        <v>147</v>
      </c>
      <c r="G575" s="5">
        <v>2024</v>
      </c>
    </row>
    <row r="576" spans="1:7" ht="16.8" x14ac:dyDescent="0.4">
      <c r="A576" s="20" t="s">
        <v>22</v>
      </c>
      <c r="B576" s="15"/>
      <c r="C576" s="16" t="s">
        <v>140</v>
      </c>
      <c r="D576" s="17">
        <v>17</v>
      </c>
      <c r="E576" s="35" t="e">
        <f>1632.8831*Tabla1[[#This Row],[BENEFICIARIOS]]</f>
        <v>#VALUE!</v>
      </c>
      <c r="F576" s="32">
        <v>92364.49</v>
      </c>
      <c r="G576" s="5">
        <v>2024</v>
      </c>
    </row>
    <row r="577" spans="1:7" ht="16.8" x14ac:dyDescent="0.4">
      <c r="A577" s="20" t="s">
        <v>22</v>
      </c>
      <c r="B577" s="15"/>
      <c r="C577" s="16" t="s">
        <v>141</v>
      </c>
      <c r="D577" s="17">
        <v>2</v>
      </c>
      <c r="E577" s="35" t="e">
        <f>3600*Tabla1[[#This Row],[BENEFICIARIOS]]</f>
        <v>#VALUE!</v>
      </c>
      <c r="F577" s="5" t="s">
        <v>147</v>
      </c>
      <c r="G577" s="5">
        <v>2024</v>
      </c>
    </row>
    <row r="578" spans="1:7" ht="16.8" x14ac:dyDescent="0.4">
      <c r="A578" s="20" t="s">
        <v>22</v>
      </c>
      <c r="B578" s="15"/>
      <c r="C578" s="16" t="s">
        <v>143</v>
      </c>
      <c r="D578" s="17">
        <v>30</v>
      </c>
      <c r="E578" s="35" t="e">
        <f>1829.64*Tabla1[[#This Row],[BENEFICIARIOS]]</f>
        <v>#VALUE!</v>
      </c>
      <c r="F578" s="33">
        <v>67485</v>
      </c>
      <c r="G578" s="5">
        <v>2024</v>
      </c>
    </row>
    <row r="579" spans="1:7" ht="16.8" x14ac:dyDescent="0.4">
      <c r="A579" s="20" t="s">
        <v>22</v>
      </c>
      <c r="B579" s="15"/>
      <c r="C579" s="16" t="s">
        <v>118</v>
      </c>
      <c r="D579" s="17">
        <v>5</v>
      </c>
      <c r="E579" s="35" t="e">
        <f>5741.21*Tabla1[[#This Row],[BENEFICIARIOS]]</f>
        <v>#VALUE!</v>
      </c>
      <c r="F579" s="5" t="s">
        <v>147</v>
      </c>
      <c r="G579" s="5">
        <v>2024</v>
      </c>
    </row>
    <row r="580" spans="1:7" ht="16.8" x14ac:dyDescent="0.4">
      <c r="A580" s="20" t="s">
        <v>23</v>
      </c>
      <c r="B580" s="15"/>
      <c r="C580" s="16" t="s">
        <v>5</v>
      </c>
      <c r="D580" s="17">
        <v>5</v>
      </c>
      <c r="E580" s="35" t="e">
        <f>812.2*Tabla1[[#This Row],[BENEFICIARIOS]]</f>
        <v>#VALUE!</v>
      </c>
      <c r="F580" s="5" t="s">
        <v>147</v>
      </c>
      <c r="G580" s="5">
        <v>2024</v>
      </c>
    </row>
    <row r="581" spans="1:7" ht="16.8" x14ac:dyDescent="0.4">
      <c r="A581" s="20" t="s">
        <v>23</v>
      </c>
      <c r="B581" s="15"/>
      <c r="C581" s="16" t="s">
        <v>113</v>
      </c>
      <c r="D581" s="17">
        <v>1</v>
      </c>
      <c r="E581" s="35" t="e">
        <f>3746.89*Tabla1[[#This Row],[BENEFICIARIOS]]</f>
        <v>#VALUE!</v>
      </c>
      <c r="F581" s="5" t="s">
        <v>147</v>
      </c>
      <c r="G581" s="5">
        <v>2024</v>
      </c>
    </row>
    <row r="582" spans="1:7" ht="16.8" x14ac:dyDescent="0.4">
      <c r="A582" s="20" t="s">
        <v>23</v>
      </c>
      <c r="B582" s="15"/>
      <c r="C582" s="16" t="s">
        <v>140</v>
      </c>
      <c r="D582" s="17">
        <v>6</v>
      </c>
      <c r="E582" s="35" t="e">
        <f>1632.8831*Tabla1[[#This Row],[BENEFICIARIOS]]</f>
        <v>#VALUE!</v>
      </c>
      <c r="F582" s="32">
        <v>11377</v>
      </c>
      <c r="G582" s="5">
        <v>2024</v>
      </c>
    </row>
    <row r="583" spans="1:7" ht="16.8" x14ac:dyDescent="0.4">
      <c r="A583" s="20" t="s">
        <v>23</v>
      </c>
      <c r="B583" s="15"/>
      <c r="C583" s="16" t="s">
        <v>143</v>
      </c>
      <c r="D583" s="17">
        <v>1</v>
      </c>
      <c r="E583" s="35" t="e">
        <f>1829.64*Tabla1[[#This Row],[BENEFICIARIOS]]</f>
        <v>#VALUE!</v>
      </c>
      <c r="F583" s="33">
        <v>2700</v>
      </c>
      <c r="G583" s="5">
        <v>2024</v>
      </c>
    </row>
    <row r="584" spans="1:7" ht="16.8" x14ac:dyDescent="0.4">
      <c r="A584" s="20" t="s">
        <v>138</v>
      </c>
      <c r="B584" s="15"/>
      <c r="C584" s="16" t="s">
        <v>140</v>
      </c>
      <c r="D584" s="17">
        <v>1</v>
      </c>
      <c r="E584" s="35" t="e">
        <f>1632.8831*Tabla1[[#This Row],[BENEFICIARIOS]]</f>
        <v>#VALUE!</v>
      </c>
      <c r="F584" s="32">
        <v>440</v>
      </c>
      <c r="G584" s="5">
        <v>2024</v>
      </c>
    </row>
    <row r="585" spans="1:7" ht="16.8" x14ac:dyDescent="0.4">
      <c r="A585" s="20" t="s">
        <v>134</v>
      </c>
      <c r="B585" s="15"/>
      <c r="C585" s="16" t="s">
        <v>140</v>
      </c>
      <c r="D585" s="17">
        <v>4</v>
      </c>
      <c r="E585" s="35" t="e">
        <f>1632.8831*Tabla1[[#This Row],[BENEFICIARIOS]]</f>
        <v>#VALUE!</v>
      </c>
      <c r="F585" s="32">
        <v>6710</v>
      </c>
      <c r="G585" s="5">
        <v>2024</v>
      </c>
    </row>
    <row r="586" spans="1:7" ht="16.8" x14ac:dyDescent="0.4">
      <c r="A586" s="20" t="s">
        <v>24</v>
      </c>
      <c r="B586" s="15"/>
      <c r="C586" s="16" t="s">
        <v>5</v>
      </c>
      <c r="D586" s="17">
        <v>3</v>
      </c>
      <c r="E586" s="35" t="e">
        <f>812.2*Tabla1[[#This Row],[BENEFICIARIOS]]</f>
        <v>#VALUE!</v>
      </c>
      <c r="F586" s="5" t="s">
        <v>147</v>
      </c>
      <c r="G586" s="5">
        <v>2024</v>
      </c>
    </row>
    <row r="587" spans="1:7" ht="16.8" x14ac:dyDescent="0.4">
      <c r="A587" s="20" t="s">
        <v>24</v>
      </c>
      <c r="B587" s="15"/>
      <c r="C587" s="16" t="s">
        <v>140</v>
      </c>
      <c r="D587" s="17">
        <v>2</v>
      </c>
      <c r="E587" s="35" t="e">
        <f>1632.8831*Tabla1[[#This Row],[BENEFICIARIOS]]</f>
        <v>#VALUE!</v>
      </c>
      <c r="F587" s="32">
        <v>3850</v>
      </c>
      <c r="G587" s="5">
        <v>2024</v>
      </c>
    </row>
    <row r="588" spans="1:7" ht="16.8" x14ac:dyDescent="0.4">
      <c r="A588" s="20" t="s">
        <v>24</v>
      </c>
      <c r="B588" s="15"/>
      <c r="C588" s="16" t="s">
        <v>145</v>
      </c>
      <c r="D588" s="17">
        <v>1</v>
      </c>
      <c r="E588" s="35">
        <v>50000</v>
      </c>
      <c r="F588" s="5" t="s">
        <v>147</v>
      </c>
      <c r="G588" s="5">
        <v>2024</v>
      </c>
    </row>
    <row r="589" spans="1:7" ht="16.8" x14ac:dyDescent="0.4">
      <c r="A589" s="20" t="s">
        <v>25</v>
      </c>
      <c r="B589" s="15"/>
      <c r="C589" s="16" t="s">
        <v>5</v>
      </c>
      <c r="D589" s="17">
        <v>6</v>
      </c>
      <c r="E589" s="35" t="e">
        <f>812.2*Tabla1[[#This Row],[BENEFICIARIOS]]</f>
        <v>#VALUE!</v>
      </c>
      <c r="F589" s="5" t="s">
        <v>147</v>
      </c>
      <c r="G589" s="5">
        <v>2024</v>
      </c>
    </row>
    <row r="590" spans="1:7" ht="16.8" x14ac:dyDescent="0.4">
      <c r="A590" s="20" t="s">
        <v>25</v>
      </c>
      <c r="B590" s="15"/>
      <c r="C590" s="16" t="s">
        <v>113</v>
      </c>
      <c r="D590" s="17">
        <v>3</v>
      </c>
      <c r="E590" s="35" t="e">
        <f>3746.89*Tabla1[[#This Row],[BENEFICIARIOS]]</f>
        <v>#VALUE!</v>
      </c>
      <c r="F590" s="5" t="s">
        <v>147</v>
      </c>
      <c r="G590" s="5">
        <v>2024</v>
      </c>
    </row>
    <row r="591" spans="1:7" ht="16.8" x14ac:dyDescent="0.4">
      <c r="A591" s="20" t="s">
        <v>25</v>
      </c>
      <c r="B591" s="15"/>
      <c r="C591" s="16" t="s">
        <v>144</v>
      </c>
      <c r="D591" s="17">
        <v>1</v>
      </c>
      <c r="E591" s="35" t="e">
        <f>398.39*Tabla1[[#This Row],[BENEFICIARIOS]]</f>
        <v>#VALUE!</v>
      </c>
      <c r="F591" s="5" t="s">
        <v>147</v>
      </c>
      <c r="G591" s="5">
        <v>2024</v>
      </c>
    </row>
    <row r="592" spans="1:7" ht="16.8" x14ac:dyDescent="0.4">
      <c r="A592" s="20" t="s">
        <v>25</v>
      </c>
      <c r="B592" s="15"/>
      <c r="C592" s="16" t="s">
        <v>140</v>
      </c>
      <c r="D592" s="17">
        <v>1</v>
      </c>
      <c r="E592" s="35" t="e">
        <f>1632.8831*Tabla1[[#This Row],[BENEFICIARIOS]]</f>
        <v>#VALUE!</v>
      </c>
      <c r="F592" s="32">
        <v>280</v>
      </c>
      <c r="G592" s="5">
        <v>2024</v>
      </c>
    </row>
    <row r="593" spans="1:7" ht="16.8" x14ac:dyDescent="0.4">
      <c r="A593" s="20" t="s">
        <v>25</v>
      </c>
      <c r="B593" s="15"/>
      <c r="C593" s="16" t="s">
        <v>141</v>
      </c>
      <c r="D593" s="17">
        <v>7</v>
      </c>
      <c r="E593" s="35" t="e">
        <f>3600*Tabla1[[#This Row],[BENEFICIARIOS]]</f>
        <v>#VALUE!</v>
      </c>
      <c r="F593" s="5" t="s">
        <v>147</v>
      </c>
      <c r="G593" s="5">
        <v>2024</v>
      </c>
    </row>
    <row r="594" spans="1:7" ht="16.8" x14ac:dyDescent="0.4">
      <c r="A594" s="20" t="s">
        <v>25</v>
      </c>
      <c r="B594" s="15"/>
      <c r="C594" s="16" t="s">
        <v>143</v>
      </c>
      <c r="D594" s="17">
        <v>8</v>
      </c>
      <c r="E594" s="35" t="e">
        <f>1829.64*Tabla1[[#This Row],[BENEFICIARIOS]]</f>
        <v>#VALUE!</v>
      </c>
      <c r="F594" s="33">
        <v>16750</v>
      </c>
      <c r="G594" s="5">
        <v>2024</v>
      </c>
    </row>
    <row r="595" spans="1:7" ht="16.8" x14ac:dyDescent="0.4">
      <c r="A595" s="20" t="s">
        <v>117</v>
      </c>
      <c r="B595" s="15"/>
      <c r="C595" s="16" t="s">
        <v>144</v>
      </c>
      <c r="D595" s="17">
        <v>250</v>
      </c>
      <c r="E595" s="35" t="e">
        <f>398.39*Tabla1[[#This Row],[BENEFICIARIOS]]</f>
        <v>#VALUE!</v>
      </c>
      <c r="F595" s="5" t="s">
        <v>147</v>
      </c>
      <c r="G595" s="5">
        <v>2024</v>
      </c>
    </row>
    <row r="596" spans="1:7" ht="16.8" x14ac:dyDescent="0.4">
      <c r="A596" s="20" t="s">
        <v>117</v>
      </c>
      <c r="B596" s="15"/>
      <c r="C596" s="16" t="s">
        <v>5</v>
      </c>
      <c r="D596" s="17">
        <v>53</v>
      </c>
      <c r="E596" s="35" t="e">
        <f>812.2*Tabla1[[#This Row],[BENEFICIARIOS]]</f>
        <v>#VALUE!</v>
      </c>
      <c r="F596" s="5" t="s">
        <v>147</v>
      </c>
      <c r="G596" s="5">
        <v>2024</v>
      </c>
    </row>
    <row r="597" spans="1:7" ht="16.8" x14ac:dyDescent="0.4">
      <c r="A597" s="20" t="s">
        <v>117</v>
      </c>
      <c r="B597" s="15"/>
      <c r="C597" s="16" t="s">
        <v>118</v>
      </c>
      <c r="D597" s="17">
        <v>1</v>
      </c>
      <c r="E597" s="35" t="e">
        <f>5741.21*Tabla1[[#This Row],[BENEFICIARIOS]]</f>
        <v>#VALUE!</v>
      </c>
      <c r="F597" s="5" t="s">
        <v>147</v>
      </c>
      <c r="G597" s="5">
        <v>2024</v>
      </c>
    </row>
    <row r="598" spans="1:7" ht="16.8" x14ac:dyDescent="0.4">
      <c r="A598" s="20" t="s">
        <v>117</v>
      </c>
      <c r="B598" s="15"/>
      <c r="C598" s="16" t="s">
        <v>140</v>
      </c>
      <c r="D598" s="17">
        <v>47</v>
      </c>
      <c r="E598" s="35" t="e">
        <f>1632.8831*Tabla1[[#This Row],[BENEFICIARIOS]]</f>
        <v>#VALUE!</v>
      </c>
      <c r="F598" s="32">
        <v>33967</v>
      </c>
      <c r="G598" s="5">
        <v>2024</v>
      </c>
    </row>
    <row r="599" spans="1:7" ht="16.8" x14ac:dyDescent="0.4">
      <c r="A599" s="20" t="s">
        <v>117</v>
      </c>
      <c r="B599" s="15"/>
      <c r="C599" s="16" t="s">
        <v>141</v>
      </c>
      <c r="D599" s="17">
        <v>35</v>
      </c>
      <c r="E599" s="35" t="e">
        <f>3600*Tabla1[[#This Row],[BENEFICIARIOS]]</f>
        <v>#VALUE!</v>
      </c>
      <c r="F599" s="5" t="s">
        <v>147</v>
      </c>
      <c r="G599" s="5">
        <v>2024</v>
      </c>
    </row>
    <row r="600" spans="1:7" ht="16.8" x14ac:dyDescent="0.4">
      <c r="A600" s="20" t="s">
        <v>117</v>
      </c>
      <c r="B600" s="15"/>
      <c r="C600" s="16" t="s">
        <v>143</v>
      </c>
      <c r="D600" s="17">
        <v>1</v>
      </c>
      <c r="E600" s="35" t="e">
        <f>1829.64*Tabla1[[#This Row],[BENEFICIARIOS]]</f>
        <v>#VALUE!</v>
      </c>
      <c r="F600" s="33">
        <v>1480</v>
      </c>
      <c r="G600" s="5">
        <v>2024</v>
      </c>
    </row>
    <row r="601" spans="1:7" ht="16.8" x14ac:dyDescent="0.4">
      <c r="A601" s="20" t="s">
        <v>117</v>
      </c>
      <c r="B601" s="15"/>
      <c r="C601" s="16" t="s">
        <v>145</v>
      </c>
      <c r="D601" s="17">
        <v>3</v>
      </c>
      <c r="E601" s="35">
        <v>41500</v>
      </c>
      <c r="F601" s="5" t="s">
        <v>147</v>
      </c>
      <c r="G601" s="5">
        <v>2024</v>
      </c>
    </row>
    <row r="602" spans="1:7" ht="16.8" x14ac:dyDescent="0.4">
      <c r="A602" s="20" t="s">
        <v>128</v>
      </c>
      <c r="B602" s="15"/>
      <c r="C602" s="16" t="s">
        <v>144</v>
      </c>
      <c r="D602" s="17">
        <v>2</v>
      </c>
      <c r="E602" s="35" t="e">
        <f>398.39*Tabla1[[#This Row],[BENEFICIARIOS]]</f>
        <v>#VALUE!</v>
      </c>
      <c r="F602" s="5" t="s">
        <v>147</v>
      </c>
      <c r="G602" s="5">
        <v>2024</v>
      </c>
    </row>
    <row r="603" spans="1:7" ht="16.8" x14ac:dyDescent="0.4">
      <c r="A603" s="20" t="s">
        <v>27</v>
      </c>
      <c r="B603" s="15"/>
      <c r="C603" s="16" t="s">
        <v>5</v>
      </c>
      <c r="D603" s="17">
        <v>2</v>
      </c>
      <c r="E603" s="35" t="e">
        <f>812.2*Tabla1[[#This Row],[BENEFICIARIOS]]</f>
        <v>#VALUE!</v>
      </c>
      <c r="F603" s="5" t="s">
        <v>147</v>
      </c>
      <c r="G603" s="5">
        <v>2024</v>
      </c>
    </row>
    <row r="604" spans="1:7" ht="16.8" x14ac:dyDescent="0.4">
      <c r="A604" s="20" t="s">
        <v>27</v>
      </c>
      <c r="B604" s="15"/>
      <c r="C604" s="16" t="s">
        <v>113</v>
      </c>
      <c r="D604" s="17">
        <v>1</v>
      </c>
      <c r="E604" s="35" t="e">
        <f>3746.89*Tabla1[[#This Row],[BENEFICIARIOS]]</f>
        <v>#VALUE!</v>
      </c>
      <c r="F604" s="5" t="s">
        <v>147</v>
      </c>
      <c r="G604" s="5">
        <v>2024</v>
      </c>
    </row>
    <row r="605" spans="1:7" ht="16.8" x14ac:dyDescent="0.4">
      <c r="A605" s="20" t="s">
        <v>27</v>
      </c>
      <c r="B605" s="15"/>
      <c r="C605" s="16" t="s">
        <v>113</v>
      </c>
      <c r="D605" s="17">
        <v>1</v>
      </c>
      <c r="E605" s="35" t="e">
        <f>3746.89*Tabla1[[#This Row],[BENEFICIARIOS]]</f>
        <v>#VALUE!</v>
      </c>
      <c r="F605" s="5" t="s">
        <v>147</v>
      </c>
      <c r="G605" s="5">
        <v>2024</v>
      </c>
    </row>
    <row r="606" spans="1:7" ht="16.8" x14ac:dyDescent="0.4">
      <c r="A606" s="20" t="s">
        <v>27</v>
      </c>
      <c r="B606" s="15"/>
      <c r="C606" s="16" t="s">
        <v>144</v>
      </c>
      <c r="D606" s="17">
        <v>5</v>
      </c>
      <c r="E606" s="35" t="e">
        <f>398.39*Tabla1[[#This Row],[BENEFICIARIOS]]</f>
        <v>#VALUE!</v>
      </c>
      <c r="F606" s="5" t="s">
        <v>147</v>
      </c>
      <c r="G606" s="5">
        <v>2024</v>
      </c>
    </row>
    <row r="607" spans="1:7" ht="16.8" x14ac:dyDescent="0.4">
      <c r="A607" s="20" t="s">
        <v>27</v>
      </c>
      <c r="B607" s="15"/>
      <c r="C607" s="16" t="s">
        <v>140</v>
      </c>
      <c r="D607" s="17">
        <v>5</v>
      </c>
      <c r="E607" s="35" t="e">
        <f>1632.8831*Tabla1[[#This Row],[BENEFICIARIOS]]</f>
        <v>#VALUE!</v>
      </c>
      <c r="F607" s="32">
        <v>5225.5</v>
      </c>
      <c r="G607" s="5">
        <v>2024</v>
      </c>
    </row>
    <row r="608" spans="1:7" ht="16.8" x14ac:dyDescent="0.4">
      <c r="A608" s="20" t="s">
        <v>28</v>
      </c>
      <c r="B608" s="15"/>
      <c r="C608" s="16" t="s">
        <v>5</v>
      </c>
      <c r="D608" s="17">
        <v>4</v>
      </c>
      <c r="E608" s="35" t="e">
        <f>812.2*Tabla1[[#This Row],[BENEFICIARIOS]]</f>
        <v>#VALUE!</v>
      </c>
      <c r="F608" s="5" t="s">
        <v>147</v>
      </c>
      <c r="G608" s="5">
        <v>2024</v>
      </c>
    </row>
    <row r="609" spans="1:7" ht="16.8" x14ac:dyDescent="0.4">
      <c r="A609" s="20" t="s">
        <v>28</v>
      </c>
      <c r="B609" s="15"/>
      <c r="C609" s="16" t="s">
        <v>144</v>
      </c>
      <c r="D609" s="17">
        <v>2</v>
      </c>
      <c r="E609" s="35" t="e">
        <f>398.39*Tabla1[[#This Row],[BENEFICIARIOS]]</f>
        <v>#VALUE!</v>
      </c>
      <c r="F609" s="5" t="s">
        <v>147</v>
      </c>
      <c r="G609" s="5">
        <v>2024</v>
      </c>
    </row>
    <row r="610" spans="1:7" ht="16.8" x14ac:dyDescent="0.4">
      <c r="A610" s="20" t="s">
        <v>29</v>
      </c>
      <c r="B610" s="15"/>
      <c r="C610" s="16" t="s">
        <v>5</v>
      </c>
      <c r="D610" s="17">
        <v>1</v>
      </c>
      <c r="E610" s="35" t="e">
        <f>812.2*Tabla1[[#This Row],[BENEFICIARIOS]]</f>
        <v>#VALUE!</v>
      </c>
      <c r="F610" s="5" t="s">
        <v>147</v>
      </c>
      <c r="G610" s="5">
        <v>2024</v>
      </c>
    </row>
    <row r="611" spans="1:7" ht="16.8" x14ac:dyDescent="0.4">
      <c r="A611" s="20" t="s">
        <v>29</v>
      </c>
      <c r="B611" s="15"/>
      <c r="C611" s="16" t="s">
        <v>113</v>
      </c>
      <c r="D611" s="17">
        <v>1</v>
      </c>
      <c r="E611" s="35" t="e">
        <f>3746.89*Tabla1[[#This Row],[BENEFICIARIOS]]</f>
        <v>#VALUE!</v>
      </c>
      <c r="F611" s="5" t="s">
        <v>147</v>
      </c>
      <c r="G611" s="5">
        <v>2024</v>
      </c>
    </row>
    <row r="612" spans="1:7" ht="16.8" x14ac:dyDescent="0.4">
      <c r="A612" s="20" t="s">
        <v>116</v>
      </c>
      <c r="B612" s="15"/>
      <c r="C612" s="16" t="s">
        <v>5</v>
      </c>
      <c r="D612" s="17">
        <v>1</v>
      </c>
      <c r="E612" s="35" t="e">
        <f>812.2*Tabla1[[#This Row],[BENEFICIARIOS]]</f>
        <v>#VALUE!</v>
      </c>
      <c r="F612" s="5" t="s">
        <v>147</v>
      </c>
      <c r="G612" s="5">
        <v>2024</v>
      </c>
    </row>
    <row r="613" spans="1:7" ht="16.8" x14ac:dyDescent="0.4">
      <c r="A613" s="20" t="s">
        <v>116</v>
      </c>
      <c r="B613" s="15"/>
      <c r="C613" s="16" t="s">
        <v>118</v>
      </c>
      <c r="D613" s="17">
        <v>3</v>
      </c>
      <c r="E613" s="35" t="e">
        <f>5741.21*Tabla1[[#This Row],[BENEFICIARIOS]]</f>
        <v>#VALUE!</v>
      </c>
      <c r="F613" s="5" t="s">
        <v>147</v>
      </c>
      <c r="G613" s="5">
        <v>2024</v>
      </c>
    </row>
    <row r="614" spans="1:7" ht="16.8" x14ac:dyDescent="0.4">
      <c r="A614" s="20" t="s">
        <v>116</v>
      </c>
      <c r="B614" s="15"/>
      <c r="C614" s="16" t="s">
        <v>144</v>
      </c>
      <c r="D614" s="17">
        <v>80</v>
      </c>
      <c r="E614" s="35" t="e">
        <f>398.39*Tabla1[[#This Row],[BENEFICIARIOS]]</f>
        <v>#VALUE!</v>
      </c>
      <c r="F614" s="5" t="s">
        <v>147</v>
      </c>
      <c r="G614" s="5">
        <v>2024</v>
      </c>
    </row>
    <row r="615" spans="1:7" ht="16.8" x14ac:dyDescent="0.4">
      <c r="A615" s="20" t="s">
        <v>116</v>
      </c>
      <c r="B615" s="15"/>
      <c r="C615" s="16" t="s">
        <v>143</v>
      </c>
      <c r="D615" s="17">
        <v>12</v>
      </c>
      <c r="E615" s="35" t="e">
        <f>1829.64*Tabla1[[#This Row],[BENEFICIARIOS]]</f>
        <v>#VALUE!</v>
      </c>
      <c r="F615" s="33">
        <v>38050</v>
      </c>
      <c r="G615" s="5">
        <v>2024</v>
      </c>
    </row>
    <row r="616" spans="1:7" ht="16.8" x14ac:dyDescent="0.4">
      <c r="A616" s="20" t="s">
        <v>108</v>
      </c>
      <c r="B616" s="15"/>
      <c r="C616" s="16" t="s">
        <v>5</v>
      </c>
      <c r="D616" s="17">
        <v>9</v>
      </c>
      <c r="E616" s="35" t="e">
        <f>812.2*Tabla1[[#This Row],[BENEFICIARIOS]]</f>
        <v>#VALUE!</v>
      </c>
      <c r="F616" s="5" t="s">
        <v>147</v>
      </c>
      <c r="G616" s="5">
        <v>2024</v>
      </c>
    </row>
    <row r="617" spans="1:7" ht="16.8" x14ac:dyDescent="0.4">
      <c r="A617" s="20" t="s">
        <v>108</v>
      </c>
      <c r="B617" s="15"/>
      <c r="C617" s="16" t="s">
        <v>113</v>
      </c>
      <c r="D617" s="17">
        <v>2</v>
      </c>
      <c r="E617" s="35" t="e">
        <f>3746.89*Tabla1[[#This Row],[BENEFICIARIOS]]</f>
        <v>#VALUE!</v>
      </c>
      <c r="F617" s="5" t="s">
        <v>147</v>
      </c>
      <c r="G617" s="5">
        <v>2024</v>
      </c>
    </row>
    <row r="618" spans="1:7" ht="16.8" x14ac:dyDescent="0.4">
      <c r="A618" s="20" t="s">
        <v>108</v>
      </c>
      <c r="B618" s="15"/>
      <c r="C618" s="16" t="s">
        <v>118</v>
      </c>
      <c r="D618" s="17">
        <v>3</v>
      </c>
      <c r="E618" s="35" t="e">
        <f>5741.21*Tabla1[[#This Row],[BENEFICIARIOS]]</f>
        <v>#VALUE!</v>
      </c>
      <c r="F618" s="5" t="s">
        <v>147</v>
      </c>
      <c r="G618" s="5">
        <v>2024</v>
      </c>
    </row>
    <row r="619" spans="1:7" ht="16.8" x14ac:dyDescent="0.4">
      <c r="A619" s="20" t="s">
        <v>108</v>
      </c>
      <c r="B619" s="15"/>
      <c r="C619" s="16" t="s">
        <v>144</v>
      </c>
      <c r="D619" s="17">
        <v>198</v>
      </c>
      <c r="E619" s="35" t="e">
        <f>398.39*Tabla1[[#This Row],[BENEFICIARIOS]]</f>
        <v>#VALUE!</v>
      </c>
      <c r="F619" s="5" t="s">
        <v>147</v>
      </c>
      <c r="G619" s="5">
        <v>2024</v>
      </c>
    </row>
    <row r="620" spans="1:7" ht="16.8" x14ac:dyDescent="0.4">
      <c r="A620" s="20" t="s">
        <v>108</v>
      </c>
      <c r="B620" s="15"/>
      <c r="C620" s="16" t="s">
        <v>140</v>
      </c>
      <c r="D620" s="17">
        <v>49</v>
      </c>
      <c r="E620" s="35" t="e">
        <f>1632.8831*Tabla1[[#This Row],[BENEFICIARIOS]]</f>
        <v>#VALUE!</v>
      </c>
      <c r="F620" s="32">
        <v>44861.31</v>
      </c>
      <c r="G620" s="5">
        <v>2024</v>
      </c>
    </row>
    <row r="621" spans="1:7" ht="16.8" x14ac:dyDescent="0.4">
      <c r="A621" s="20" t="s">
        <v>108</v>
      </c>
      <c r="B621" s="15"/>
      <c r="C621" s="16" t="s">
        <v>141</v>
      </c>
      <c r="D621" s="17">
        <v>7</v>
      </c>
      <c r="E621" s="35" t="e">
        <f>3600*Tabla1[[#This Row],[BENEFICIARIOS]]</f>
        <v>#VALUE!</v>
      </c>
      <c r="F621" s="5" t="s">
        <v>147</v>
      </c>
      <c r="G621" s="5">
        <v>2024</v>
      </c>
    </row>
    <row r="622" spans="1:7" ht="16.8" x14ac:dyDescent="0.4">
      <c r="A622" s="20" t="s">
        <v>108</v>
      </c>
      <c r="B622" s="15"/>
      <c r="C622" s="16" t="s">
        <v>143</v>
      </c>
      <c r="D622" s="17">
        <v>31</v>
      </c>
      <c r="E622" s="35" t="e">
        <f>1829.64*Tabla1[[#This Row],[BENEFICIARIOS]]</f>
        <v>#VALUE!</v>
      </c>
      <c r="F622" s="33">
        <v>74148</v>
      </c>
      <c r="G622" s="5">
        <v>2024</v>
      </c>
    </row>
    <row r="623" spans="1:7" ht="16.8" x14ac:dyDescent="0.4">
      <c r="A623" s="20" t="s">
        <v>32</v>
      </c>
      <c r="B623" s="15"/>
      <c r="C623" s="16" t="s">
        <v>5</v>
      </c>
      <c r="D623" s="17">
        <v>139</v>
      </c>
      <c r="E623" s="35" t="e">
        <f>812.2*Tabla1[[#This Row],[BENEFICIARIOS]]</f>
        <v>#VALUE!</v>
      </c>
      <c r="F623" s="5" t="s">
        <v>147</v>
      </c>
      <c r="G623" s="5">
        <v>2024</v>
      </c>
    </row>
    <row r="624" spans="1:7" ht="16.8" x14ac:dyDescent="0.4">
      <c r="A624" s="20" t="s">
        <v>32</v>
      </c>
      <c r="B624" s="15"/>
      <c r="C624" s="16" t="s">
        <v>113</v>
      </c>
      <c r="D624" s="17">
        <v>14</v>
      </c>
      <c r="E624" s="35" t="e">
        <f>3746.89*Tabla1[[#This Row],[BENEFICIARIOS]]</f>
        <v>#VALUE!</v>
      </c>
      <c r="F624" s="5" t="s">
        <v>147</v>
      </c>
      <c r="G624" s="5">
        <v>2024</v>
      </c>
    </row>
    <row r="625" spans="1:7" ht="16.8" x14ac:dyDescent="0.4">
      <c r="A625" s="20" t="s">
        <v>32</v>
      </c>
      <c r="B625" s="15"/>
      <c r="C625" s="16" t="s">
        <v>118</v>
      </c>
      <c r="D625" s="17">
        <v>3</v>
      </c>
      <c r="E625" s="35" t="e">
        <f>5741.21*Tabla1[[#This Row],[BENEFICIARIOS]]</f>
        <v>#VALUE!</v>
      </c>
      <c r="F625" s="5" t="s">
        <v>147</v>
      </c>
      <c r="G625" s="5">
        <v>2024</v>
      </c>
    </row>
    <row r="626" spans="1:7" ht="16.8" x14ac:dyDescent="0.4">
      <c r="A626" s="20" t="s">
        <v>32</v>
      </c>
      <c r="B626" s="15"/>
      <c r="C626" s="16" t="s">
        <v>144</v>
      </c>
      <c r="D626" s="17">
        <v>50</v>
      </c>
      <c r="E626" s="35" t="e">
        <f>398.39*Tabla1[[#This Row],[BENEFICIARIOS]]</f>
        <v>#VALUE!</v>
      </c>
      <c r="F626" s="5" t="s">
        <v>147</v>
      </c>
      <c r="G626" s="5">
        <v>2024</v>
      </c>
    </row>
    <row r="627" spans="1:7" ht="16.8" x14ac:dyDescent="0.4">
      <c r="A627" s="20" t="s">
        <v>32</v>
      </c>
      <c r="B627" s="15"/>
      <c r="C627" s="16" t="s">
        <v>140</v>
      </c>
      <c r="D627" s="17">
        <v>209</v>
      </c>
      <c r="E627" s="35" t="e">
        <f>1632.8831*Tabla1[[#This Row],[BENEFICIARIOS]]</f>
        <v>#VALUE!</v>
      </c>
      <c r="F627" s="32">
        <v>340956.7</v>
      </c>
      <c r="G627" s="5">
        <v>2024</v>
      </c>
    </row>
    <row r="628" spans="1:7" ht="16.8" x14ac:dyDescent="0.4">
      <c r="A628" s="20" t="s">
        <v>32</v>
      </c>
      <c r="B628" s="15"/>
      <c r="C628" s="16" t="s">
        <v>141</v>
      </c>
      <c r="D628" s="17">
        <v>24</v>
      </c>
      <c r="E628" s="35" t="e">
        <f>3600*Tabla1[[#This Row],[BENEFICIARIOS]]</f>
        <v>#VALUE!</v>
      </c>
      <c r="F628" s="5" t="s">
        <v>147</v>
      </c>
      <c r="G628" s="5">
        <v>2024</v>
      </c>
    </row>
    <row r="629" spans="1:7" ht="16.8" x14ac:dyDescent="0.4">
      <c r="A629" s="20" t="s">
        <v>32</v>
      </c>
      <c r="B629" s="15"/>
      <c r="C629" s="16" t="s">
        <v>143</v>
      </c>
      <c r="D629" s="17">
        <v>60</v>
      </c>
      <c r="E629" s="35" t="e">
        <f>1829.64*Tabla1[[#This Row],[BENEFICIARIOS]]</f>
        <v>#VALUE!</v>
      </c>
      <c r="F629" s="33">
        <v>115896</v>
      </c>
      <c r="G629" s="5">
        <v>2024</v>
      </c>
    </row>
    <row r="630" spans="1:7" ht="16.8" x14ac:dyDescent="0.4">
      <c r="A630" s="20" t="s">
        <v>33</v>
      </c>
      <c r="B630" s="15"/>
      <c r="C630" s="16" t="s">
        <v>5</v>
      </c>
      <c r="D630" s="17">
        <v>7</v>
      </c>
      <c r="E630" s="35" t="e">
        <f>812.2*Tabla1[[#This Row],[BENEFICIARIOS]]</f>
        <v>#VALUE!</v>
      </c>
      <c r="F630" s="5" t="s">
        <v>147</v>
      </c>
      <c r="G630" s="5">
        <v>2024</v>
      </c>
    </row>
    <row r="631" spans="1:7" ht="16.8" x14ac:dyDescent="0.4">
      <c r="A631" s="20" t="s">
        <v>33</v>
      </c>
      <c r="B631" s="15"/>
      <c r="C631" s="16" t="s">
        <v>140</v>
      </c>
      <c r="D631" s="17">
        <v>82</v>
      </c>
      <c r="E631" s="35" t="e">
        <f>1632.8831*Tabla1[[#This Row],[BENEFICIARIOS]]</f>
        <v>#VALUE!</v>
      </c>
      <c r="F631" s="32">
        <v>360430.47</v>
      </c>
      <c r="G631" s="5">
        <v>2024</v>
      </c>
    </row>
    <row r="632" spans="1:7" ht="16.8" x14ac:dyDescent="0.4">
      <c r="A632" s="20" t="s">
        <v>33</v>
      </c>
      <c r="B632" s="15"/>
      <c r="C632" s="16" t="s">
        <v>141</v>
      </c>
      <c r="D632" s="17">
        <v>1</v>
      </c>
      <c r="E632" s="35" t="e">
        <f>3600*Tabla1[[#This Row],[BENEFICIARIOS]]</f>
        <v>#VALUE!</v>
      </c>
      <c r="F632" s="5" t="s">
        <v>147</v>
      </c>
      <c r="G632" s="5">
        <v>2024</v>
      </c>
    </row>
    <row r="633" spans="1:7" ht="16.8" x14ac:dyDescent="0.4">
      <c r="A633" s="20" t="s">
        <v>33</v>
      </c>
      <c r="B633" s="15"/>
      <c r="C633" s="16" t="s">
        <v>143</v>
      </c>
      <c r="D633" s="17">
        <v>14</v>
      </c>
      <c r="E633" s="35" t="e">
        <f>1829.64*Tabla1[[#This Row],[BENEFICIARIOS]]</f>
        <v>#VALUE!</v>
      </c>
      <c r="F633" s="33">
        <v>89450</v>
      </c>
      <c r="G633" s="5">
        <v>2024</v>
      </c>
    </row>
    <row r="634" spans="1:7" ht="16.8" x14ac:dyDescent="0.4">
      <c r="A634" s="20" t="s">
        <v>109</v>
      </c>
      <c r="B634" s="15"/>
      <c r="C634" s="16" t="s">
        <v>113</v>
      </c>
      <c r="D634" s="17">
        <v>1</v>
      </c>
      <c r="E634" s="35" t="e">
        <f>3746.89*Tabla1[[#This Row],[BENEFICIARIOS]]</f>
        <v>#VALUE!</v>
      </c>
      <c r="F634" s="5" t="s">
        <v>147</v>
      </c>
      <c r="G634" s="5">
        <v>2024</v>
      </c>
    </row>
    <row r="635" spans="1:7" ht="16.8" x14ac:dyDescent="0.4">
      <c r="A635" s="20" t="s">
        <v>109</v>
      </c>
      <c r="B635" s="15"/>
      <c r="C635" s="16" t="s">
        <v>144</v>
      </c>
      <c r="D635" s="17">
        <v>143</v>
      </c>
      <c r="E635" s="35" t="e">
        <f>398.39*Tabla1[[#This Row],[BENEFICIARIOS]]</f>
        <v>#VALUE!</v>
      </c>
      <c r="F635" s="5" t="s">
        <v>147</v>
      </c>
      <c r="G635" s="5">
        <v>2024</v>
      </c>
    </row>
    <row r="636" spans="1:7" ht="16.8" x14ac:dyDescent="0.4">
      <c r="A636" s="20" t="s">
        <v>109</v>
      </c>
      <c r="B636" s="15"/>
      <c r="C636" s="16" t="s">
        <v>140</v>
      </c>
      <c r="D636" s="17">
        <v>5</v>
      </c>
      <c r="E636" s="35" t="e">
        <f>1632.8831*Tabla1[[#This Row],[BENEFICIARIOS]]</f>
        <v>#VALUE!</v>
      </c>
      <c r="F636" s="32">
        <v>1820</v>
      </c>
      <c r="G636" s="5">
        <v>2024</v>
      </c>
    </row>
    <row r="637" spans="1:7" ht="16.8" x14ac:dyDescent="0.4">
      <c r="A637" s="20" t="s">
        <v>109</v>
      </c>
      <c r="B637" s="15"/>
      <c r="C637" s="16" t="s">
        <v>141</v>
      </c>
      <c r="D637" s="17">
        <v>1</v>
      </c>
      <c r="E637" s="35" t="e">
        <f>3600*Tabla1[[#This Row],[BENEFICIARIOS]]</f>
        <v>#VALUE!</v>
      </c>
      <c r="F637" s="5" t="s">
        <v>147</v>
      </c>
      <c r="G637" s="5">
        <v>2024</v>
      </c>
    </row>
    <row r="638" spans="1:7" ht="16.8" x14ac:dyDescent="0.4">
      <c r="A638" s="20" t="s">
        <v>34</v>
      </c>
      <c r="B638" s="15"/>
      <c r="C638" s="16" t="s">
        <v>5</v>
      </c>
      <c r="D638" s="17">
        <v>55</v>
      </c>
      <c r="E638" s="35" t="e">
        <f>812.2*Tabla1[[#This Row],[BENEFICIARIOS]]</f>
        <v>#VALUE!</v>
      </c>
      <c r="F638" s="5" t="s">
        <v>147</v>
      </c>
      <c r="G638" s="5">
        <v>2024</v>
      </c>
    </row>
    <row r="639" spans="1:7" ht="16.8" x14ac:dyDescent="0.4">
      <c r="A639" s="20" t="s">
        <v>34</v>
      </c>
      <c r="B639" s="15"/>
      <c r="C639" s="16" t="s">
        <v>113</v>
      </c>
      <c r="D639" s="17">
        <v>8</v>
      </c>
      <c r="E639" s="35" t="e">
        <f>3746.89*Tabla1[[#This Row],[BENEFICIARIOS]]</f>
        <v>#VALUE!</v>
      </c>
      <c r="F639" s="5" t="s">
        <v>147</v>
      </c>
      <c r="G639" s="5">
        <v>2024</v>
      </c>
    </row>
    <row r="640" spans="1:7" ht="16.8" x14ac:dyDescent="0.4">
      <c r="A640" s="20" t="s">
        <v>34</v>
      </c>
      <c r="B640" s="15"/>
      <c r="C640" s="16" t="s">
        <v>118</v>
      </c>
      <c r="D640" s="17">
        <v>8</v>
      </c>
      <c r="E640" s="35" t="e">
        <f>5741.21*Tabla1[[#This Row],[BENEFICIARIOS]]</f>
        <v>#VALUE!</v>
      </c>
      <c r="F640" s="5" t="s">
        <v>147</v>
      </c>
      <c r="G640" s="5">
        <v>2024</v>
      </c>
    </row>
    <row r="641" spans="1:7" ht="16.8" x14ac:dyDescent="0.4">
      <c r="A641" s="20" t="s">
        <v>34</v>
      </c>
      <c r="B641" s="15"/>
      <c r="C641" s="16" t="s">
        <v>144</v>
      </c>
      <c r="D641" s="17">
        <v>138</v>
      </c>
      <c r="E641" s="35" t="e">
        <f>398.39*Tabla1[[#This Row],[BENEFICIARIOS]]</f>
        <v>#VALUE!</v>
      </c>
      <c r="F641" s="5" t="s">
        <v>147</v>
      </c>
      <c r="G641" s="5">
        <v>2024</v>
      </c>
    </row>
    <row r="642" spans="1:7" ht="16.8" x14ac:dyDescent="0.4">
      <c r="A642" s="20" t="s">
        <v>34</v>
      </c>
      <c r="B642" s="15"/>
      <c r="C642" s="16" t="s">
        <v>140</v>
      </c>
      <c r="D642" s="17">
        <v>143</v>
      </c>
      <c r="E642" s="35" t="e">
        <f>1632.8831*Tabla1[[#This Row],[BENEFICIARIOS]]</f>
        <v>#VALUE!</v>
      </c>
      <c r="F642" s="32">
        <v>226970.6</v>
      </c>
      <c r="G642" s="5">
        <v>2024</v>
      </c>
    </row>
    <row r="643" spans="1:7" ht="16.8" x14ac:dyDescent="0.4">
      <c r="A643" s="20" t="s">
        <v>34</v>
      </c>
      <c r="B643" s="15"/>
      <c r="C643" s="16" t="s">
        <v>141</v>
      </c>
      <c r="D643" s="17">
        <v>27</v>
      </c>
      <c r="E643" s="35" t="e">
        <f>3600*Tabla1[[#This Row],[BENEFICIARIOS]]</f>
        <v>#VALUE!</v>
      </c>
      <c r="F643" s="5" t="s">
        <v>147</v>
      </c>
      <c r="G643" s="5">
        <v>2024</v>
      </c>
    </row>
    <row r="644" spans="1:7" ht="16.8" x14ac:dyDescent="0.4">
      <c r="A644" s="20" t="s">
        <v>34</v>
      </c>
      <c r="B644" s="15"/>
      <c r="C644" s="16" t="s">
        <v>143</v>
      </c>
      <c r="D644" s="17">
        <v>11</v>
      </c>
      <c r="E644" s="35" t="e">
        <f>1829.64*Tabla1[[#This Row],[BENEFICIARIOS]]</f>
        <v>#VALUE!</v>
      </c>
      <c r="F644" s="33">
        <v>93750</v>
      </c>
      <c r="G644" s="5">
        <v>2024</v>
      </c>
    </row>
    <row r="645" spans="1:7" ht="16.8" x14ac:dyDescent="0.4">
      <c r="A645" s="20" t="s">
        <v>34</v>
      </c>
      <c r="B645" s="15"/>
      <c r="C645" s="16" t="s">
        <v>145</v>
      </c>
      <c r="D645" s="17">
        <v>1</v>
      </c>
      <c r="E645" s="35">
        <v>18000</v>
      </c>
      <c r="F645" s="5" t="s">
        <v>147</v>
      </c>
      <c r="G645" s="5">
        <v>2024</v>
      </c>
    </row>
    <row r="646" spans="1:7" ht="16.8" x14ac:dyDescent="0.4">
      <c r="A646" s="20" t="s">
        <v>35</v>
      </c>
      <c r="B646" s="15"/>
      <c r="C646" s="16" t="s">
        <v>5</v>
      </c>
      <c r="D646" s="17">
        <v>1</v>
      </c>
      <c r="E646" s="35" t="e">
        <f>812.2*Tabla1[[#This Row],[BENEFICIARIOS]]</f>
        <v>#VALUE!</v>
      </c>
      <c r="F646" s="5" t="s">
        <v>147</v>
      </c>
      <c r="G646" s="5">
        <v>2024</v>
      </c>
    </row>
    <row r="647" spans="1:7" ht="16.8" x14ac:dyDescent="0.4">
      <c r="A647" s="20" t="s">
        <v>35</v>
      </c>
      <c r="B647" s="15"/>
      <c r="C647" s="16" t="s">
        <v>141</v>
      </c>
      <c r="D647" s="17">
        <v>1</v>
      </c>
      <c r="E647" s="35" t="e">
        <f>3600*Tabla1[[#This Row],[BENEFICIARIOS]]</f>
        <v>#VALUE!</v>
      </c>
      <c r="F647" s="5" t="s">
        <v>147</v>
      </c>
      <c r="G647" s="5">
        <v>2024</v>
      </c>
    </row>
    <row r="648" spans="1:7" ht="16.8" x14ac:dyDescent="0.4">
      <c r="A648" s="20" t="s">
        <v>36</v>
      </c>
      <c r="B648" s="15"/>
      <c r="C648" s="16" t="s">
        <v>5</v>
      </c>
      <c r="D648" s="17">
        <v>5</v>
      </c>
      <c r="E648" s="35" t="e">
        <f>812.2*Tabla1[[#This Row],[BENEFICIARIOS]]</f>
        <v>#VALUE!</v>
      </c>
      <c r="F648" s="5" t="s">
        <v>147</v>
      </c>
      <c r="G648" s="5">
        <v>2024</v>
      </c>
    </row>
    <row r="649" spans="1:7" ht="16.8" x14ac:dyDescent="0.4">
      <c r="A649" s="20" t="s">
        <v>36</v>
      </c>
      <c r="B649" s="15"/>
      <c r="C649" s="16" t="s">
        <v>144</v>
      </c>
      <c r="D649" s="17">
        <v>8</v>
      </c>
      <c r="E649" s="35" t="e">
        <f>398.39*Tabla1[[#This Row],[BENEFICIARIOS]]</f>
        <v>#VALUE!</v>
      </c>
      <c r="F649" s="5" t="s">
        <v>147</v>
      </c>
      <c r="G649" s="5">
        <v>2024</v>
      </c>
    </row>
    <row r="650" spans="1:7" ht="16.8" x14ac:dyDescent="0.4">
      <c r="A650" s="20" t="s">
        <v>36</v>
      </c>
      <c r="B650" s="15"/>
      <c r="C650" s="16" t="s">
        <v>140</v>
      </c>
      <c r="D650" s="17">
        <v>8</v>
      </c>
      <c r="E650" s="35" t="e">
        <f>1632.8831*Tabla1[[#This Row],[BENEFICIARIOS]]</f>
        <v>#VALUE!</v>
      </c>
      <c r="F650" s="32">
        <v>5352</v>
      </c>
      <c r="G650" s="5">
        <v>2024</v>
      </c>
    </row>
    <row r="651" spans="1:7" ht="16.8" x14ac:dyDescent="0.4">
      <c r="A651" s="20" t="s">
        <v>36</v>
      </c>
      <c r="B651" s="15"/>
      <c r="C651" s="16" t="s">
        <v>141</v>
      </c>
      <c r="D651" s="17">
        <v>1</v>
      </c>
      <c r="E651" s="35" t="e">
        <f>3600*Tabla1[[#This Row],[BENEFICIARIOS]]</f>
        <v>#VALUE!</v>
      </c>
      <c r="F651" s="5" t="s">
        <v>147</v>
      </c>
      <c r="G651" s="5">
        <v>2024</v>
      </c>
    </row>
    <row r="652" spans="1:7" ht="16.8" x14ac:dyDescent="0.4">
      <c r="A652" s="20" t="s">
        <v>36</v>
      </c>
      <c r="B652" s="15"/>
      <c r="C652" s="16" t="s">
        <v>143</v>
      </c>
      <c r="D652" s="17">
        <v>1</v>
      </c>
      <c r="E652" s="35" t="e">
        <f>1829.64*Tabla1[[#This Row],[BENEFICIARIOS]]</f>
        <v>#VALUE!</v>
      </c>
      <c r="F652" s="33">
        <v>9680</v>
      </c>
      <c r="G652" s="5">
        <v>2024</v>
      </c>
    </row>
    <row r="653" spans="1:7" ht="16.8" x14ac:dyDescent="0.4">
      <c r="A653" s="20" t="s">
        <v>139</v>
      </c>
      <c r="B653" s="15"/>
      <c r="C653" s="16" t="s">
        <v>140</v>
      </c>
      <c r="D653" s="17">
        <v>4</v>
      </c>
      <c r="E653" s="35" t="e">
        <f>1632.8831*Tabla1[[#This Row],[BENEFICIARIOS]]</f>
        <v>#VALUE!</v>
      </c>
      <c r="F653" s="32">
        <v>290</v>
      </c>
      <c r="G653" s="5">
        <v>2024</v>
      </c>
    </row>
    <row r="654" spans="1:7" ht="16.8" x14ac:dyDescent="0.4">
      <c r="A654" s="20" t="s">
        <v>139</v>
      </c>
      <c r="B654" s="15"/>
      <c r="C654" s="16" t="s">
        <v>141</v>
      </c>
      <c r="D654" s="17">
        <v>1</v>
      </c>
      <c r="E654" s="35" t="e">
        <f>3600*Tabla1[[#This Row],[BENEFICIARIOS]]</f>
        <v>#VALUE!</v>
      </c>
      <c r="F654" s="5" t="s">
        <v>147</v>
      </c>
      <c r="G654" s="5">
        <v>2024</v>
      </c>
    </row>
    <row r="655" spans="1:7" ht="16.8" x14ac:dyDescent="0.4">
      <c r="A655" s="20" t="s">
        <v>139</v>
      </c>
      <c r="B655" s="15"/>
      <c r="C655" s="16" t="s">
        <v>143</v>
      </c>
      <c r="D655" s="17">
        <v>1</v>
      </c>
      <c r="E655" s="35" t="e">
        <f>1829.64*Tabla1[[#This Row],[BENEFICIARIOS]]</f>
        <v>#VALUE!</v>
      </c>
      <c r="F655" s="33">
        <v>6200</v>
      </c>
      <c r="G655" s="5">
        <v>2024</v>
      </c>
    </row>
    <row r="656" spans="1:7" ht="16.8" x14ac:dyDescent="0.4">
      <c r="A656" s="20" t="s">
        <v>37</v>
      </c>
      <c r="B656" s="15"/>
      <c r="C656" s="16" t="s">
        <v>5</v>
      </c>
      <c r="D656" s="17">
        <v>26</v>
      </c>
      <c r="E656" s="35" t="e">
        <f>812.2*Tabla1[[#This Row],[BENEFICIARIOS]]</f>
        <v>#VALUE!</v>
      </c>
      <c r="F656" s="5" t="s">
        <v>147</v>
      </c>
      <c r="G656" s="5">
        <v>2024</v>
      </c>
    </row>
    <row r="657" spans="1:7" ht="16.8" x14ac:dyDescent="0.4">
      <c r="A657" s="20" t="s">
        <v>37</v>
      </c>
      <c r="B657" s="15"/>
      <c r="C657" s="16" t="s">
        <v>113</v>
      </c>
      <c r="D657" s="17">
        <v>5</v>
      </c>
      <c r="E657" s="35" t="e">
        <f>3746.89*Tabla1[[#This Row],[BENEFICIARIOS]]</f>
        <v>#VALUE!</v>
      </c>
      <c r="F657" s="5" t="s">
        <v>147</v>
      </c>
      <c r="G657" s="5">
        <v>2024</v>
      </c>
    </row>
    <row r="658" spans="1:7" ht="16.8" x14ac:dyDescent="0.4">
      <c r="A658" s="20" t="s">
        <v>37</v>
      </c>
      <c r="B658" s="15"/>
      <c r="C658" s="16" t="s">
        <v>144</v>
      </c>
      <c r="D658" s="17">
        <v>100</v>
      </c>
      <c r="E658" s="35" t="e">
        <f>398.39*Tabla1[[#This Row],[BENEFICIARIOS]]</f>
        <v>#VALUE!</v>
      </c>
      <c r="F658" s="5" t="s">
        <v>147</v>
      </c>
      <c r="G658" s="5">
        <v>2024</v>
      </c>
    </row>
    <row r="659" spans="1:7" ht="16.8" x14ac:dyDescent="0.4">
      <c r="A659" s="20" t="s">
        <v>37</v>
      </c>
      <c r="B659" s="15"/>
      <c r="C659" s="16" t="s">
        <v>141</v>
      </c>
      <c r="D659" s="17">
        <v>7</v>
      </c>
      <c r="E659" s="35" t="e">
        <f>3600*Tabla1[[#This Row],[BENEFICIARIOS]]</f>
        <v>#VALUE!</v>
      </c>
      <c r="F659" s="5" t="s">
        <v>147</v>
      </c>
      <c r="G659" s="5">
        <v>2024</v>
      </c>
    </row>
    <row r="660" spans="1:7" ht="16.8" x14ac:dyDescent="0.4">
      <c r="A660" s="20" t="s">
        <v>37</v>
      </c>
      <c r="B660" s="15"/>
      <c r="C660" s="16" t="s">
        <v>143</v>
      </c>
      <c r="D660" s="17">
        <v>13</v>
      </c>
      <c r="E660" s="35" t="e">
        <f>1829.64*Tabla1[[#This Row],[BENEFICIARIOS]]</f>
        <v>#VALUE!</v>
      </c>
      <c r="F660" s="33">
        <v>257100</v>
      </c>
      <c r="G660" s="5">
        <v>2024</v>
      </c>
    </row>
    <row r="661" spans="1:7" ht="16.8" x14ac:dyDescent="0.4">
      <c r="A661" s="20" t="s">
        <v>38</v>
      </c>
      <c r="B661" s="15"/>
      <c r="C661" s="16" t="s">
        <v>5</v>
      </c>
      <c r="D661" s="17">
        <v>98</v>
      </c>
      <c r="E661" s="35" t="e">
        <f>812.2*Tabla1[[#This Row],[BENEFICIARIOS]]</f>
        <v>#VALUE!</v>
      </c>
      <c r="F661" s="5" t="s">
        <v>147</v>
      </c>
      <c r="G661" s="5">
        <v>2024</v>
      </c>
    </row>
    <row r="662" spans="1:7" ht="16.8" x14ac:dyDescent="0.4">
      <c r="A662" s="20" t="s">
        <v>38</v>
      </c>
      <c r="B662" s="15"/>
      <c r="C662" s="16" t="s">
        <v>113</v>
      </c>
      <c r="D662" s="17">
        <v>35</v>
      </c>
      <c r="E662" s="35" t="e">
        <f>3746.89*Tabla1[[#This Row],[BENEFICIARIOS]]</f>
        <v>#VALUE!</v>
      </c>
      <c r="F662" s="5" t="s">
        <v>147</v>
      </c>
      <c r="G662" s="5">
        <v>2024</v>
      </c>
    </row>
    <row r="663" spans="1:7" ht="16.8" x14ac:dyDescent="0.4">
      <c r="A663" s="20" t="s">
        <v>38</v>
      </c>
      <c r="B663" s="15"/>
      <c r="C663" s="16" t="s">
        <v>144</v>
      </c>
      <c r="D663" s="17">
        <v>23</v>
      </c>
      <c r="E663" s="35" t="e">
        <f>398.39*Tabla1[[#This Row],[BENEFICIARIOS]]</f>
        <v>#VALUE!</v>
      </c>
      <c r="F663" s="5" t="s">
        <v>147</v>
      </c>
      <c r="G663" s="5">
        <v>2024</v>
      </c>
    </row>
    <row r="664" spans="1:7" ht="16.8" x14ac:dyDescent="0.4">
      <c r="A664" s="20" t="s">
        <v>38</v>
      </c>
      <c r="B664" s="15"/>
      <c r="C664" s="16" t="s">
        <v>140</v>
      </c>
      <c r="D664" s="17">
        <v>89</v>
      </c>
      <c r="E664" s="35" t="e">
        <f>1632.8831*Tabla1[[#This Row],[BENEFICIARIOS]]</f>
        <v>#VALUE!</v>
      </c>
      <c r="F664" s="32">
        <v>49347.8</v>
      </c>
      <c r="G664" s="5">
        <v>2024</v>
      </c>
    </row>
    <row r="665" spans="1:7" ht="16.8" x14ac:dyDescent="0.4">
      <c r="A665" s="20" t="s">
        <v>38</v>
      </c>
      <c r="B665" s="15"/>
      <c r="C665" s="16" t="s">
        <v>141</v>
      </c>
      <c r="D665" s="17">
        <v>79</v>
      </c>
      <c r="E665" s="35" t="e">
        <f>3600*Tabla1[[#This Row],[BENEFICIARIOS]]</f>
        <v>#VALUE!</v>
      </c>
      <c r="F665" s="5" t="s">
        <v>147</v>
      </c>
      <c r="G665" s="5">
        <v>2024</v>
      </c>
    </row>
    <row r="666" spans="1:7" ht="16.8" x14ac:dyDescent="0.4">
      <c r="A666" s="20" t="s">
        <v>38</v>
      </c>
      <c r="B666" s="15"/>
      <c r="C666" s="16" t="s">
        <v>143</v>
      </c>
      <c r="D666" s="17">
        <v>9</v>
      </c>
      <c r="E666" s="35" t="e">
        <f>1829.64*Tabla1[[#This Row],[BENEFICIARIOS]]</f>
        <v>#VALUE!</v>
      </c>
      <c r="F666" s="33">
        <v>33750</v>
      </c>
      <c r="G666" s="5">
        <v>2024</v>
      </c>
    </row>
    <row r="667" spans="1:7" ht="16.8" x14ac:dyDescent="0.4">
      <c r="A667" s="20" t="s">
        <v>38</v>
      </c>
      <c r="B667" s="15"/>
      <c r="C667" s="16" t="s">
        <v>145</v>
      </c>
      <c r="D667" s="17">
        <v>1</v>
      </c>
      <c r="E667" s="35">
        <v>19000</v>
      </c>
      <c r="F667" s="5" t="s">
        <v>147</v>
      </c>
      <c r="G667" s="5">
        <v>2024</v>
      </c>
    </row>
    <row r="668" spans="1:7" ht="16.8" x14ac:dyDescent="0.4">
      <c r="A668" s="20" t="s">
        <v>39</v>
      </c>
      <c r="B668" s="15"/>
      <c r="C668" s="16" t="s">
        <v>5</v>
      </c>
      <c r="D668" s="17">
        <v>2</v>
      </c>
      <c r="E668" s="35" t="e">
        <f>812.2*Tabla1[[#This Row],[BENEFICIARIOS]]</f>
        <v>#VALUE!</v>
      </c>
      <c r="F668" s="5" t="s">
        <v>147</v>
      </c>
      <c r="G668" s="5">
        <v>2024</v>
      </c>
    </row>
    <row r="669" spans="1:7" ht="16.8" x14ac:dyDescent="0.4">
      <c r="A669" s="20" t="s">
        <v>39</v>
      </c>
      <c r="B669" s="15"/>
      <c r="C669" s="16" t="s">
        <v>118</v>
      </c>
      <c r="D669" s="17">
        <v>2</v>
      </c>
      <c r="E669" s="35" t="e">
        <f>5741.21*Tabla1[[#This Row],[BENEFICIARIOS]]</f>
        <v>#VALUE!</v>
      </c>
      <c r="F669" s="5" t="s">
        <v>147</v>
      </c>
      <c r="G669" s="5">
        <v>2024</v>
      </c>
    </row>
    <row r="670" spans="1:7" ht="16.8" x14ac:dyDescent="0.4">
      <c r="A670" s="20" t="s">
        <v>39</v>
      </c>
      <c r="B670" s="15"/>
      <c r="C670" s="16" t="s">
        <v>140</v>
      </c>
      <c r="D670" s="17">
        <v>1</v>
      </c>
      <c r="E670" s="35" t="e">
        <f>1632.8831*Tabla1[[#This Row],[BENEFICIARIOS]]</f>
        <v>#VALUE!</v>
      </c>
      <c r="F670" s="32">
        <v>350</v>
      </c>
      <c r="G670" s="5">
        <v>2024</v>
      </c>
    </row>
    <row r="671" spans="1:7" ht="16.8" x14ac:dyDescent="0.4">
      <c r="A671" s="20" t="s">
        <v>39</v>
      </c>
      <c r="B671" s="15"/>
      <c r="C671" s="16" t="s">
        <v>143</v>
      </c>
      <c r="D671" s="17">
        <v>6</v>
      </c>
      <c r="E671" s="35" t="e">
        <f>1829.64*Tabla1[[#This Row],[BENEFICIARIOS]]</f>
        <v>#VALUE!</v>
      </c>
      <c r="F671" s="33">
        <v>36160</v>
      </c>
      <c r="G671" s="5">
        <v>2024</v>
      </c>
    </row>
    <row r="672" spans="1:7" ht="16.8" x14ac:dyDescent="0.4">
      <c r="A672" s="20" t="s">
        <v>40</v>
      </c>
      <c r="B672" s="15"/>
      <c r="C672" s="16" t="s">
        <v>5</v>
      </c>
      <c r="D672" s="17">
        <v>486</v>
      </c>
      <c r="E672" s="35" t="e">
        <f>812.2*Tabla1[[#This Row],[BENEFICIARIOS]]</f>
        <v>#VALUE!</v>
      </c>
      <c r="F672" s="5" t="s">
        <v>147</v>
      </c>
      <c r="G672" s="5">
        <v>2024</v>
      </c>
    </row>
    <row r="673" spans="1:7" ht="16.8" x14ac:dyDescent="0.4">
      <c r="A673" s="20" t="s">
        <v>40</v>
      </c>
      <c r="B673" s="15"/>
      <c r="C673" s="16" t="s">
        <v>113</v>
      </c>
      <c r="D673" s="17">
        <v>5</v>
      </c>
      <c r="E673" s="35" t="e">
        <f>3746.89*Tabla1[[#This Row],[BENEFICIARIOS]]</f>
        <v>#VALUE!</v>
      </c>
      <c r="F673" s="5" t="s">
        <v>147</v>
      </c>
      <c r="G673" s="5">
        <v>2024</v>
      </c>
    </row>
    <row r="674" spans="1:7" ht="16.8" x14ac:dyDescent="0.4">
      <c r="A674" s="20" t="s">
        <v>40</v>
      </c>
      <c r="B674" s="15"/>
      <c r="C674" s="16" t="s">
        <v>118</v>
      </c>
      <c r="D674" s="17">
        <v>3</v>
      </c>
      <c r="E674" s="35" t="e">
        <f>5741.21*Tabla1[[#This Row],[BENEFICIARIOS]]</f>
        <v>#VALUE!</v>
      </c>
      <c r="F674" s="5" t="s">
        <v>147</v>
      </c>
      <c r="G674" s="5">
        <v>2024</v>
      </c>
    </row>
    <row r="675" spans="1:7" ht="16.8" x14ac:dyDescent="0.4">
      <c r="A675" s="20" t="s">
        <v>40</v>
      </c>
      <c r="B675" s="15"/>
      <c r="C675" s="16" t="s">
        <v>144</v>
      </c>
      <c r="D675" s="17">
        <v>150</v>
      </c>
      <c r="E675" s="35" t="e">
        <f>398.39*Tabla1[[#This Row],[BENEFICIARIOS]]</f>
        <v>#VALUE!</v>
      </c>
      <c r="F675" s="5" t="s">
        <v>147</v>
      </c>
      <c r="G675" s="5">
        <v>2024</v>
      </c>
    </row>
    <row r="676" spans="1:7" ht="16.8" x14ac:dyDescent="0.4">
      <c r="A676" s="20" t="s">
        <v>40</v>
      </c>
      <c r="B676" s="15"/>
      <c r="C676" s="16" t="s">
        <v>140</v>
      </c>
      <c r="D676" s="17">
        <v>29</v>
      </c>
      <c r="E676" s="35" t="e">
        <f>1632.8831*Tabla1[[#This Row],[BENEFICIARIOS]]</f>
        <v>#VALUE!</v>
      </c>
      <c r="F676" s="32">
        <v>31232.5</v>
      </c>
      <c r="G676" s="5">
        <v>2024</v>
      </c>
    </row>
    <row r="677" spans="1:7" ht="16.8" x14ac:dyDescent="0.4">
      <c r="A677" s="20" t="s">
        <v>40</v>
      </c>
      <c r="B677" s="15"/>
      <c r="C677" s="16" t="s">
        <v>141</v>
      </c>
      <c r="D677" s="17">
        <v>32</v>
      </c>
      <c r="E677" s="35" t="e">
        <f>3600*Tabla1[[#This Row],[BENEFICIARIOS]]</f>
        <v>#VALUE!</v>
      </c>
      <c r="F677" s="5" t="s">
        <v>147</v>
      </c>
      <c r="G677" s="5">
        <v>2024</v>
      </c>
    </row>
    <row r="678" spans="1:7" ht="16.8" x14ac:dyDescent="0.4">
      <c r="A678" s="20" t="s">
        <v>40</v>
      </c>
      <c r="B678" s="15"/>
      <c r="C678" s="16" t="s">
        <v>143</v>
      </c>
      <c r="D678" s="17">
        <v>33</v>
      </c>
      <c r="E678" s="35" t="e">
        <f>1829.64*Tabla1[[#This Row],[BENEFICIARIOS]]</f>
        <v>#VALUE!</v>
      </c>
      <c r="F678" s="33">
        <v>132475</v>
      </c>
      <c r="G678" s="5">
        <v>2024</v>
      </c>
    </row>
    <row r="679" spans="1:7" ht="16.8" x14ac:dyDescent="0.4">
      <c r="A679" s="20" t="s">
        <v>41</v>
      </c>
      <c r="B679" s="15"/>
      <c r="C679" s="16" t="s">
        <v>5</v>
      </c>
      <c r="D679" s="17">
        <v>38</v>
      </c>
      <c r="E679" s="35" t="e">
        <f>812.2*Tabla1[[#This Row],[BENEFICIARIOS]]</f>
        <v>#VALUE!</v>
      </c>
      <c r="F679" s="5" t="s">
        <v>147</v>
      </c>
      <c r="G679" s="5">
        <v>2024</v>
      </c>
    </row>
    <row r="680" spans="1:7" ht="16.8" x14ac:dyDescent="0.4">
      <c r="A680" s="20" t="s">
        <v>41</v>
      </c>
      <c r="B680" s="15"/>
      <c r="C680" s="16" t="s">
        <v>140</v>
      </c>
      <c r="D680" s="17">
        <v>14</v>
      </c>
      <c r="E680" s="35" t="e">
        <f>1632.8831*Tabla1[[#This Row],[BENEFICIARIOS]]</f>
        <v>#VALUE!</v>
      </c>
      <c r="F680" s="32">
        <v>16620</v>
      </c>
      <c r="G680" s="5">
        <v>2024</v>
      </c>
    </row>
    <row r="681" spans="1:7" ht="16.8" x14ac:dyDescent="0.4">
      <c r="A681" s="20" t="s">
        <v>41</v>
      </c>
      <c r="B681" s="15"/>
      <c r="C681" s="16" t="s">
        <v>141</v>
      </c>
      <c r="D681" s="17">
        <v>20</v>
      </c>
      <c r="E681" s="35" t="e">
        <f>3600*Tabla1[[#This Row],[BENEFICIARIOS]]</f>
        <v>#VALUE!</v>
      </c>
      <c r="F681" s="5" t="s">
        <v>147</v>
      </c>
      <c r="G681" s="5">
        <v>2024</v>
      </c>
    </row>
    <row r="682" spans="1:7" ht="16.8" x14ac:dyDescent="0.4">
      <c r="A682" s="20" t="s">
        <v>41</v>
      </c>
      <c r="B682" s="15"/>
      <c r="C682" s="16" t="s">
        <v>143</v>
      </c>
      <c r="D682" s="17">
        <v>1</v>
      </c>
      <c r="E682" s="35" t="e">
        <f>1829.64*Tabla1[[#This Row],[BENEFICIARIOS]]</f>
        <v>#VALUE!</v>
      </c>
      <c r="F682" s="33">
        <v>1800</v>
      </c>
      <c r="G682" s="5">
        <v>2024</v>
      </c>
    </row>
    <row r="683" spans="1:7" ht="16.8" x14ac:dyDescent="0.4">
      <c r="A683" s="20" t="s">
        <v>137</v>
      </c>
      <c r="B683" s="15"/>
      <c r="C683" s="16" t="s">
        <v>140</v>
      </c>
      <c r="D683" s="17">
        <v>1</v>
      </c>
      <c r="E683" s="35" t="e">
        <f>1632.8831*Tabla1[[#This Row],[BENEFICIARIOS]]</f>
        <v>#VALUE!</v>
      </c>
      <c r="F683" s="32">
        <v>770</v>
      </c>
      <c r="G683" s="5">
        <v>2024</v>
      </c>
    </row>
    <row r="684" spans="1:7" ht="16.8" x14ac:dyDescent="0.4">
      <c r="A684" s="20" t="s">
        <v>42</v>
      </c>
      <c r="B684" s="15"/>
      <c r="C684" s="16" t="s">
        <v>5</v>
      </c>
      <c r="D684" s="17">
        <v>32</v>
      </c>
      <c r="E684" s="35" t="e">
        <f>812.2*Tabla1[[#This Row],[BENEFICIARIOS]]</f>
        <v>#VALUE!</v>
      </c>
      <c r="F684" s="5" t="s">
        <v>147</v>
      </c>
      <c r="G684" s="5">
        <v>2024</v>
      </c>
    </row>
    <row r="685" spans="1:7" ht="16.8" x14ac:dyDescent="0.4">
      <c r="A685" s="20" t="s">
        <v>42</v>
      </c>
      <c r="B685" s="15"/>
      <c r="C685" s="16" t="s">
        <v>113</v>
      </c>
      <c r="D685" s="17">
        <v>8</v>
      </c>
      <c r="E685" s="35" t="e">
        <f>3746.89*Tabla1[[#This Row],[BENEFICIARIOS]]</f>
        <v>#VALUE!</v>
      </c>
      <c r="F685" s="5" t="s">
        <v>147</v>
      </c>
      <c r="G685" s="5">
        <v>2024</v>
      </c>
    </row>
    <row r="686" spans="1:7" ht="16.8" x14ac:dyDescent="0.4">
      <c r="A686" s="20" t="s">
        <v>42</v>
      </c>
      <c r="B686" s="15"/>
      <c r="C686" s="16" t="s">
        <v>144</v>
      </c>
      <c r="D686" s="17">
        <v>12</v>
      </c>
      <c r="E686" s="35" t="e">
        <f>398.39*Tabla1[[#This Row],[BENEFICIARIOS]]</f>
        <v>#VALUE!</v>
      </c>
      <c r="F686" s="5" t="s">
        <v>147</v>
      </c>
      <c r="G686" s="5">
        <v>2024</v>
      </c>
    </row>
    <row r="687" spans="1:7" ht="16.8" x14ac:dyDescent="0.4">
      <c r="A687" s="20" t="s">
        <v>42</v>
      </c>
      <c r="B687" s="15"/>
      <c r="C687" s="16" t="s">
        <v>140</v>
      </c>
      <c r="D687" s="17">
        <v>11</v>
      </c>
      <c r="E687" s="35" t="e">
        <f>1632.8831*Tabla1[[#This Row],[BENEFICIARIOS]]</f>
        <v>#VALUE!</v>
      </c>
      <c r="F687" s="32">
        <v>12922</v>
      </c>
      <c r="G687" s="5">
        <v>2024</v>
      </c>
    </row>
    <row r="688" spans="1:7" ht="16.8" x14ac:dyDescent="0.4">
      <c r="A688" s="20" t="s">
        <v>42</v>
      </c>
      <c r="B688" s="15"/>
      <c r="C688" s="16" t="s">
        <v>141</v>
      </c>
      <c r="D688" s="17">
        <v>13</v>
      </c>
      <c r="E688" s="35" t="e">
        <f>3600*Tabla1[[#This Row],[BENEFICIARIOS]]</f>
        <v>#VALUE!</v>
      </c>
      <c r="F688" s="5" t="s">
        <v>147</v>
      </c>
      <c r="G688" s="5">
        <v>2024</v>
      </c>
    </row>
    <row r="689" spans="1:7" ht="16.8" x14ac:dyDescent="0.4">
      <c r="A689" s="20" t="s">
        <v>42</v>
      </c>
      <c r="B689" s="15"/>
      <c r="C689" s="16" t="s">
        <v>143</v>
      </c>
      <c r="D689" s="17">
        <v>40</v>
      </c>
      <c r="E689" s="35" t="e">
        <f>1829.64*Tabla1[[#This Row],[BENEFICIARIOS]]</f>
        <v>#VALUE!</v>
      </c>
      <c r="F689" s="33">
        <v>115100</v>
      </c>
      <c r="G689" s="5">
        <v>2024</v>
      </c>
    </row>
    <row r="690" spans="1:7" ht="16.8" x14ac:dyDescent="0.4">
      <c r="A690" s="20" t="s">
        <v>42</v>
      </c>
      <c r="B690" s="15"/>
      <c r="C690" s="16" t="s">
        <v>145</v>
      </c>
      <c r="D690" s="17">
        <v>1</v>
      </c>
      <c r="E690" s="35">
        <v>3500</v>
      </c>
      <c r="F690" s="5" t="s">
        <v>147</v>
      </c>
      <c r="G690" s="5">
        <v>2024</v>
      </c>
    </row>
    <row r="691" spans="1:7" ht="16.8" x14ac:dyDescent="0.4">
      <c r="A691" s="20" t="s">
        <v>43</v>
      </c>
      <c r="B691" s="15"/>
      <c r="C691" s="16" t="s">
        <v>5</v>
      </c>
      <c r="D691" s="17">
        <v>26</v>
      </c>
      <c r="E691" s="35" t="e">
        <f>812.2*Tabla1[[#This Row],[BENEFICIARIOS]]</f>
        <v>#VALUE!</v>
      </c>
      <c r="F691" s="5" t="s">
        <v>147</v>
      </c>
      <c r="G691" s="5">
        <v>2024</v>
      </c>
    </row>
    <row r="692" spans="1:7" ht="16.8" x14ac:dyDescent="0.4">
      <c r="A692" s="20" t="s">
        <v>43</v>
      </c>
      <c r="B692" s="15"/>
      <c r="C692" s="16" t="s">
        <v>144</v>
      </c>
      <c r="D692" s="17">
        <v>56</v>
      </c>
      <c r="E692" s="35" t="e">
        <f>398.39*Tabla1[[#This Row],[BENEFICIARIOS]]</f>
        <v>#VALUE!</v>
      </c>
      <c r="F692" s="5" t="s">
        <v>147</v>
      </c>
      <c r="G692" s="5">
        <v>2024</v>
      </c>
    </row>
    <row r="693" spans="1:7" ht="16.8" x14ac:dyDescent="0.4">
      <c r="A693" s="20" t="s">
        <v>43</v>
      </c>
      <c r="B693" s="15"/>
      <c r="C693" s="16" t="s">
        <v>140</v>
      </c>
      <c r="D693" s="17">
        <v>7</v>
      </c>
      <c r="E693" s="35" t="e">
        <f>1632.8831*Tabla1[[#This Row],[BENEFICIARIOS]]</f>
        <v>#VALUE!</v>
      </c>
      <c r="F693" s="32">
        <v>5849</v>
      </c>
      <c r="G693" s="5">
        <v>2024</v>
      </c>
    </row>
    <row r="694" spans="1:7" ht="16.8" x14ac:dyDescent="0.4">
      <c r="A694" s="20" t="s">
        <v>43</v>
      </c>
      <c r="B694" s="15"/>
      <c r="C694" s="16" t="s">
        <v>141</v>
      </c>
      <c r="D694" s="17">
        <v>9</v>
      </c>
      <c r="E694" s="35" t="e">
        <f>3600*Tabla1[[#This Row],[BENEFICIARIOS]]</f>
        <v>#VALUE!</v>
      </c>
      <c r="F694" s="5" t="s">
        <v>147</v>
      </c>
      <c r="G694" s="5">
        <v>2024</v>
      </c>
    </row>
    <row r="695" spans="1:7" ht="16.8" x14ac:dyDescent="0.4">
      <c r="A695" s="20" t="s">
        <v>43</v>
      </c>
      <c r="B695" s="15"/>
      <c r="C695" s="16" t="s">
        <v>143</v>
      </c>
      <c r="D695" s="17">
        <v>1</v>
      </c>
      <c r="E695" s="35" t="e">
        <f>1829.64*Tabla1[[#This Row],[BENEFICIARIOS]]</f>
        <v>#VALUE!</v>
      </c>
      <c r="F695" s="33">
        <v>500</v>
      </c>
      <c r="G695" s="5">
        <v>2024</v>
      </c>
    </row>
    <row r="696" spans="1:7" ht="16.8" x14ac:dyDescent="0.4">
      <c r="A696" s="20" t="s">
        <v>136</v>
      </c>
      <c r="B696" s="15"/>
      <c r="C696" s="16" t="s">
        <v>140</v>
      </c>
      <c r="D696" s="17">
        <v>2</v>
      </c>
      <c r="E696" s="35" t="e">
        <f>1632.8831*Tabla1[[#This Row],[BENEFICIARIOS]]</f>
        <v>#VALUE!</v>
      </c>
      <c r="F696" s="32">
        <v>1270.5</v>
      </c>
      <c r="G696" s="5">
        <v>2024</v>
      </c>
    </row>
    <row r="697" spans="1:7" ht="16.8" x14ac:dyDescent="0.4">
      <c r="A697" s="20" t="s">
        <v>44</v>
      </c>
      <c r="B697" s="15"/>
      <c r="C697" s="16" t="s">
        <v>5</v>
      </c>
      <c r="D697" s="17">
        <v>3</v>
      </c>
      <c r="E697" s="35" t="e">
        <f>812.2*Tabla1[[#This Row],[BENEFICIARIOS]]</f>
        <v>#VALUE!</v>
      </c>
      <c r="F697" s="5" t="s">
        <v>147</v>
      </c>
      <c r="G697" s="5">
        <v>2024</v>
      </c>
    </row>
    <row r="698" spans="1:7" ht="16.8" x14ac:dyDescent="0.4">
      <c r="A698" s="20" t="s">
        <v>44</v>
      </c>
      <c r="B698" s="15"/>
      <c r="C698" s="16" t="s">
        <v>144</v>
      </c>
      <c r="D698" s="17">
        <v>55</v>
      </c>
      <c r="E698" s="35" t="e">
        <f>398.39*Tabla1[[#This Row],[BENEFICIARIOS]]</f>
        <v>#VALUE!</v>
      </c>
      <c r="F698" s="5" t="s">
        <v>147</v>
      </c>
      <c r="G698" s="5">
        <v>2024</v>
      </c>
    </row>
    <row r="699" spans="1:7" ht="16.8" x14ac:dyDescent="0.4">
      <c r="A699" s="20" t="s">
        <v>44</v>
      </c>
      <c r="B699" s="15"/>
      <c r="C699" s="16" t="s">
        <v>140</v>
      </c>
      <c r="D699" s="17">
        <v>9</v>
      </c>
      <c r="E699" s="35" t="e">
        <f>1632.8831*Tabla1[[#This Row],[BENEFICIARIOS]]</f>
        <v>#VALUE!</v>
      </c>
      <c r="F699" s="32">
        <v>14005</v>
      </c>
      <c r="G699" s="5">
        <v>2024</v>
      </c>
    </row>
    <row r="700" spans="1:7" ht="16.8" x14ac:dyDescent="0.4">
      <c r="A700" s="20" t="s">
        <v>44</v>
      </c>
      <c r="B700" s="15"/>
      <c r="C700" s="16" t="s">
        <v>141</v>
      </c>
      <c r="D700" s="17">
        <v>6</v>
      </c>
      <c r="E700" s="35" t="e">
        <f>3600*Tabla1[[#This Row],[BENEFICIARIOS]]</f>
        <v>#VALUE!</v>
      </c>
      <c r="F700" s="5" t="s">
        <v>147</v>
      </c>
      <c r="G700" s="5">
        <v>2024</v>
      </c>
    </row>
    <row r="701" spans="1:7" ht="16.8" x14ac:dyDescent="0.4">
      <c r="A701" s="20" t="s">
        <v>45</v>
      </c>
      <c r="B701" s="15"/>
      <c r="C701" s="16" t="s">
        <v>5</v>
      </c>
      <c r="D701" s="17">
        <v>16</v>
      </c>
      <c r="E701" s="35" t="e">
        <f>812.2*Tabla1[[#This Row],[BENEFICIARIOS]]</f>
        <v>#VALUE!</v>
      </c>
      <c r="F701" s="5" t="s">
        <v>147</v>
      </c>
      <c r="G701" s="5">
        <v>2024</v>
      </c>
    </row>
    <row r="702" spans="1:7" ht="16.8" x14ac:dyDescent="0.4">
      <c r="A702" s="20" t="s">
        <v>45</v>
      </c>
      <c r="B702" s="15"/>
      <c r="C702" s="16" t="s">
        <v>113</v>
      </c>
      <c r="D702" s="17">
        <v>2</v>
      </c>
      <c r="E702" s="35" t="e">
        <f>3746.89*Tabla1[[#This Row],[BENEFICIARIOS]]</f>
        <v>#VALUE!</v>
      </c>
      <c r="F702" s="5" t="s">
        <v>147</v>
      </c>
      <c r="G702" s="5">
        <v>2024</v>
      </c>
    </row>
    <row r="703" spans="1:7" ht="16.8" x14ac:dyDescent="0.4">
      <c r="A703" s="20" t="s">
        <v>45</v>
      </c>
      <c r="B703" s="15"/>
      <c r="C703" s="16" t="s">
        <v>144</v>
      </c>
      <c r="D703" s="17">
        <v>186</v>
      </c>
      <c r="E703" s="35" t="e">
        <f>398.39*Tabla1[[#This Row],[BENEFICIARIOS]]</f>
        <v>#VALUE!</v>
      </c>
      <c r="F703" s="5" t="s">
        <v>147</v>
      </c>
      <c r="G703" s="5">
        <v>2024</v>
      </c>
    </row>
    <row r="704" spans="1:7" ht="16.8" x14ac:dyDescent="0.4">
      <c r="A704" s="20" t="s">
        <v>45</v>
      </c>
      <c r="B704" s="15"/>
      <c r="C704" s="16" t="s">
        <v>140</v>
      </c>
      <c r="D704" s="17">
        <v>11</v>
      </c>
      <c r="E704" s="35" t="e">
        <f>1632.8831*Tabla1[[#This Row],[BENEFICIARIOS]]</f>
        <v>#VALUE!</v>
      </c>
      <c r="F704" s="32">
        <v>16826</v>
      </c>
      <c r="G704" s="5">
        <v>2024</v>
      </c>
    </row>
    <row r="705" spans="1:7" ht="16.8" x14ac:dyDescent="0.4">
      <c r="A705" s="20" t="s">
        <v>45</v>
      </c>
      <c r="B705" s="15"/>
      <c r="C705" s="16" t="s">
        <v>141</v>
      </c>
      <c r="D705" s="17">
        <v>14</v>
      </c>
      <c r="E705" s="35" t="e">
        <f>3600*Tabla1[[#This Row],[BENEFICIARIOS]]</f>
        <v>#VALUE!</v>
      </c>
      <c r="F705" s="5" t="s">
        <v>147</v>
      </c>
      <c r="G705" s="5">
        <v>2024</v>
      </c>
    </row>
    <row r="706" spans="1:7" ht="16.8" x14ac:dyDescent="0.4">
      <c r="A706" s="20" t="s">
        <v>45</v>
      </c>
      <c r="B706" s="15"/>
      <c r="C706" s="16" t="s">
        <v>143</v>
      </c>
      <c r="D706" s="17">
        <v>9</v>
      </c>
      <c r="E706" s="35" t="e">
        <f>1829.64*Tabla1[[#This Row],[BENEFICIARIOS]]</f>
        <v>#VALUE!</v>
      </c>
      <c r="F706" s="33">
        <v>35305</v>
      </c>
      <c r="G706" s="5">
        <v>2024</v>
      </c>
    </row>
    <row r="707" spans="1:7" ht="16.8" x14ac:dyDescent="0.4">
      <c r="A707" s="20" t="s">
        <v>45</v>
      </c>
      <c r="B707" s="15"/>
      <c r="C707" s="16" t="s">
        <v>145</v>
      </c>
      <c r="D707" s="17">
        <v>1</v>
      </c>
      <c r="E707" s="35">
        <v>19000</v>
      </c>
      <c r="F707" s="5" t="s">
        <v>147</v>
      </c>
      <c r="G707" s="5">
        <v>2024</v>
      </c>
    </row>
    <row r="708" spans="1:7" ht="16.8" x14ac:dyDescent="0.4">
      <c r="A708" s="20" t="s">
        <v>129</v>
      </c>
      <c r="B708" s="15"/>
      <c r="C708" s="16" t="s">
        <v>144</v>
      </c>
      <c r="D708" s="17">
        <v>2</v>
      </c>
      <c r="E708" s="35" t="e">
        <f>398.39*Tabla1[[#This Row],[BENEFICIARIOS]]</f>
        <v>#VALUE!</v>
      </c>
      <c r="F708" s="5" t="s">
        <v>147</v>
      </c>
      <c r="G708" s="5">
        <v>2024</v>
      </c>
    </row>
    <row r="709" spans="1:7" ht="16.8" x14ac:dyDescent="0.4">
      <c r="A709" s="20" t="s">
        <v>129</v>
      </c>
      <c r="B709" s="15"/>
      <c r="C709" s="16" t="s">
        <v>140</v>
      </c>
      <c r="D709" s="17">
        <v>1</v>
      </c>
      <c r="E709" s="35" t="e">
        <f>1632.8831*Tabla1[[#This Row],[BENEFICIARIOS]]</f>
        <v>#VALUE!</v>
      </c>
      <c r="F709" s="32">
        <v>800</v>
      </c>
      <c r="G709" s="5">
        <v>2024</v>
      </c>
    </row>
    <row r="710" spans="1:7" ht="16.8" x14ac:dyDescent="0.4">
      <c r="A710" s="20" t="s">
        <v>46</v>
      </c>
      <c r="B710" s="15"/>
      <c r="C710" s="16" t="s">
        <v>5</v>
      </c>
      <c r="D710" s="17">
        <v>35</v>
      </c>
      <c r="E710" s="35" t="e">
        <f>812.2*Tabla1[[#This Row],[BENEFICIARIOS]]</f>
        <v>#VALUE!</v>
      </c>
      <c r="F710" s="5" t="s">
        <v>147</v>
      </c>
      <c r="G710" s="5">
        <v>2024</v>
      </c>
    </row>
    <row r="711" spans="1:7" ht="16.8" x14ac:dyDescent="0.4">
      <c r="A711" s="20" t="s">
        <v>46</v>
      </c>
      <c r="B711" s="15"/>
      <c r="C711" s="16" t="s">
        <v>113</v>
      </c>
      <c r="D711" s="17">
        <v>2</v>
      </c>
      <c r="E711" s="35" t="e">
        <f>3746.89*Tabla1[[#This Row],[BENEFICIARIOS]]</f>
        <v>#VALUE!</v>
      </c>
      <c r="F711" s="5" t="s">
        <v>147</v>
      </c>
      <c r="G711" s="5">
        <v>2024</v>
      </c>
    </row>
    <row r="712" spans="1:7" ht="16.8" x14ac:dyDescent="0.4">
      <c r="A712" s="20" t="s">
        <v>46</v>
      </c>
      <c r="B712" s="15"/>
      <c r="C712" s="16" t="s">
        <v>144</v>
      </c>
      <c r="D712" s="17">
        <v>12</v>
      </c>
      <c r="E712" s="35" t="e">
        <f>398.39*Tabla1[[#This Row],[BENEFICIARIOS]]</f>
        <v>#VALUE!</v>
      </c>
      <c r="F712" s="5" t="s">
        <v>147</v>
      </c>
      <c r="G712" s="5">
        <v>2024</v>
      </c>
    </row>
    <row r="713" spans="1:7" ht="16.8" x14ac:dyDescent="0.4">
      <c r="A713" s="20" t="s">
        <v>46</v>
      </c>
      <c r="B713" s="15"/>
      <c r="C713" s="16" t="s">
        <v>140</v>
      </c>
      <c r="D713" s="17">
        <v>48</v>
      </c>
      <c r="E713" s="35" t="e">
        <f>1632.8831*Tabla1[[#This Row],[BENEFICIARIOS]]</f>
        <v>#VALUE!</v>
      </c>
      <c r="F713" s="32">
        <v>246398.49</v>
      </c>
      <c r="G713" s="5">
        <v>2024</v>
      </c>
    </row>
    <row r="714" spans="1:7" ht="16.8" x14ac:dyDescent="0.4">
      <c r="A714" s="20" t="s">
        <v>46</v>
      </c>
      <c r="B714" s="15"/>
      <c r="C714" s="16" t="s">
        <v>141</v>
      </c>
      <c r="D714" s="17">
        <v>14</v>
      </c>
      <c r="E714" s="35" t="e">
        <f>3600*Tabla1[[#This Row],[BENEFICIARIOS]]</f>
        <v>#VALUE!</v>
      </c>
      <c r="F714" s="5" t="s">
        <v>147</v>
      </c>
      <c r="G714" s="5">
        <v>2024</v>
      </c>
    </row>
    <row r="715" spans="1:7" ht="16.8" x14ac:dyDescent="0.4">
      <c r="A715" s="20" t="s">
        <v>46</v>
      </c>
      <c r="B715" s="15"/>
      <c r="C715" s="16" t="s">
        <v>143</v>
      </c>
      <c r="D715" s="17">
        <v>11</v>
      </c>
      <c r="E715" s="35" t="e">
        <f>1829.64*Tabla1[[#This Row],[BENEFICIARIOS]]</f>
        <v>#VALUE!</v>
      </c>
      <c r="F715" s="33">
        <v>23320</v>
      </c>
      <c r="G715" s="5">
        <v>2024</v>
      </c>
    </row>
    <row r="716" spans="1:7" ht="16.8" x14ac:dyDescent="0.4">
      <c r="A716" s="20" t="s">
        <v>46</v>
      </c>
      <c r="B716" s="15"/>
      <c r="C716" s="16" t="s">
        <v>145</v>
      </c>
      <c r="D716" s="17">
        <v>2</v>
      </c>
      <c r="E716" s="35">
        <v>36000</v>
      </c>
      <c r="F716" s="5" t="s">
        <v>147</v>
      </c>
      <c r="G716" s="5">
        <v>2024</v>
      </c>
    </row>
    <row r="717" spans="1:7" ht="16.8" x14ac:dyDescent="0.4">
      <c r="A717" s="20" t="s">
        <v>46</v>
      </c>
      <c r="B717" s="15"/>
      <c r="C717" s="16" t="s">
        <v>118</v>
      </c>
      <c r="D717" s="17">
        <v>2</v>
      </c>
      <c r="E717" s="35" t="e">
        <f>5741.21*Tabla1[[#This Row],[BENEFICIARIOS]]</f>
        <v>#VALUE!</v>
      </c>
      <c r="F717" s="5" t="s">
        <v>147</v>
      </c>
      <c r="G717" s="5">
        <v>2024</v>
      </c>
    </row>
    <row r="718" spans="1:7" ht="16.8" x14ac:dyDescent="0.4">
      <c r="A718" s="20" t="s">
        <v>47</v>
      </c>
      <c r="B718" s="15"/>
      <c r="C718" s="16" t="s">
        <v>5</v>
      </c>
      <c r="D718" s="17">
        <v>163</v>
      </c>
      <c r="E718" s="35" t="e">
        <f>812.2*Tabla1[[#This Row],[BENEFICIARIOS]]</f>
        <v>#VALUE!</v>
      </c>
      <c r="F718" s="5" t="s">
        <v>147</v>
      </c>
      <c r="G718" s="5">
        <v>2024</v>
      </c>
    </row>
    <row r="719" spans="1:7" ht="16.8" x14ac:dyDescent="0.4">
      <c r="A719" s="20" t="s">
        <v>47</v>
      </c>
      <c r="B719" s="15"/>
      <c r="C719" s="16" t="s">
        <v>113</v>
      </c>
      <c r="D719" s="17">
        <v>39</v>
      </c>
      <c r="E719" s="35" t="e">
        <f>3746.89*Tabla1[[#This Row],[BENEFICIARIOS]]</f>
        <v>#VALUE!</v>
      </c>
      <c r="F719" s="5" t="s">
        <v>147</v>
      </c>
      <c r="G719" s="5">
        <v>2024</v>
      </c>
    </row>
    <row r="720" spans="1:7" ht="16.8" x14ac:dyDescent="0.4">
      <c r="A720" s="20" t="s">
        <v>47</v>
      </c>
      <c r="B720" s="15"/>
      <c r="C720" s="16" t="s">
        <v>118</v>
      </c>
      <c r="D720" s="17">
        <v>16</v>
      </c>
      <c r="E720" s="35" t="e">
        <f>5741.21*Tabla1[[#This Row],[BENEFICIARIOS]]</f>
        <v>#VALUE!</v>
      </c>
      <c r="F720" s="5" t="s">
        <v>147</v>
      </c>
      <c r="G720" s="5">
        <v>2024</v>
      </c>
    </row>
    <row r="721" spans="1:7" ht="16.8" x14ac:dyDescent="0.4">
      <c r="A721" s="20" t="s">
        <v>47</v>
      </c>
      <c r="B721" s="15"/>
      <c r="C721" s="16" t="s">
        <v>144</v>
      </c>
      <c r="D721" s="17">
        <v>280</v>
      </c>
      <c r="E721" s="35" t="e">
        <f>398.39*Tabla1[[#This Row],[BENEFICIARIOS]]</f>
        <v>#VALUE!</v>
      </c>
      <c r="F721" s="5" t="s">
        <v>147</v>
      </c>
      <c r="G721" s="5">
        <v>2024</v>
      </c>
    </row>
    <row r="722" spans="1:7" ht="16.8" x14ac:dyDescent="0.4">
      <c r="A722" s="20" t="s">
        <v>47</v>
      </c>
      <c r="B722" s="15"/>
      <c r="C722" s="16" t="s">
        <v>140</v>
      </c>
      <c r="D722" s="17">
        <v>450</v>
      </c>
      <c r="E722" s="35" t="e">
        <f>1632.8831*Tabla1[[#This Row],[BENEFICIARIOS]]</f>
        <v>#VALUE!</v>
      </c>
      <c r="F722" s="32">
        <v>763422.01</v>
      </c>
      <c r="G722" s="5">
        <v>2024</v>
      </c>
    </row>
    <row r="723" spans="1:7" ht="16.8" x14ac:dyDescent="0.4">
      <c r="A723" s="20" t="s">
        <v>47</v>
      </c>
      <c r="B723" s="15"/>
      <c r="C723" s="16" t="s">
        <v>141</v>
      </c>
      <c r="D723" s="17">
        <v>196</v>
      </c>
      <c r="E723" s="35" t="e">
        <f>3600*Tabla1[[#This Row],[BENEFICIARIOS]]</f>
        <v>#VALUE!</v>
      </c>
      <c r="F723" s="5" t="s">
        <v>147</v>
      </c>
      <c r="G723" s="5">
        <v>2024</v>
      </c>
    </row>
    <row r="724" spans="1:7" ht="16.8" x14ac:dyDescent="0.4">
      <c r="A724" s="20" t="s">
        <v>47</v>
      </c>
      <c r="B724" s="15"/>
      <c r="C724" s="16" t="s">
        <v>143</v>
      </c>
      <c r="D724" s="17">
        <v>59</v>
      </c>
      <c r="E724" s="35" t="e">
        <f>1829.64*Tabla1[[#This Row],[BENEFICIARIOS]]</f>
        <v>#VALUE!</v>
      </c>
      <c r="F724" s="33">
        <v>408645</v>
      </c>
      <c r="G724" s="5">
        <v>2024</v>
      </c>
    </row>
    <row r="725" spans="1:7" ht="16.8" x14ac:dyDescent="0.4">
      <c r="A725" s="20" t="s">
        <v>47</v>
      </c>
      <c r="B725" s="15"/>
      <c r="C725" s="16" t="s">
        <v>145</v>
      </c>
      <c r="D725" s="17">
        <v>15</v>
      </c>
      <c r="E725" s="35">
        <v>359000</v>
      </c>
      <c r="F725" s="5" t="s">
        <v>147</v>
      </c>
      <c r="G725" s="5">
        <v>2024</v>
      </c>
    </row>
    <row r="726" spans="1:7" ht="16.8" x14ac:dyDescent="0.4">
      <c r="A726" s="20" t="s">
        <v>47</v>
      </c>
      <c r="B726" s="15"/>
      <c r="C726" s="16" t="s">
        <v>145</v>
      </c>
      <c r="D726" s="17">
        <v>14</v>
      </c>
      <c r="E726" s="35">
        <v>341000</v>
      </c>
      <c r="F726" s="5" t="s">
        <v>147</v>
      </c>
      <c r="G726" s="5">
        <v>2024</v>
      </c>
    </row>
    <row r="727" spans="1:7" ht="16.8" x14ac:dyDescent="0.4">
      <c r="A727" s="20" t="s">
        <v>48</v>
      </c>
      <c r="B727" s="15"/>
      <c r="C727" s="16" t="s">
        <v>5</v>
      </c>
      <c r="D727" s="17">
        <v>10</v>
      </c>
      <c r="E727" s="35" t="e">
        <f>812.2*Tabla1[[#This Row],[BENEFICIARIOS]]</f>
        <v>#VALUE!</v>
      </c>
      <c r="F727" s="5" t="s">
        <v>147</v>
      </c>
      <c r="G727" s="5">
        <v>2024</v>
      </c>
    </row>
    <row r="728" spans="1:7" ht="16.8" x14ac:dyDescent="0.4">
      <c r="A728" s="20" t="s">
        <v>48</v>
      </c>
      <c r="B728" s="15"/>
      <c r="C728" s="16" t="s">
        <v>144</v>
      </c>
      <c r="D728" s="17">
        <v>2</v>
      </c>
      <c r="E728" s="35" t="e">
        <f>398.39*Tabla1[[#This Row],[BENEFICIARIOS]]</f>
        <v>#VALUE!</v>
      </c>
      <c r="F728" s="5" t="s">
        <v>147</v>
      </c>
      <c r="G728" s="5">
        <v>2024</v>
      </c>
    </row>
    <row r="729" spans="1:7" ht="16.8" x14ac:dyDescent="0.4">
      <c r="A729" s="20" t="s">
        <v>48</v>
      </c>
      <c r="B729" s="15"/>
      <c r="C729" s="16" t="s">
        <v>140</v>
      </c>
      <c r="D729" s="17">
        <v>17</v>
      </c>
      <c r="E729" s="35" t="e">
        <f>1632.8831*Tabla1[[#This Row],[BENEFICIARIOS]]</f>
        <v>#VALUE!</v>
      </c>
      <c r="F729" s="32">
        <v>32763.5</v>
      </c>
      <c r="G729" s="5">
        <v>2024</v>
      </c>
    </row>
    <row r="730" spans="1:7" ht="16.8" x14ac:dyDescent="0.4">
      <c r="A730" s="20" t="s">
        <v>48</v>
      </c>
      <c r="B730" s="15"/>
      <c r="C730" s="16" t="s">
        <v>141</v>
      </c>
      <c r="D730" s="17">
        <v>2</v>
      </c>
      <c r="E730" s="35" t="e">
        <f>3600*Tabla1[[#This Row],[BENEFICIARIOS]]</f>
        <v>#VALUE!</v>
      </c>
      <c r="F730" s="5" t="s">
        <v>147</v>
      </c>
      <c r="G730" s="5">
        <v>2024</v>
      </c>
    </row>
    <row r="731" spans="1:7" ht="16.8" x14ac:dyDescent="0.4">
      <c r="A731" s="20" t="s">
        <v>48</v>
      </c>
      <c r="B731" s="15"/>
      <c r="C731" s="16" t="s">
        <v>143</v>
      </c>
      <c r="D731" s="17">
        <v>14</v>
      </c>
      <c r="E731" s="35" t="e">
        <f>1829.64*Tabla1[[#This Row],[BENEFICIARIOS]]</f>
        <v>#VALUE!</v>
      </c>
      <c r="F731" s="33">
        <v>19305</v>
      </c>
      <c r="G731" s="5">
        <v>2024</v>
      </c>
    </row>
    <row r="732" spans="1:7" ht="16.8" x14ac:dyDescent="0.4">
      <c r="A732" s="20" t="s">
        <v>48</v>
      </c>
      <c r="B732" s="15"/>
      <c r="C732" s="16" t="s">
        <v>113</v>
      </c>
      <c r="D732" s="17">
        <v>1</v>
      </c>
      <c r="E732" s="35" t="e">
        <f>3746.89*Tabla1[[#This Row],[BENEFICIARIOS]]</f>
        <v>#VALUE!</v>
      </c>
      <c r="F732" s="5" t="s">
        <v>147</v>
      </c>
      <c r="G732" s="5">
        <v>2024</v>
      </c>
    </row>
    <row r="733" spans="1:7" ht="16.8" x14ac:dyDescent="0.4">
      <c r="A733" s="20" t="s">
        <v>49</v>
      </c>
      <c r="B733" s="15"/>
      <c r="C733" s="16" t="s">
        <v>5</v>
      </c>
      <c r="D733" s="17">
        <v>52</v>
      </c>
      <c r="E733" s="35" t="e">
        <f>812.2*Tabla1[[#This Row],[BENEFICIARIOS]]</f>
        <v>#VALUE!</v>
      </c>
      <c r="F733" s="5" t="s">
        <v>147</v>
      </c>
      <c r="G733" s="5">
        <v>2024</v>
      </c>
    </row>
    <row r="734" spans="1:7" ht="16.8" x14ac:dyDescent="0.4">
      <c r="A734" s="20" t="s">
        <v>49</v>
      </c>
      <c r="B734" s="15"/>
      <c r="C734" s="16" t="s">
        <v>144</v>
      </c>
      <c r="D734" s="17">
        <v>6</v>
      </c>
      <c r="E734" s="35" t="e">
        <f>398.39*Tabla1[[#This Row],[BENEFICIARIOS]]</f>
        <v>#VALUE!</v>
      </c>
      <c r="F734" s="5" t="s">
        <v>147</v>
      </c>
      <c r="G734" s="5">
        <v>2024</v>
      </c>
    </row>
    <row r="735" spans="1:7" ht="16.8" x14ac:dyDescent="0.4">
      <c r="A735" s="20" t="s">
        <v>49</v>
      </c>
      <c r="B735" s="15"/>
      <c r="C735" s="16" t="s">
        <v>140</v>
      </c>
      <c r="D735" s="17">
        <v>8</v>
      </c>
      <c r="E735" s="35" t="e">
        <f>1632.8831*Tabla1[[#This Row],[BENEFICIARIOS]]</f>
        <v>#VALUE!</v>
      </c>
      <c r="F735" s="32">
        <v>1391.5</v>
      </c>
      <c r="G735" s="5">
        <v>2024</v>
      </c>
    </row>
    <row r="736" spans="1:7" ht="16.8" x14ac:dyDescent="0.4">
      <c r="A736" s="20" t="s">
        <v>49</v>
      </c>
      <c r="B736" s="15"/>
      <c r="C736" s="16" t="s">
        <v>141</v>
      </c>
      <c r="D736" s="17">
        <v>12</v>
      </c>
      <c r="E736" s="35" t="e">
        <f>3600*Tabla1[[#This Row],[BENEFICIARIOS]]</f>
        <v>#VALUE!</v>
      </c>
      <c r="F736" s="5" t="s">
        <v>147</v>
      </c>
      <c r="G736" s="5">
        <v>2024</v>
      </c>
    </row>
    <row r="737" spans="1:7" ht="16.8" x14ac:dyDescent="0.4">
      <c r="A737" s="20" t="s">
        <v>49</v>
      </c>
      <c r="B737" s="15"/>
      <c r="C737" s="16" t="s">
        <v>143</v>
      </c>
      <c r="D737" s="17">
        <v>6</v>
      </c>
      <c r="E737" s="35" t="e">
        <f>1829.64*Tabla1[[#This Row],[BENEFICIARIOS]]</f>
        <v>#VALUE!</v>
      </c>
      <c r="F737" s="33">
        <v>7725</v>
      </c>
      <c r="G737" s="5">
        <v>2024</v>
      </c>
    </row>
    <row r="738" spans="1:7" ht="16.8" x14ac:dyDescent="0.4">
      <c r="A738" s="20" t="s">
        <v>123</v>
      </c>
      <c r="B738" s="15"/>
      <c r="C738" s="16" t="s">
        <v>5</v>
      </c>
      <c r="D738" s="17">
        <v>4</v>
      </c>
      <c r="E738" s="35" t="e">
        <f>812.2*Tabla1[[#This Row],[BENEFICIARIOS]]</f>
        <v>#VALUE!</v>
      </c>
      <c r="F738" s="5" t="s">
        <v>147</v>
      </c>
      <c r="G738" s="5">
        <v>2024</v>
      </c>
    </row>
    <row r="739" spans="1:7" ht="16.8" x14ac:dyDescent="0.4">
      <c r="A739" s="20" t="s">
        <v>123</v>
      </c>
      <c r="B739" s="15"/>
      <c r="C739" s="16" t="s">
        <v>113</v>
      </c>
      <c r="D739" s="17">
        <v>2</v>
      </c>
      <c r="E739" s="35" t="e">
        <f>3746.89*Tabla1[[#This Row],[BENEFICIARIOS]]</f>
        <v>#VALUE!</v>
      </c>
      <c r="F739" s="5" t="s">
        <v>147</v>
      </c>
      <c r="G739" s="5">
        <v>2024</v>
      </c>
    </row>
    <row r="740" spans="1:7" ht="16.8" x14ac:dyDescent="0.4">
      <c r="A740" s="20" t="s">
        <v>123</v>
      </c>
      <c r="B740" s="15"/>
      <c r="C740" s="16" t="s">
        <v>144</v>
      </c>
      <c r="D740" s="17">
        <v>31</v>
      </c>
      <c r="E740" s="35" t="e">
        <f>398.39*Tabla1[[#This Row],[BENEFICIARIOS]]</f>
        <v>#VALUE!</v>
      </c>
      <c r="F740" s="5" t="s">
        <v>147</v>
      </c>
      <c r="G740" s="5">
        <v>2024</v>
      </c>
    </row>
    <row r="741" spans="1:7" ht="16.8" x14ac:dyDescent="0.4">
      <c r="A741" s="20" t="s">
        <v>123</v>
      </c>
      <c r="B741" s="15"/>
      <c r="C741" s="16" t="s">
        <v>140</v>
      </c>
      <c r="D741" s="17">
        <v>38</v>
      </c>
      <c r="E741" s="35" t="e">
        <f>1632.8831*Tabla1[[#This Row],[BENEFICIARIOS]]</f>
        <v>#VALUE!</v>
      </c>
      <c r="F741" s="32">
        <v>45881.9</v>
      </c>
      <c r="G741" s="5">
        <v>2024</v>
      </c>
    </row>
    <row r="742" spans="1:7" ht="16.8" x14ac:dyDescent="0.4">
      <c r="A742" s="20" t="s">
        <v>123</v>
      </c>
      <c r="B742" s="15"/>
      <c r="C742" s="16" t="s">
        <v>141</v>
      </c>
      <c r="D742" s="17">
        <v>6</v>
      </c>
      <c r="E742" s="35" t="e">
        <f>3600*Tabla1[[#This Row],[BENEFICIARIOS]]</f>
        <v>#VALUE!</v>
      </c>
      <c r="F742" s="5" t="s">
        <v>147</v>
      </c>
      <c r="G742" s="5">
        <v>2024</v>
      </c>
    </row>
    <row r="743" spans="1:7" ht="16.8" x14ac:dyDescent="0.4">
      <c r="A743" s="20" t="s">
        <v>123</v>
      </c>
      <c r="B743" s="15"/>
      <c r="C743" s="16" t="s">
        <v>143</v>
      </c>
      <c r="D743" s="17">
        <v>13</v>
      </c>
      <c r="E743" s="35" t="e">
        <f>1829.64*Tabla1[[#This Row],[BENEFICIARIOS]]</f>
        <v>#VALUE!</v>
      </c>
      <c r="F743" s="33">
        <v>164300</v>
      </c>
      <c r="G743" s="5">
        <v>2024</v>
      </c>
    </row>
    <row r="744" spans="1:7" ht="16.8" x14ac:dyDescent="0.4">
      <c r="A744" s="20" t="s">
        <v>123</v>
      </c>
      <c r="B744" s="15"/>
      <c r="C744" s="16" t="s">
        <v>145</v>
      </c>
      <c r="D744" s="17">
        <v>1</v>
      </c>
      <c r="E744" s="35">
        <v>27000</v>
      </c>
      <c r="F744" s="5" t="s">
        <v>147</v>
      </c>
      <c r="G744" s="5">
        <v>2024</v>
      </c>
    </row>
    <row r="745" spans="1:7" ht="16.8" x14ac:dyDescent="0.4">
      <c r="A745" s="20" t="s">
        <v>110</v>
      </c>
      <c r="B745" s="15"/>
      <c r="C745" s="16" t="s">
        <v>5</v>
      </c>
      <c r="D745" s="17">
        <v>15</v>
      </c>
      <c r="E745" s="35" t="e">
        <f>812.2*Tabla1[[#This Row],[BENEFICIARIOS]]</f>
        <v>#VALUE!</v>
      </c>
      <c r="F745" s="5" t="s">
        <v>147</v>
      </c>
      <c r="G745" s="5">
        <v>2024</v>
      </c>
    </row>
    <row r="746" spans="1:7" ht="16.8" x14ac:dyDescent="0.4">
      <c r="A746" s="20" t="s">
        <v>110</v>
      </c>
      <c r="B746" s="15"/>
      <c r="C746" s="16" t="s">
        <v>113</v>
      </c>
      <c r="D746" s="17">
        <v>1</v>
      </c>
      <c r="E746" s="35" t="e">
        <f>3746.89*Tabla1[[#This Row],[BENEFICIARIOS]]</f>
        <v>#VALUE!</v>
      </c>
      <c r="F746" s="5" t="s">
        <v>147</v>
      </c>
      <c r="G746" s="5">
        <v>2024</v>
      </c>
    </row>
    <row r="747" spans="1:7" ht="16.8" x14ac:dyDescent="0.4">
      <c r="A747" s="20" t="s">
        <v>110</v>
      </c>
      <c r="B747" s="15"/>
      <c r="C747" s="16" t="s">
        <v>144</v>
      </c>
      <c r="D747" s="17">
        <v>96</v>
      </c>
      <c r="E747" s="35" t="e">
        <f>398.39*Tabla1[[#This Row],[BENEFICIARIOS]]</f>
        <v>#VALUE!</v>
      </c>
      <c r="F747" s="5" t="s">
        <v>147</v>
      </c>
      <c r="G747" s="5">
        <v>2024</v>
      </c>
    </row>
    <row r="748" spans="1:7" ht="16.8" x14ac:dyDescent="0.4">
      <c r="A748" s="20" t="s">
        <v>110</v>
      </c>
      <c r="B748" s="15"/>
      <c r="C748" s="16" t="s">
        <v>140</v>
      </c>
      <c r="D748" s="17">
        <v>24</v>
      </c>
      <c r="E748" s="35" t="e">
        <f>1632.8831*Tabla1[[#This Row],[BENEFICIARIOS]]</f>
        <v>#VALUE!</v>
      </c>
      <c r="F748" s="32">
        <v>68418.850000000006</v>
      </c>
      <c r="G748" s="5">
        <v>2024</v>
      </c>
    </row>
    <row r="749" spans="1:7" ht="16.8" x14ac:dyDescent="0.4">
      <c r="A749" s="20" t="s">
        <v>110</v>
      </c>
      <c r="B749" s="15"/>
      <c r="C749" s="16" t="s">
        <v>141</v>
      </c>
      <c r="D749" s="17">
        <v>14</v>
      </c>
      <c r="E749" s="35" t="e">
        <f>3600*Tabla1[[#This Row],[BENEFICIARIOS]]</f>
        <v>#VALUE!</v>
      </c>
      <c r="F749" s="5" t="s">
        <v>147</v>
      </c>
      <c r="G749" s="5">
        <v>2024</v>
      </c>
    </row>
    <row r="750" spans="1:7" ht="16.8" x14ac:dyDescent="0.4">
      <c r="A750" s="20" t="s">
        <v>110</v>
      </c>
      <c r="B750" s="15"/>
      <c r="C750" s="16" t="s">
        <v>143</v>
      </c>
      <c r="D750" s="17">
        <v>17</v>
      </c>
      <c r="E750" s="35" t="e">
        <f>1829.64*Tabla1[[#This Row],[BENEFICIARIOS]]</f>
        <v>#VALUE!</v>
      </c>
      <c r="F750" s="33">
        <v>144650</v>
      </c>
      <c r="G750" s="5">
        <v>2024</v>
      </c>
    </row>
    <row r="751" spans="1:7" ht="16.8" x14ac:dyDescent="0.4">
      <c r="A751" s="20" t="s">
        <v>121</v>
      </c>
      <c r="B751" s="15"/>
      <c r="C751" s="16" t="s">
        <v>5</v>
      </c>
      <c r="D751" s="17">
        <v>9</v>
      </c>
      <c r="E751" s="35" t="e">
        <f>812.2*Tabla1[[#This Row],[BENEFICIARIOS]]</f>
        <v>#VALUE!</v>
      </c>
      <c r="F751" s="5" t="s">
        <v>147</v>
      </c>
      <c r="G751" s="5">
        <v>2024</v>
      </c>
    </row>
    <row r="752" spans="1:7" ht="16.8" x14ac:dyDescent="0.4">
      <c r="A752" s="20" t="s">
        <v>121</v>
      </c>
      <c r="B752" s="15"/>
      <c r="C752" s="16" t="s">
        <v>113</v>
      </c>
      <c r="D752" s="17">
        <v>3</v>
      </c>
      <c r="E752" s="35" t="e">
        <f>3746.89*Tabla1[[#This Row],[BENEFICIARIOS]]</f>
        <v>#VALUE!</v>
      </c>
      <c r="F752" s="5" t="s">
        <v>147</v>
      </c>
      <c r="G752" s="5">
        <v>2024</v>
      </c>
    </row>
    <row r="753" spans="1:7" ht="16.8" x14ac:dyDescent="0.4">
      <c r="A753" s="20" t="s">
        <v>121</v>
      </c>
      <c r="B753" s="15"/>
      <c r="C753" s="16" t="s">
        <v>144</v>
      </c>
      <c r="D753" s="17">
        <v>123</v>
      </c>
      <c r="E753" s="35" t="e">
        <f>398.39*Tabla1[[#This Row],[BENEFICIARIOS]]</f>
        <v>#VALUE!</v>
      </c>
      <c r="F753" s="5" t="s">
        <v>147</v>
      </c>
      <c r="G753" s="5">
        <v>2024</v>
      </c>
    </row>
    <row r="754" spans="1:7" ht="16.8" x14ac:dyDescent="0.4">
      <c r="A754" s="20" t="s">
        <v>121</v>
      </c>
      <c r="B754" s="15"/>
      <c r="C754" s="16" t="s">
        <v>140</v>
      </c>
      <c r="D754" s="17">
        <v>27</v>
      </c>
      <c r="E754" s="35" t="e">
        <f>1632.8831*Tabla1[[#This Row],[BENEFICIARIOS]]</f>
        <v>#VALUE!</v>
      </c>
      <c r="F754" s="32">
        <v>18957.5</v>
      </c>
      <c r="G754" s="5">
        <v>2024</v>
      </c>
    </row>
    <row r="755" spans="1:7" ht="16.8" x14ac:dyDescent="0.4">
      <c r="A755" s="20" t="s">
        <v>121</v>
      </c>
      <c r="B755" s="15"/>
      <c r="C755" s="16" t="s">
        <v>141</v>
      </c>
      <c r="D755" s="17">
        <v>12</v>
      </c>
      <c r="E755" s="35" t="e">
        <f>3600*Tabla1[[#This Row],[BENEFICIARIOS]]</f>
        <v>#VALUE!</v>
      </c>
      <c r="F755" s="5" t="s">
        <v>147</v>
      </c>
      <c r="G755" s="5">
        <v>2024</v>
      </c>
    </row>
    <row r="756" spans="1:7" ht="16.8" x14ac:dyDescent="0.4">
      <c r="A756" s="20" t="s">
        <v>121</v>
      </c>
      <c r="B756" s="15"/>
      <c r="C756" s="16" t="s">
        <v>143</v>
      </c>
      <c r="D756" s="17">
        <v>2</v>
      </c>
      <c r="E756" s="35" t="e">
        <f>1829.64*Tabla1[[#This Row],[BENEFICIARIOS]]</f>
        <v>#VALUE!</v>
      </c>
      <c r="F756" s="33">
        <v>26725</v>
      </c>
      <c r="G756" s="5">
        <v>2024</v>
      </c>
    </row>
    <row r="757" spans="1:7" ht="16.8" x14ac:dyDescent="0.4">
      <c r="A757" s="20" t="s">
        <v>53</v>
      </c>
      <c r="B757" s="15"/>
      <c r="C757" s="16" t="s">
        <v>5</v>
      </c>
      <c r="D757" s="17">
        <v>2</v>
      </c>
      <c r="E757" s="35" t="e">
        <f>812.2*Tabla1[[#This Row],[BENEFICIARIOS]]</f>
        <v>#VALUE!</v>
      </c>
      <c r="F757" s="5" t="s">
        <v>147</v>
      </c>
      <c r="G757" s="5">
        <v>2024</v>
      </c>
    </row>
    <row r="758" spans="1:7" ht="16.8" x14ac:dyDescent="0.4">
      <c r="A758" s="20" t="s">
        <v>53</v>
      </c>
      <c r="B758" s="15"/>
      <c r="C758" s="16" t="s">
        <v>141</v>
      </c>
      <c r="D758" s="17">
        <v>2</v>
      </c>
      <c r="E758" s="35" t="e">
        <f>3600*Tabla1[[#This Row],[BENEFICIARIOS]]</f>
        <v>#VALUE!</v>
      </c>
      <c r="F758" s="5" t="s">
        <v>147</v>
      </c>
      <c r="G758" s="5">
        <v>2024</v>
      </c>
    </row>
    <row r="759" spans="1:7" ht="16.8" x14ac:dyDescent="0.4">
      <c r="A759" s="20" t="s">
        <v>54</v>
      </c>
      <c r="B759" s="15"/>
      <c r="C759" s="16" t="s">
        <v>5</v>
      </c>
      <c r="D759" s="17">
        <v>33</v>
      </c>
      <c r="E759" s="35" t="e">
        <f>812.2*Tabla1[[#This Row],[BENEFICIARIOS]]</f>
        <v>#VALUE!</v>
      </c>
      <c r="F759" s="5" t="s">
        <v>147</v>
      </c>
      <c r="G759" s="5">
        <v>2024</v>
      </c>
    </row>
    <row r="760" spans="1:7" ht="16.8" x14ac:dyDescent="0.4">
      <c r="A760" s="20" t="s">
        <v>54</v>
      </c>
      <c r="B760" s="15"/>
      <c r="C760" s="16" t="s">
        <v>118</v>
      </c>
      <c r="D760" s="17">
        <v>7</v>
      </c>
      <c r="E760" s="35" t="e">
        <f>5741.21*Tabla1[[#This Row],[BENEFICIARIOS]]</f>
        <v>#VALUE!</v>
      </c>
      <c r="F760" s="1" t="s">
        <v>147</v>
      </c>
      <c r="G760" s="5">
        <v>2024</v>
      </c>
    </row>
    <row r="761" spans="1:7" ht="16.8" x14ac:dyDescent="0.4">
      <c r="A761" s="20" t="s">
        <v>54</v>
      </c>
      <c r="B761" s="15"/>
      <c r="C761" s="16" t="s">
        <v>144</v>
      </c>
      <c r="D761" s="17">
        <v>109</v>
      </c>
      <c r="E761" s="35" t="e">
        <f>398.39*Tabla1[[#This Row],[BENEFICIARIOS]]</f>
        <v>#VALUE!</v>
      </c>
      <c r="F761" s="1" t="s">
        <v>147</v>
      </c>
      <c r="G761" s="5">
        <v>2024</v>
      </c>
    </row>
    <row r="762" spans="1:7" ht="16.8" x14ac:dyDescent="0.4">
      <c r="A762" s="20" t="s">
        <v>54</v>
      </c>
      <c r="B762" s="15"/>
      <c r="C762" s="16" t="s">
        <v>140</v>
      </c>
      <c r="D762" s="17">
        <v>67</v>
      </c>
      <c r="E762" s="35" t="e">
        <f>1632.8831*Tabla1[[#This Row],[BENEFICIARIOS]]</f>
        <v>#VALUE!</v>
      </c>
      <c r="F762" s="14">
        <v>111463.6</v>
      </c>
      <c r="G762" s="5">
        <v>2024</v>
      </c>
    </row>
    <row r="763" spans="1:7" ht="16.8" x14ac:dyDescent="0.4">
      <c r="A763" s="20" t="s">
        <v>54</v>
      </c>
      <c r="B763" s="15"/>
      <c r="C763" s="16" t="s">
        <v>141</v>
      </c>
      <c r="D763" s="17">
        <v>17</v>
      </c>
      <c r="E763" s="35" t="e">
        <f>3600*Tabla1[[#This Row],[BENEFICIARIOS]]</f>
        <v>#VALUE!</v>
      </c>
      <c r="F763" s="1" t="s">
        <v>147</v>
      </c>
      <c r="G763" s="5">
        <v>2024</v>
      </c>
    </row>
    <row r="764" spans="1:7" ht="16.8" x14ac:dyDescent="0.4">
      <c r="A764" s="20" t="s">
        <v>54</v>
      </c>
      <c r="B764" s="15"/>
      <c r="C764" s="16" t="s">
        <v>143</v>
      </c>
      <c r="D764" s="17">
        <v>34</v>
      </c>
      <c r="E764" s="35" t="e">
        <f>1829.64*Tabla1[[#This Row],[BENEFICIARIOS]]</f>
        <v>#VALUE!</v>
      </c>
      <c r="F764" s="8">
        <v>88500</v>
      </c>
      <c r="G764" s="5">
        <v>2024</v>
      </c>
    </row>
    <row r="765" spans="1:7" ht="16.8" x14ac:dyDescent="0.4">
      <c r="A765" s="20" t="s">
        <v>54</v>
      </c>
      <c r="B765" s="15"/>
      <c r="C765" s="16" t="s">
        <v>145</v>
      </c>
      <c r="D765" s="17">
        <v>1</v>
      </c>
      <c r="E765" s="35">
        <v>15000</v>
      </c>
      <c r="F765" s="1" t="s">
        <v>147</v>
      </c>
      <c r="G765" s="5">
        <v>2024</v>
      </c>
    </row>
    <row r="766" spans="1:7" ht="16.8" x14ac:dyDescent="0.4">
      <c r="A766" s="20" t="s">
        <v>54</v>
      </c>
      <c r="B766" s="15"/>
      <c r="C766" s="16" t="s">
        <v>113</v>
      </c>
      <c r="D766" s="17">
        <v>1</v>
      </c>
      <c r="E766" s="35" t="e">
        <f>3746.89*Tabla1[[#This Row],[BENEFICIARIOS]]</f>
        <v>#VALUE!</v>
      </c>
      <c r="F766" s="1" t="s">
        <v>147</v>
      </c>
      <c r="G766" s="5">
        <v>2024</v>
      </c>
    </row>
    <row r="767" spans="1:7" ht="16.8" x14ac:dyDescent="0.4">
      <c r="A767" s="20" t="s">
        <v>55</v>
      </c>
      <c r="B767" s="15"/>
      <c r="C767" s="16" t="s">
        <v>5</v>
      </c>
      <c r="D767" s="17">
        <v>7</v>
      </c>
      <c r="E767" s="35" t="e">
        <f>812.2*Tabla1[[#This Row],[BENEFICIARIOS]]</f>
        <v>#VALUE!</v>
      </c>
      <c r="F767" s="1" t="s">
        <v>147</v>
      </c>
      <c r="G767" s="5">
        <v>2024</v>
      </c>
    </row>
    <row r="768" spans="1:7" ht="16.8" x14ac:dyDescent="0.4">
      <c r="A768" s="20" t="s">
        <v>55</v>
      </c>
      <c r="B768" s="15"/>
      <c r="C768" s="16" t="s">
        <v>113</v>
      </c>
      <c r="D768" s="17">
        <v>1</v>
      </c>
      <c r="E768" s="35" t="e">
        <f>3746.89*Tabla1[[#This Row],[BENEFICIARIOS]]</f>
        <v>#VALUE!</v>
      </c>
      <c r="F768" s="1" t="s">
        <v>147</v>
      </c>
      <c r="G768" s="5">
        <v>2024</v>
      </c>
    </row>
    <row r="769" spans="1:7" ht="16.8" x14ac:dyDescent="0.4">
      <c r="A769" s="20" t="s">
        <v>55</v>
      </c>
      <c r="B769" s="15"/>
      <c r="C769" s="16" t="s">
        <v>144</v>
      </c>
      <c r="D769" s="17">
        <v>91</v>
      </c>
      <c r="E769" s="35" t="e">
        <f>398.39*Tabla1[[#This Row],[BENEFICIARIOS]]</f>
        <v>#VALUE!</v>
      </c>
      <c r="F769" s="1" t="s">
        <v>147</v>
      </c>
      <c r="G769" s="5">
        <v>2024</v>
      </c>
    </row>
    <row r="770" spans="1:7" ht="16.8" x14ac:dyDescent="0.4">
      <c r="A770" s="20" t="s">
        <v>55</v>
      </c>
      <c r="B770" s="15"/>
      <c r="C770" s="16" t="s">
        <v>140</v>
      </c>
      <c r="D770" s="17">
        <v>9</v>
      </c>
      <c r="E770" s="35" t="e">
        <f>1632.8831*Tabla1[[#This Row],[BENEFICIARIOS]]</f>
        <v>#VALUE!</v>
      </c>
      <c r="F770" s="14">
        <v>1760</v>
      </c>
      <c r="G770" s="5">
        <v>2024</v>
      </c>
    </row>
    <row r="771" spans="1:7" ht="16.8" x14ac:dyDescent="0.4">
      <c r="A771" s="20" t="s">
        <v>55</v>
      </c>
      <c r="B771" s="15"/>
      <c r="C771" s="16" t="s">
        <v>141</v>
      </c>
      <c r="D771" s="17">
        <v>17</v>
      </c>
      <c r="E771" s="35" t="e">
        <f>3600*Tabla1[[#This Row],[BENEFICIARIOS]]</f>
        <v>#VALUE!</v>
      </c>
      <c r="F771" s="1" t="s">
        <v>147</v>
      </c>
      <c r="G771" s="5">
        <v>2024</v>
      </c>
    </row>
    <row r="772" spans="1:7" ht="16.8" x14ac:dyDescent="0.4">
      <c r="A772" s="20" t="s">
        <v>55</v>
      </c>
      <c r="B772" s="15"/>
      <c r="C772" s="16" t="s">
        <v>143</v>
      </c>
      <c r="D772" s="17">
        <v>3</v>
      </c>
      <c r="E772" s="35" t="e">
        <f>1829.64*Tabla1[[#This Row],[BENEFICIARIOS]]</f>
        <v>#VALUE!</v>
      </c>
      <c r="F772" s="8">
        <v>6750</v>
      </c>
      <c r="G772" s="5">
        <v>2024</v>
      </c>
    </row>
    <row r="773" spans="1:7" ht="16.8" x14ac:dyDescent="0.4">
      <c r="A773" s="20" t="s">
        <v>56</v>
      </c>
      <c r="B773" s="15"/>
      <c r="C773" s="16" t="s">
        <v>5</v>
      </c>
      <c r="D773" s="17">
        <v>12</v>
      </c>
      <c r="E773" s="35" t="e">
        <f>812.2*Tabla1[[#This Row],[BENEFICIARIOS]]</f>
        <v>#VALUE!</v>
      </c>
      <c r="F773" s="1" t="s">
        <v>147</v>
      </c>
      <c r="G773" s="5">
        <v>2024</v>
      </c>
    </row>
    <row r="774" spans="1:7" ht="16.8" x14ac:dyDescent="0.4">
      <c r="A774" s="20" t="s">
        <v>56</v>
      </c>
      <c r="B774" s="15"/>
      <c r="C774" s="16" t="s">
        <v>113</v>
      </c>
      <c r="D774" s="17">
        <v>4</v>
      </c>
      <c r="E774" s="35" t="e">
        <f>3746.89*Tabla1[[#This Row],[BENEFICIARIOS]]</f>
        <v>#VALUE!</v>
      </c>
      <c r="F774" s="1" t="s">
        <v>147</v>
      </c>
      <c r="G774" s="5">
        <v>2024</v>
      </c>
    </row>
    <row r="775" spans="1:7" ht="16.8" x14ac:dyDescent="0.4">
      <c r="A775" s="20" t="s">
        <v>56</v>
      </c>
      <c r="B775" s="15"/>
      <c r="C775" s="16" t="s">
        <v>144</v>
      </c>
      <c r="D775" s="17">
        <v>2</v>
      </c>
      <c r="E775" s="35" t="e">
        <f>398.39*Tabla1[[#This Row],[BENEFICIARIOS]]</f>
        <v>#VALUE!</v>
      </c>
      <c r="F775" s="1" t="s">
        <v>147</v>
      </c>
      <c r="G775" s="5">
        <v>2024</v>
      </c>
    </row>
    <row r="776" spans="1:7" ht="16.8" x14ac:dyDescent="0.4">
      <c r="A776" s="20" t="s">
        <v>56</v>
      </c>
      <c r="B776" s="15"/>
      <c r="C776" s="16" t="s">
        <v>140</v>
      </c>
      <c r="D776" s="17">
        <v>2</v>
      </c>
      <c r="E776" s="35" t="e">
        <f>1632.8831*Tabla1[[#This Row],[BENEFICIARIOS]]</f>
        <v>#VALUE!</v>
      </c>
      <c r="F776" s="14">
        <v>2000</v>
      </c>
      <c r="G776" s="5">
        <v>2024</v>
      </c>
    </row>
    <row r="777" spans="1:7" ht="16.8" x14ac:dyDescent="0.4">
      <c r="A777" s="20" t="s">
        <v>56</v>
      </c>
      <c r="B777" s="15"/>
      <c r="C777" s="16" t="s">
        <v>141</v>
      </c>
      <c r="D777" s="17">
        <v>18</v>
      </c>
      <c r="E777" s="35" t="e">
        <f>3600*Tabla1[[#This Row],[BENEFICIARIOS]]</f>
        <v>#VALUE!</v>
      </c>
      <c r="F777" s="1" t="s">
        <v>147</v>
      </c>
      <c r="G777" s="5">
        <v>2024</v>
      </c>
    </row>
    <row r="778" spans="1:7" ht="16.8" x14ac:dyDescent="0.4">
      <c r="A778" s="20" t="s">
        <v>56</v>
      </c>
      <c r="B778" s="15"/>
      <c r="C778" s="16" t="s">
        <v>143</v>
      </c>
      <c r="D778" s="17">
        <v>8</v>
      </c>
      <c r="E778" s="35" t="e">
        <f>1829.64*Tabla1[[#This Row],[BENEFICIARIOS]]</f>
        <v>#VALUE!</v>
      </c>
      <c r="F778" s="8">
        <v>58720</v>
      </c>
      <c r="G778" s="5">
        <v>2024</v>
      </c>
    </row>
    <row r="779" spans="1:7" ht="16.8" x14ac:dyDescent="0.4">
      <c r="A779" s="20" t="s">
        <v>57</v>
      </c>
      <c r="B779" s="15"/>
      <c r="C779" s="16" t="s">
        <v>5</v>
      </c>
      <c r="D779" s="17">
        <v>31</v>
      </c>
      <c r="E779" s="35" t="e">
        <f>812.2*Tabla1[[#This Row],[BENEFICIARIOS]]</f>
        <v>#VALUE!</v>
      </c>
      <c r="F779" s="1" t="s">
        <v>147</v>
      </c>
      <c r="G779" s="5">
        <v>2024</v>
      </c>
    </row>
    <row r="780" spans="1:7" ht="16.8" x14ac:dyDescent="0.4">
      <c r="A780" s="20" t="s">
        <v>57</v>
      </c>
      <c r="B780" s="15"/>
      <c r="C780" s="16" t="s">
        <v>113</v>
      </c>
      <c r="D780" s="17">
        <v>4</v>
      </c>
      <c r="E780" s="35" t="e">
        <f>3746.89*Tabla1[[#This Row],[BENEFICIARIOS]]</f>
        <v>#VALUE!</v>
      </c>
      <c r="F780" s="1" t="s">
        <v>147</v>
      </c>
      <c r="G780" s="5">
        <v>2024</v>
      </c>
    </row>
    <row r="781" spans="1:7" ht="16.8" x14ac:dyDescent="0.4">
      <c r="A781" s="20" t="s">
        <v>57</v>
      </c>
      <c r="B781" s="15"/>
      <c r="C781" s="16" t="s">
        <v>144</v>
      </c>
      <c r="D781" s="17">
        <v>72</v>
      </c>
      <c r="E781" s="35" t="e">
        <f>398.39*Tabla1[[#This Row],[BENEFICIARIOS]]</f>
        <v>#VALUE!</v>
      </c>
      <c r="F781" s="1" t="s">
        <v>147</v>
      </c>
      <c r="G781" s="5">
        <v>2024</v>
      </c>
    </row>
    <row r="782" spans="1:7" ht="16.8" x14ac:dyDescent="0.4">
      <c r="A782" s="20" t="s">
        <v>57</v>
      </c>
      <c r="B782" s="15"/>
      <c r="C782" s="16" t="s">
        <v>140</v>
      </c>
      <c r="D782" s="17">
        <v>3</v>
      </c>
      <c r="E782" s="35" t="e">
        <f>1632.8831*Tabla1[[#This Row],[BENEFICIARIOS]]</f>
        <v>#VALUE!</v>
      </c>
      <c r="F782" s="14">
        <v>1529</v>
      </c>
      <c r="G782" s="5">
        <v>2024</v>
      </c>
    </row>
    <row r="783" spans="1:7" ht="16.8" x14ac:dyDescent="0.4">
      <c r="A783" s="20" t="s">
        <v>57</v>
      </c>
      <c r="B783" s="15"/>
      <c r="C783" s="16" t="s">
        <v>141</v>
      </c>
      <c r="D783" s="17">
        <v>9</v>
      </c>
      <c r="E783" s="35" t="e">
        <f>3600*Tabla1[[#This Row],[BENEFICIARIOS]]</f>
        <v>#VALUE!</v>
      </c>
      <c r="F783" s="1" t="s">
        <v>147</v>
      </c>
      <c r="G783" s="5">
        <v>2024</v>
      </c>
    </row>
    <row r="784" spans="1:7" ht="16.8" x14ac:dyDescent="0.4">
      <c r="A784" s="20" t="s">
        <v>57</v>
      </c>
      <c r="B784" s="15"/>
      <c r="C784" s="16" t="s">
        <v>143</v>
      </c>
      <c r="D784" s="17">
        <v>30</v>
      </c>
      <c r="E784" s="35" t="e">
        <f>1829.64*Tabla1[[#This Row],[BENEFICIARIOS]]</f>
        <v>#VALUE!</v>
      </c>
      <c r="F784" s="8">
        <v>50455</v>
      </c>
      <c r="G784" s="5">
        <v>2024</v>
      </c>
    </row>
    <row r="785" spans="1:7" ht="16.8" x14ac:dyDescent="0.4">
      <c r="A785" s="20" t="s">
        <v>111</v>
      </c>
      <c r="B785" s="15"/>
      <c r="C785" s="16" t="s">
        <v>113</v>
      </c>
      <c r="D785" s="17">
        <v>1</v>
      </c>
      <c r="E785" s="35" t="e">
        <f>3746.89*Tabla1[[#This Row],[BENEFICIARIOS]]</f>
        <v>#VALUE!</v>
      </c>
      <c r="F785" s="1" t="s">
        <v>147</v>
      </c>
      <c r="G785" s="5">
        <v>2024</v>
      </c>
    </row>
    <row r="786" spans="1:7" ht="16.8" x14ac:dyDescent="0.4">
      <c r="A786" s="20" t="s">
        <v>111</v>
      </c>
      <c r="B786" s="15"/>
      <c r="C786" s="16" t="s">
        <v>118</v>
      </c>
      <c r="D786" s="17">
        <v>3</v>
      </c>
      <c r="E786" s="35" t="e">
        <f>5741.21*Tabla1[[#This Row],[BENEFICIARIOS]]</f>
        <v>#VALUE!</v>
      </c>
      <c r="F786" s="1" t="s">
        <v>147</v>
      </c>
      <c r="G786" s="5">
        <v>2024</v>
      </c>
    </row>
    <row r="787" spans="1:7" ht="16.8" x14ac:dyDescent="0.4">
      <c r="A787" s="20" t="s">
        <v>58</v>
      </c>
      <c r="B787" s="15"/>
      <c r="C787" s="16" t="s">
        <v>5</v>
      </c>
      <c r="D787" s="17">
        <v>1</v>
      </c>
      <c r="E787" s="35" t="e">
        <f>812.2*Tabla1[[#This Row],[BENEFICIARIOS]]</f>
        <v>#VALUE!</v>
      </c>
      <c r="F787" s="1" t="s">
        <v>147</v>
      </c>
      <c r="G787" s="5">
        <v>2024</v>
      </c>
    </row>
    <row r="788" spans="1:7" ht="16.8" x14ac:dyDescent="0.4">
      <c r="A788" s="20" t="s">
        <v>58</v>
      </c>
      <c r="B788" s="15"/>
      <c r="C788" s="16" t="s">
        <v>144</v>
      </c>
      <c r="D788" s="17">
        <v>25</v>
      </c>
      <c r="E788" s="35" t="e">
        <f>398.39*Tabla1[[#This Row],[BENEFICIARIOS]]</f>
        <v>#VALUE!</v>
      </c>
      <c r="F788" s="1" t="s">
        <v>147</v>
      </c>
      <c r="G788" s="5">
        <v>2024</v>
      </c>
    </row>
    <row r="789" spans="1:7" ht="16.8" x14ac:dyDescent="0.4">
      <c r="A789" s="20" t="s">
        <v>58</v>
      </c>
      <c r="B789" s="15"/>
      <c r="C789" s="16" t="s">
        <v>140</v>
      </c>
      <c r="D789" s="17">
        <v>4</v>
      </c>
      <c r="E789" s="35" t="e">
        <f>1632.8831*Tabla1[[#This Row],[BENEFICIARIOS]]</f>
        <v>#VALUE!</v>
      </c>
      <c r="F789" s="14">
        <v>706</v>
      </c>
      <c r="G789" s="5">
        <v>2024</v>
      </c>
    </row>
    <row r="790" spans="1:7" ht="16.8" x14ac:dyDescent="0.4">
      <c r="A790" s="20" t="s">
        <v>58</v>
      </c>
      <c r="B790" s="15"/>
      <c r="C790" s="16" t="s">
        <v>143</v>
      </c>
      <c r="D790" s="17">
        <v>2</v>
      </c>
      <c r="E790" s="35" t="e">
        <f>1829.64*Tabla1[[#This Row],[BENEFICIARIOS]]</f>
        <v>#VALUE!</v>
      </c>
      <c r="F790" s="8">
        <v>2650</v>
      </c>
      <c r="G790" s="5">
        <v>2024</v>
      </c>
    </row>
    <row r="791" spans="1:7" ht="16.8" x14ac:dyDescent="0.4">
      <c r="A791" s="20" t="s">
        <v>142</v>
      </c>
      <c r="B791" s="15"/>
      <c r="C791" s="16" t="s">
        <v>141</v>
      </c>
      <c r="D791" s="17">
        <v>1</v>
      </c>
      <c r="E791" s="35" t="e">
        <f>3600*Tabla1[[#This Row],[BENEFICIARIOS]]</f>
        <v>#VALUE!</v>
      </c>
      <c r="F791" s="1" t="s">
        <v>147</v>
      </c>
      <c r="G791" s="5">
        <v>2024</v>
      </c>
    </row>
    <row r="792" spans="1:7" ht="16.8" x14ac:dyDescent="0.4">
      <c r="A792" s="20" t="s">
        <v>59</v>
      </c>
      <c r="B792" s="15"/>
      <c r="C792" s="16" t="s">
        <v>5</v>
      </c>
      <c r="D792" s="17">
        <v>1</v>
      </c>
      <c r="E792" s="35" t="e">
        <f>812.2*Tabla1[[#This Row],[BENEFICIARIOS]]</f>
        <v>#VALUE!</v>
      </c>
      <c r="F792" s="1" t="s">
        <v>147</v>
      </c>
      <c r="G792" s="5">
        <v>2024</v>
      </c>
    </row>
    <row r="793" spans="1:7" ht="16.8" x14ac:dyDescent="0.4">
      <c r="A793" s="20" t="s">
        <v>59</v>
      </c>
      <c r="B793" s="15"/>
      <c r="C793" s="16" t="s">
        <v>141</v>
      </c>
      <c r="D793" s="17">
        <v>1</v>
      </c>
      <c r="E793" s="35" t="e">
        <f>3600*Tabla1[[#This Row],[BENEFICIARIOS]]</f>
        <v>#VALUE!</v>
      </c>
      <c r="F793" s="1" t="s">
        <v>147</v>
      </c>
      <c r="G793" s="5">
        <v>2024</v>
      </c>
    </row>
    <row r="794" spans="1:7" ht="16.8" x14ac:dyDescent="0.4">
      <c r="A794" s="20" t="s">
        <v>59</v>
      </c>
      <c r="B794" s="15"/>
      <c r="C794" s="16" t="s">
        <v>143</v>
      </c>
      <c r="D794" s="17">
        <v>2</v>
      </c>
      <c r="E794" s="35" t="e">
        <f>1829.64*Tabla1[[#This Row],[BENEFICIARIOS]]</f>
        <v>#VALUE!</v>
      </c>
      <c r="F794" s="8">
        <v>1868</v>
      </c>
      <c r="G794" s="5">
        <v>2024</v>
      </c>
    </row>
    <row r="795" spans="1:7" ht="16.8" x14ac:dyDescent="0.4">
      <c r="A795" s="20" t="s">
        <v>115</v>
      </c>
      <c r="B795" s="15"/>
      <c r="C795" s="16" t="s">
        <v>113</v>
      </c>
      <c r="D795" s="17">
        <v>4</v>
      </c>
      <c r="E795" s="35" t="e">
        <f>3746.89*Tabla1[[#This Row],[BENEFICIARIOS]]</f>
        <v>#VALUE!</v>
      </c>
      <c r="F795" s="1" t="s">
        <v>147</v>
      </c>
      <c r="G795" s="5">
        <v>2024</v>
      </c>
    </row>
    <row r="796" spans="1:7" ht="16.8" x14ac:dyDescent="0.4">
      <c r="A796" s="20" t="s">
        <v>115</v>
      </c>
      <c r="B796" s="15"/>
      <c r="C796" s="16" t="s">
        <v>5</v>
      </c>
      <c r="D796" s="17">
        <v>41</v>
      </c>
      <c r="E796" s="35" t="e">
        <f>812.2*Tabla1[[#This Row],[BENEFICIARIOS]]</f>
        <v>#VALUE!</v>
      </c>
      <c r="F796" s="1" t="s">
        <v>147</v>
      </c>
      <c r="G796" s="5">
        <v>2024</v>
      </c>
    </row>
    <row r="797" spans="1:7" ht="16.8" x14ac:dyDescent="0.4">
      <c r="A797" s="20" t="s">
        <v>115</v>
      </c>
      <c r="B797" s="15"/>
      <c r="C797" s="16" t="s">
        <v>118</v>
      </c>
      <c r="D797" s="17">
        <v>4</v>
      </c>
      <c r="E797" s="35" t="e">
        <f>5741.21*Tabla1[[#This Row],[BENEFICIARIOS]]</f>
        <v>#VALUE!</v>
      </c>
      <c r="F797" s="1" t="s">
        <v>147</v>
      </c>
      <c r="G797" s="5">
        <v>2024</v>
      </c>
    </row>
    <row r="798" spans="1:7" ht="16.8" x14ac:dyDescent="0.4">
      <c r="A798" s="20" t="s">
        <v>115</v>
      </c>
      <c r="B798" s="15"/>
      <c r="C798" s="16" t="s">
        <v>140</v>
      </c>
      <c r="D798" s="17">
        <v>11</v>
      </c>
      <c r="E798" s="35" t="e">
        <f>1632.8831*Tabla1[[#This Row],[BENEFICIARIOS]]</f>
        <v>#VALUE!</v>
      </c>
      <c r="F798" s="14">
        <v>8778</v>
      </c>
      <c r="G798" s="5">
        <v>2024</v>
      </c>
    </row>
    <row r="799" spans="1:7" ht="16.8" x14ac:dyDescent="0.4">
      <c r="A799" s="20" t="s">
        <v>115</v>
      </c>
      <c r="B799" s="15"/>
      <c r="C799" s="16" t="s">
        <v>141</v>
      </c>
      <c r="D799" s="17">
        <v>54</v>
      </c>
      <c r="E799" s="35" t="e">
        <f>3600*Tabla1[[#This Row],[BENEFICIARIOS]]</f>
        <v>#VALUE!</v>
      </c>
      <c r="F799" s="1" t="s">
        <v>147</v>
      </c>
      <c r="G799" s="5">
        <v>2024</v>
      </c>
    </row>
    <row r="800" spans="1:7" ht="16.8" x14ac:dyDescent="0.4">
      <c r="A800" s="20" t="s">
        <v>115</v>
      </c>
      <c r="B800" s="15"/>
      <c r="C800" s="16" t="s">
        <v>143</v>
      </c>
      <c r="D800" s="17">
        <v>29</v>
      </c>
      <c r="E800" s="35" t="e">
        <f>1829.64*Tabla1[[#This Row],[BENEFICIARIOS]]</f>
        <v>#VALUE!</v>
      </c>
      <c r="F800" s="8">
        <v>90635</v>
      </c>
      <c r="G800" s="5">
        <v>2024</v>
      </c>
    </row>
    <row r="801" spans="1:7" ht="16.8" x14ac:dyDescent="0.4">
      <c r="A801" s="20" t="s">
        <v>61</v>
      </c>
      <c r="B801" s="15"/>
      <c r="C801" s="16" t="s">
        <v>5</v>
      </c>
      <c r="D801" s="17">
        <v>63</v>
      </c>
      <c r="E801" s="35" t="e">
        <f>812.2*Tabla1[[#This Row],[BENEFICIARIOS]]</f>
        <v>#VALUE!</v>
      </c>
      <c r="F801" s="1" t="s">
        <v>147</v>
      </c>
      <c r="G801" s="5">
        <v>2024</v>
      </c>
    </row>
    <row r="802" spans="1:7" ht="16.8" x14ac:dyDescent="0.4">
      <c r="A802" s="20" t="s">
        <v>61</v>
      </c>
      <c r="B802" s="15"/>
      <c r="C802" s="16" t="s">
        <v>113</v>
      </c>
      <c r="D802" s="17">
        <v>12</v>
      </c>
      <c r="E802" s="35" t="e">
        <f>3746.89*Tabla1[[#This Row],[BENEFICIARIOS]]</f>
        <v>#VALUE!</v>
      </c>
      <c r="F802" s="1" t="s">
        <v>147</v>
      </c>
      <c r="G802" s="5">
        <v>2024</v>
      </c>
    </row>
    <row r="803" spans="1:7" ht="16.8" x14ac:dyDescent="0.4">
      <c r="A803" s="20" t="s">
        <v>61</v>
      </c>
      <c r="B803" s="15"/>
      <c r="C803" s="16" t="s">
        <v>144</v>
      </c>
      <c r="D803" s="17">
        <v>11</v>
      </c>
      <c r="E803" s="35" t="e">
        <f>398.39*Tabla1[[#This Row],[BENEFICIARIOS]]</f>
        <v>#VALUE!</v>
      </c>
      <c r="F803" s="1" t="s">
        <v>147</v>
      </c>
      <c r="G803" s="5">
        <v>2024</v>
      </c>
    </row>
    <row r="804" spans="1:7" ht="16.8" x14ac:dyDescent="0.4">
      <c r="A804" s="20" t="s">
        <v>61</v>
      </c>
      <c r="B804" s="15"/>
      <c r="C804" s="16" t="s">
        <v>140</v>
      </c>
      <c r="D804" s="17">
        <v>220</v>
      </c>
      <c r="E804" s="35" t="e">
        <f>1632.8831*Tabla1[[#This Row],[BENEFICIARIOS]]</f>
        <v>#VALUE!</v>
      </c>
      <c r="F804" s="14">
        <v>138125.49</v>
      </c>
      <c r="G804" s="5">
        <v>2024</v>
      </c>
    </row>
    <row r="805" spans="1:7" ht="16.8" x14ac:dyDescent="0.4">
      <c r="A805" s="20" t="s">
        <v>61</v>
      </c>
      <c r="B805" s="15"/>
      <c r="C805" s="16" t="s">
        <v>141</v>
      </c>
      <c r="D805" s="17">
        <v>23</v>
      </c>
      <c r="E805" s="35" t="e">
        <f>3600*Tabla1[[#This Row],[BENEFICIARIOS]]</f>
        <v>#VALUE!</v>
      </c>
      <c r="F805" s="1" t="s">
        <v>147</v>
      </c>
      <c r="G805" s="5">
        <v>2024</v>
      </c>
    </row>
    <row r="806" spans="1:7" ht="16.8" x14ac:dyDescent="0.4">
      <c r="A806" s="20" t="s">
        <v>61</v>
      </c>
      <c r="B806" s="15"/>
      <c r="C806" s="16" t="s">
        <v>143</v>
      </c>
      <c r="D806" s="17">
        <v>48</v>
      </c>
      <c r="E806" s="35" t="e">
        <f>1829.64*Tabla1[[#This Row],[BENEFICIARIOS]]</f>
        <v>#VALUE!</v>
      </c>
      <c r="F806" s="8">
        <v>186280</v>
      </c>
      <c r="G806" s="5">
        <v>2024</v>
      </c>
    </row>
    <row r="807" spans="1:7" ht="16.8" x14ac:dyDescent="0.4">
      <c r="A807" s="20" t="s">
        <v>61</v>
      </c>
      <c r="B807" s="15"/>
      <c r="C807" s="16" t="s">
        <v>145</v>
      </c>
      <c r="D807" s="17">
        <v>4</v>
      </c>
      <c r="E807" s="35">
        <v>71000</v>
      </c>
      <c r="F807" s="1" t="s">
        <v>147</v>
      </c>
      <c r="G807" s="5">
        <v>2024</v>
      </c>
    </row>
    <row r="808" spans="1:7" ht="16.8" x14ac:dyDescent="0.4">
      <c r="A808" s="20" t="s">
        <v>61</v>
      </c>
      <c r="B808" s="15"/>
      <c r="C808" s="16" t="s">
        <v>113</v>
      </c>
      <c r="D808" s="17">
        <v>1</v>
      </c>
      <c r="E808" s="35" t="e">
        <f>3746.89*Tabla1[[#This Row],[BENEFICIARIOS]]</f>
        <v>#VALUE!</v>
      </c>
      <c r="F808" s="1" t="s">
        <v>147</v>
      </c>
      <c r="G808" s="5">
        <v>2024</v>
      </c>
    </row>
    <row r="809" spans="1:7" ht="16.8" x14ac:dyDescent="0.4">
      <c r="A809" s="20" t="s">
        <v>62</v>
      </c>
      <c r="B809" s="15"/>
      <c r="C809" s="16" t="s">
        <v>5</v>
      </c>
      <c r="D809" s="17">
        <v>130</v>
      </c>
      <c r="E809" s="35" t="e">
        <f>812.2*Tabla1[[#This Row],[BENEFICIARIOS]]</f>
        <v>#VALUE!</v>
      </c>
      <c r="F809" s="1" t="s">
        <v>147</v>
      </c>
      <c r="G809" s="5">
        <v>2024</v>
      </c>
    </row>
    <row r="810" spans="1:7" ht="16.8" x14ac:dyDescent="0.4">
      <c r="A810" s="20" t="s">
        <v>62</v>
      </c>
      <c r="B810" s="15"/>
      <c r="C810" s="16" t="s">
        <v>113</v>
      </c>
      <c r="D810" s="17">
        <v>23</v>
      </c>
      <c r="E810" s="35" t="e">
        <f>3746.89*Tabla1[[#This Row],[BENEFICIARIOS]]</f>
        <v>#VALUE!</v>
      </c>
      <c r="F810" s="1" t="s">
        <v>147</v>
      </c>
      <c r="G810" s="5">
        <v>2024</v>
      </c>
    </row>
    <row r="811" spans="1:7" ht="16.8" x14ac:dyDescent="0.4">
      <c r="A811" s="20" t="s">
        <v>62</v>
      </c>
      <c r="B811" s="15"/>
      <c r="C811" s="16" t="s">
        <v>144</v>
      </c>
      <c r="D811" s="17">
        <v>57</v>
      </c>
      <c r="E811" s="35" t="e">
        <f>398.39*Tabla1[[#This Row],[BENEFICIARIOS]]</f>
        <v>#VALUE!</v>
      </c>
      <c r="F811" s="1" t="s">
        <v>147</v>
      </c>
      <c r="G811" s="5">
        <v>2024</v>
      </c>
    </row>
    <row r="812" spans="1:7" ht="16.8" x14ac:dyDescent="0.4">
      <c r="A812" s="20" t="s">
        <v>62</v>
      </c>
      <c r="B812" s="15"/>
      <c r="C812" s="16" t="s">
        <v>140</v>
      </c>
      <c r="D812" s="17">
        <v>277</v>
      </c>
      <c r="E812" s="35" t="e">
        <f>1632.8831*Tabla1[[#This Row],[BENEFICIARIOS]]</f>
        <v>#VALUE!</v>
      </c>
      <c r="F812" s="14">
        <v>476404.49</v>
      </c>
      <c r="G812" s="5">
        <v>2024</v>
      </c>
    </row>
    <row r="813" spans="1:7" ht="16.8" x14ac:dyDescent="0.4">
      <c r="A813" s="20" t="s">
        <v>62</v>
      </c>
      <c r="B813" s="15"/>
      <c r="C813" s="16" t="s">
        <v>141</v>
      </c>
      <c r="D813" s="17">
        <v>177</v>
      </c>
      <c r="E813" s="35" t="e">
        <f>3600*Tabla1[[#This Row],[BENEFICIARIOS]]</f>
        <v>#VALUE!</v>
      </c>
      <c r="F813" s="1" t="s">
        <v>147</v>
      </c>
      <c r="G813" s="5">
        <v>2024</v>
      </c>
    </row>
    <row r="814" spans="1:7" ht="16.8" x14ac:dyDescent="0.4">
      <c r="A814" s="20" t="s">
        <v>62</v>
      </c>
      <c r="B814" s="15"/>
      <c r="C814" s="16" t="s">
        <v>143</v>
      </c>
      <c r="D814" s="17">
        <v>72</v>
      </c>
      <c r="E814" s="35" t="e">
        <f>1829.64*Tabla1[[#This Row],[BENEFICIARIOS]]</f>
        <v>#VALUE!</v>
      </c>
      <c r="F814" s="8">
        <v>612440</v>
      </c>
      <c r="G814" s="5">
        <v>2024</v>
      </c>
    </row>
    <row r="815" spans="1:7" ht="16.8" x14ac:dyDescent="0.4">
      <c r="A815" s="20" t="s">
        <v>62</v>
      </c>
      <c r="B815" s="15"/>
      <c r="C815" s="16" t="s">
        <v>145</v>
      </c>
      <c r="D815" s="17">
        <v>3</v>
      </c>
      <c r="E815" s="35">
        <v>41000</v>
      </c>
      <c r="F815" s="1" t="s">
        <v>147</v>
      </c>
      <c r="G815" s="5">
        <v>2024</v>
      </c>
    </row>
    <row r="816" spans="1:7" ht="16.8" x14ac:dyDescent="0.4">
      <c r="A816" s="20" t="s">
        <v>62</v>
      </c>
      <c r="B816" s="15"/>
      <c r="C816" s="16" t="s">
        <v>118</v>
      </c>
      <c r="D816" s="17">
        <v>11</v>
      </c>
      <c r="E816" s="35" t="e">
        <f>5741.21*Tabla1[[#This Row],[BENEFICIARIOS]]</f>
        <v>#VALUE!</v>
      </c>
      <c r="F816" s="1" t="s">
        <v>147</v>
      </c>
      <c r="G816" s="5">
        <v>2024</v>
      </c>
    </row>
    <row r="817" spans="1:7" ht="16.8" x14ac:dyDescent="0.4">
      <c r="A817" s="20" t="s">
        <v>112</v>
      </c>
      <c r="B817" s="15"/>
      <c r="C817" s="16" t="s">
        <v>5</v>
      </c>
      <c r="D817" s="17">
        <v>78</v>
      </c>
      <c r="E817" s="35" t="e">
        <f>812.2*Tabla1[[#This Row],[BENEFICIARIOS]]</f>
        <v>#VALUE!</v>
      </c>
      <c r="F817" s="1" t="s">
        <v>147</v>
      </c>
      <c r="G817" s="5">
        <v>2024</v>
      </c>
    </row>
    <row r="818" spans="1:7" ht="16.8" x14ac:dyDescent="0.4">
      <c r="A818" s="20" t="s">
        <v>112</v>
      </c>
      <c r="B818" s="15"/>
      <c r="C818" s="16" t="s">
        <v>113</v>
      </c>
      <c r="D818" s="17">
        <v>1</v>
      </c>
      <c r="E818" s="35" t="e">
        <f>3746.89*Tabla1[[#This Row],[BENEFICIARIOS]]</f>
        <v>#VALUE!</v>
      </c>
      <c r="F818" s="1" t="s">
        <v>147</v>
      </c>
      <c r="G818" s="5">
        <v>2024</v>
      </c>
    </row>
    <row r="819" spans="1:7" ht="16.8" x14ac:dyDescent="0.4">
      <c r="A819" s="20" t="s">
        <v>112</v>
      </c>
      <c r="B819" s="15"/>
      <c r="C819" s="16" t="s">
        <v>144</v>
      </c>
      <c r="D819" s="17">
        <v>298</v>
      </c>
      <c r="E819" s="35" t="e">
        <f>398.39*Tabla1[[#This Row],[BENEFICIARIOS]]</f>
        <v>#VALUE!</v>
      </c>
      <c r="F819" s="1" t="s">
        <v>147</v>
      </c>
      <c r="G819" s="5">
        <v>2024</v>
      </c>
    </row>
    <row r="820" spans="1:7" ht="16.8" x14ac:dyDescent="0.4">
      <c r="A820" s="20" t="s">
        <v>112</v>
      </c>
      <c r="B820" s="15"/>
      <c r="C820" s="16" t="s">
        <v>141</v>
      </c>
      <c r="D820" s="17">
        <v>56</v>
      </c>
      <c r="E820" s="35" t="e">
        <f>3600*Tabla1[[#This Row],[BENEFICIARIOS]]</f>
        <v>#VALUE!</v>
      </c>
      <c r="F820" s="1" t="s">
        <v>147</v>
      </c>
      <c r="G820" s="5">
        <v>2024</v>
      </c>
    </row>
    <row r="821" spans="1:7" ht="16.8" x14ac:dyDescent="0.4">
      <c r="A821" s="20" t="s">
        <v>105</v>
      </c>
      <c r="B821" s="15"/>
      <c r="C821" s="16" t="s">
        <v>5</v>
      </c>
      <c r="D821" s="17">
        <v>7</v>
      </c>
      <c r="E821" s="35" t="e">
        <f>812.2*Tabla1[[#This Row],[BENEFICIARIOS]]</f>
        <v>#VALUE!</v>
      </c>
      <c r="F821" s="1" t="s">
        <v>147</v>
      </c>
      <c r="G821" s="5">
        <v>2024</v>
      </c>
    </row>
    <row r="822" spans="1:7" ht="16.8" x14ac:dyDescent="0.4">
      <c r="A822" s="20" t="s">
        <v>105</v>
      </c>
      <c r="B822" s="15"/>
      <c r="C822" s="16" t="s">
        <v>113</v>
      </c>
      <c r="D822" s="17">
        <v>5</v>
      </c>
      <c r="E822" s="35" t="e">
        <f>3746.89*Tabla1[[#This Row],[BENEFICIARIOS]]</f>
        <v>#VALUE!</v>
      </c>
      <c r="F822" s="1" t="s">
        <v>147</v>
      </c>
      <c r="G822" s="5">
        <v>2024</v>
      </c>
    </row>
    <row r="823" spans="1:7" ht="16.8" x14ac:dyDescent="0.4">
      <c r="A823" s="20" t="s">
        <v>105</v>
      </c>
      <c r="B823" s="15"/>
      <c r="C823" s="16" t="s">
        <v>118</v>
      </c>
      <c r="D823" s="17">
        <v>3</v>
      </c>
      <c r="E823" s="35" t="e">
        <f>5741.21*Tabla1[[#This Row],[BENEFICIARIOS]]</f>
        <v>#VALUE!</v>
      </c>
      <c r="F823" s="1" t="s">
        <v>147</v>
      </c>
      <c r="G823" s="5">
        <v>2024</v>
      </c>
    </row>
    <row r="824" spans="1:7" ht="16.8" x14ac:dyDescent="0.4">
      <c r="A824" s="20" t="s">
        <v>105</v>
      </c>
      <c r="B824" s="15"/>
      <c r="C824" s="16" t="s">
        <v>144</v>
      </c>
      <c r="D824" s="17">
        <v>453</v>
      </c>
      <c r="E824" s="35" t="e">
        <f>398.39*Tabla1[[#This Row],[BENEFICIARIOS]]</f>
        <v>#VALUE!</v>
      </c>
      <c r="F824" s="1" t="s">
        <v>147</v>
      </c>
      <c r="G824" s="5">
        <v>2024</v>
      </c>
    </row>
    <row r="825" spans="1:7" ht="16.8" x14ac:dyDescent="0.4">
      <c r="A825" s="20" t="s">
        <v>105</v>
      </c>
      <c r="B825" s="15"/>
      <c r="C825" s="16" t="s">
        <v>140</v>
      </c>
      <c r="D825" s="17">
        <v>66</v>
      </c>
      <c r="E825" s="35" t="e">
        <f>1632.8831*Tabla1[[#This Row],[BENEFICIARIOS]]</f>
        <v>#VALUE!</v>
      </c>
      <c r="F825" s="14">
        <v>44636.3</v>
      </c>
      <c r="G825" s="5">
        <v>2024</v>
      </c>
    </row>
    <row r="826" spans="1:7" ht="16.8" x14ac:dyDescent="0.4">
      <c r="A826" s="20" t="s">
        <v>105</v>
      </c>
      <c r="B826" s="15"/>
      <c r="C826" s="16" t="s">
        <v>141</v>
      </c>
      <c r="D826" s="17">
        <v>55</v>
      </c>
      <c r="E826" s="35" t="e">
        <f>3600*Tabla1[[#This Row],[BENEFICIARIOS]]</f>
        <v>#VALUE!</v>
      </c>
      <c r="F826" s="1" t="s">
        <v>147</v>
      </c>
      <c r="G826" s="5">
        <v>2024</v>
      </c>
    </row>
    <row r="827" spans="1:7" ht="16.8" x14ac:dyDescent="0.4">
      <c r="A827" s="20" t="s">
        <v>105</v>
      </c>
      <c r="B827" s="15"/>
      <c r="C827" s="16" t="s">
        <v>143</v>
      </c>
      <c r="D827" s="17">
        <v>17</v>
      </c>
      <c r="E827" s="35" t="e">
        <f>1829.64*Tabla1[[#This Row],[BENEFICIARIOS]]</f>
        <v>#VALUE!</v>
      </c>
      <c r="F827" s="8">
        <v>135975</v>
      </c>
      <c r="G827" s="5">
        <v>2024</v>
      </c>
    </row>
    <row r="828" spans="1:7" ht="16.8" x14ac:dyDescent="0.4">
      <c r="A828" s="20" t="s">
        <v>105</v>
      </c>
      <c r="B828" s="15"/>
      <c r="C828" s="16" t="s">
        <v>145</v>
      </c>
      <c r="D828" s="17">
        <v>1</v>
      </c>
      <c r="E828" s="35">
        <v>18000</v>
      </c>
      <c r="F828" s="1" t="s">
        <v>147</v>
      </c>
      <c r="G828" s="5">
        <v>2024</v>
      </c>
    </row>
    <row r="829" spans="1:7" ht="16.8" x14ac:dyDescent="0.4">
      <c r="A829" s="20" t="s">
        <v>64</v>
      </c>
      <c r="B829" s="15"/>
      <c r="C829" s="16" t="s">
        <v>5</v>
      </c>
      <c r="D829" s="17">
        <v>98</v>
      </c>
      <c r="E829" s="35" t="e">
        <f>812.2*Tabla1[[#This Row],[BENEFICIARIOS]]</f>
        <v>#VALUE!</v>
      </c>
      <c r="F829" s="1" t="s">
        <v>147</v>
      </c>
      <c r="G829" s="5">
        <v>2024</v>
      </c>
    </row>
    <row r="830" spans="1:7" ht="16.8" x14ac:dyDescent="0.4">
      <c r="A830" s="20" t="s">
        <v>64</v>
      </c>
      <c r="B830" s="15"/>
      <c r="C830" s="16" t="s">
        <v>113</v>
      </c>
      <c r="D830" s="17">
        <v>6</v>
      </c>
      <c r="E830" s="35" t="e">
        <f>3746.89*Tabla1[[#This Row],[BENEFICIARIOS]]</f>
        <v>#VALUE!</v>
      </c>
      <c r="F830" s="1" t="s">
        <v>147</v>
      </c>
      <c r="G830" s="5">
        <v>2024</v>
      </c>
    </row>
    <row r="831" spans="1:7" ht="16.8" x14ac:dyDescent="0.4">
      <c r="A831" s="20" t="s">
        <v>64</v>
      </c>
      <c r="B831" s="15"/>
      <c r="C831" s="16" t="s">
        <v>144</v>
      </c>
      <c r="D831" s="17">
        <v>128</v>
      </c>
      <c r="E831" s="35" t="e">
        <f>398.39*Tabla1[[#This Row],[BENEFICIARIOS]]</f>
        <v>#VALUE!</v>
      </c>
      <c r="F831" s="1" t="s">
        <v>147</v>
      </c>
      <c r="G831" s="5">
        <v>2024</v>
      </c>
    </row>
    <row r="832" spans="1:7" ht="16.8" x14ac:dyDescent="0.4">
      <c r="A832" s="20" t="s">
        <v>64</v>
      </c>
      <c r="B832" s="15"/>
      <c r="C832" s="16" t="s">
        <v>140</v>
      </c>
      <c r="D832" s="17">
        <v>36</v>
      </c>
      <c r="E832" s="35" t="e">
        <f>1632.8831*Tabla1[[#This Row],[BENEFICIARIOS]]</f>
        <v>#VALUE!</v>
      </c>
      <c r="F832" s="14">
        <v>23163.3</v>
      </c>
      <c r="G832" s="5">
        <v>2024</v>
      </c>
    </row>
    <row r="833" spans="1:7" ht="16.8" x14ac:dyDescent="0.4">
      <c r="A833" s="20" t="s">
        <v>64</v>
      </c>
      <c r="B833" s="15"/>
      <c r="C833" s="16" t="s">
        <v>141</v>
      </c>
      <c r="D833" s="17">
        <v>30</v>
      </c>
      <c r="E833" s="35" t="e">
        <f>3600*Tabla1[[#This Row],[BENEFICIARIOS]]</f>
        <v>#VALUE!</v>
      </c>
      <c r="F833" s="1" t="s">
        <v>147</v>
      </c>
      <c r="G833" s="5">
        <v>2024</v>
      </c>
    </row>
    <row r="834" spans="1:7" ht="16.8" x14ac:dyDescent="0.4">
      <c r="A834" s="20" t="s">
        <v>64</v>
      </c>
      <c r="B834" s="15"/>
      <c r="C834" s="16" t="s">
        <v>143</v>
      </c>
      <c r="D834" s="17">
        <v>56</v>
      </c>
      <c r="E834" s="35" t="e">
        <f>1829.64*Tabla1[[#This Row],[BENEFICIARIOS]]</f>
        <v>#VALUE!</v>
      </c>
      <c r="F834" s="8">
        <v>266180</v>
      </c>
      <c r="G834" s="5">
        <v>2024</v>
      </c>
    </row>
    <row r="835" spans="1:7" ht="16.8" x14ac:dyDescent="0.4">
      <c r="A835" s="20" t="s">
        <v>64</v>
      </c>
      <c r="B835" s="15"/>
      <c r="C835" s="16" t="s">
        <v>145</v>
      </c>
      <c r="D835" s="17">
        <v>1</v>
      </c>
      <c r="E835" s="35">
        <v>20000</v>
      </c>
      <c r="F835" s="1" t="s">
        <v>147</v>
      </c>
      <c r="G835" s="5">
        <v>2024</v>
      </c>
    </row>
    <row r="836" spans="1:7" ht="16.8" x14ac:dyDescent="0.4">
      <c r="A836" s="20" t="s">
        <v>64</v>
      </c>
      <c r="B836" s="15"/>
      <c r="C836" s="16" t="s">
        <v>118</v>
      </c>
      <c r="D836" s="17">
        <v>2</v>
      </c>
      <c r="E836" s="35" t="e">
        <f>5741.21*Tabla1[[#This Row],[BENEFICIARIOS]]</f>
        <v>#VALUE!</v>
      </c>
      <c r="F836" s="1" t="s">
        <v>147</v>
      </c>
      <c r="G836" s="5">
        <v>2024</v>
      </c>
    </row>
    <row r="837" spans="1:7" ht="16.8" x14ac:dyDescent="0.4">
      <c r="A837" s="20" t="s">
        <v>114</v>
      </c>
      <c r="B837" s="15"/>
      <c r="C837" s="16" t="s">
        <v>5</v>
      </c>
      <c r="D837" s="17">
        <v>107</v>
      </c>
      <c r="E837" s="35" t="e">
        <f>812.2*Tabla1[[#This Row],[BENEFICIARIOS]]</f>
        <v>#VALUE!</v>
      </c>
      <c r="F837" s="1" t="s">
        <v>147</v>
      </c>
      <c r="G837" s="5">
        <v>2024</v>
      </c>
    </row>
    <row r="838" spans="1:7" ht="16.8" x14ac:dyDescent="0.4">
      <c r="A838" s="20" t="s">
        <v>114</v>
      </c>
      <c r="B838" s="15"/>
      <c r="C838" s="16" t="s">
        <v>113</v>
      </c>
      <c r="D838" s="17">
        <v>19</v>
      </c>
      <c r="E838" s="35" t="e">
        <f>3746.89*Tabla1[[#This Row],[BENEFICIARIOS]]</f>
        <v>#VALUE!</v>
      </c>
      <c r="F838" s="1" t="s">
        <v>147</v>
      </c>
      <c r="G838" s="5">
        <v>2024</v>
      </c>
    </row>
    <row r="839" spans="1:7" ht="16.8" x14ac:dyDescent="0.4">
      <c r="A839" s="20" t="s">
        <v>114</v>
      </c>
      <c r="B839" s="15"/>
      <c r="C839" s="16" t="s">
        <v>118</v>
      </c>
      <c r="D839" s="17">
        <v>13</v>
      </c>
      <c r="E839" s="35" t="e">
        <f>5741.21*Tabla1[[#This Row],[BENEFICIARIOS]]</f>
        <v>#VALUE!</v>
      </c>
      <c r="F839" s="1" t="s">
        <v>147</v>
      </c>
      <c r="G839" s="5">
        <v>2024</v>
      </c>
    </row>
    <row r="840" spans="1:7" ht="16.8" x14ac:dyDescent="0.4">
      <c r="A840" s="20" t="s">
        <v>114</v>
      </c>
      <c r="B840" s="15"/>
      <c r="C840" s="16" t="s">
        <v>144</v>
      </c>
      <c r="D840" s="17">
        <v>44</v>
      </c>
      <c r="E840" s="35" t="e">
        <f>398.39*Tabla1[[#This Row],[BENEFICIARIOS]]</f>
        <v>#VALUE!</v>
      </c>
      <c r="F840" s="1" t="s">
        <v>147</v>
      </c>
      <c r="G840" s="5">
        <v>2024</v>
      </c>
    </row>
    <row r="841" spans="1:7" ht="16.8" x14ac:dyDescent="0.4">
      <c r="A841" s="20" t="s">
        <v>114</v>
      </c>
      <c r="B841" s="15"/>
      <c r="C841" s="16" t="s">
        <v>140</v>
      </c>
      <c r="D841" s="17">
        <v>37</v>
      </c>
      <c r="E841" s="35" t="e">
        <f>1632.8831*Tabla1[[#This Row],[BENEFICIARIOS]]</f>
        <v>#VALUE!</v>
      </c>
      <c r="F841" s="14">
        <v>39166</v>
      </c>
      <c r="G841" s="5">
        <v>2024</v>
      </c>
    </row>
    <row r="842" spans="1:7" ht="16.8" x14ac:dyDescent="0.4">
      <c r="A842" s="20" t="s">
        <v>114</v>
      </c>
      <c r="B842" s="15"/>
      <c r="C842" s="16" t="s">
        <v>141</v>
      </c>
      <c r="D842" s="17">
        <v>69</v>
      </c>
      <c r="E842" s="35" t="e">
        <f>3600*Tabla1[[#This Row],[BENEFICIARIOS]]</f>
        <v>#VALUE!</v>
      </c>
      <c r="F842" s="1" t="s">
        <v>147</v>
      </c>
      <c r="G842" s="5">
        <v>2024</v>
      </c>
    </row>
    <row r="843" spans="1:7" ht="16.8" x14ac:dyDescent="0.4">
      <c r="A843" s="20" t="s">
        <v>114</v>
      </c>
      <c r="B843" s="15"/>
      <c r="C843" s="16" t="s">
        <v>143</v>
      </c>
      <c r="D843" s="17">
        <v>74</v>
      </c>
      <c r="E843" s="35" t="e">
        <f>1829.64*Tabla1[[#This Row],[BENEFICIARIOS]]</f>
        <v>#VALUE!</v>
      </c>
      <c r="F843" s="8">
        <v>307660</v>
      </c>
      <c r="G843" s="5">
        <v>2024</v>
      </c>
    </row>
    <row r="844" spans="1:7" ht="16.8" x14ac:dyDescent="0.4">
      <c r="A844" s="20" t="s">
        <v>114</v>
      </c>
      <c r="B844" s="15"/>
      <c r="C844" s="16" t="s">
        <v>145</v>
      </c>
      <c r="D844" s="17">
        <v>1</v>
      </c>
      <c r="E844" s="35">
        <v>18000</v>
      </c>
      <c r="F844" s="1" t="s">
        <v>147</v>
      </c>
      <c r="G844" s="5">
        <v>2024</v>
      </c>
    </row>
    <row r="845" spans="1:7" ht="16.8" x14ac:dyDescent="0.4">
      <c r="A845" s="20" t="s">
        <v>125</v>
      </c>
      <c r="B845" s="15"/>
      <c r="C845" s="16" t="s">
        <v>144</v>
      </c>
      <c r="D845" s="17">
        <v>10</v>
      </c>
      <c r="E845" s="35" t="e">
        <f>398.39*Tabla1[[#This Row],[BENEFICIARIOS]]</f>
        <v>#VALUE!</v>
      </c>
      <c r="F845" s="1" t="s">
        <v>147</v>
      </c>
      <c r="G845" s="5">
        <v>2024</v>
      </c>
    </row>
    <row r="846" spans="1:7" ht="16.8" x14ac:dyDescent="0.4">
      <c r="A846" s="20" t="s">
        <v>65</v>
      </c>
      <c r="B846" s="15"/>
      <c r="C846" s="16" t="s">
        <v>5</v>
      </c>
      <c r="D846" s="17">
        <v>1</v>
      </c>
      <c r="E846" s="35" t="e">
        <f>812.2*Tabla1[[#This Row],[BENEFICIARIOS]]</f>
        <v>#VALUE!</v>
      </c>
      <c r="F846" s="1" t="s">
        <v>147</v>
      </c>
      <c r="G846" s="5">
        <v>2024</v>
      </c>
    </row>
    <row r="847" spans="1:7" ht="16.8" x14ac:dyDescent="0.4">
      <c r="A847" s="20" t="s">
        <v>127</v>
      </c>
      <c r="B847" s="15"/>
      <c r="C847" s="16" t="s">
        <v>144</v>
      </c>
      <c r="D847" s="17">
        <v>3</v>
      </c>
      <c r="E847" s="35" t="e">
        <f>398.39*Tabla1[[#This Row],[BENEFICIARIOS]]</f>
        <v>#VALUE!</v>
      </c>
      <c r="F847" s="1" t="s">
        <v>147</v>
      </c>
      <c r="G847" s="5">
        <v>2024</v>
      </c>
    </row>
    <row r="848" spans="1:7" ht="16.8" x14ac:dyDescent="0.4">
      <c r="A848" s="20" t="s">
        <v>127</v>
      </c>
      <c r="B848" s="15"/>
      <c r="C848" s="16" t="s">
        <v>140</v>
      </c>
      <c r="D848" s="17">
        <v>2</v>
      </c>
      <c r="E848" s="35" t="e">
        <f>1632.8831*Tabla1[[#This Row],[BENEFICIARIOS]]</f>
        <v>#VALUE!</v>
      </c>
      <c r="F848" s="14">
        <v>880</v>
      </c>
      <c r="G848" s="5">
        <v>2024</v>
      </c>
    </row>
    <row r="849" spans="1:7" ht="16.8" x14ac:dyDescent="0.4">
      <c r="A849" s="20" t="s">
        <v>127</v>
      </c>
      <c r="B849" s="15"/>
      <c r="C849" s="16" t="s">
        <v>143</v>
      </c>
      <c r="D849" s="17">
        <v>1</v>
      </c>
      <c r="E849" s="35" t="e">
        <f>1829.64*Tabla1[[#This Row],[BENEFICIARIOS]]</f>
        <v>#VALUE!</v>
      </c>
      <c r="F849" s="8">
        <v>35100</v>
      </c>
      <c r="G849" s="5">
        <v>2024</v>
      </c>
    </row>
    <row r="850" spans="1:7" ht="16.8" x14ac:dyDescent="0.4">
      <c r="A850" s="20" t="s">
        <v>124</v>
      </c>
      <c r="B850" s="15"/>
      <c r="C850" s="16" t="s">
        <v>5</v>
      </c>
      <c r="D850" s="17">
        <v>2</v>
      </c>
      <c r="E850" s="35" t="e">
        <f>812.2*Tabla1[[#This Row],[BENEFICIARIOS]]</f>
        <v>#VALUE!</v>
      </c>
      <c r="F850" s="1" t="s">
        <v>147</v>
      </c>
      <c r="G850" s="5">
        <v>2024</v>
      </c>
    </row>
    <row r="851" spans="1:7" ht="16.8" x14ac:dyDescent="0.4">
      <c r="A851" s="20" t="s">
        <v>124</v>
      </c>
      <c r="B851" s="15"/>
      <c r="C851" s="16" t="s">
        <v>144</v>
      </c>
      <c r="D851" s="17">
        <v>15</v>
      </c>
      <c r="E851" s="35" t="e">
        <f>398.39*Tabla1[[#This Row],[BENEFICIARIOS]]</f>
        <v>#VALUE!</v>
      </c>
      <c r="F851" s="1" t="s">
        <v>147</v>
      </c>
      <c r="G851" s="5">
        <v>2024</v>
      </c>
    </row>
    <row r="852" spans="1:7" ht="16.8" x14ac:dyDescent="0.4">
      <c r="A852" s="20" t="s">
        <v>124</v>
      </c>
      <c r="B852" s="15"/>
      <c r="C852" s="16" t="s">
        <v>141</v>
      </c>
      <c r="D852" s="17">
        <v>3</v>
      </c>
      <c r="E852" s="35" t="e">
        <f>3600*Tabla1[[#This Row],[BENEFICIARIOS]]</f>
        <v>#VALUE!</v>
      </c>
      <c r="F852" s="1" t="s">
        <v>147</v>
      </c>
      <c r="G852" s="5">
        <v>2024</v>
      </c>
    </row>
    <row r="853" spans="1:7" ht="16.8" x14ac:dyDescent="0.4">
      <c r="A853" s="20" t="s">
        <v>124</v>
      </c>
      <c r="B853" s="15"/>
      <c r="C853" s="16" t="s">
        <v>143</v>
      </c>
      <c r="D853" s="17">
        <v>1</v>
      </c>
      <c r="E853" s="35" t="e">
        <f>1829.64*Tabla1[[#This Row],[BENEFICIARIOS]]</f>
        <v>#VALUE!</v>
      </c>
      <c r="F853" s="8">
        <v>7250</v>
      </c>
      <c r="G853" s="5">
        <v>2024</v>
      </c>
    </row>
    <row r="854" spans="1:7" ht="16.8" x14ac:dyDescent="0.4">
      <c r="A854" s="20" t="s">
        <v>67</v>
      </c>
      <c r="B854" s="15"/>
      <c r="C854" s="16" t="s">
        <v>5</v>
      </c>
      <c r="D854" s="17">
        <v>1</v>
      </c>
      <c r="E854" s="35" t="e">
        <f>812.2*Tabla1[[#This Row],[BENEFICIARIOS]]</f>
        <v>#VALUE!</v>
      </c>
      <c r="F854" s="1" t="s">
        <v>147</v>
      </c>
      <c r="G854" s="5">
        <v>2024</v>
      </c>
    </row>
    <row r="855" spans="1:7" ht="16.8" x14ac:dyDescent="0.4">
      <c r="A855" s="20" t="s">
        <v>67</v>
      </c>
      <c r="B855" s="15"/>
      <c r="C855" s="16" t="s">
        <v>140</v>
      </c>
      <c r="D855" s="17">
        <v>3</v>
      </c>
      <c r="E855" s="35" t="e">
        <f>1632.8831*Tabla1[[#This Row],[BENEFICIARIOS]]</f>
        <v>#VALUE!</v>
      </c>
      <c r="F855" s="14">
        <v>8140</v>
      </c>
      <c r="G855" s="5">
        <v>2024</v>
      </c>
    </row>
    <row r="856" spans="1:7" ht="16.8" x14ac:dyDescent="0.4">
      <c r="A856" s="20" t="s">
        <v>68</v>
      </c>
      <c r="B856" s="15"/>
      <c r="C856" s="16" t="s">
        <v>5</v>
      </c>
      <c r="D856" s="17">
        <v>3</v>
      </c>
      <c r="E856" s="35" t="e">
        <f>812.2*Tabla1[[#This Row],[BENEFICIARIOS]]</f>
        <v>#VALUE!</v>
      </c>
      <c r="F856" s="1" t="s">
        <v>147</v>
      </c>
      <c r="G856" s="5">
        <v>2024</v>
      </c>
    </row>
    <row r="857" spans="1:7" ht="16.8" x14ac:dyDescent="0.4">
      <c r="A857" s="20" t="s">
        <v>68</v>
      </c>
      <c r="B857" s="15"/>
      <c r="C857" s="16" t="s">
        <v>144</v>
      </c>
      <c r="D857" s="17">
        <v>40</v>
      </c>
      <c r="E857" s="35" t="e">
        <f>398.39*Tabla1[[#This Row],[BENEFICIARIOS]]</f>
        <v>#VALUE!</v>
      </c>
      <c r="F857" s="1" t="s">
        <v>147</v>
      </c>
      <c r="G857" s="5">
        <v>2024</v>
      </c>
    </row>
    <row r="858" spans="1:7" ht="16.8" x14ac:dyDescent="0.4">
      <c r="A858" s="20" t="s">
        <v>68</v>
      </c>
      <c r="B858" s="15"/>
      <c r="C858" s="16" t="s">
        <v>140</v>
      </c>
      <c r="D858" s="17">
        <v>11</v>
      </c>
      <c r="E858" s="35" t="e">
        <f>1632.8831*Tabla1[[#This Row],[BENEFICIARIOS]]</f>
        <v>#VALUE!</v>
      </c>
      <c r="F858" s="14">
        <v>8046</v>
      </c>
      <c r="G858" s="5">
        <v>2024</v>
      </c>
    </row>
    <row r="859" spans="1:7" ht="16.8" x14ac:dyDescent="0.4">
      <c r="A859" s="20" t="s">
        <v>68</v>
      </c>
      <c r="B859" s="15"/>
      <c r="C859" s="16" t="s">
        <v>141</v>
      </c>
      <c r="D859" s="17">
        <v>4</v>
      </c>
      <c r="E859" s="35" t="e">
        <f>3600*Tabla1[[#This Row],[BENEFICIARIOS]]</f>
        <v>#VALUE!</v>
      </c>
      <c r="F859" s="1" t="s">
        <v>147</v>
      </c>
      <c r="G859" s="5">
        <v>2024</v>
      </c>
    </row>
    <row r="860" spans="1:7" ht="16.8" x14ac:dyDescent="0.4">
      <c r="A860" s="20" t="s">
        <v>68</v>
      </c>
      <c r="B860" s="15"/>
      <c r="C860" s="16" t="s">
        <v>143</v>
      </c>
      <c r="D860" s="17">
        <v>5</v>
      </c>
      <c r="E860" s="35" t="e">
        <f>1829.64*Tabla1[[#This Row],[BENEFICIARIOS]]</f>
        <v>#VALUE!</v>
      </c>
      <c r="F860" s="8">
        <v>15590</v>
      </c>
      <c r="G860" s="5">
        <v>2024</v>
      </c>
    </row>
    <row r="861" spans="1:7" ht="16.8" x14ac:dyDescent="0.4">
      <c r="A861" s="20" t="s">
        <v>69</v>
      </c>
      <c r="B861" s="15"/>
      <c r="C861" s="16" t="s">
        <v>5</v>
      </c>
      <c r="D861" s="17">
        <v>152</v>
      </c>
      <c r="E861" s="35" t="e">
        <f>812.2*Tabla1[[#This Row],[BENEFICIARIOS]]</f>
        <v>#VALUE!</v>
      </c>
      <c r="F861" s="1" t="s">
        <v>147</v>
      </c>
      <c r="G861" s="5">
        <v>2024</v>
      </c>
    </row>
    <row r="862" spans="1:7" ht="16.8" x14ac:dyDescent="0.4">
      <c r="A862" s="20" t="s">
        <v>69</v>
      </c>
      <c r="B862" s="15"/>
      <c r="C862" s="16" t="s">
        <v>113</v>
      </c>
      <c r="D862" s="17">
        <v>22</v>
      </c>
      <c r="E862" s="35" t="e">
        <f>3746.89*Tabla1[[#This Row],[BENEFICIARIOS]]</f>
        <v>#VALUE!</v>
      </c>
      <c r="F862" s="1" t="s">
        <v>147</v>
      </c>
      <c r="G862" s="5">
        <v>2024</v>
      </c>
    </row>
    <row r="863" spans="1:7" ht="16.8" x14ac:dyDescent="0.4">
      <c r="A863" s="20" t="s">
        <v>69</v>
      </c>
      <c r="B863" s="15"/>
      <c r="C863" s="16" t="s">
        <v>144</v>
      </c>
      <c r="D863" s="17">
        <v>232</v>
      </c>
      <c r="E863" s="35" t="e">
        <f>398.39*Tabla1[[#This Row],[BENEFICIARIOS]]</f>
        <v>#VALUE!</v>
      </c>
      <c r="F863" s="1" t="s">
        <v>147</v>
      </c>
      <c r="G863" s="5">
        <v>2024</v>
      </c>
    </row>
    <row r="864" spans="1:7" ht="16.8" x14ac:dyDescent="0.4">
      <c r="A864" s="20" t="s">
        <v>69</v>
      </c>
      <c r="B864" s="15"/>
      <c r="C864" s="16" t="s">
        <v>140</v>
      </c>
      <c r="D864" s="17">
        <v>170</v>
      </c>
      <c r="E864" s="35" t="e">
        <f>1632.8831*Tabla1[[#This Row],[BENEFICIARIOS]]</f>
        <v>#VALUE!</v>
      </c>
      <c r="F864" s="14">
        <v>760398.41</v>
      </c>
      <c r="G864" s="5">
        <v>2024</v>
      </c>
    </row>
    <row r="865" spans="1:7" ht="16.8" x14ac:dyDescent="0.4">
      <c r="A865" s="20" t="s">
        <v>69</v>
      </c>
      <c r="B865" s="15"/>
      <c r="C865" s="16" t="s">
        <v>141</v>
      </c>
      <c r="D865" s="17">
        <v>146</v>
      </c>
      <c r="E865" s="35" t="e">
        <f>3600*Tabla1[[#This Row],[BENEFICIARIOS]]</f>
        <v>#VALUE!</v>
      </c>
      <c r="F865" s="1" t="s">
        <v>147</v>
      </c>
      <c r="G865" s="5">
        <v>2024</v>
      </c>
    </row>
    <row r="866" spans="1:7" ht="16.8" x14ac:dyDescent="0.4">
      <c r="A866" s="20" t="s">
        <v>69</v>
      </c>
      <c r="B866" s="15"/>
      <c r="C866" s="16" t="s">
        <v>143</v>
      </c>
      <c r="D866" s="17">
        <v>13</v>
      </c>
      <c r="E866" s="35" t="e">
        <f>1829.64*Tabla1[[#This Row],[BENEFICIARIOS]]</f>
        <v>#VALUE!</v>
      </c>
      <c r="F866" s="8">
        <v>36890</v>
      </c>
      <c r="G866" s="5">
        <v>2024</v>
      </c>
    </row>
    <row r="867" spans="1:7" ht="16.8" x14ac:dyDescent="0.4">
      <c r="A867" s="20" t="s">
        <v>69</v>
      </c>
      <c r="B867" s="15"/>
      <c r="C867" s="16" t="s">
        <v>145</v>
      </c>
      <c r="D867" s="17">
        <v>3</v>
      </c>
      <c r="E867" s="35">
        <v>53000</v>
      </c>
      <c r="F867" s="1" t="s">
        <v>147</v>
      </c>
      <c r="G867" s="5">
        <v>2024</v>
      </c>
    </row>
    <row r="868" spans="1:7" ht="16.8" x14ac:dyDescent="0.4">
      <c r="A868" s="20" t="s">
        <v>69</v>
      </c>
      <c r="B868" s="15"/>
      <c r="C868" s="16" t="s">
        <v>118</v>
      </c>
      <c r="D868" s="17">
        <v>2</v>
      </c>
      <c r="E868" s="35" t="e">
        <f>5741.21*Tabla1[[#This Row],[BENEFICIARIOS]]</f>
        <v>#VALUE!</v>
      </c>
      <c r="F868" s="1" t="s">
        <v>147</v>
      </c>
      <c r="G868" s="5">
        <v>2024</v>
      </c>
    </row>
    <row r="869" spans="1:7" ht="16.8" x14ac:dyDescent="0.4">
      <c r="A869" s="20" t="s">
        <v>70</v>
      </c>
      <c r="B869" s="15"/>
      <c r="C869" s="16" t="s">
        <v>5</v>
      </c>
      <c r="D869" s="17">
        <v>18</v>
      </c>
      <c r="E869" s="35" t="e">
        <f>812.2*Tabla1[[#This Row],[BENEFICIARIOS]]</f>
        <v>#VALUE!</v>
      </c>
      <c r="F869" s="1" t="s">
        <v>147</v>
      </c>
      <c r="G869" s="5">
        <v>2024</v>
      </c>
    </row>
    <row r="870" spans="1:7" ht="16.8" x14ac:dyDescent="0.4">
      <c r="A870" s="20" t="s">
        <v>70</v>
      </c>
      <c r="B870" s="15"/>
      <c r="C870" s="16" t="s">
        <v>140</v>
      </c>
      <c r="D870" s="17">
        <v>33</v>
      </c>
      <c r="E870" s="35" t="e">
        <f>1632.8831*Tabla1[[#This Row],[BENEFICIARIOS]]</f>
        <v>#VALUE!</v>
      </c>
      <c r="F870" s="14">
        <v>32847.64</v>
      </c>
      <c r="G870" s="5">
        <v>2024</v>
      </c>
    </row>
    <row r="871" spans="1:7" ht="16.8" x14ac:dyDescent="0.4">
      <c r="A871" s="20" t="s">
        <v>70</v>
      </c>
      <c r="B871" s="15"/>
      <c r="C871" s="16" t="s">
        <v>141</v>
      </c>
      <c r="D871" s="17">
        <v>9</v>
      </c>
      <c r="E871" s="35" t="e">
        <f>3600*Tabla1[[#This Row],[BENEFICIARIOS]]</f>
        <v>#VALUE!</v>
      </c>
      <c r="F871" s="1" t="s">
        <v>147</v>
      </c>
      <c r="G871" s="5">
        <v>2024</v>
      </c>
    </row>
    <row r="872" spans="1:7" ht="16.8" x14ac:dyDescent="0.4">
      <c r="A872" s="20" t="s">
        <v>70</v>
      </c>
      <c r="B872" s="15"/>
      <c r="C872" s="16" t="s">
        <v>143</v>
      </c>
      <c r="D872" s="17">
        <v>8</v>
      </c>
      <c r="E872" s="35" t="e">
        <f>1829.64*Tabla1[[#This Row],[BENEFICIARIOS]]</f>
        <v>#VALUE!</v>
      </c>
      <c r="F872" s="8">
        <v>22480</v>
      </c>
      <c r="G872" s="5">
        <v>2024</v>
      </c>
    </row>
    <row r="873" spans="1:7" ht="16.8" x14ac:dyDescent="0.4">
      <c r="A873" s="20" t="s">
        <v>70</v>
      </c>
      <c r="B873" s="15"/>
      <c r="C873" s="16" t="s">
        <v>145</v>
      </c>
      <c r="D873" s="17">
        <v>3</v>
      </c>
      <c r="E873" s="35">
        <v>53000</v>
      </c>
      <c r="F873" s="1" t="s">
        <v>147</v>
      </c>
      <c r="G873" s="5">
        <v>2024</v>
      </c>
    </row>
    <row r="874" spans="1:7" ht="16.8" x14ac:dyDescent="0.4">
      <c r="A874" s="20" t="s">
        <v>71</v>
      </c>
      <c r="B874" s="15"/>
      <c r="C874" s="16" t="s">
        <v>5</v>
      </c>
      <c r="D874" s="17">
        <v>73</v>
      </c>
      <c r="E874" s="35" t="e">
        <f>812.2*Tabla1[[#This Row],[BENEFICIARIOS]]</f>
        <v>#VALUE!</v>
      </c>
      <c r="F874" s="1" t="s">
        <v>147</v>
      </c>
      <c r="G874" s="5">
        <v>2024</v>
      </c>
    </row>
    <row r="875" spans="1:7" ht="16.8" x14ac:dyDescent="0.4">
      <c r="A875" s="20" t="s">
        <v>71</v>
      </c>
      <c r="B875" s="15"/>
      <c r="C875" s="16" t="s">
        <v>113</v>
      </c>
      <c r="D875" s="17">
        <v>9</v>
      </c>
      <c r="E875" s="35" t="e">
        <f>3746.89*Tabla1[[#This Row],[BENEFICIARIOS]]</f>
        <v>#VALUE!</v>
      </c>
      <c r="F875" s="1" t="s">
        <v>147</v>
      </c>
      <c r="G875" s="5">
        <v>2024</v>
      </c>
    </row>
    <row r="876" spans="1:7" ht="16.8" x14ac:dyDescent="0.4">
      <c r="A876" s="20" t="s">
        <v>71</v>
      </c>
      <c r="B876" s="15"/>
      <c r="C876" s="16" t="s">
        <v>144</v>
      </c>
      <c r="D876" s="17">
        <v>21</v>
      </c>
      <c r="E876" s="35" t="e">
        <f>398.39*Tabla1[[#This Row],[BENEFICIARIOS]]</f>
        <v>#VALUE!</v>
      </c>
      <c r="F876" s="1" t="s">
        <v>147</v>
      </c>
      <c r="G876" s="5">
        <v>2024</v>
      </c>
    </row>
    <row r="877" spans="1:7" ht="16.8" x14ac:dyDescent="0.4">
      <c r="A877" s="20" t="s">
        <v>71</v>
      </c>
      <c r="B877" s="15"/>
      <c r="C877" s="16" t="s">
        <v>140</v>
      </c>
      <c r="D877" s="17">
        <v>34</v>
      </c>
      <c r="E877" s="35" t="e">
        <f>1632.8831*Tabla1[[#This Row],[BENEFICIARIOS]]</f>
        <v>#VALUE!</v>
      </c>
      <c r="F877" s="14">
        <v>104141</v>
      </c>
      <c r="G877" s="5">
        <v>2024</v>
      </c>
    </row>
    <row r="878" spans="1:7" ht="16.8" x14ac:dyDescent="0.4">
      <c r="A878" s="20" t="s">
        <v>71</v>
      </c>
      <c r="B878" s="15"/>
      <c r="C878" s="16" t="s">
        <v>141</v>
      </c>
      <c r="D878" s="17">
        <v>37</v>
      </c>
      <c r="E878" s="35" t="e">
        <f>3600*Tabla1[[#This Row],[BENEFICIARIOS]]</f>
        <v>#VALUE!</v>
      </c>
      <c r="F878" s="1" t="s">
        <v>147</v>
      </c>
      <c r="G878" s="5">
        <v>2024</v>
      </c>
    </row>
    <row r="879" spans="1:7" ht="16.8" x14ac:dyDescent="0.4">
      <c r="A879" s="20" t="s">
        <v>71</v>
      </c>
      <c r="B879" s="15"/>
      <c r="C879" s="16" t="s">
        <v>143</v>
      </c>
      <c r="D879" s="17">
        <v>74</v>
      </c>
      <c r="E879" s="35" t="e">
        <f>1829.64*Tabla1[[#This Row],[BENEFICIARIOS]]</f>
        <v>#VALUE!</v>
      </c>
      <c r="F879" s="8">
        <v>481870</v>
      </c>
      <c r="G879" s="5">
        <v>2024</v>
      </c>
    </row>
    <row r="880" spans="1:7" ht="16.8" x14ac:dyDescent="0.4">
      <c r="A880" s="20" t="s">
        <v>71</v>
      </c>
      <c r="B880" s="15"/>
      <c r="C880" s="16" t="s">
        <v>145</v>
      </c>
      <c r="D880" s="17">
        <v>3</v>
      </c>
      <c r="E880" s="35">
        <v>53000</v>
      </c>
      <c r="F880" s="1" t="s">
        <v>147</v>
      </c>
      <c r="G880" s="5">
        <v>2024</v>
      </c>
    </row>
    <row r="881" spans="1:7" ht="16.8" x14ac:dyDescent="0.4">
      <c r="A881" s="20" t="s">
        <v>71</v>
      </c>
      <c r="B881" s="15"/>
      <c r="C881" s="16" t="s">
        <v>118</v>
      </c>
      <c r="D881" s="17">
        <v>4</v>
      </c>
      <c r="E881" s="35" t="e">
        <f>5741.21*Tabla1[[#This Row],[BENEFICIARIOS]]</f>
        <v>#VALUE!</v>
      </c>
      <c r="F881" s="1" t="s">
        <v>147</v>
      </c>
      <c r="G881" s="5">
        <v>2024</v>
      </c>
    </row>
    <row r="882" spans="1:7" ht="16.8" x14ac:dyDescent="0.4">
      <c r="A882" s="20" t="s">
        <v>72</v>
      </c>
      <c r="B882" s="15"/>
      <c r="C882" s="16" t="s">
        <v>5</v>
      </c>
      <c r="D882" s="17">
        <v>110</v>
      </c>
      <c r="E882" s="35" t="e">
        <f>812.2*Tabla1[[#This Row],[BENEFICIARIOS]]</f>
        <v>#VALUE!</v>
      </c>
      <c r="F882" s="1" t="s">
        <v>147</v>
      </c>
      <c r="G882" s="5">
        <v>2024</v>
      </c>
    </row>
    <row r="883" spans="1:7" ht="16.8" x14ac:dyDescent="0.4">
      <c r="A883" s="20" t="s">
        <v>72</v>
      </c>
      <c r="B883" s="15"/>
      <c r="C883" s="16" t="s">
        <v>113</v>
      </c>
      <c r="D883" s="17">
        <v>11</v>
      </c>
      <c r="E883" s="35" t="e">
        <f>3746.89*Tabla1[[#This Row],[BENEFICIARIOS]]</f>
        <v>#VALUE!</v>
      </c>
      <c r="F883" s="1" t="s">
        <v>147</v>
      </c>
      <c r="G883" s="5">
        <v>2024</v>
      </c>
    </row>
    <row r="884" spans="1:7" ht="16.8" x14ac:dyDescent="0.4">
      <c r="A884" s="20" t="s">
        <v>72</v>
      </c>
      <c r="B884" s="15"/>
      <c r="C884" s="16" t="s">
        <v>144</v>
      </c>
      <c r="D884" s="17">
        <v>240</v>
      </c>
      <c r="E884" s="35" t="e">
        <f>398.39*Tabla1[[#This Row],[BENEFICIARIOS]]</f>
        <v>#VALUE!</v>
      </c>
      <c r="F884" s="1" t="s">
        <v>147</v>
      </c>
      <c r="G884" s="5">
        <v>2024</v>
      </c>
    </row>
    <row r="885" spans="1:7" ht="16.8" x14ac:dyDescent="0.4">
      <c r="A885" s="20" t="s">
        <v>72</v>
      </c>
      <c r="B885" s="15"/>
      <c r="C885" s="16" t="s">
        <v>140</v>
      </c>
      <c r="D885" s="17">
        <v>240</v>
      </c>
      <c r="E885" s="35" t="e">
        <f>1632.8831*Tabla1[[#This Row],[BENEFICIARIOS]]</f>
        <v>#VALUE!</v>
      </c>
      <c r="F885" s="14">
        <v>511064.01</v>
      </c>
      <c r="G885" s="5">
        <v>2024</v>
      </c>
    </row>
    <row r="886" spans="1:7" ht="16.8" x14ac:dyDescent="0.4">
      <c r="A886" s="20" t="s">
        <v>72</v>
      </c>
      <c r="B886" s="15"/>
      <c r="C886" s="16" t="s">
        <v>141</v>
      </c>
      <c r="D886" s="17">
        <v>75</v>
      </c>
      <c r="E886" s="35" t="e">
        <f>3600*Tabla1[[#This Row],[BENEFICIARIOS]]</f>
        <v>#VALUE!</v>
      </c>
      <c r="F886" s="1" t="s">
        <v>147</v>
      </c>
      <c r="G886" s="5">
        <v>2024</v>
      </c>
    </row>
    <row r="887" spans="1:7" ht="16.8" x14ac:dyDescent="0.4">
      <c r="A887" s="20" t="s">
        <v>72</v>
      </c>
      <c r="B887" s="15"/>
      <c r="C887" s="16" t="s">
        <v>143</v>
      </c>
      <c r="D887" s="17">
        <v>48</v>
      </c>
      <c r="E887" s="35" t="e">
        <f>1829.64*Tabla1[[#This Row],[BENEFICIARIOS]]</f>
        <v>#VALUE!</v>
      </c>
      <c r="F887" s="8">
        <v>243675</v>
      </c>
      <c r="G887" s="5">
        <v>2024</v>
      </c>
    </row>
    <row r="888" spans="1:7" ht="16.8" x14ac:dyDescent="0.4">
      <c r="A888" s="20" t="s">
        <v>72</v>
      </c>
      <c r="B888" s="15"/>
      <c r="C888" s="16" t="s">
        <v>145</v>
      </c>
      <c r="D888" s="17">
        <v>7</v>
      </c>
      <c r="E888" s="35">
        <v>121000</v>
      </c>
      <c r="F888" s="1" t="s">
        <v>147</v>
      </c>
      <c r="G888" s="5">
        <v>2024</v>
      </c>
    </row>
    <row r="889" spans="1:7" ht="16.8" x14ac:dyDescent="0.4">
      <c r="A889" s="20" t="s">
        <v>72</v>
      </c>
      <c r="B889" s="15"/>
      <c r="C889" s="16" t="s">
        <v>118</v>
      </c>
      <c r="D889" s="17">
        <v>8</v>
      </c>
      <c r="E889" s="35" t="e">
        <f>5741.21*Tabla1[[#This Row],[BENEFICIARIOS]]</f>
        <v>#VALUE!</v>
      </c>
      <c r="F889" s="1" t="s">
        <v>147</v>
      </c>
      <c r="G889" s="5">
        <v>2024</v>
      </c>
    </row>
    <row r="890" spans="1:7" ht="16.8" x14ac:dyDescent="0.4">
      <c r="A890" s="20" t="s">
        <v>73</v>
      </c>
      <c r="B890" s="15"/>
      <c r="C890" s="16" t="s">
        <v>5</v>
      </c>
      <c r="D890" s="17">
        <v>4</v>
      </c>
      <c r="E890" s="35" t="e">
        <f>812.2*Tabla1[[#This Row],[BENEFICIARIOS]]</f>
        <v>#VALUE!</v>
      </c>
      <c r="F890" s="1" t="s">
        <v>147</v>
      </c>
      <c r="G890" s="5">
        <v>2024</v>
      </c>
    </row>
    <row r="891" spans="1:7" ht="16.8" x14ac:dyDescent="0.4">
      <c r="A891" s="20" t="s">
        <v>73</v>
      </c>
      <c r="B891" s="15"/>
      <c r="C891" s="16" t="s">
        <v>140</v>
      </c>
      <c r="D891" s="17">
        <v>19</v>
      </c>
      <c r="E891" s="35" t="e">
        <f>1632.8831*Tabla1[[#This Row],[BENEFICIARIOS]]</f>
        <v>#VALUE!</v>
      </c>
      <c r="F891" s="14">
        <v>7163.2</v>
      </c>
      <c r="G891" s="5">
        <v>2024</v>
      </c>
    </row>
    <row r="892" spans="1:7" ht="16.8" x14ac:dyDescent="0.4">
      <c r="A892" s="20" t="s">
        <v>73</v>
      </c>
      <c r="B892" s="15"/>
      <c r="C892" s="16" t="s">
        <v>143</v>
      </c>
      <c r="D892" s="17">
        <v>4</v>
      </c>
      <c r="E892" s="35" t="e">
        <f>1829.64*Tabla1[[#This Row],[BENEFICIARIOS]]</f>
        <v>#VALUE!</v>
      </c>
      <c r="F892" s="8">
        <v>23503</v>
      </c>
      <c r="G892" s="5">
        <v>2024</v>
      </c>
    </row>
    <row r="893" spans="1:7" ht="16.8" x14ac:dyDescent="0.4">
      <c r="A893" s="20" t="s">
        <v>74</v>
      </c>
      <c r="B893" s="15"/>
      <c r="C893" s="16" t="s">
        <v>5</v>
      </c>
      <c r="D893" s="17">
        <v>4</v>
      </c>
      <c r="E893" s="35" t="e">
        <f>812.2*Tabla1[[#This Row],[BENEFICIARIOS]]</f>
        <v>#VALUE!</v>
      </c>
      <c r="F893" s="1" t="s">
        <v>147</v>
      </c>
      <c r="G893" s="5">
        <v>2024</v>
      </c>
    </row>
    <row r="894" spans="1:7" ht="16.8" x14ac:dyDescent="0.4">
      <c r="A894" s="20" t="s">
        <v>74</v>
      </c>
      <c r="B894" s="15"/>
      <c r="C894" s="16" t="s">
        <v>113</v>
      </c>
      <c r="D894" s="17">
        <v>1</v>
      </c>
      <c r="E894" s="35" t="e">
        <f>3746.89*Tabla1[[#This Row],[BENEFICIARIOS]]</f>
        <v>#VALUE!</v>
      </c>
      <c r="F894" s="1" t="s">
        <v>147</v>
      </c>
      <c r="G894" s="5">
        <v>2024</v>
      </c>
    </row>
    <row r="895" spans="1:7" ht="16.8" x14ac:dyDescent="0.4">
      <c r="A895" s="20" t="s">
        <v>74</v>
      </c>
      <c r="B895" s="15"/>
      <c r="C895" s="16" t="s">
        <v>140</v>
      </c>
      <c r="D895" s="17">
        <v>4</v>
      </c>
      <c r="E895" s="35" t="e">
        <f>1632.8831*Tabla1[[#This Row],[BENEFICIARIOS]]</f>
        <v>#VALUE!</v>
      </c>
      <c r="F895" s="14">
        <v>13499.96</v>
      </c>
      <c r="G895" s="5">
        <v>2024</v>
      </c>
    </row>
    <row r="896" spans="1:7" ht="16.8" x14ac:dyDescent="0.4">
      <c r="A896" s="20" t="s">
        <v>74</v>
      </c>
      <c r="B896" s="15"/>
      <c r="C896" s="16" t="s">
        <v>141</v>
      </c>
      <c r="D896" s="17">
        <v>1</v>
      </c>
      <c r="E896" s="35" t="e">
        <f>3600*Tabla1[[#This Row],[BENEFICIARIOS]]</f>
        <v>#VALUE!</v>
      </c>
      <c r="F896" s="1" t="s">
        <v>147</v>
      </c>
      <c r="G896" s="5">
        <v>2024</v>
      </c>
    </row>
    <row r="897" spans="1:7" ht="16.8" x14ac:dyDescent="0.4">
      <c r="A897" s="20" t="s">
        <v>74</v>
      </c>
      <c r="B897" s="15"/>
      <c r="C897" s="16" t="s">
        <v>143</v>
      </c>
      <c r="D897" s="17">
        <v>2</v>
      </c>
      <c r="E897" s="35" t="e">
        <f>1829.64*Tabla1[[#This Row],[BENEFICIARIOS]]</f>
        <v>#VALUE!</v>
      </c>
      <c r="F897" s="8">
        <v>30140</v>
      </c>
      <c r="G897" s="5">
        <v>2024</v>
      </c>
    </row>
    <row r="898" spans="1:7" ht="16.8" x14ac:dyDescent="0.4">
      <c r="A898" s="20" t="s">
        <v>131</v>
      </c>
      <c r="B898" s="15"/>
      <c r="C898" s="16" t="s">
        <v>144</v>
      </c>
      <c r="D898" s="17">
        <v>1</v>
      </c>
      <c r="E898" s="35" t="e">
        <f>398.39*Tabla1[[#This Row],[BENEFICIARIOS]]</f>
        <v>#VALUE!</v>
      </c>
      <c r="F898" s="1" t="s">
        <v>147</v>
      </c>
      <c r="G898" s="5">
        <v>2024</v>
      </c>
    </row>
    <row r="899" spans="1:7" ht="16.8" x14ac:dyDescent="0.4">
      <c r="A899" s="20" t="s">
        <v>119</v>
      </c>
      <c r="B899" s="15"/>
      <c r="C899" s="16" t="s">
        <v>5</v>
      </c>
      <c r="D899" s="17">
        <v>95</v>
      </c>
      <c r="E899" s="35" t="e">
        <f>812.2*Tabla1[[#This Row],[BENEFICIARIOS]]</f>
        <v>#VALUE!</v>
      </c>
      <c r="F899" s="1" t="s">
        <v>147</v>
      </c>
      <c r="G899" s="5">
        <v>2024</v>
      </c>
    </row>
    <row r="900" spans="1:7" ht="16.8" x14ac:dyDescent="0.4">
      <c r="A900" s="20" t="s">
        <v>119</v>
      </c>
      <c r="B900" s="15"/>
      <c r="C900" s="16" t="s">
        <v>113</v>
      </c>
      <c r="D900" s="17">
        <v>2</v>
      </c>
      <c r="E900" s="35" t="e">
        <f>3746.89*Tabla1[[#This Row],[BENEFICIARIOS]]</f>
        <v>#VALUE!</v>
      </c>
      <c r="F900" s="1" t="s">
        <v>147</v>
      </c>
      <c r="G900" s="5">
        <v>2024</v>
      </c>
    </row>
    <row r="901" spans="1:7" ht="16.8" x14ac:dyDescent="0.4">
      <c r="A901" s="20" t="s">
        <v>119</v>
      </c>
      <c r="B901" s="15"/>
      <c r="C901" s="16" t="s">
        <v>144</v>
      </c>
      <c r="D901" s="17">
        <v>500</v>
      </c>
      <c r="E901" s="35" t="e">
        <f>398.39*Tabla1[[#This Row],[BENEFICIARIOS]]</f>
        <v>#VALUE!</v>
      </c>
      <c r="F901" s="1" t="s">
        <v>147</v>
      </c>
      <c r="G901" s="5">
        <v>2024</v>
      </c>
    </row>
    <row r="902" spans="1:7" ht="16.8" x14ac:dyDescent="0.4">
      <c r="A902" s="20" t="s">
        <v>119</v>
      </c>
      <c r="B902" s="15"/>
      <c r="C902" s="16" t="s">
        <v>140</v>
      </c>
      <c r="D902" s="17">
        <v>57</v>
      </c>
      <c r="E902" s="35" t="e">
        <f>1632.8831*Tabla1[[#This Row],[BENEFICIARIOS]]</f>
        <v>#VALUE!</v>
      </c>
      <c r="F902" s="14">
        <v>43973.5</v>
      </c>
      <c r="G902" s="5">
        <v>2024</v>
      </c>
    </row>
    <row r="903" spans="1:7" ht="16.8" x14ac:dyDescent="0.4">
      <c r="A903" s="20" t="s">
        <v>119</v>
      </c>
      <c r="B903" s="15"/>
      <c r="C903" s="16" t="s">
        <v>141</v>
      </c>
      <c r="D903" s="17">
        <v>21</v>
      </c>
      <c r="E903" s="35" t="e">
        <f>3600*Tabla1[[#This Row],[BENEFICIARIOS]]</f>
        <v>#VALUE!</v>
      </c>
      <c r="F903" s="1" t="s">
        <v>147</v>
      </c>
      <c r="G903" s="5">
        <v>2024</v>
      </c>
    </row>
    <row r="904" spans="1:7" ht="16.8" x14ac:dyDescent="0.4">
      <c r="A904" s="20" t="s">
        <v>119</v>
      </c>
      <c r="B904" s="15"/>
      <c r="C904" s="16" t="s">
        <v>143</v>
      </c>
      <c r="D904" s="17">
        <v>30</v>
      </c>
      <c r="E904" s="35" t="e">
        <f>1829.64*Tabla1[[#This Row],[BENEFICIARIOS]]</f>
        <v>#VALUE!</v>
      </c>
      <c r="F904" s="8">
        <v>102640</v>
      </c>
      <c r="G904" s="5">
        <v>2024</v>
      </c>
    </row>
    <row r="905" spans="1:7" ht="16.8" x14ac:dyDescent="0.4">
      <c r="A905" s="20" t="s">
        <v>119</v>
      </c>
      <c r="B905" s="15"/>
      <c r="C905" s="16" t="s">
        <v>145</v>
      </c>
      <c r="D905" s="17">
        <v>2</v>
      </c>
      <c r="E905" s="35">
        <v>46000</v>
      </c>
      <c r="F905" s="1" t="s">
        <v>147</v>
      </c>
      <c r="G905" s="5">
        <v>2024</v>
      </c>
    </row>
    <row r="906" spans="1:7" ht="16.8" x14ac:dyDescent="0.4">
      <c r="A906" s="20" t="s">
        <v>119</v>
      </c>
      <c r="B906" s="15"/>
      <c r="C906" s="16" t="s">
        <v>145</v>
      </c>
      <c r="D906" s="17">
        <v>3</v>
      </c>
      <c r="E906" s="35">
        <v>53000</v>
      </c>
      <c r="F906" s="1" t="s">
        <v>147</v>
      </c>
      <c r="G906" s="5">
        <v>2024</v>
      </c>
    </row>
    <row r="907" spans="1:7" ht="16.8" x14ac:dyDescent="0.4">
      <c r="A907" s="20" t="s">
        <v>76</v>
      </c>
      <c r="B907" s="15"/>
      <c r="C907" s="16" t="s">
        <v>5</v>
      </c>
      <c r="D907" s="17">
        <v>30</v>
      </c>
      <c r="E907" s="35" t="e">
        <f>812.2*Tabla1[[#This Row],[BENEFICIARIOS]]</f>
        <v>#VALUE!</v>
      </c>
      <c r="F907" s="1" t="s">
        <v>147</v>
      </c>
      <c r="G907" s="5">
        <v>2024</v>
      </c>
    </row>
    <row r="908" spans="1:7" ht="16.8" x14ac:dyDescent="0.4">
      <c r="A908" s="20" t="s">
        <v>76</v>
      </c>
      <c r="B908" s="15"/>
      <c r="C908" s="16" t="s">
        <v>140</v>
      </c>
      <c r="D908" s="17">
        <v>12</v>
      </c>
      <c r="E908" s="35" t="e">
        <f>1632.8831*Tabla1[[#This Row],[BENEFICIARIOS]]</f>
        <v>#VALUE!</v>
      </c>
      <c r="F908" s="14">
        <v>14927</v>
      </c>
      <c r="G908" s="5">
        <v>2024</v>
      </c>
    </row>
    <row r="909" spans="1:7" ht="16.8" x14ac:dyDescent="0.4">
      <c r="A909" s="20" t="s">
        <v>76</v>
      </c>
      <c r="B909" s="15"/>
      <c r="C909" s="16" t="s">
        <v>141</v>
      </c>
      <c r="D909" s="17">
        <v>3</v>
      </c>
      <c r="E909" s="35" t="e">
        <f>3600*Tabla1[[#This Row],[BENEFICIARIOS]]</f>
        <v>#VALUE!</v>
      </c>
      <c r="F909" s="1" t="s">
        <v>147</v>
      </c>
      <c r="G909" s="5">
        <v>2024</v>
      </c>
    </row>
    <row r="910" spans="1:7" ht="16.8" x14ac:dyDescent="0.4">
      <c r="A910" s="20" t="s">
        <v>76</v>
      </c>
      <c r="B910" s="15"/>
      <c r="C910" s="16" t="s">
        <v>143</v>
      </c>
      <c r="D910" s="17">
        <v>3</v>
      </c>
      <c r="E910" s="35" t="e">
        <f>1829.64*Tabla1[[#This Row],[BENEFICIARIOS]]</f>
        <v>#VALUE!</v>
      </c>
      <c r="F910" s="8">
        <v>18000</v>
      </c>
      <c r="G910" s="5">
        <v>2024</v>
      </c>
    </row>
    <row r="911" spans="1:7" ht="16.8" x14ac:dyDescent="0.4">
      <c r="A911" s="20" t="s">
        <v>77</v>
      </c>
      <c r="B911" s="15"/>
      <c r="C911" s="16" t="s">
        <v>5</v>
      </c>
      <c r="D911" s="17">
        <v>1</v>
      </c>
      <c r="E911" s="35" t="e">
        <f>812.2*Tabla1[[#This Row],[BENEFICIARIOS]]</f>
        <v>#VALUE!</v>
      </c>
      <c r="F911" s="1" t="s">
        <v>147</v>
      </c>
      <c r="G911" s="5">
        <v>2024</v>
      </c>
    </row>
    <row r="912" spans="1:7" ht="16.8" x14ac:dyDescent="0.4">
      <c r="A912" s="20" t="s">
        <v>77</v>
      </c>
      <c r="B912" s="15"/>
      <c r="C912" s="16" t="s">
        <v>144</v>
      </c>
      <c r="D912" s="17">
        <v>15</v>
      </c>
      <c r="E912" s="35" t="e">
        <f>398.39*Tabla1[[#This Row],[BENEFICIARIOS]]</f>
        <v>#VALUE!</v>
      </c>
      <c r="F912" s="1" t="s">
        <v>147</v>
      </c>
      <c r="G912" s="5">
        <v>2024</v>
      </c>
    </row>
    <row r="913" spans="1:7" ht="16.8" x14ac:dyDescent="0.4">
      <c r="A913" s="20" t="s">
        <v>106</v>
      </c>
      <c r="B913" s="15"/>
      <c r="C913" s="16" t="s">
        <v>5</v>
      </c>
      <c r="D913" s="17">
        <v>11</v>
      </c>
      <c r="E913" s="35" t="e">
        <f>812.2*Tabla1[[#This Row],[BENEFICIARIOS]]</f>
        <v>#VALUE!</v>
      </c>
      <c r="F913" s="1" t="s">
        <v>147</v>
      </c>
      <c r="G913" s="5">
        <v>2024</v>
      </c>
    </row>
    <row r="914" spans="1:7" ht="16.8" x14ac:dyDescent="0.4">
      <c r="A914" s="20" t="s">
        <v>106</v>
      </c>
      <c r="B914" s="15"/>
      <c r="C914" s="16" t="s">
        <v>113</v>
      </c>
      <c r="D914" s="17">
        <v>5</v>
      </c>
      <c r="E914" s="35" t="e">
        <f>3746.89*Tabla1[[#This Row],[BENEFICIARIOS]]</f>
        <v>#VALUE!</v>
      </c>
      <c r="F914" s="1" t="s">
        <v>147</v>
      </c>
      <c r="G914" s="5">
        <v>2024</v>
      </c>
    </row>
    <row r="915" spans="1:7" ht="16.8" x14ac:dyDescent="0.4">
      <c r="A915" s="20" t="s">
        <v>106</v>
      </c>
      <c r="B915" s="15"/>
      <c r="C915" s="16" t="s">
        <v>144</v>
      </c>
      <c r="D915" s="17">
        <v>37</v>
      </c>
      <c r="E915" s="35" t="e">
        <f>398.39*Tabla1[[#This Row],[BENEFICIARIOS]]</f>
        <v>#VALUE!</v>
      </c>
      <c r="F915" s="1" t="s">
        <v>147</v>
      </c>
      <c r="G915" s="5">
        <v>2024</v>
      </c>
    </row>
    <row r="916" spans="1:7" ht="16.8" x14ac:dyDescent="0.4">
      <c r="A916" s="20" t="s">
        <v>106</v>
      </c>
      <c r="B916" s="15"/>
      <c r="C916" s="16" t="s">
        <v>140</v>
      </c>
      <c r="D916" s="17">
        <v>12</v>
      </c>
      <c r="E916" s="35" t="e">
        <f>1632.8831*Tabla1[[#This Row],[BENEFICIARIOS]]</f>
        <v>#VALUE!</v>
      </c>
      <c r="F916" s="14">
        <v>49490.8</v>
      </c>
      <c r="G916" s="5">
        <v>2024</v>
      </c>
    </row>
    <row r="917" spans="1:7" ht="16.8" x14ac:dyDescent="0.4">
      <c r="A917" s="20" t="s">
        <v>106</v>
      </c>
      <c r="B917" s="15"/>
      <c r="C917" s="16" t="s">
        <v>141</v>
      </c>
      <c r="D917" s="17">
        <v>12</v>
      </c>
      <c r="E917" s="35" t="e">
        <f>3600*Tabla1[[#This Row],[BENEFICIARIOS]]</f>
        <v>#VALUE!</v>
      </c>
      <c r="F917" s="1" t="s">
        <v>147</v>
      </c>
      <c r="G917" s="5">
        <v>2024</v>
      </c>
    </row>
    <row r="918" spans="1:7" ht="16.8" x14ac:dyDescent="0.4">
      <c r="A918" s="20" t="s">
        <v>106</v>
      </c>
      <c r="B918" s="15"/>
      <c r="C918" s="16" t="s">
        <v>143</v>
      </c>
      <c r="D918" s="17">
        <v>18</v>
      </c>
      <c r="E918" s="35" t="e">
        <f>1829.64*Tabla1[[#This Row],[BENEFICIARIOS]]</f>
        <v>#VALUE!</v>
      </c>
      <c r="F918" s="8">
        <v>55070</v>
      </c>
      <c r="G918" s="5">
        <v>2024</v>
      </c>
    </row>
    <row r="919" spans="1:7" ht="16.8" x14ac:dyDescent="0.4">
      <c r="A919" s="20" t="s">
        <v>132</v>
      </c>
      <c r="B919" s="15"/>
      <c r="C919" s="16" t="s">
        <v>140</v>
      </c>
      <c r="D919" s="17">
        <v>14</v>
      </c>
      <c r="E919" s="35" t="e">
        <f>1632.8831*Tabla1[[#This Row],[BENEFICIARIOS]]</f>
        <v>#VALUE!</v>
      </c>
      <c r="F919" s="14">
        <v>25976.5</v>
      </c>
      <c r="G919" s="5">
        <v>2024</v>
      </c>
    </row>
    <row r="920" spans="1:7" ht="16.8" x14ac:dyDescent="0.4">
      <c r="A920" s="20" t="s">
        <v>132</v>
      </c>
      <c r="B920" s="15"/>
      <c r="C920" s="16" t="s">
        <v>143</v>
      </c>
      <c r="D920" s="17">
        <v>1</v>
      </c>
      <c r="E920" s="35" t="e">
        <f>1829.64*Tabla1[[#This Row],[BENEFICIARIOS]]</f>
        <v>#VALUE!</v>
      </c>
      <c r="F920" s="8">
        <v>900</v>
      </c>
      <c r="G920" s="5">
        <v>2024</v>
      </c>
    </row>
    <row r="921" spans="1:7" ht="16.8" x14ac:dyDescent="0.4">
      <c r="A921" s="20" t="s">
        <v>79</v>
      </c>
      <c r="B921" s="15"/>
      <c r="C921" s="16" t="s">
        <v>5</v>
      </c>
      <c r="D921" s="17">
        <v>2</v>
      </c>
      <c r="E921" s="35" t="e">
        <f>812.2*Tabla1[[#This Row],[BENEFICIARIOS]]</f>
        <v>#VALUE!</v>
      </c>
      <c r="F921" s="1" t="s">
        <v>147</v>
      </c>
      <c r="G921" s="5">
        <v>2024</v>
      </c>
    </row>
    <row r="922" spans="1:7" ht="16.8" x14ac:dyDescent="0.4">
      <c r="A922" s="20" t="s">
        <v>80</v>
      </c>
      <c r="B922" s="15"/>
      <c r="C922" s="16" t="s">
        <v>5</v>
      </c>
      <c r="D922" s="17">
        <v>2</v>
      </c>
      <c r="E922" s="35" t="e">
        <f>812.2*Tabla1[[#This Row],[BENEFICIARIOS]]</f>
        <v>#VALUE!</v>
      </c>
      <c r="F922" s="1" t="s">
        <v>147</v>
      </c>
      <c r="G922" s="5">
        <v>2024</v>
      </c>
    </row>
    <row r="923" spans="1:7" ht="16.8" x14ac:dyDescent="0.4">
      <c r="A923" s="20" t="s">
        <v>80</v>
      </c>
      <c r="B923" s="15"/>
      <c r="C923" s="16" t="s">
        <v>144</v>
      </c>
      <c r="D923" s="17">
        <v>6</v>
      </c>
      <c r="E923" s="35" t="e">
        <f>398.39*Tabla1[[#This Row],[BENEFICIARIOS]]</f>
        <v>#VALUE!</v>
      </c>
      <c r="F923" s="1" t="s">
        <v>147</v>
      </c>
      <c r="G923" s="5">
        <v>2024</v>
      </c>
    </row>
    <row r="924" spans="1:7" ht="16.8" x14ac:dyDescent="0.4">
      <c r="A924" s="20" t="s">
        <v>80</v>
      </c>
      <c r="B924" s="15"/>
      <c r="C924" s="16" t="s">
        <v>140</v>
      </c>
      <c r="D924" s="17">
        <v>3</v>
      </c>
      <c r="E924" s="35" t="e">
        <f>1632.8831*Tabla1[[#This Row],[BENEFICIARIOS]]</f>
        <v>#VALUE!</v>
      </c>
      <c r="F924" s="14">
        <v>13300</v>
      </c>
      <c r="G924" s="5">
        <v>2024</v>
      </c>
    </row>
    <row r="925" spans="1:7" ht="16.8" x14ac:dyDescent="0.4">
      <c r="A925" s="20" t="s">
        <v>80</v>
      </c>
      <c r="B925" s="15"/>
      <c r="C925" s="16" t="s">
        <v>141</v>
      </c>
      <c r="D925" s="17">
        <v>1</v>
      </c>
      <c r="E925" s="35" t="e">
        <f>3600*Tabla1[[#This Row],[BENEFICIARIOS]]</f>
        <v>#VALUE!</v>
      </c>
      <c r="F925" s="1" t="s">
        <v>147</v>
      </c>
      <c r="G925" s="5">
        <v>2024</v>
      </c>
    </row>
    <row r="926" spans="1:7" ht="16.8" x14ac:dyDescent="0.4">
      <c r="A926" s="20" t="s">
        <v>81</v>
      </c>
      <c r="B926" s="15"/>
      <c r="C926" s="16" t="s">
        <v>5</v>
      </c>
      <c r="D926" s="17">
        <v>30</v>
      </c>
      <c r="E926" s="35" t="e">
        <f>812.2*Tabla1[[#This Row],[BENEFICIARIOS]]</f>
        <v>#VALUE!</v>
      </c>
      <c r="F926" s="1" t="s">
        <v>147</v>
      </c>
      <c r="G926" s="5">
        <v>2024</v>
      </c>
    </row>
    <row r="927" spans="1:7" ht="16.8" x14ac:dyDescent="0.4">
      <c r="A927" s="20" t="s">
        <v>81</v>
      </c>
      <c r="B927" s="15"/>
      <c r="C927" s="16" t="s">
        <v>113</v>
      </c>
      <c r="D927" s="17">
        <v>2</v>
      </c>
      <c r="E927" s="35" t="e">
        <f>3746.89*Tabla1[[#This Row],[BENEFICIARIOS]]</f>
        <v>#VALUE!</v>
      </c>
      <c r="F927" s="1" t="s">
        <v>147</v>
      </c>
      <c r="G927" s="5">
        <v>2024</v>
      </c>
    </row>
    <row r="928" spans="1:7" ht="16.8" x14ac:dyDescent="0.4">
      <c r="A928" s="20" t="s">
        <v>81</v>
      </c>
      <c r="B928" s="15"/>
      <c r="C928" s="16" t="s">
        <v>144</v>
      </c>
      <c r="D928" s="17">
        <v>6</v>
      </c>
      <c r="E928" s="35" t="e">
        <f>398.39*Tabla1[[#This Row],[BENEFICIARIOS]]</f>
        <v>#VALUE!</v>
      </c>
      <c r="F928" s="1" t="s">
        <v>147</v>
      </c>
      <c r="G928" s="5">
        <v>2024</v>
      </c>
    </row>
    <row r="929" spans="1:7" ht="16.8" x14ac:dyDescent="0.4">
      <c r="A929" s="20" t="s">
        <v>81</v>
      </c>
      <c r="B929" s="15"/>
      <c r="C929" s="16" t="s">
        <v>140</v>
      </c>
      <c r="D929" s="17">
        <v>13</v>
      </c>
      <c r="E929" s="35" t="e">
        <f>1632.8831*Tabla1[[#This Row],[BENEFICIARIOS]]</f>
        <v>#VALUE!</v>
      </c>
      <c r="F929" s="14">
        <v>24173.8</v>
      </c>
      <c r="G929" s="5">
        <v>2024</v>
      </c>
    </row>
    <row r="930" spans="1:7" ht="16.8" x14ac:dyDescent="0.4">
      <c r="A930" s="20" t="s">
        <v>81</v>
      </c>
      <c r="B930" s="15"/>
      <c r="C930" s="16" t="s">
        <v>141</v>
      </c>
      <c r="D930" s="17">
        <v>16</v>
      </c>
      <c r="E930" s="35" t="e">
        <f>3600*Tabla1[[#This Row],[BENEFICIARIOS]]</f>
        <v>#VALUE!</v>
      </c>
      <c r="F930" s="1" t="s">
        <v>147</v>
      </c>
      <c r="G930" s="5">
        <v>2024</v>
      </c>
    </row>
    <row r="931" spans="1:7" ht="16.8" x14ac:dyDescent="0.4">
      <c r="A931" s="20" t="s">
        <v>81</v>
      </c>
      <c r="B931" s="15"/>
      <c r="C931" s="16" t="s">
        <v>143</v>
      </c>
      <c r="D931" s="17">
        <v>16</v>
      </c>
      <c r="E931" s="35" t="e">
        <f>1829.64*Tabla1[[#This Row],[BENEFICIARIOS]]</f>
        <v>#VALUE!</v>
      </c>
      <c r="F931" s="8">
        <v>37730</v>
      </c>
      <c r="G931" s="5">
        <v>2024</v>
      </c>
    </row>
    <row r="932" spans="1:7" ht="16.8" x14ac:dyDescent="0.4">
      <c r="A932" s="20" t="s">
        <v>82</v>
      </c>
      <c r="B932" s="15"/>
      <c r="C932" s="16" t="s">
        <v>5</v>
      </c>
      <c r="D932" s="17">
        <v>1</v>
      </c>
      <c r="E932" s="35" t="e">
        <f>812.2*Tabla1[[#This Row],[BENEFICIARIOS]]</f>
        <v>#VALUE!</v>
      </c>
      <c r="F932" s="1" t="s">
        <v>147</v>
      </c>
      <c r="G932" s="5">
        <v>2024</v>
      </c>
    </row>
    <row r="933" spans="1:7" ht="16.8" x14ac:dyDescent="0.4">
      <c r="A933" s="20" t="s">
        <v>82</v>
      </c>
      <c r="B933" s="15"/>
      <c r="C933" s="16" t="s">
        <v>144</v>
      </c>
      <c r="D933" s="17">
        <v>10</v>
      </c>
      <c r="E933" s="35" t="e">
        <f>398.39*Tabla1[[#This Row],[BENEFICIARIOS]]</f>
        <v>#VALUE!</v>
      </c>
      <c r="F933" s="1" t="s">
        <v>147</v>
      </c>
      <c r="G933" s="5">
        <v>2024</v>
      </c>
    </row>
    <row r="934" spans="1:7" ht="16.8" x14ac:dyDescent="0.4">
      <c r="A934" s="20" t="s">
        <v>84</v>
      </c>
      <c r="B934" s="15"/>
      <c r="C934" s="16" t="s">
        <v>5</v>
      </c>
      <c r="D934" s="17">
        <v>2</v>
      </c>
      <c r="E934" s="35" t="e">
        <f>812.2*Tabla1[[#This Row],[BENEFICIARIOS]]</f>
        <v>#VALUE!</v>
      </c>
      <c r="F934" s="1" t="s">
        <v>147</v>
      </c>
      <c r="G934" s="5">
        <v>2024</v>
      </c>
    </row>
    <row r="935" spans="1:7" ht="16.8" x14ac:dyDescent="0.4">
      <c r="A935" s="20" t="s">
        <v>84</v>
      </c>
      <c r="B935" s="15"/>
      <c r="C935" s="16" t="s">
        <v>113</v>
      </c>
      <c r="D935" s="17">
        <v>1</v>
      </c>
      <c r="E935" s="35" t="e">
        <f>3746.89*Tabla1[[#This Row],[BENEFICIARIOS]]</f>
        <v>#VALUE!</v>
      </c>
      <c r="F935" s="1" t="s">
        <v>147</v>
      </c>
      <c r="G935" s="5">
        <v>2024</v>
      </c>
    </row>
    <row r="936" spans="1:7" ht="16.8" x14ac:dyDescent="0.4">
      <c r="A936" s="20" t="s">
        <v>84</v>
      </c>
      <c r="B936" s="15"/>
      <c r="C936" s="16" t="s">
        <v>140</v>
      </c>
      <c r="D936" s="17">
        <v>2</v>
      </c>
      <c r="E936" s="35" t="e">
        <f>1632.8831*Tabla1[[#This Row],[BENEFICIARIOS]]</f>
        <v>#VALUE!</v>
      </c>
      <c r="F936" s="14">
        <v>1200</v>
      </c>
      <c r="G936" s="5">
        <v>2024</v>
      </c>
    </row>
    <row r="937" spans="1:7" ht="16.8" x14ac:dyDescent="0.4">
      <c r="A937" s="20" t="s">
        <v>84</v>
      </c>
      <c r="B937" s="15"/>
      <c r="C937" s="16" t="s">
        <v>118</v>
      </c>
      <c r="D937" s="17">
        <v>1</v>
      </c>
      <c r="E937" s="35" t="e">
        <f>5741.21*Tabla1[[#This Row],[BENEFICIARIOS]]</f>
        <v>#VALUE!</v>
      </c>
      <c r="F937" s="1" t="s">
        <v>147</v>
      </c>
      <c r="G937" s="5">
        <v>2024</v>
      </c>
    </row>
    <row r="938" spans="1:7" ht="16.8" x14ac:dyDescent="0.4">
      <c r="A938" s="20" t="s">
        <v>85</v>
      </c>
      <c r="B938" s="15"/>
      <c r="C938" s="16" t="s">
        <v>5</v>
      </c>
      <c r="D938" s="17">
        <v>6</v>
      </c>
      <c r="E938" s="35" t="e">
        <f>812.2*Tabla1[[#This Row],[BENEFICIARIOS]]</f>
        <v>#VALUE!</v>
      </c>
      <c r="F938" s="1" t="s">
        <v>147</v>
      </c>
      <c r="G938" s="5">
        <v>2024</v>
      </c>
    </row>
    <row r="939" spans="1:7" ht="16.8" x14ac:dyDescent="0.4">
      <c r="A939" s="20" t="s">
        <v>85</v>
      </c>
      <c r="B939" s="15"/>
      <c r="C939" s="16" t="s">
        <v>113</v>
      </c>
      <c r="D939" s="17">
        <v>2</v>
      </c>
      <c r="E939" s="35" t="e">
        <f>3746.89*Tabla1[[#This Row],[BENEFICIARIOS]]</f>
        <v>#VALUE!</v>
      </c>
      <c r="F939" s="1" t="s">
        <v>147</v>
      </c>
      <c r="G939" s="5">
        <v>2024</v>
      </c>
    </row>
    <row r="940" spans="1:7" ht="16.8" x14ac:dyDescent="0.4">
      <c r="A940" s="20" t="s">
        <v>85</v>
      </c>
      <c r="B940" s="15"/>
      <c r="C940" s="16" t="s">
        <v>144</v>
      </c>
      <c r="D940" s="17">
        <v>16</v>
      </c>
      <c r="E940" s="35" t="e">
        <f>398.39*Tabla1[[#This Row],[BENEFICIARIOS]]</f>
        <v>#VALUE!</v>
      </c>
      <c r="F940" s="1" t="s">
        <v>147</v>
      </c>
      <c r="G940" s="5">
        <v>2024</v>
      </c>
    </row>
    <row r="941" spans="1:7" ht="16.8" x14ac:dyDescent="0.4">
      <c r="A941" s="20" t="s">
        <v>85</v>
      </c>
      <c r="B941" s="15"/>
      <c r="C941" s="16" t="s">
        <v>140</v>
      </c>
      <c r="D941" s="17">
        <v>1</v>
      </c>
      <c r="E941" s="35" t="e">
        <f>1632.8831*Tabla1[[#This Row],[BENEFICIARIOS]]</f>
        <v>#VALUE!</v>
      </c>
      <c r="F941" s="14">
        <v>550</v>
      </c>
      <c r="G941" s="5">
        <v>2024</v>
      </c>
    </row>
    <row r="942" spans="1:7" ht="16.8" x14ac:dyDescent="0.4">
      <c r="A942" s="20" t="s">
        <v>85</v>
      </c>
      <c r="B942" s="15"/>
      <c r="C942" s="16" t="s">
        <v>141</v>
      </c>
      <c r="D942" s="17">
        <v>1</v>
      </c>
      <c r="E942" s="35" t="e">
        <f>3600*Tabla1[[#This Row],[BENEFICIARIOS]]</f>
        <v>#VALUE!</v>
      </c>
      <c r="F942" s="1" t="s">
        <v>147</v>
      </c>
      <c r="G942" s="5">
        <v>2024</v>
      </c>
    </row>
    <row r="943" spans="1:7" ht="16.8" x14ac:dyDescent="0.4">
      <c r="A943" s="20" t="s">
        <v>85</v>
      </c>
      <c r="B943" s="15"/>
      <c r="C943" s="16" t="s">
        <v>143</v>
      </c>
      <c r="D943" s="17">
        <v>13</v>
      </c>
      <c r="E943" s="35" t="e">
        <f>1829.64*Tabla1[[#This Row],[BENEFICIARIOS]]</f>
        <v>#VALUE!</v>
      </c>
      <c r="F943" s="8">
        <v>15100</v>
      </c>
      <c r="G943" s="5">
        <v>2024</v>
      </c>
    </row>
    <row r="944" spans="1:7" ht="16.8" x14ac:dyDescent="0.4">
      <c r="A944" s="20" t="s">
        <v>122</v>
      </c>
      <c r="B944" s="15"/>
      <c r="C944" s="16" t="s">
        <v>5</v>
      </c>
      <c r="D944" s="17">
        <v>2</v>
      </c>
      <c r="E944" s="35" t="e">
        <f>812.2*Tabla1[[#This Row],[BENEFICIARIOS]]</f>
        <v>#VALUE!</v>
      </c>
      <c r="F944" s="1" t="s">
        <v>147</v>
      </c>
      <c r="G944" s="5">
        <v>2024</v>
      </c>
    </row>
    <row r="945" spans="1:7" ht="16.8" x14ac:dyDescent="0.4">
      <c r="A945" s="20" t="s">
        <v>122</v>
      </c>
      <c r="B945" s="15"/>
      <c r="C945" s="16" t="s">
        <v>113</v>
      </c>
      <c r="D945" s="17">
        <v>2</v>
      </c>
      <c r="E945" s="35" t="e">
        <f>3746.89*Tabla1[[#This Row],[BENEFICIARIOS]]</f>
        <v>#VALUE!</v>
      </c>
      <c r="F945" s="1" t="s">
        <v>147</v>
      </c>
      <c r="G945" s="5">
        <v>2024</v>
      </c>
    </row>
    <row r="946" spans="1:7" ht="16.8" x14ac:dyDescent="0.4">
      <c r="A946" s="20" t="s">
        <v>122</v>
      </c>
      <c r="B946" s="15"/>
      <c r="C946" s="16" t="s">
        <v>144</v>
      </c>
      <c r="D946" s="17">
        <v>60</v>
      </c>
      <c r="E946" s="35" t="e">
        <f>398.39*Tabla1[[#This Row],[BENEFICIARIOS]]</f>
        <v>#VALUE!</v>
      </c>
      <c r="F946" s="1" t="s">
        <v>147</v>
      </c>
      <c r="G946" s="5">
        <v>2024</v>
      </c>
    </row>
    <row r="947" spans="1:7" ht="16.8" x14ac:dyDescent="0.4">
      <c r="A947" s="20" t="s">
        <v>122</v>
      </c>
      <c r="B947" s="15"/>
      <c r="C947" s="16" t="s">
        <v>140</v>
      </c>
      <c r="D947" s="17">
        <v>7</v>
      </c>
      <c r="E947" s="35" t="e">
        <f>1632.8831*Tabla1[[#This Row],[BENEFICIARIOS]]</f>
        <v>#VALUE!</v>
      </c>
      <c r="F947" s="14">
        <v>7804.5</v>
      </c>
      <c r="G947" s="5">
        <v>2024</v>
      </c>
    </row>
    <row r="948" spans="1:7" ht="16.8" x14ac:dyDescent="0.4">
      <c r="A948" s="20" t="s">
        <v>122</v>
      </c>
      <c r="B948" s="15"/>
      <c r="C948" s="16" t="s">
        <v>141</v>
      </c>
      <c r="D948" s="17">
        <v>3</v>
      </c>
      <c r="E948" s="35" t="e">
        <f>3600*Tabla1[[#This Row],[BENEFICIARIOS]]</f>
        <v>#VALUE!</v>
      </c>
      <c r="F948" s="1" t="s">
        <v>147</v>
      </c>
      <c r="G948" s="5">
        <v>2024</v>
      </c>
    </row>
    <row r="949" spans="1:7" ht="16.8" x14ac:dyDescent="0.4">
      <c r="A949" s="20" t="s">
        <v>122</v>
      </c>
      <c r="B949" s="15"/>
      <c r="C949" s="16" t="s">
        <v>143</v>
      </c>
      <c r="D949" s="17">
        <v>1</v>
      </c>
      <c r="E949" s="35" t="e">
        <f>1829.64*Tabla1[[#This Row],[BENEFICIARIOS]]</f>
        <v>#VALUE!</v>
      </c>
      <c r="F949" s="8">
        <v>5870</v>
      </c>
      <c r="G949" s="5">
        <v>2024</v>
      </c>
    </row>
    <row r="950" spans="1:7" ht="16.8" x14ac:dyDescent="0.4">
      <c r="A950" s="20" t="s">
        <v>87</v>
      </c>
      <c r="B950" s="15"/>
      <c r="C950" s="16" t="s">
        <v>5</v>
      </c>
      <c r="D950" s="17">
        <v>118</v>
      </c>
      <c r="E950" s="35" t="e">
        <f>812.2*Tabla1[[#This Row],[BENEFICIARIOS]]</f>
        <v>#VALUE!</v>
      </c>
      <c r="F950" s="1" t="s">
        <v>147</v>
      </c>
      <c r="G950" s="5">
        <v>2024</v>
      </c>
    </row>
    <row r="951" spans="1:7" ht="16.8" x14ac:dyDescent="0.4">
      <c r="A951" s="20" t="s">
        <v>87</v>
      </c>
      <c r="B951" s="15"/>
      <c r="C951" s="16" t="s">
        <v>113</v>
      </c>
      <c r="D951" s="17">
        <v>60</v>
      </c>
      <c r="E951" s="35" t="e">
        <f>3746.89*Tabla1[[#This Row],[BENEFICIARIOS]]</f>
        <v>#VALUE!</v>
      </c>
      <c r="F951" s="1" t="s">
        <v>147</v>
      </c>
      <c r="G951" s="5">
        <v>2024</v>
      </c>
    </row>
    <row r="952" spans="1:7" ht="16.8" x14ac:dyDescent="0.4">
      <c r="A952" s="20" t="s">
        <v>87</v>
      </c>
      <c r="B952" s="15"/>
      <c r="C952" s="16" t="s">
        <v>118</v>
      </c>
      <c r="D952" s="17">
        <v>31</v>
      </c>
      <c r="E952" s="35" t="e">
        <f>5741.21*Tabla1[[#This Row],[BENEFICIARIOS]]</f>
        <v>#VALUE!</v>
      </c>
      <c r="F952" s="1" t="s">
        <v>147</v>
      </c>
      <c r="G952" s="5">
        <v>2024</v>
      </c>
    </row>
    <row r="953" spans="1:7" ht="16.8" x14ac:dyDescent="0.4">
      <c r="A953" s="20" t="s">
        <v>87</v>
      </c>
      <c r="B953" s="15"/>
      <c r="C953" s="16" t="s">
        <v>144</v>
      </c>
      <c r="D953" s="17">
        <v>222</v>
      </c>
      <c r="E953" s="35" t="e">
        <f>398.39*Tabla1[[#This Row],[BENEFICIARIOS]]</f>
        <v>#VALUE!</v>
      </c>
      <c r="F953" s="1" t="s">
        <v>147</v>
      </c>
      <c r="G953" s="5">
        <v>2024</v>
      </c>
    </row>
    <row r="954" spans="1:7" ht="16.8" x14ac:dyDescent="0.4">
      <c r="A954" s="20" t="s">
        <v>87</v>
      </c>
      <c r="B954" s="15"/>
      <c r="C954" s="16" t="s">
        <v>140</v>
      </c>
      <c r="D954" s="17">
        <v>85</v>
      </c>
      <c r="E954" s="35" t="e">
        <f>1632.8831*Tabla1[[#This Row],[BENEFICIARIOS]]</f>
        <v>#VALUE!</v>
      </c>
      <c r="F954" s="14">
        <v>93427.9</v>
      </c>
      <c r="G954" s="5">
        <v>2024</v>
      </c>
    </row>
    <row r="955" spans="1:7" ht="16.8" x14ac:dyDescent="0.4">
      <c r="A955" s="20" t="s">
        <v>87</v>
      </c>
      <c r="B955" s="15"/>
      <c r="C955" s="16" t="s">
        <v>141</v>
      </c>
      <c r="D955" s="17">
        <v>78</v>
      </c>
      <c r="E955" s="35" t="e">
        <f>3600*Tabla1[[#This Row],[BENEFICIARIOS]]</f>
        <v>#VALUE!</v>
      </c>
      <c r="F955" s="1" t="s">
        <v>147</v>
      </c>
      <c r="G955" s="5">
        <v>2024</v>
      </c>
    </row>
    <row r="956" spans="1:7" ht="16.8" x14ac:dyDescent="0.4">
      <c r="A956" s="20" t="s">
        <v>87</v>
      </c>
      <c r="B956" s="15"/>
      <c r="C956" s="16" t="s">
        <v>143</v>
      </c>
      <c r="D956" s="17">
        <v>508</v>
      </c>
      <c r="E956" s="35" t="e">
        <f>1829.64*Tabla1[[#This Row],[BENEFICIARIOS]]</f>
        <v>#VALUE!</v>
      </c>
      <c r="F956" s="8">
        <v>1576200</v>
      </c>
      <c r="G956" s="5">
        <v>2024</v>
      </c>
    </row>
    <row r="957" spans="1:7" ht="16.8" x14ac:dyDescent="0.4">
      <c r="A957" s="20" t="s">
        <v>87</v>
      </c>
      <c r="B957" s="15"/>
      <c r="C957" s="16" t="s">
        <v>145</v>
      </c>
      <c r="D957" s="17">
        <v>1</v>
      </c>
      <c r="E957" s="35">
        <v>15000</v>
      </c>
      <c r="F957" s="1" t="s">
        <v>147</v>
      </c>
      <c r="G957" s="5">
        <v>2024</v>
      </c>
    </row>
    <row r="958" spans="1:7" ht="16.8" x14ac:dyDescent="0.4">
      <c r="A958" s="20" t="s">
        <v>135</v>
      </c>
      <c r="B958" s="15"/>
      <c r="C958" s="16" t="s">
        <v>140</v>
      </c>
      <c r="D958" s="17">
        <v>9</v>
      </c>
      <c r="E958" s="35" t="e">
        <f>1632.8831*Tabla1[[#This Row],[BENEFICIARIOS]]</f>
        <v>#VALUE!</v>
      </c>
      <c r="F958" s="14">
        <v>2425</v>
      </c>
      <c r="G958" s="5">
        <v>2024</v>
      </c>
    </row>
    <row r="959" spans="1:7" ht="16.8" x14ac:dyDescent="0.4">
      <c r="A959" s="20" t="s">
        <v>135</v>
      </c>
      <c r="B959" s="15"/>
      <c r="C959" s="16" t="s">
        <v>141</v>
      </c>
      <c r="D959" s="17">
        <v>1</v>
      </c>
      <c r="E959" s="35" t="e">
        <f>3600*Tabla1[[#This Row],[BENEFICIARIOS]]</f>
        <v>#VALUE!</v>
      </c>
      <c r="F959" s="1" t="s">
        <v>147</v>
      </c>
      <c r="G959" s="5">
        <v>2024</v>
      </c>
    </row>
    <row r="960" spans="1:7" ht="16.8" x14ac:dyDescent="0.4">
      <c r="A960" s="20" t="s">
        <v>135</v>
      </c>
      <c r="B960" s="15"/>
      <c r="C960" s="16" t="s">
        <v>143</v>
      </c>
      <c r="D960" s="17">
        <v>1</v>
      </c>
      <c r="E960" s="35" t="e">
        <f>1829.64*Tabla1[[#This Row],[BENEFICIARIOS]]</f>
        <v>#VALUE!</v>
      </c>
      <c r="F960" s="8">
        <v>4000</v>
      </c>
      <c r="G960" s="5">
        <v>2024</v>
      </c>
    </row>
    <row r="961" spans="1:7" ht="16.8" x14ac:dyDescent="0.4">
      <c r="A961" s="20" t="s">
        <v>88</v>
      </c>
      <c r="B961" s="15"/>
      <c r="C961" s="16" t="s">
        <v>5</v>
      </c>
      <c r="D961" s="17">
        <v>1</v>
      </c>
      <c r="E961" s="35" t="e">
        <f>812.2*Tabla1[[#This Row],[BENEFICIARIOS]]</f>
        <v>#VALUE!</v>
      </c>
      <c r="F961" s="1" t="s">
        <v>147</v>
      </c>
      <c r="G961" s="5">
        <v>2024</v>
      </c>
    </row>
    <row r="962" spans="1:7" ht="16.8" x14ac:dyDescent="0.4">
      <c r="A962" s="20" t="s">
        <v>88</v>
      </c>
      <c r="B962" s="15"/>
      <c r="C962" s="16" t="s">
        <v>144</v>
      </c>
      <c r="D962" s="17">
        <v>2</v>
      </c>
      <c r="E962" s="35" t="e">
        <f>398.39*Tabla1[[#This Row],[BENEFICIARIOS]]</f>
        <v>#VALUE!</v>
      </c>
      <c r="F962" s="1" t="s">
        <v>147</v>
      </c>
      <c r="G962" s="5">
        <v>2024</v>
      </c>
    </row>
    <row r="963" spans="1:7" ht="16.8" x14ac:dyDescent="0.4">
      <c r="A963" s="20" t="s">
        <v>88</v>
      </c>
      <c r="B963" s="15"/>
      <c r="C963" s="16" t="s">
        <v>143</v>
      </c>
      <c r="D963" s="17">
        <v>1</v>
      </c>
      <c r="E963" s="35" t="e">
        <f>1829.64*Tabla1[[#This Row],[BENEFICIARIOS]]</f>
        <v>#VALUE!</v>
      </c>
      <c r="F963" s="8">
        <v>3800</v>
      </c>
      <c r="G963" s="5">
        <v>2024</v>
      </c>
    </row>
    <row r="964" spans="1:7" ht="16.8" x14ac:dyDescent="0.4">
      <c r="A964" s="20" t="s">
        <v>88</v>
      </c>
      <c r="B964" s="15"/>
      <c r="C964" s="16" t="s">
        <v>118</v>
      </c>
      <c r="D964" s="17">
        <v>4</v>
      </c>
      <c r="E964" s="35" t="e">
        <f>5741.21*Tabla1[[#This Row],[BENEFICIARIOS]]</f>
        <v>#VALUE!</v>
      </c>
      <c r="F964" s="1" t="s">
        <v>147</v>
      </c>
      <c r="G964" s="5">
        <v>2024</v>
      </c>
    </row>
    <row r="965" spans="1:7" ht="16.8" x14ac:dyDescent="0.4">
      <c r="A965" s="20" t="s">
        <v>89</v>
      </c>
      <c r="B965" s="15"/>
      <c r="C965" s="16" t="s">
        <v>5</v>
      </c>
      <c r="D965" s="17">
        <v>2</v>
      </c>
      <c r="E965" s="35" t="e">
        <f>812.2*Tabla1[[#This Row],[BENEFICIARIOS]]</f>
        <v>#VALUE!</v>
      </c>
      <c r="F965" s="1" t="s">
        <v>147</v>
      </c>
      <c r="G965" s="5">
        <v>2024</v>
      </c>
    </row>
    <row r="966" spans="1:7" ht="16.8" x14ac:dyDescent="0.4">
      <c r="A966" s="20" t="s">
        <v>89</v>
      </c>
      <c r="B966" s="15"/>
      <c r="C966" s="16" t="s">
        <v>113</v>
      </c>
      <c r="D966" s="17">
        <v>4</v>
      </c>
      <c r="E966" s="35" t="e">
        <f>3746.89*Tabla1[[#This Row],[BENEFICIARIOS]]</f>
        <v>#VALUE!</v>
      </c>
      <c r="F966" s="1" t="s">
        <v>147</v>
      </c>
      <c r="G966" s="5">
        <v>2024</v>
      </c>
    </row>
    <row r="967" spans="1:7" ht="16.8" x14ac:dyDescent="0.4">
      <c r="A967" s="20" t="s">
        <v>89</v>
      </c>
      <c r="B967" s="15"/>
      <c r="C967" s="16" t="s">
        <v>144</v>
      </c>
      <c r="D967" s="17">
        <v>5</v>
      </c>
      <c r="E967" s="35" t="e">
        <f>398.39*Tabla1[[#This Row],[BENEFICIARIOS]]</f>
        <v>#VALUE!</v>
      </c>
      <c r="F967" s="1" t="s">
        <v>147</v>
      </c>
      <c r="G967" s="5">
        <v>2024</v>
      </c>
    </row>
    <row r="968" spans="1:7" ht="16.8" x14ac:dyDescent="0.4">
      <c r="A968" s="20" t="s">
        <v>89</v>
      </c>
      <c r="B968" s="15"/>
      <c r="C968" s="16" t="s">
        <v>141</v>
      </c>
      <c r="D968" s="17">
        <v>5</v>
      </c>
      <c r="E968" s="35" t="e">
        <f>3600*Tabla1[[#This Row],[BENEFICIARIOS]]</f>
        <v>#VALUE!</v>
      </c>
      <c r="F968" s="1" t="s">
        <v>147</v>
      </c>
      <c r="G968" s="5">
        <v>2024</v>
      </c>
    </row>
    <row r="969" spans="1:7" ht="16.8" x14ac:dyDescent="0.4">
      <c r="A969" s="20" t="s">
        <v>90</v>
      </c>
      <c r="B969" s="15"/>
      <c r="C969" s="16" t="s">
        <v>5</v>
      </c>
      <c r="D969" s="17">
        <v>44</v>
      </c>
      <c r="E969" s="35" t="e">
        <f>812.2*Tabla1[[#This Row],[BENEFICIARIOS]]</f>
        <v>#VALUE!</v>
      </c>
      <c r="F969" s="1" t="s">
        <v>147</v>
      </c>
      <c r="G969" s="5">
        <v>2024</v>
      </c>
    </row>
    <row r="970" spans="1:7" ht="16.8" x14ac:dyDescent="0.4">
      <c r="A970" s="20" t="s">
        <v>90</v>
      </c>
      <c r="B970" s="15"/>
      <c r="C970" s="16" t="s">
        <v>113</v>
      </c>
      <c r="D970" s="17">
        <v>3</v>
      </c>
      <c r="E970" s="35" t="e">
        <f>3746.89*Tabla1[[#This Row],[BENEFICIARIOS]]</f>
        <v>#VALUE!</v>
      </c>
      <c r="F970" s="1" t="s">
        <v>147</v>
      </c>
      <c r="G970" s="5">
        <v>2024</v>
      </c>
    </row>
    <row r="971" spans="1:7" ht="16.8" x14ac:dyDescent="0.4">
      <c r="A971" s="20" t="s">
        <v>90</v>
      </c>
      <c r="B971" s="15"/>
      <c r="C971" s="16" t="s">
        <v>144</v>
      </c>
      <c r="D971" s="17">
        <v>11</v>
      </c>
      <c r="E971" s="35" t="e">
        <f>398.39*Tabla1[[#This Row],[BENEFICIARIOS]]</f>
        <v>#VALUE!</v>
      </c>
      <c r="F971" s="1" t="s">
        <v>147</v>
      </c>
      <c r="G971" s="5">
        <v>2024</v>
      </c>
    </row>
    <row r="972" spans="1:7" ht="16.8" x14ac:dyDescent="0.4">
      <c r="A972" s="20" t="s">
        <v>90</v>
      </c>
      <c r="B972" s="15"/>
      <c r="C972" s="16" t="s">
        <v>140</v>
      </c>
      <c r="D972" s="17">
        <v>43</v>
      </c>
      <c r="E972" s="35" t="e">
        <f>1632.8831*Tabla1[[#This Row],[BENEFICIARIOS]]</f>
        <v>#VALUE!</v>
      </c>
      <c r="F972" s="14">
        <v>96071.5</v>
      </c>
      <c r="G972" s="5">
        <v>2024</v>
      </c>
    </row>
    <row r="973" spans="1:7" ht="16.8" x14ac:dyDescent="0.4">
      <c r="A973" s="20" t="s">
        <v>90</v>
      </c>
      <c r="B973" s="15"/>
      <c r="C973" s="16" t="s">
        <v>141</v>
      </c>
      <c r="D973" s="17">
        <v>49</v>
      </c>
      <c r="E973" s="35" t="e">
        <f>3600*Tabla1[[#This Row],[BENEFICIARIOS]]</f>
        <v>#VALUE!</v>
      </c>
      <c r="F973" s="1" t="s">
        <v>147</v>
      </c>
      <c r="G973" s="5">
        <v>2024</v>
      </c>
    </row>
    <row r="974" spans="1:7" ht="16.8" x14ac:dyDescent="0.4">
      <c r="A974" s="20" t="s">
        <v>90</v>
      </c>
      <c r="B974" s="15"/>
      <c r="C974" s="16" t="s">
        <v>143</v>
      </c>
      <c r="D974" s="17">
        <v>11</v>
      </c>
      <c r="E974" s="35" t="e">
        <f>1829.64*Tabla1[[#This Row],[BENEFICIARIOS]]</f>
        <v>#VALUE!</v>
      </c>
      <c r="F974" s="8">
        <v>30940</v>
      </c>
      <c r="G974" s="5">
        <v>2024</v>
      </c>
    </row>
    <row r="975" spans="1:7" ht="16.8" x14ac:dyDescent="0.4">
      <c r="A975" s="20" t="s">
        <v>104</v>
      </c>
      <c r="B975" s="15"/>
      <c r="C975" s="16" t="s">
        <v>5</v>
      </c>
      <c r="D975" s="17">
        <v>36</v>
      </c>
      <c r="E975" s="35" t="e">
        <f>812.2*Tabla1[[#This Row],[BENEFICIARIOS]]</f>
        <v>#VALUE!</v>
      </c>
      <c r="F975" s="1" t="s">
        <v>147</v>
      </c>
      <c r="G975" s="5">
        <v>2024</v>
      </c>
    </row>
    <row r="976" spans="1:7" ht="16.8" x14ac:dyDescent="0.4">
      <c r="A976" s="20" t="s">
        <v>104</v>
      </c>
      <c r="B976" s="15"/>
      <c r="C976" s="16" t="s">
        <v>113</v>
      </c>
      <c r="D976" s="17">
        <v>6</v>
      </c>
      <c r="E976" s="35" t="e">
        <f>3746.89*Tabla1[[#This Row],[BENEFICIARIOS]]</f>
        <v>#VALUE!</v>
      </c>
      <c r="F976" s="1" t="s">
        <v>147</v>
      </c>
      <c r="G976" s="5">
        <v>2024</v>
      </c>
    </row>
    <row r="977" spans="1:7" ht="16.8" x14ac:dyDescent="0.4">
      <c r="A977" s="20" t="s">
        <v>104</v>
      </c>
      <c r="B977" s="15"/>
      <c r="C977" s="16" t="s">
        <v>144</v>
      </c>
      <c r="D977" s="17">
        <v>21</v>
      </c>
      <c r="E977" s="35" t="e">
        <f>398.39*Tabla1[[#This Row],[BENEFICIARIOS]]</f>
        <v>#VALUE!</v>
      </c>
      <c r="F977" s="1" t="s">
        <v>147</v>
      </c>
      <c r="G977" s="5">
        <v>2024</v>
      </c>
    </row>
    <row r="978" spans="1:7" ht="16.8" x14ac:dyDescent="0.4">
      <c r="A978" s="20" t="s">
        <v>104</v>
      </c>
      <c r="B978" s="15"/>
      <c r="C978" s="16" t="s">
        <v>140</v>
      </c>
      <c r="D978" s="17">
        <v>15</v>
      </c>
      <c r="E978" s="35" t="e">
        <f>1632.8831*Tabla1[[#This Row],[BENEFICIARIOS]]</f>
        <v>#VALUE!</v>
      </c>
      <c r="F978" s="14">
        <v>135403</v>
      </c>
      <c r="G978" s="5">
        <v>2024</v>
      </c>
    </row>
    <row r="979" spans="1:7" ht="16.8" x14ac:dyDescent="0.4">
      <c r="A979" s="20" t="s">
        <v>104</v>
      </c>
      <c r="B979" s="15"/>
      <c r="C979" s="16" t="s">
        <v>141</v>
      </c>
      <c r="D979" s="17">
        <v>2</v>
      </c>
      <c r="E979" s="35" t="e">
        <f>3600*Tabla1[[#This Row],[BENEFICIARIOS]]</f>
        <v>#VALUE!</v>
      </c>
      <c r="F979" s="1" t="s">
        <v>147</v>
      </c>
      <c r="G979" s="5">
        <v>2024</v>
      </c>
    </row>
    <row r="980" spans="1:7" ht="16.8" x14ac:dyDescent="0.4">
      <c r="A980" s="20" t="s">
        <v>104</v>
      </c>
      <c r="B980" s="15"/>
      <c r="C980" s="16" t="s">
        <v>143</v>
      </c>
      <c r="D980" s="17">
        <v>7</v>
      </c>
      <c r="E980" s="35" t="e">
        <f>1829.64*Tabla1[[#This Row],[BENEFICIARIOS]]</f>
        <v>#VALUE!</v>
      </c>
      <c r="F980" s="8">
        <v>12000</v>
      </c>
      <c r="G980" s="5">
        <v>2024</v>
      </c>
    </row>
    <row r="981" spans="1:7" ht="16.8" x14ac:dyDescent="0.4">
      <c r="A981" s="20" t="s">
        <v>104</v>
      </c>
      <c r="B981" s="15"/>
      <c r="C981" s="16" t="s">
        <v>145</v>
      </c>
      <c r="D981" s="17">
        <v>1</v>
      </c>
      <c r="E981" s="35">
        <v>15000</v>
      </c>
      <c r="F981" s="1" t="s">
        <v>147</v>
      </c>
      <c r="G981" s="5">
        <v>2024</v>
      </c>
    </row>
    <row r="982" spans="1:7" ht="16.8" x14ac:dyDescent="0.4">
      <c r="A982" s="20" t="s">
        <v>104</v>
      </c>
      <c r="B982" s="15"/>
      <c r="C982" s="16" t="s">
        <v>113</v>
      </c>
      <c r="D982" s="17">
        <v>5</v>
      </c>
      <c r="E982" s="35" t="e">
        <f>3746.89*Tabla1[[#This Row],[BENEFICIARIOS]]</f>
        <v>#VALUE!</v>
      </c>
      <c r="F982" s="1" t="s">
        <v>147</v>
      </c>
      <c r="G982" s="5">
        <v>2024</v>
      </c>
    </row>
    <row r="983" spans="1:7" ht="16.8" x14ac:dyDescent="0.4">
      <c r="A983" s="20" t="s">
        <v>92</v>
      </c>
      <c r="B983" s="15"/>
      <c r="C983" s="16" t="s">
        <v>5</v>
      </c>
      <c r="D983" s="17">
        <v>203</v>
      </c>
      <c r="E983" s="35" t="e">
        <f>812.2*Tabla1[[#This Row],[BENEFICIARIOS]]</f>
        <v>#VALUE!</v>
      </c>
      <c r="F983" s="1" t="s">
        <v>147</v>
      </c>
      <c r="G983" s="5">
        <v>2024</v>
      </c>
    </row>
    <row r="984" spans="1:7" ht="16.8" x14ac:dyDescent="0.4">
      <c r="A984" s="20" t="s">
        <v>92</v>
      </c>
      <c r="B984" s="15"/>
      <c r="C984" s="16" t="s">
        <v>113</v>
      </c>
      <c r="D984" s="17">
        <v>42</v>
      </c>
      <c r="E984" s="35" t="e">
        <f>3746.89*Tabla1[[#This Row],[BENEFICIARIOS]]</f>
        <v>#VALUE!</v>
      </c>
      <c r="F984" s="1" t="s">
        <v>147</v>
      </c>
      <c r="G984" s="5">
        <v>2024</v>
      </c>
    </row>
    <row r="985" spans="1:7" ht="16.8" x14ac:dyDescent="0.4">
      <c r="A985" s="20" t="s">
        <v>92</v>
      </c>
      <c r="B985" s="15"/>
      <c r="C985" s="16" t="s">
        <v>144</v>
      </c>
      <c r="D985" s="17">
        <v>153</v>
      </c>
      <c r="E985" s="35" t="e">
        <f>398.39*Tabla1[[#This Row],[BENEFICIARIOS]]</f>
        <v>#VALUE!</v>
      </c>
      <c r="F985" s="1" t="s">
        <v>147</v>
      </c>
      <c r="G985" s="5">
        <v>2024</v>
      </c>
    </row>
    <row r="986" spans="1:7" ht="16.8" x14ac:dyDescent="0.4">
      <c r="A986" s="20" t="s">
        <v>92</v>
      </c>
      <c r="B986" s="15"/>
      <c r="C986" s="16" t="s">
        <v>140</v>
      </c>
      <c r="D986" s="17">
        <v>419</v>
      </c>
      <c r="E986" s="35" t="e">
        <f>1632.8831*Tabla1[[#This Row],[BENEFICIARIOS]]</f>
        <v>#VALUE!</v>
      </c>
      <c r="F986" s="14">
        <v>550020</v>
      </c>
      <c r="G986" s="5">
        <v>2024</v>
      </c>
    </row>
    <row r="987" spans="1:7" ht="16.8" x14ac:dyDescent="0.4">
      <c r="A987" s="20" t="s">
        <v>92</v>
      </c>
      <c r="B987" s="15"/>
      <c r="C987" s="16" t="s">
        <v>141</v>
      </c>
      <c r="D987" s="17">
        <v>179</v>
      </c>
      <c r="E987" s="35" t="e">
        <f>3600*Tabla1[[#This Row],[BENEFICIARIOS]]</f>
        <v>#VALUE!</v>
      </c>
      <c r="F987" s="1" t="s">
        <v>147</v>
      </c>
      <c r="G987" s="5">
        <v>2024</v>
      </c>
    </row>
    <row r="988" spans="1:7" ht="16.8" x14ac:dyDescent="0.4">
      <c r="A988" s="20" t="s">
        <v>92</v>
      </c>
      <c r="B988" s="15"/>
      <c r="C988" s="16" t="s">
        <v>143</v>
      </c>
      <c r="D988" s="17">
        <v>74</v>
      </c>
      <c r="E988" s="35" t="e">
        <f>1829.64*Tabla1[[#This Row],[BENEFICIARIOS]]</f>
        <v>#VALUE!</v>
      </c>
      <c r="F988" s="8">
        <v>468930</v>
      </c>
      <c r="G988" s="5">
        <v>2024</v>
      </c>
    </row>
    <row r="989" spans="1:7" ht="16.8" x14ac:dyDescent="0.4">
      <c r="A989" s="20" t="s">
        <v>92</v>
      </c>
      <c r="B989" s="15"/>
      <c r="C989" s="16" t="s">
        <v>145</v>
      </c>
      <c r="D989" s="17">
        <v>12</v>
      </c>
      <c r="E989" s="35">
        <v>246000</v>
      </c>
      <c r="F989" s="1" t="s">
        <v>147</v>
      </c>
      <c r="G989" s="5">
        <v>2024</v>
      </c>
    </row>
    <row r="990" spans="1:7" ht="16.8" x14ac:dyDescent="0.4">
      <c r="A990" s="20" t="s">
        <v>92</v>
      </c>
      <c r="B990" s="15"/>
      <c r="C990" s="16" t="s">
        <v>118</v>
      </c>
      <c r="D990" s="17">
        <v>5</v>
      </c>
      <c r="E990" s="35" t="e">
        <f>5741.21*Tabla1[[#This Row],[BENEFICIARIOS]]</f>
        <v>#VALUE!</v>
      </c>
      <c r="F990" s="1" t="s">
        <v>147</v>
      </c>
      <c r="G990" s="5">
        <v>2024</v>
      </c>
    </row>
    <row r="991" spans="1:7" ht="16.8" x14ac:dyDescent="0.4">
      <c r="A991" s="20" t="s">
        <v>107</v>
      </c>
      <c r="B991" s="15"/>
      <c r="C991" s="16" t="s">
        <v>5</v>
      </c>
      <c r="D991" s="17">
        <v>24</v>
      </c>
      <c r="E991" s="35" t="e">
        <f>812.2*Tabla1[[#This Row],[BENEFICIARIOS]]</f>
        <v>#VALUE!</v>
      </c>
      <c r="F991" s="1" t="s">
        <v>147</v>
      </c>
      <c r="G991" s="5">
        <v>2024</v>
      </c>
    </row>
    <row r="992" spans="1:7" ht="16.8" x14ac:dyDescent="0.4">
      <c r="A992" s="20" t="s">
        <v>107</v>
      </c>
      <c r="B992" s="15"/>
      <c r="C992" s="16" t="s">
        <v>113</v>
      </c>
      <c r="D992" s="17">
        <v>4</v>
      </c>
      <c r="E992" s="35" t="e">
        <f>3746.89*Tabla1[[#This Row],[BENEFICIARIOS]]</f>
        <v>#VALUE!</v>
      </c>
      <c r="F992" s="1" t="s">
        <v>147</v>
      </c>
      <c r="G992" s="5">
        <v>2024</v>
      </c>
    </row>
    <row r="993" spans="1:7" ht="16.8" x14ac:dyDescent="0.4">
      <c r="A993" s="20" t="s">
        <v>107</v>
      </c>
      <c r="B993" s="15"/>
      <c r="C993" s="16" t="s">
        <v>140</v>
      </c>
      <c r="D993" s="17">
        <v>19</v>
      </c>
      <c r="E993" s="35" t="e">
        <f>1632.8831*Tabla1[[#This Row],[BENEFICIARIOS]]</f>
        <v>#VALUE!</v>
      </c>
      <c r="F993" s="14">
        <v>107869.3</v>
      </c>
      <c r="G993" s="5">
        <v>2024</v>
      </c>
    </row>
    <row r="994" spans="1:7" ht="16.8" x14ac:dyDescent="0.4">
      <c r="A994" s="20" t="s">
        <v>107</v>
      </c>
      <c r="B994" s="15"/>
      <c r="C994" s="16" t="s">
        <v>141</v>
      </c>
      <c r="D994" s="17">
        <v>10</v>
      </c>
      <c r="E994" s="35" t="e">
        <f>3600*Tabla1[[#This Row],[BENEFICIARIOS]]</f>
        <v>#VALUE!</v>
      </c>
      <c r="F994" s="1" t="s">
        <v>147</v>
      </c>
      <c r="G994" s="5">
        <v>2024</v>
      </c>
    </row>
    <row r="995" spans="1:7" ht="16.8" x14ac:dyDescent="0.4">
      <c r="A995" s="20" t="s">
        <v>107</v>
      </c>
      <c r="B995" s="15"/>
      <c r="C995" s="16" t="s">
        <v>143</v>
      </c>
      <c r="D995" s="17">
        <v>4</v>
      </c>
      <c r="E995" s="35" t="e">
        <f>1829.64*Tabla1[[#This Row],[BENEFICIARIOS]]</f>
        <v>#VALUE!</v>
      </c>
      <c r="F995" s="8">
        <v>13600</v>
      </c>
      <c r="G995" s="5">
        <v>2024</v>
      </c>
    </row>
    <row r="996" spans="1:7" ht="16.8" x14ac:dyDescent="0.4">
      <c r="A996" s="20" t="s">
        <v>94</v>
      </c>
      <c r="B996" s="15"/>
      <c r="C996" s="16" t="s">
        <v>5</v>
      </c>
      <c r="D996" s="17">
        <v>2</v>
      </c>
      <c r="E996" s="35" t="e">
        <f>812.2*Tabla1[[#This Row],[BENEFICIARIOS]]</f>
        <v>#VALUE!</v>
      </c>
      <c r="F996" s="1" t="s">
        <v>147</v>
      </c>
      <c r="G996" s="5">
        <v>2024</v>
      </c>
    </row>
    <row r="997" spans="1:7" ht="16.8" x14ac:dyDescent="0.4">
      <c r="A997" s="20" t="s">
        <v>94</v>
      </c>
      <c r="B997" s="15"/>
      <c r="C997" s="16" t="s">
        <v>113</v>
      </c>
      <c r="D997" s="17">
        <v>1</v>
      </c>
      <c r="E997" s="35" t="e">
        <f>3746.89*Tabla1[[#This Row],[BENEFICIARIOS]]</f>
        <v>#VALUE!</v>
      </c>
      <c r="F997" s="1" t="s">
        <v>147</v>
      </c>
      <c r="G997" s="5">
        <v>2024</v>
      </c>
    </row>
    <row r="998" spans="1:7" ht="16.8" x14ac:dyDescent="0.4">
      <c r="A998" s="20" t="s">
        <v>94</v>
      </c>
      <c r="B998" s="15"/>
      <c r="C998" s="16" t="s">
        <v>144</v>
      </c>
      <c r="D998" s="17">
        <v>2</v>
      </c>
      <c r="E998" s="35" t="e">
        <f>398.39*Tabla1[[#This Row],[BENEFICIARIOS]]</f>
        <v>#VALUE!</v>
      </c>
      <c r="F998" s="1" t="s">
        <v>147</v>
      </c>
      <c r="G998" s="5">
        <v>2024</v>
      </c>
    </row>
    <row r="999" spans="1:7" ht="16.8" x14ac:dyDescent="0.4">
      <c r="A999" s="20" t="s">
        <v>94</v>
      </c>
      <c r="B999" s="15"/>
      <c r="C999" s="16" t="s">
        <v>141</v>
      </c>
      <c r="D999" s="17">
        <v>1</v>
      </c>
      <c r="E999" s="35" t="e">
        <f>3600*Tabla1[[#This Row],[BENEFICIARIOS]]</f>
        <v>#VALUE!</v>
      </c>
      <c r="F999" s="1" t="s">
        <v>147</v>
      </c>
      <c r="G999" s="5">
        <v>2024</v>
      </c>
    </row>
    <row r="1000" spans="1:7" ht="16.8" x14ac:dyDescent="0.4">
      <c r="A1000" s="20" t="s">
        <v>95</v>
      </c>
      <c r="B1000" s="15"/>
      <c r="C1000" s="16" t="s">
        <v>5</v>
      </c>
      <c r="D1000" s="17">
        <v>48</v>
      </c>
      <c r="E1000" s="35" t="e">
        <f>812.2*Tabla1[[#This Row],[BENEFICIARIOS]]</f>
        <v>#VALUE!</v>
      </c>
      <c r="F1000" s="1" t="s">
        <v>147</v>
      </c>
      <c r="G1000" s="5">
        <v>2024</v>
      </c>
    </row>
    <row r="1001" spans="1:7" ht="16.8" x14ac:dyDescent="0.4">
      <c r="A1001" s="20" t="s">
        <v>95</v>
      </c>
      <c r="B1001" s="15"/>
      <c r="C1001" s="16" t="s">
        <v>113</v>
      </c>
      <c r="D1001" s="17">
        <v>2</v>
      </c>
      <c r="E1001" s="35" t="e">
        <f>3746.89*Tabla1[[#This Row],[BENEFICIARIOS]]</f>
        <v>#VALUE!</v>
      </c>
      <c r="F1001" s="1" t="s">
        <v>147</v>
      </c>
      <c r="G1001" s="5">
        <v>2024</v>
      </c>
    </row>
    <row r="1002" spans="1:7" ht="16.8" x14ac:dyDescent="0.4">
      <c r="A1002" s="20" t="s">
        <v>95</v>
      </c>
      <c r="B1002" s="15"/>
      <c r="C1002" s="16" t="s">
        <v>118</v>
      </c>
      <c r="D1002" s="17">
        <v>4</v>
      </c>
      <c r="E1002" s="35" t="e">
        <f>5741.21*Tabla1[[#This Row],[BENEFICIARIOS]]</f>
        <v>#VALUE!</v>
      </c>
      <c r="F1002" s="1" t="s">
        <v>147</v>
      </c>
      <c r="G1002" s="5">
        <v>2024</v>
      </c>
    </row>
    <row r="1003" spans="1:7" ht="16.8" x14ac:dyDescent="0.4">
      <c r="A1003" s="20" t="s">
        <v>95</v>
      </c>
      <c r="B1003" s="15"/>
      <c r="C1003" s="16" t="s">
        <v>144</v>
      </c>
      <c r="D1003" s="17">
        <v>77</v>
      </c>
      <c r="E1003" s="35" t="e">
        <f>398.39*Tabla1[[#This Row],[BENEFICIARIOS]]</f>
        <v>#VALUE!</v>
      </c>
      <c r="F1003" s="1" t="s">
        <v>147</v>
      </c>
      <c r="G1003" s="5">
        <v>2024</v>
      </c>
    </row>
    <row r="1004" spans="1:7" ht="16.8" x14ac:dyDescent="0.4">
      <c r="A1004" s="20" t="s">
        <v>95</v>
      </c>
      <c r="B1004" s="15"/>
      <c r="C1004" s="16" t="s">
        <v>140</v>
      </c>
      <c r="D1004" s="17">
        <v>6</v>
      </c>
      <c r="E1004" s="35" t="e">
        <f>1632.8831*Tabla1[[#This Row],[BENEFICIARIOS]]</f>
        <v>#VALUE!</v>
      </c>
      <c r="F1004" s="14">
        <v>3685</v>
      </c>
      <c r="G1004" s="5">
        <v>2024</v>
      </c>
    </row>
    <row r="1005" spans="1:7" ht="16.8" x14ac:dyDescent="0.4">
      <c r="A1005" s="20" t="s">
        <v>95</v>
      </c>
      <c r="B1005" s="15"/>
      <c r="C1005" s="16" t="s">
        <v>141</v>
      </c>
      <c r="D1005" s="17">
        <v>23</v>
      </c>
      <c r="E1005" s="35" t="e">
        <f>3600*Tabla1[[#This Row],[BENEFICIARIOS]]</f>
        <v>#VALUE!</v>
      </c>
      <c r="F1005" s="1" t="s">
        <v>147</v>
      </c>
      <c r="G1005" s="5">
        <v>2024</v>
      </c>
    </row>
    <row r="1006" spans="1:7" ht="16.8" x14ac:dyDescent="0.4">
      <c r="A1006" s="20" t="s">
        <v>95</v>
      </c>
      <c r="B1006" s="15"/>
      <c r="C1006" s="16" t="s">
        <v>143</v>
      </c>
      <c r="D1006" s="17">
        <v>14</v>
      </c>
      <c r="E1006" s="35" t="e">
        <f>1829.64*Tabla1[[#This Row],[BENEFICIARIOS]]</f>
        <v>#VALUE!</v>
      </c>
      <c r="F1006" s="8">
        <v>19853</v>
      </c>
      <c r="G1006" s="5">
        <v>2024</v>
      </c>
    </row>
    <row r="1007" spans="1:7" ht="16.8" x14ac:dyDescent="0.4">
      <c r="A1007" s="20" t="s">
        <v>96</v>
      </c>
      <c r="B1007" s="15"/>
      <c r="C1007" s="16" t="s">
        <v>5</v>
      </c>
      <c r="D1007" s="17">
        <v>10</v>
      </c>
      <c r="E1007" s="35" t="e">
        <f>812.2*Tabla1[[#This Row],[BENEFICIARIOS]]</f>
        <v>#VALUE!</v>
      </c>
      <c r="F1007" s="1" t="s">
        <v>147</v>
      </c>
      <c r="G1007" s="5">
        <v>2024</v>
      </c>
    </row>
    <row r="1008" spans="1:7" ht="16.8" x14ac:dyDescent="0.4">
      <c r="A1008" s="20" t="s">
        <v>96</v>
      </c>
      <c r="B1008" s="15"/>
      <c r="C1008" s="16" t="s">
        <v>144</v>
      </c>
      <c r="D1008" s="17">
        <v>2</v>
      </c>
      <c r="E1008" s="35" t="e">
        <f>398.39*Tabla1[[#This Row],[BENEFICIARIOS]]</f>
        <v>#VALUE!</v>
      </c>
      <c r="F1008" s="1" t="s">
        <v>147</v>
      </c>
      <c r="G1008" s="5">
        <v>2024</v>
      </c>
    </row>
    <row r="1009" spans="1:7" ht="16.8" x14ac:dyDescent="0.4">
      <c r="A1009" s="20" t="s">
        <v>96</v>
      </c>
      <c r="B1009" s="15"/>
      <c r="C1009" s="16" t="s">
        <v>140</v>
      </c>
      <c r="D1009" s="17">
        <v>3</v>
      </c>
      <c r="E1009" s="35" t="e">
        <f>1632.8831*Tabla1[[#This Row],[BENEFICIARIOS]]</f>
        <v>#VALUE!</v>
      </c>
      <c r="F1009" s="14">
        <v>2464</v>
      </c>
      <c r="G1009" s="5">
        <v>2024</v>
      </c>
    </row>
    <row r="1010" spans="1:7" ht="16.8" x14ac:dyDescent="0.4">
      <c r="A1010" s="20" t="s">
        <v>96</v>
      </c>
      <c r="B1010" s="15"/>
      <c r="C1010" s="16" t="s">
        <v>141</v>
      </c>
      <c r="D1010" s="17">
        <v>1</v>
      </c>
      <c r="E1010" s="35" t="e">
        <f>3600*Tabla1[[#This Row],[BENEFICIARIOS]]</f>
        <v>#VALUE!</v>
      </c>
      <c r="F1010" s="1" t="s">
        <v>147</v>
      </c>
      <c r="G1010" s="5">
        <v>2024</v>
      </c>
    </row>
    <row r="1011" spans="1:7" ht="16.8" x14ac:dyDescent="0.4">
      <c r="A1011" s="20" t="s">
        <v>96</v>
      </c>
      <c r="B1011" s="15"/>
      <c r="C1011" s="16" t="s">
        <v>143</v>
      </c>
      <c r="D1011" s="17">
        <v>10</v>
      </c>
      <c r="E1011" s="35" t="e">
        <f>1829.64*Tabla1[[#This Row],[BENEFICIARIOS]]</f>
        <v>#VALUE!</v>
      </c>
      <c r="F1011" s="8">
        <v>18120</v>
      </c>
      <c r="G1011" s="5">
        <v>2024</v>
      </c>
    </row>
    <row r="1012" spans="1:7" ht="16.8" x14ac:dyDescent="0.4">
      <c r="A1012" s="20" t="s">
        <v>130</v>
      </c>
      <c r="B1012" s="15"/>
      <c r="C1012" s="16" t="s">
        <v>5</v>
      </c>
      <c r="D1012" s="17">
        <v>1</v>
      </c>
      <c r="E1012" s="35" t="e">
        <f>812.2*Tabla1[[#This Row],[BENEFICIARIOS]]</f>
        <v>#VALUE!</v>
      </c>
      <c r="F1012" s="1" t="s">
        <v>147</v>
      </c>
      <c r="G1012" s="5">
        <v>2024</v>
      </c>
    </row>
    <row r="1013" spans="1:7" ht="16.8" x14ac:dyDescent="0.4">
      <c r="A1013" s="20" t="s">
        <v>130</v>
      </c>
      <c r="B1013" s="15"/>
      <c r="C1013" s="16" t="s">
        <v>144</v>
      </c>
      <c r="D1013" s="17">
        <v>2</v>
      </c>
      <c r="E1013" s="35" t="e">
        <f>398.39*Tabla1[[#This Row],[BENEFICIARIOS]]</f>
        <v>#VALUE!</v>
      </c>
      <c r="F1013" s="1" t="s">
        <v>147</v>
      </c>
      <c r="G1013" s="5">
        <v>2024</v>
      </c>
    </row>
    <row r="1014" spans="1:7" ht="16.8" x14ac:dyDescent="0.4">
      <c r="A1014" s="20" t="s">
        <v>130</v>
      </c>
      <c r="B1014" s="15"/>
      <c r="C1014" s="16" t="s">
        <v>140</v>
      </c>
      <c r="D1014" s="17">
        <v>14</v>
      </c>
      <c r="E1014" s="35" t="e">
        <f>1632.8831*Tabla1[[#This Row],[BENEFICIARIOS]]</f>
        <v>#VALUE!</v>
      </c>
      <c r="F1014" s="14">
        <v>35160</v>
      </c>
      <c r="G1014" s="5">
        <v>2024</v>
      </c>
    </row>
    <row r="1015" spans="1:7" ht="16.8" x14ac:dyDescent="0.4">
      <c r="A1015" s="20" t="s">
        <v>130</v>
      </c>
      <c r="B1015" s="15"/>
      <c r="C1015" s="16" t="s">
        <v>141</v>
      </c>
      <c r="D1015" s="17">
        <v>3</v>
      </c>
      <c r="E1015" s="35" t="e">
        <f>3600*Tabla1[[#This Row],[BENEFICIARIOS]]</f>
        <v>#VALUE!</v>
      </c>
      <c r="F1015" s="1" t="s">
        <v>147</v>
      </c>
      <c r="G1015" s="5">
        <v>2024</v>
      </c>
    </row>
    <row r="1016" spans="1:7" ht="16.8" x14ac:dyDescent="0.4">
      <c r="A1016" s="20" t="s">
        <v>130</v>
      </c>
      <c r="B1016" s="15"/>
      <c r="C1016" s="16" t="s">
        <v>143</v>
      </c>
      <c r="D1016" s="17">
        <v>2</v>
      </c>
      <c r="E1016" s="35" t="e">
        <f>1829.64*Tabla1[[#This Row],[BENEFICIARIOS]]</f>
        <v>#VALUE!</v>
      </c>
      <c r="F1016" s="8">
        <v>242</v>
      </c>
      <c r="G1016" s="5">
        <v>2024</v>
      </c>
    </row>
    <row r="1017" spans="1:7" ht="16.8" x14ac:dyDescent="0.4">
      <c r="A1017" s="20" t="s">
        <v>130</v>
      </c>
      <c r="B1017" s="15"/>
      <c r="C1017" s="16" t="s">
        <v>145</v>
      </c>
      <c r="D1017" s="17">
        <v>1</v>
      </c>
      <c r="E1017" s="35">
        <v>15000</v>
      </c>
      <c r="F1017" s="1" t="s">
        <v>147</v>
      </c>
      <c r="G1017" s="5">
        <v>2024</v>
      </c>
    </row>
    <row r="1018" spans="1:7" ht="16.8" x14ac:dyDescent="0.4">
      <c r="A1018" s="20" t="s">
        <v>98</v>
      </c>
      <c r="B1018" s="15"/>
      <c r="C1018" s="16" t="s">
        <v>5</v>
      </c>
      <c r="D1018" s="17">
        <v>2</v>
      </c>
      <c r="E1018" s="35" t="e">
        <f>812.2*Tabla1[[#This Row],[BENEFICIARIOS]]</f>
        <v>#VALUE!</v>
      </c>
      <c r="F1018" s="1" t="s">
        <v>147</v>
      </c>
      <c r="G1018" s="5">
        <v>2024</v>
      </c>
    </row>
    <row r="1019" spans="1:7" ht="16.8" x14ac:dyDescent="0.4">
      <c r="A1019" s="20" t="s">
        <v>98</v>
      </c>
      <c r="B1019" s="15"/>
      <c r="C1019" s="16" t="s">
        <v>140</v>
      </c>
      <c r="D1019" s="17">
        <v>12</v>
      </c>
      <c r="E1019" s="35" t="e">
        <f>1632.8831*Tabla1[[#This Row],[BENEFICIARIOS]]</f>
        <v>#VALUE!</v>
      </c>
      <c r="F1019" s="14">
        <v>52552.5</v>
      </c>
      <c r="G1019" s="5">
        <v>2024</v>
      </c>
    </row>
    <row r="1020" spans="1:7" ht="16.8" x14ac:dyDescent="0.4">
      <c r="A1020" s="20" t="s">
        <v>99</v>
      </c>
      <c r="B1020" s="15"/>
      <c r="C1020" s="16" t="s">
        <v>5</v>
      </c>
      <c r="D1020" s="17">
        <v>2</v>
      </c>
      <c r="E1020" s="35" t="e">
        <f>812.2*Tabla1[[#This Row],[BENEFICIARIOS]]</f>
        <v>#VALUE!</v>
      </c>
      <c r="F1020" s="1" t="s">
        <v>147</v>
      </c>
      <c r="G1020" s="5">
        <v>2024</v>
      </c>
    </row>
    <row r="1021" spans="1:7" ht="16.8" x14ac:dyDescent="0.4">
      <c r="A1021" s="20" t="s">
        <v>99</v>
      </c>
      <c r="B1021" s="15"/>
      <c r="C1021" s="16" t="s">
        <v>140</v>
      </c>
      <c r="D1021" s="17">
        <v>11</v>
      </c>
      <c r="E1021" s="35" t="e">
        <f>1632.8831*Tabla1[[#This Row],[BENEFICIARIOS]]</f>
        <v>#VALUE!</v>
      </c>
      <c r="F1021" s="14">
        <v>8144.6</v>
      </c>
      <c r="G1021" s="5">
        <v>2024</v>
      </c>
    </row>
    <row r="1022" spans="1:7" ht="16.8" x14ac:dyDescent="0.4">
      <c r="A1022" s="20" t="s">
        <v>99</v>
      </c>
      <c r="B1022" s="15"/>
      <c r="C1022" s="16" t="s">
        <v>143</v>
      </c>
      <c r="D1022" s="17">
        <v>2</v>
      </c>
      <c r="E1022" s="35" t="e">
        <f>1829.64*Tabla1[[#This Row],[BENEFICIARIOS]]</f>
        <v>#VALUE!</v>
      </c>
      <c r="F1022" s="8">
        <v>3200</v>
      </c>
      <c r="G1022" s="5">
        <v>2024</v>
      </c>
    </row>
    <row r="1023" spans="1:7" ht="16.8" x14ac:dyDescent="0.4">
      <c r="A1023" s="20" t="s">
        <v>100</v>
      </c>
      <c r="B1023" s="15"/>
      <c r="C1023" s="16" t="s">
        <v>5</v>
      </c>
      <c r="D1023" s="17">
        <v>17</v>
      </c>
      <c r="E1023" s="35" t="e">
        <f>812.2*Tabla1[[#This Row],[BENEFICIARIOS]]</f>
        <v>#VALUE!</v>
      </c>
      <c r="F1023" s="1" t="s">
        <v>147</v>
      </c>
      <c r="G1023" s="5">
        <v>2024</v>
      </c>
    </row>
    <row r="1024" spans="1:7" ht="16.8" x14ac:dyDescent="0.4">
      <c r="A1024" s="20" t="s">
        <v>100</v>
      </c>
      <c r="B1024" s="15"/>
      <c r="C1024" s="16" t="s">
        <v>113</v>
      </c>
      <c r="D1024" s="17">
        <v>1</v>
      </c>
      <c r="E1024" s="35" t="e">
        <f>3746.89*Tabla1[[#This Row],[BENEFICIARIOS]]</f>
        <v>#VALUE!</v>
      </c>
      <c r="F1024" s="1" t="s">
        <v>147</v>
      </c>
      <c r="G1024" s="5">
        <v>2024</v>
      </c>
    </row>
    <row r="1025" spans="1:7" ht="16.8" x14ac:dyDescent="0.4">
      <c r="A1025" s="20" t="s">
        <v>100</v>
      </c>
      <c r="B1025" s="15"/>
      <c r="C1025" s="16" t="s">
        <v>144</v>
      </c>
      <c r="D1025" s="17">
        <v>38</v>
      </c>
      <c r="E1025" s="35" t="e">
        <f>398.39*Tabla1[[#This Row],[BENEFICIARIOS]]</f>
        <v>#VALUE!</v>
      </c>
      <c r="F1025" s="1" t="s">
        <v>147</v>
      </c>
      <c r="G1025" s="5">
        <v>2024</v>
      </c>
    </row>
    <row r="1026" spans="1:7" ht="16.8" x14ac:dyDescent="0.4">
      <c r="A1026" s="20" t="s">
        <v>100</v>
      </c>
      <c r="B1026" s="15"/>
      <c r="C1026" s="16" t="s">
        <v>140</v>
      </c>
      <c r="D1026" s="17">
        <v>64</v>
      </c>
      <c r="E1026" s="35" t="e">
        <f>1632.8831*Tabla1[[#This Row],[BENEFICIARIOS]]</f>
        <v>#VALUE!</v>
      </c>
      <c r="F1026" s="14">
        <v>103245.5</v>
      </c>
      <c r="G1026" s="5">
        <v>2024</v>
      </c>
    </row>
    <row r="1027" spans="1:7" ht="16.8" x14ac:dyDescent="0.4">
      <c r="A1027" s="20" t="s">
        <v>100</v>
      </c>
      <c r="B1027" s="15"/>
      <c r="C1027" s="16" t="s">
        <v>141</v>
      </c>
      <c r="D1027" s="17">
        <v>14</v>
      </c>
      <c r="E1027" s="35" t="e">
        <f>3600*Tabla1[[#This Row],[BENEFICIARIOS]]</f>
        <v>#VALUE!</v>
      </c>
      <c r="F1027" s="1" t="s">
        <v>147</v>
      </c>
      <c r="G1027" s="5">
        <v>2024</v>
      </c>
    </row>
    <row r="1028" spans="1:7" ht="16.8" x14ac:dyDescent="0.4">
      <c r="A1028" s="20" t="s">
        <v>100</v>
      </c>
      <c r="B1028" s="15"/>
      <c r="C1028" s="16" t="s">
        <v>143</v>
      </c>
      <c r="D1028" s="17">
        <v>16</v>
      </c>
      <c r="E1028" s="35" t="e">
        <f>1829.64*Tabla1[[#This Row],[BENEFICIARIOS]]</f>
        <v>#VALUE!</v>
      </c>
      <c r="F1028" s="8">
        <v>20770</v>
      </c>
      <c r="G1028" s="5">
        <v>2024</v>
      </c>
    </row>
    <row r="1029" spans="1:7" ht="16.8" x14ac:dyDescent="0.4">
      <c r="A1029" s="20" t="s">
        <v>100</v>
      </c>
      <c r="B1029" s="15"/>
      <c r="C1029" s="16" t="s">
        <v>145</v>
      </c>
      <c r="D1029" s="17">
        <v>1</v>
      </c>
      <c r="E1029" s="35">
        <v>15000</v>
      </c>
      <c r="F1029" s="1" t="s">
        <v>147</v>
      </c>
      <c r="G1029" s="5">
        <v>2024</v>
      </c>
    </row>
    <row r="1030" spans="1:7" ht="16.8" x14ac:dyDescent="0.4">
      <c r="A1030" s="20" t="s">
        <v>101</v>
      </c>
      <c r="B1030" s="15"/>
      <c r="C1030" s="16" t="s">
        <v>5</v>
      </c>
      <c r="D1030" s="17">
        <v>39</v>
      </c>
      <c r="E1030" s="35" t="e">
        <f>812.2*Tabla1[[#This Row],[BENEFICIARIOS]]</f>
        <v>#VALUE!</v>
      </c>
      <c r="F1030" s="1" t="s">
        <v>147</v>
      </c>
      <c r="G1030" s="5">
        <v>2024</v>
      </c>
    </row>
    <row r="1031" spans="1:7" ht="16.8" x14ac:dyDescent="0.4">
      <c r="A1031" s="20" t="s">
        <v>101</v>
      </c>
      <c r="B1031" s="15"/>
      <c r="C1031" s="16" t="s">
        <v>113</v>
      </c>
      <c r="D1031" s="17">
        <v>6</v>
      </c>
      <c r="E1031" s="35" t="e">
        <f>3746.89*Tabla1[[#This Row],[BENEFICIARIOS]]</f>
        <v>#VALUE!</v>
      </c>
      <c r="F1031" s="1" t="s">
        <v>147</v>
      </c>
      <c r="G1031" s="5">
        <v>2024</v>
      </c>
    </row>
    <row r="1032" spans="1:7" ht="16.8" x14ac:dyDescent="0.4">
      <c r="A1032" s="20" t="s">
        <v>101</v>
      </c>
      <c r="B1032" s="15"/>
      <c r="C1032" s="16" t="s">
        <v>144</v>
      </c>
      <c r="D1032" s="17">
        <v>85</v>
      </c>
      <c r="E1032" s="35" t="e">
        <f>398.39*Tabla1[[#This Row],[BENEFICIARIOS]]</f>
        <v>#VALUE!</v>
      </c>
      <c r="F1032" s="1" t="s">
        <v>147</v>
      </c>
      <c r="G1032" s="5">
        <v>2024</v>
      </c>
    </row>
    <row r="1033" spans="1:7" ht="16.8" x14ac:dyDescent="0.4">
      <c r="A1033" s="20" t="s">
        <v>101</v>
      </c>
      <c r="B1033" s="15"/>
      <c r="C1033" s="16" t="s">
        <v>140</v>
      </c>
      <c r="D1033" s="17">
        <v>60</v>
      </c>
      <c r="E1033" s="35" t="e">
        <f>1632.8831*Tabla1[[#This Row],[BENEFICIARIOS]]</f>
        <v>#VALUE!</v>
      </c>
      <c r="F1033" s="14">
        <v>86556.07</v>
      </c>
      <c r="G1033" s="5">
        <v>2024</v>
      </c>
    </row>
    <row r="1034" spans="1:7" ht="16.8" x14ac:dyDescent="0.4">
      <c r="A1034" s="20" t="s">
        <v>101</v>
      </c>
      <c r="B1034" s="15"/>
      <c r="C1034" s="16" t="s">
        <v>141</v>
      </c>
      <c r="D1034" s="17">
        <v>35</v>
      </c>
      <c r="E1034" s="35" t="e">
        <f>3600*Tabla1[[#This Row],[BENEFICIARIOS]]</f>
        <v>#VALUE!</v>
      </c>
      <c r="F1034" s="1" t="s">
        <v>147</v>
      </c>
      <c r="G1034" s="5">
        <v>2024</v>
      </c>
    </row>
    <row r="1035" spans="1:7" ht="16.8" x14ac:dyDescent="0.4">
      <c r="A1035" s="20" t="s">
        <v>101</v>
      </c>
      <c r="B1035" s="15"/>
      <c r="C1035" s="16" t="s">
        <v>143</v>
      </c>
      <c r="D1035" s="17">
        <v>3</v>
      </c>
      <c r="E1035" s="35" t="e">
        <f>1829.64*Tabla1[[#This Row],[BENEFICIARIOS]]</f>
        <v>#VALUE!</v>
      </c>
      <c r="F1035" s="8">
        <v>6600</v>
      </c>
      <c r="G1035" s="5">
        <v>2024</v>
      </c>
    </row>
    <row r="1036" spans="1:7" ht="16.8" x14ac:dyDescent="0.4">
      <c r="A1036" s="20" t="s">
        <v>101</v>
      </c>
      <c r="B1036" s="15"/>
      <c r="C1036" s="16" t="s">
        <v>145</v>
      </c>
      <c r="D1036" s="17">
        <v>1</v>
      </c>
      <c r="E1036" s="35">
        <v>20000</v>
      </c>
      <c r="F1036" s="1" t="s">
        <v>147</v>
      </c>
      <c r="G1036" s="5">
        <v>2024</v>
      </c>
    </row>
    <row r="1037" spans="1:7" ht="16.8" x14ac:dyDescent="0.4">
      <c r="A1037" s="20" t="s">
        <v>102</v>
      </c>
      <c r="B1037" s="15"/>
      <c r="C1037" s="16" t="s">
        <v>5</v>
      </c>
      <c r="D1037" s="17">
        <v>3</v>
      </c>
      <c r="E1037" s="35" t="e">
        <f>812.2*Tabla1[[#This Row],[BENEFICIARIOS]]</f>
        <v>#VALUE!</v>
      </c>
      <c r="F1037" s="1" t="s">
        <v>147</v>
      </c>
      <c r="G1037" s="5">
        <v>2024</v>
      </c>
    </row>
    <row r="1038" spans="1:7" ht="16.8" x14ac:dyDescent="0.4">
      <c r="A1038" s="20" t="s">
        <v>102</v>
      </c>
      <c r="B1038" s="15"/>
      <c r="C1038" s="16" t="s">
        <v>144</v>
      </c>
      <c r="D1038" s="17">
        <v>121</v>
      </c>
      <c r="E1038" s="35" t="e">
        <f>398.39*Tabla1[[#This Row],[BENEFICIARIOS]]</f>
        <v>#VALUE!</v>
      </c>
      <c r="F1038" s="1" t="s">
        <v>147</v>
      </c>
      <c r="G1038" s="5">
        <v>2024</v>
      </c>
    </row>
    <row r="1039" spans="1:7" ht="16.8" x14ac:dyDescent="0.4">
      <c r="A1039" s="20" t="s">
        <v>102</v>
      </c>
      <c r="B1039" s="15"/>
      <c r="C1039" s="16" t="s">
        <v>140</v>
      </c>
      <c r="D1039" s="17">
        <v>11</v>
      </c>
      <c r="E1039" s="35" t="e">
        <f>1632.8831*Tabla1[[#This Row],[BENEFICIARIOS]]</f>
        <v>#VALUE!</v>
      </c>
      <c r="F1039" s="14">
        <v>14795</v>
      </c>
      <c r="G1039" s="5">
        <v>2024</v>
      </c>
    </row>
    <row r="1040" spans="1:7" ht="16.8" x14ac:dyDescent="0.4">
      <c r="A1040" s="20" t="s">
        <v>102</v>
      </c>
      <c r="B1040" s="15"/>
      <c r="C1040" s="16" t="s">
        <v>141</v>
      </c>
      <c r="D1040" s="17">
        <v>2</v>
      </c>
      <c r="E1040" s="35" t="e">
        <f>3600*Tabla1[[#This Row],[BENEFICIARIOS]]</f>
        <v>#VALUE!</v>
      </c>
      <c r="F1040" s="1" t="s">
        <v>147</v>
      </c>
      <c r="G1040" s="5">
        <v>2024</v>
      </c>
    </row>
    <row r="1041" spans="1:7" ht="16.8" x14ac:dyDescent="0.4">
      <c r="A1041" s="20" t="s">
        <v>102</v>
      </c>
      <c r="B1041" s="15"/>
      <c r="C1041" s="16" t="s">
        <v>143</v>
      </c>
      <c r="D1041" s="17">
        <v>2</v>
      </c>
      <c r="E1041" s="35" t="e">
        <f>1829.64*Tabla1[[#This Row],[BENEFICIARIOS]]</f>
        <v>#VALUE!</v>
      </c>
      <c r="F1041" s="8">
        <v>3730</v>
      </c>
      <c r="G1041" s="5">
        <v>2024</v>
      </c>
    </row>
    <row r="1042" spans="1:7" ht="16.8" x14ac:dyDescent="0.4">
      <c r="A1042" s="27" t="s">
        <v>102</v>
      </c>
      <c r="B1042" s="28"/>
      <c r="C1042" s="29" t="s">
        <v>118</v>
      </c>
      <c r="D1042" s="30">
        <v>5</v>
      </c>
      <c r="E1042" s="36" t="e">
        <f>5741.21*Tabla1[[#This Row],[BENEFICIARIOS]]</f>
        <v>#VALUE!</v>
      </c>
      <c r="F1042" s="34" t="s">
        <v>147</v>
      </c>
      <c r="G1042" s="37">
        <v>2024</v>
      </c>
    </row>
  </sheetData>
  <conditionalFormatting sqref="A492:A1042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opLeftCell="A496" zoomScale="55" zoomScaleNormal="55" workbookViewId="0">
      <selection activeCell="A2" sqref="A2:G552"/>
    </sheetView>
  </sheetViews>
  <sheetFormatPr defaultColWidth="11.5546875" defaultRowHeight="14.4" x14ac:dyDescent="0.3"/>
  <cols>
    <col min="1" max="1" width="29.109375" bestFit="1" customWidth="1"/>
    <col min="2" max="2" width="12" customWidth="1"/>
    <col min="3" max="3" width="38.88671875" bestFit="1" customWidth="1"/>
    <col min="4" max="4" width="19.44140625" customWidth="1"/>
    <col min="5" max="5" width="18.44140625" bestFit="1" customWidth="1"/>
    <col min="6" max="6" width="19.109375" bestFit="1" customWidth="1"/>
  </cols>
  <sheetData>
    <row r="1" spans="1:7" x14ac:dyDescent="0.3">
      <c r="A1" s="3" t="s">
        <v>0</v>
      </c>
      <c r="B1" s="2" t="s">
        <v>1</v>
      </c>
      <c r="C1" s="2" t="s">
        <v>2</v>
      </c>
      <c r="D1" s="4" t="s">
        <v>6</v>
      </c>
      <c r="E1" s="4" t="s">
        <v>3</v>
      </c>
      <c r="F1" s="13" t="s">
        <v>146</v>
      </c>
      <c r="G1" s="13" t="s">
        <v>295</v>
      </c>
    </row>
    <row r="2" spans="1:7" ht="15.6" x14ac:dyDescent="0.3">
      <c r="A2" s="1" t="s">
        <v>4</v>
      </c>
      <c r="B2" s="1"/>
      <c r="C2" s="1" t="s">
        <v>5</v>
      </c>
      <c r="D2" s="7">
        <v>28</v>
      </c>
      <c r="E2" s="8">
        <f>812.2*Tabla1[[#This Row],[BENEFICIARIOS]]</f>
        <v>22741.600000000002</v>
      </c>
      <c r="F2" s="5" t="s">
        <v>147</v>
      </c>
      <c r="G2" s="5">
        <v>2024</v>
      </c>
    </row>
    <row r="3" spans="1:7" ht="15.6" x14ac:dyDescent="0.3">
      <c r="A3" s="1" t="s">
        <v>4</v>
      </c>
      <c r="B3" s="1"/>
      <c r="C3" s="1" t="s">
        <v>144</v>
      </c>
      <c r="D3" s="10">
        <v>1</v>
      </c>
      <c r="E3" s="8">
        <f>398.39*Tabla1[[#This Row],[BENEFICIARIOS]]</f>
        <v>398.39</v>
      </c>
      <c r="F3" s="5" t="s">
        <v>147</v>
      </c>
      <c r="G3" s="5">
        <v>2024</v>
      </c>
    </row>
    <row r="4" spans="1:7" x14ac:dyDescent="0.3">
      <c r="A4" s="1" t="s">
        <v>4</v>
      </c>
      <c r="B4" s="1"/>
      <c r="C4" s="1" t="s">
        <v>140</v>
      </c>
      <c r="D4" s="6">
        <v>30</v>
      </c>
      <c r="E4" s="8">
        <f>1632.8831*Tabla1[[#This Row],[BENEFICIARIOS]]</f>
        <v>48986.493000000002</v>
      </c>
      <c r="F4" s="32">
        <v>34287.5</v>
      </c>
      <c r="G4" s="5">
        <v>2024</v>
      </c>
    </row>
    <row r="5" spans="1:7" ht="15.6" x14ac:dyDescent="0.3">
      <c r="A5" s="1" t="s">
        <v>4</v>
      </c>
      <c r="B5" s="1"/>
      <c r="C5" s="1" t="s">
        <v>141</v>
      </c>
      <c r="D5" s="7">
        <v>8</v>
      </c>
      <c r="E5" s="8">
        <f>3600*Tabla1[[#This Row],[BENEFICIARIOS]]</f>
        <v>28800</v>
      </c>
      <c r="F5" s="5" t="s">
        <v>147</v>
      </c>
      <c r="G5" s="5">
        <v>2024</v>
      </c>
    </row>
    <row r="6" spans="1:7" ht="15.6" x14ac:dyDescent="0.3">
      <c r="A6" s="1" t="s">
        <v>4</v>
      </c>
      <c r="B6" s="1"/>
      <c r="C6" s="1" t="s">
        <v>143</v>
      </c>
      <c r="D6" s="7">
        <v>8</v>
      </c>
      <c r="E6" s="8">
        <f>1829.64*Tabla1[[#This Row],[BENEFICIARIOS]]</f>
        <v>14637.12</v>
      </c>
      <c r="F6" s="33">
        <v>5970</v>
      </c>
      <c r="G6" s="5">
        <v>2024</v>
      </c>
    </row>
    <row r="7" spans="1:7" ht="15.6" x14ac:dyDescent="0.3">
      <c r="A7" s="1" t="s">
        <v>4</v>
      </c>
      <c r="B7" s="1"/>
      <c r="C7" s="1" t="s">
        <v>118</v>
      </c>
      <c r="D7" s="10">
        <v>1</v>
      </c>
      <c r="E7" s="8">
        <f>5741.21*Tabla1[[#This Row],[BENEFICIARIOS]]</f>
        <v>5741.21</v>
      </c>
      <c r="F7" s="5" t="s">
        <v>147</v>
      </c>
      <c r="G7" s="5">
        <v>2024</v>
      </c>
    </row>
    <row r="8" spans="1:7" ht="15.6" x14ac:dyDescent="0.3">
      <c r="A8" s="9" t="s">
        <v>7</v>
      </c>
      <c r="B8" s="1"/>
      <c r="C8" s="1" t="s">
        <v>5</v>
      </c>
      <c r="D8" s="10">
        <v>17</v>
      </c>
      <c r="E8" s="8">
        <f>812.2*Tabla1[[#This Row],[BENEFICIARIOS]]</f>
        <v>13807.400000000001</v>
      </c>
      <c r="F8" s="5" t="s">
        <v>147</v>
      </c>
      <c r="G8" s="5">
        <v>2024</v>
      </c>
    </row>
    <row r="9" spans="1:7" ht="15.6" x14ac:dyDescent="0.3">
      <c r="A9" s="9" t="s">
        <v>7</v>
      </c>
      <c r="B9" s="1"/>
      <c r="C9" s="1" t="s">
        <v>144</v>
      </c>
      <c r="D9" s="10">
        <v>283</v>
      </c>
      <c r="E9" s="8">
        <f>398.39*Tabla1[[#This Row],[BENEFICIARIOS]]</f>
        <v>112744.37</v>
      </c>
      <c r="F9" s="5" t="s">
        <v>147</v>
      </c>
      <c r="G9" s="5">
        <v>2024</v>
      </c>
    </row>
    <row r="10" spans="1:7" x14ac:dyDescent="0.3">
      <c r="A10" s="9" t="s">
        <v>7</v>
      </c>
      <c r="B10" s="1"/>
      <c r="C10" s="1" t="s">
        <v>140</v>
      </c>
      <c r="D10" s="6">
        <v>4</v>
      </c>
      <c r="E10" s="8">
        <f>1632.8831*Tabla1[[#This Row],[BENEFICIARIOS]]</f>
        <v>6531.5324000000001</v>
      </c>
      <c r="F10" s="32">
        <v>9108</v>
      </c>
      <c r="G10" s="5">
        <v>2024</v>
      </c>
    </row>
    <row r="11" spans="1:7" ht="15.6" x14ac:dyDescent="0.3">
      <c r="A11" s="1" t="s">
        <v>7</v>
      </c>
      <c r="B11" s="1"/>
      <c r="C11" s="1" t="s">
        <v>141</v>
      </c>
      <c r="D11" s="7">
        <v>5</v>
      </c>
      <c r="E11" s="8">
        <f>3600*Tabla1[[#This Row],[BENEFICIARIOS]]</f>
        <v>18000</v>
      </c>
      <c r="F11" s="5" t="s">
        <v>147</v>
      </c>
      <c r="G11" s="5">
        <v>2024</v>
      </c>
    </row>
    <row r="12" spans="1:7" ht="15.6" x14ac:dyDescent="0.3">
      <c r="A12" s="9" t="s">
        <v>7</v>
      </c>
      <c r="B12" s="1"/>
      <c r="C12" s="1" t="s">
        <v>143</v>
      </c>
      <c r="D12" s="7">
        <v>3</v>
      </c>
      <c r="E12" s="8">
        <f>1829.64*Tabla1[[#This Row],[BENEFICIARIOS]]</f>
        <v>5488.92</v>
      </c>
      <c r="F12" s="33">
        <v>16200</v>
      </c>
      <c r="G12" s="5">
        <v>2024</v>
      </c>
    </row>
    <row r="13" spans="1:7" ht="15.6" x14ac:dyDescent="0.3">
      <c r="A13" s="9" t="s">
        <v>8</v>
      </c>
      <c r="B13" s="1"/>
      <c r="C13" s="1" t="s">
        <v>5</v>
      </c>
      <c r="D13" s="10">
        <v>19</v>
      </c>
      <c r="E13" s="8">
        <f>812.2*Tabla1[[#This Row],[BENEFICIARIOS]]</f>
        <v>15431.800000000001</v>
      </c>
      <c r="F13" s="5" t="s">
        <v>147</v>
      </c>
      <c r="G13" s="5">
        <v>2024</v>
      </c>
    </row>
    <row r="14" spans="1:7" ht="15.6" x14ac:dyDescent="0.3">
      <c r="A14" s="9" t="s">
        <v>8</v>
      </c>
      <c r="B14" s="1"/>
      <c r="C14" s="1" t="s">
        <v>113</v>
      </c>
      <c r="D14" s="10">
        <v>3</v>
      </c>
      <c r="E14" s="8">
        <f>3746.89*Tabla1[[#This Row],[BENEFICIARIOS]]</f>
        <v>11240.67</v>
      </c>
      <c r="F14" s="5" t="s">
        <v>147</v>
      </c>
      <c r="G14" s="5">
        <v>2024</v>
      </c>
    </row>
    <row r="15" spans="1:7" ht="15.6" x14ac:dyDescent="0.3">
      <c r="A15" s="9" t="s">
        <v>8</v>
      </c>
      <c r="B15" s="1"/>
      <c r="C15" s="1" t="s">
        <v>144</v>
      </c>
      <c r="D15" s="10">
        <v>1</v>
      </c>
      <c r="E15" s="8">
        <f>398.39*Tabla1[[#This Row],[BENEFICIARIOS]]</f>
        <v>398.39</v>
      </c>
      <c r="F15" s="5" t="s">
        <v>147</v>
      </c>
      <c r="G15" s="5">
        <v>2024</v>
      </c>
    </row>
    <row r="16" spans="1:7" x14ac:dyDescent="0.3">
      <c r="A16" s="9" t="s">
        <v>8</v>
      </c>
      <c r="B16" s="1"/>
      <c r="C16" s="1" t="s">
        <v>140</v>
      </c>
      <c r="D16" s="6">
        <v>7</v>
      </c>
      <c r="E16" s="8">
        <f>1632.8831*Tabla1[[#This Row],[BENEFICIARIOS]]</f>
        <v>11430.181700000001</v>
      </c>
      <c r="F16" s="32">
        <v>12566.4</v>
      </c>
      <c r="G16" s="5">
        <v>2024</v>
      </c>
    </row>
    <row r="17" spans="1:7" ht="15.6" x14ac:dyDescent="0.3">
      <c r="A17" s="9" t="s">
        <v>8</v>
      </c>
      <c r="B17" s="1"/>
      <c r="C17" s="1" t="s">
        <v>141</v>
      </c>
      <c r="D17" s="7">
        <v>21</v>
      </c>
      <c r="E17" s="8">
        <f>3600*Tabla1[[#This Row],[BENEFICIARIOS]]</f>
        <v>75600</v>
      </c>
      <c r="F17" s="5" t="s">
        <v>147</v>
      </c>
      <c r="G17" s="5">
        <v>2024</v>
      </c>
    </row>
    <row r="18" spans="1:7" ht="15.6" x14ac:dyDescent="0.3">
      <c r="A18" s="9" t="s">
        <v>8</v>
      </c>
      <c r="B18" s="1"/>
      <c r="C18" s="1" t="s">
        <v>143</v>
      </c>
      <c r="D18" s="7">
        <v>8</v>
      </c>
      <c r="E18" s="8">
        <f>1829.64*Tabla1[[#This Row],[BENEFICIARIOS]]</f>
        <v>14637.12</v>
      </c>
      <c r="F18" s="33">
        <v>2750</v>
      </c>
      <c r="G18" s="5">
        <v>2024</v>
      </c>
    </row>
    <row r="19" spans="1:7" ht="15.6" x14ac:dyDescent="0.3">
      <c r="A19" s="9" t="s">
        <v>9</v>
      </c>
      <c r="B19" s="1"/>
      <c r="C19" s="1" t="s">
        <v>5</v>
      </c>
      <c r="D19" s="10">
        <v>2</v>
      </c>
      <c r="E19" s="8">
        <f>812.2*Tabla1[[#This Row],[BENEFICIARIOS]]</f>
        <v>1624.4</v>
      </c>
      <c r="F19" s="5" t="s">
        <v>147</v>
      </c>
      <c r="G19" s="5">
        <v>2024</v>
      </c>
    </row>
    <row r="20" spans="1:7" ht="15.6" x14ac:dyDescent="0.3">
      <c r="A20" s="9" t="s">
        <v>9</v>
      </c>
      <c r="B20" s="1"/>
      <c r="C20" s="1" t="s">
        <v>144</v>
      </c>
      <c r="D20" s="10">
        <v>2</v>
      </c>
      <c r="E20" s="8">
        <f>398.39*Tabla1[[#This Row],[BENEFICIARIOS]]</f>
        <v>796.78</v>
      </c>
      <c r="F20" s="5" t="s">
        <v>147</v>
      </c>
      <c r="G20" s="5">
        <v>2024</v>
      </c>
    </row>
    <row r="21" spans="1:7" ht="15.6" x14ac:dyDescent="0.3">
      <c r="A21" s="9" t="s">
        <v>126</v>
      </c>
      <c r="B21" s="1"/>
      <c r="C21" s="1" t="s">
        <v>144</v>
      </c>
      <c r="D21" s="7">
        <v>5</v>
      </c>
      <c r="E21" s="8">
        <f>398.39*Tabla1[[#This Row],[BENEFICIARIOS]]</f>
        <v>1991.9499999999998</v>
      </c>
      <c r="F21" s="5" t="s">
        <v>147</v>
      </c>
      <c r="G21" s="5">
        <v>2024</v>
      </c>
    </row>
    <row r="22" spans="1:7" ht="15.6" x14ac:dyDescent="0.3">
      <c r="A22" s="9" t="s">
        <v>126</v>
      </c>
      <c r="B22" s="1"/>
      <c r="C22" s="1" t="s">
        <v>5</v>
      </c>
      <c r="D22" s="10">
        <v>39</v>
      </c>
      <c r="E22" s="8">
        <f>812.2*Tabla1[[#This Row],[BENEFICIARIOS]]</f>
        <v>31675.800000000003</v>
      </c>
      <c r="F22" s="5" t="s">
        <v>147</v>
      </c>
      <c r="G22" s="5">
        <v>2024</v>
      </c>
    </row>
    <row r="23" spans="1:7" ht="15.6" x14ac:dyDescent="0.3">
      <c r="A23" s="9" t="s">
        <v>126</v>
      </c>
      <c r="B23" s="1"/>
      <c r="C23" s="1" t="s">
        <v>113</v>
      </c>
      <c r="D23" s="10">
        <v>3</v>
      </c>
      <c r="E23" s="8">
        <f>3746.89*Tabla1[[#This Row],[BENEFICIARIOS]]</f>
        <v>11240.67</v>
      </c>
      <c r="F23" s="5" t="s">
        <v>147</v>
      </c>
      <c r="G23" s="5">
        <v>2024</v>
      </c>
    </row>
    <row r="24" spans="1:7" x14ac:dyDescent="0.3">
      <c r="A24" s="9" t="s">
        <v>126</v>
      </c>
      <c r="B24" s="1"/>
      <c r="C24" s="1" t="s">
        <v>140</v>
      </c>
      <c r="D24" s="6">
        <v>20</v>
      </c>
      <c r="E24" s="8">
        <f>1632.8831*Tabla1[[#This Row],[BENEFICIARIOS]]</f>
        <v>32657.662</v>
      </c>
      <c r="F24" s="32">
        <v>28947.200000000001</v>
      </c>
      <c r="G24" s="5">
        <v>2024</v>
      </c>
    </row>
    <row r="25" spans="1:7" ht="15.6" x14ac:dyDescent="0.3">
      <c r="A25" s="9" t="s">
        <v>126</v>
      </c>
      <c r="B25" s="1"/>
      <c r="C25" s="1" t="s">
        <v>141</v>
      </c>
      <c r="D25" s="7">
        <v>18</v>
      </c>
      <c r="E25" s="8">
        <f>3600*Tabla1[[#This Row],[BENEFICIARIOS]]</f>
        <v>64800</v>
      </c>
      <c r="F25" s="5" t="s">
        <v>147</v>
      </c>
      <c r="G25" s="5">
        <v>2024</v>
      </c>
    </row>
    <row r="26" spans="1:7" ht="15.6" x14ac:dyDescent="0.3">
      <c r="A26" s="9" t="s">
        <v>126</v>
      </c>
      <c r="B26" s="1"/>
      <c r="C26" s="1" t="s">
        <v>143</v>
      </c>
      <c r="D26" s="7">
        <v>36</v>
      </c>
      <c r="E26" s="8">
        <f>1829.64*Tabla1[[#This Row],[BENEFICIARIOS]]</f>
        <v>65867.040000000008</v>
      </c>
      <c r="F26" s="33">
        <v>69555</v>
      </c>
      <c r="G26" s="5">
        <v>2024</v>
      </c>
    </row>
    <row r="27" spans="1:7" ht="15.6" x14ac:dyDescent="0.3">
      <c r="A27" s="9" t="s">
        <v>126</v>
      </c>
      <c r="B27" s="1"/>
      <c r="C27" s="1" t="s">
        <v>145</v>
      </c>
      <c r="D27" s="12">
        <v>1</v>
      </c>
      <c r="E27" s="8">
        <v>20000</v>
      </c>
      <c r="F27" s="5" t="s">
        <v>147</v>
      </c>
      <c r="G27" s="5">
        <v>2024</v>
      </c>
    </row>
    <row r="28" spans="1:7" ht="15.6" x14ac:dyDescent="0.3">
      <c r="A28" s="9" t="s">
        <v>10</v>
      </c>
      <c r="B28" s="1"/>
      <c r="C28" s="1" t="s">
        <v>5</v>
      </c>
      <c r="D28" s="10">
        <v>2</v>
      </c>
      <c r="E28" s="8">
        <f>812.2*Tabla1[[#This Row],[BENEFICIARIOS]]</f>
        <v>1624.4</v>
      </c>
      <c r="F28" s="5" t="s">
        <v>147</v>
      </c>
      <c r="G28" s="5">
        <v>2024</v>
      </c>
    </row>
    <row r="29" spans="1:7" ht="15.6" x14ac:dyDescent="0.3">
      <c r="A29" s="9" t="s">
        <v>10</v>
      </c>
      <c r="B29" s="1"/>
      <c r="C29" s="1" t="s">
        <v>141</v>
      </c>
      <c r="D29" s="7">
        <v>1</v>
      </c>
      <c r="E29" s="8">
        <f>3600*Tabla1[[#This Row],[BENEFICIARIOS]]</f>
        <v>3600</v>
      </c>
      <c r="F29" s="5" t="s">
        <v>147</v>
      </c>
      <c r="G29" s="5">
        <v>2024</v>
      </c>
    </row>
    <row r="30" spans="1:7" ht="15.6" x14ac:dyDescent="0.3">
      <c r="A30" s="1" t="s">
        <v>11</v>
      </c>
      <c r="B30" s="1"/>
      <c r="C30" s="1" t="s">
        <v>5</v>
      </c>
      <c r="D30" s="10">
        <v>8</v>
      </c>
      <c r="E30" s="8">
        <f>812.2*Tabla1[[#This Row],[BENEFICIARIOS]]</f>
        <v>6497.6</v>
      </c>
      <c r="F30" s="5" t="s">
        <v>147</v>
      </c>
      <c r="G30" s="5">
        <v>2024</v>
      </c>
    </row>
    <row r="31" spans="1:7" ht="15.6" x14ac:dyDescent="0.3">
      <c r="A31" s="9" t="s">
        <v>11</v>
      </c>
      <c r="B31" s="1"/>
      <c r="C31" s="1" t="s">
        <v>144</v>
      </c>
      <c r="D31" s="10">
        <v>1</v>
      </c>
      <c r="E31" s="8">
        <f>398.39*Tabla1[[#This Row],[BENEFICIARIOS]]</f>
        <v>398.39</v>
      </c>
      <c r="F31" s="5" t="s">
        <v>147</v>
      </c>
      <c r="G31" s="5">
        <v>2024</v>
      </c>
    </row>
    <row r="32" spans="1:7" ht="15.6" x14ac:dyDescent="0.3">
      <c r="A32" s="9" t="s">
        <v>11</v>
      </c>
      <c r="B32" s="1"/>
      <c r="C32" s="1" t="s">
        <v>143</v>
      </c>
      <c r="D32" s="7">
        <v>4</v>
      </c>
      <c r="E32" s="8">
        <f>1829.64*Tabla1[[#This Row],[BENEFICIARIOS]]</f>
        <v>7318.56</v>
      </c>
      <c r="F32" s="33">
        <v>2900</v>
      </c>
      <c r="G32" s="5">
        <v>2024</v>
      </c>
    </row>
    <row r="33" spans="1:7" ht="15.6" x14ac:dyDescent="0.3">
      <c r="A33" s="9" t="s">
        <v>12</v>
      </c>
      <c r="B33" s="1"/>
      <c r="C33" s="1" t="s">
        <v>5</v>
      </c>
      <c r="D33" s="10">
        <v>1</v>
      </c>
      <c r="E33" s="8">
        <f>812.2*Tabla1[[#This Row],[BENEFICIARIOS]]</f>
        <v>812.2</v>
      </c>
      <c r="F33" s="5" t="s">
        <v>147</v>
      </c>
      <c r="G33" s="5">
        <v>2024</v>
      </c>
    </row>
    <row r="34" spans="1:7" ht="15.6" x14ac:dyDescent="0.3">
      <c r="A34" s="9" t="s">
        <v>12</v>
      </c>
      <c r="B34" s="1"/>
      <c r="C34" s="1" t="s">
        <v>118</v>
      </c>
      <c r="D34" s="10">
        <v>3</v>
      </c>
      <c r="E34" s="8">
        <f>5741.21*Tabla1[[#This Row],[BENEFICIARIOS]]</f>
        <v>17223.63</v>
      </c>
      <c r="F34" s="5" t="s">
        <v>147</v>
      </c>
      <c r="G34" s="5">
        <v>2024</v>
      </c>
    </row>
    <row r="35" spans="1:7" ht="15.6" x14ac:dyDescent="0.3">
      <c r="A35" s="9" t="s">
        <v>12</v>
      </c>
      <c r="B35" s="1"/>
      <c r="C35" s="1" t="s">
        <v>144</v>
      </c>
      <c r="D35" s="10">
        <v>10</v>
      </c>
      <c r="E35" s="8">
        <f>398.39*Tabla1[[#This Row],[BENEFICIARIOS]]</f>
        <v>3983.8999999999996</v>
      </c>
      <c r="F35" s="5" t="s">
        <v>147</v>
      </c>
      <c r="G35" s="5">
        <v>2024</v>
      </c>
    </row>
    <row r="36" spans="1:7" x14ac:dyDescent="0.3">
      <c r="A36" s="9" t="s">
        <v>12</v>
      </c>
      <c r="B36" s="1"/>
      <c r="C36" s="1" t="s">
        <v>140</v>
      </c>
      <c r="D36" s="6">
        <v>17</v>
      </c>
      <c r="E36" s="8">
        <f>1632.8831*Tabla1[[#This Row],[BENEFICIARIOS]]</f>
        <v>27759.012699999999</v>
      </c>
      <c r="F36" s="32">
        <v>18411.5</v>
      </c>
      <c r="G36" s="5">
        <v>2024</v>
      </c>
    </row>
    <row r="37" spans="1:7" ht="15.6" x14ac:dyDescent="0.3">
      <c r="A37" s="9" t="s">
        <v>12</v>
      </c>
      <c r="B37" s="1"/>
      <c r="C37" s="1" t="s">
        <v>141</v>
      </c>
      <c r="D37" s="7">
        <v>1</v>
      </c>
      <c r="E37" s="8">
        <f>3600*Tabla1[[#This Row],[BENEFICIARIOS]]</f>
        <v>3600</v>
      </c>
      <c r="F37" s="5" t="s">
        <v>147</v>
      </c>
      <c r="G37" s="5">
        <v>2024</v>
      </c>
    </row>
    <row r="38" spans="1:7" ht="15.6" x14ac:dyDescent="0.3">
      <c r="A38" s="9" t="s">
        <v>12</v>
      </c>
      <c r="B38" s="1"/>
      <c r="C38" s="1" t="s">
        <v>143</v>
      </c>
      <c r="D38" s="7">
        <v>7</v>
      </c>
      <c r="E38" s="8">
        <f>1829.64*Tabla1[[#This Row],[BENEFICIARIOS]]</f>
        <v>12807.480000000001</v>
      </c>
      <c r="F38" s="33">
        <v>11910</v>
      </c>
      <c r="G38" s="5">
        <v>2024</v>
      </c>
    </row>
    <row r="39" spans="1:7" ht="15.6" x14ac:dyDescent="0.3">
      <c r="A39" s="9" t="s">
        <v>13</v>
      </c>
      <c r="B39" s="1"/>
      <c r="C39" s="1" t="s">
        <v>5</v>
      </c>
      <c r="D39" s="10">
        <v>34</v>
      </c>
      <c r="E39" s="8">
        <f>812.2*Tabla1[[#This Row],[BENEFICIARIOS]]</f>
        <v>27614.800000000003</v>
      </c>
      <c r="F39" s="5" t="s">
        <v>147</v>
      </c>
      <c r="G39" s="5">
        <v>2024</v>
      </c>
    </row>
    <row r="40" spans="1:7" ht="15.6" x14ac:dyDescent="0.3">
      <c r="A40" s="9" t="s">
        <v>13</v>
      </c>
      <c r="B40" s="1"/>
      <c r="C40" s="1" t="s">
        <v>144</v>
      </c>
      <c r="D40" s="10">
        <v>32</v>
      </c>
      <c r="E40" s="8">
        <f>398.39*Tabla1[[#This Row],[BENEFICIARIOS]]</f>
        <v>12748.48</v>
      </c>
      <c r="F40" s="5" t="s">
        <v>147</v>
      </c>
      <c r="G40" s="5">
        <v>2024</v>
      </c>
    </row>
    <row r="41" spans="1:7" x14ac:dyDescent="0.3">
      <c r="A41" s="9" t="s">
        <v>13</v>
      </c>
      <c r="B41" s="1"/>
      <c r="C41" s="1" t="s">
        <v>140</v>
      </c>
      <c r="D41" s="6">
        <v>4</v>
      </c>
      <c r="E41" s="8">
        <f>1632.8831*Tabla1[[#This Row],[BENEFICIARIOS]]</f>
        <v>6531.5324000000001</v>
      </c>
      <c r="F41" s="32">
        <v>3074.5</v>
      </c>
      <c r="G41" s="5">
        <v>2024</v>
      </c>
    </row>
    <row r="42" spans="1:7" ht="15.6" x14ac:dyDescent="0.3">
      <c r="A42" s="9" t="s">
        <v>13</v>
      </c>
      <c r="B42" s="1"/>
      <c r="C42" s="1" t="s">
        <v>141</v>
      </c>
      <c r="D42" s="7">
        <v>2</v>
      </c>
      <c r="E42" s="8">
        <f>3600*Tabla1[[#This Row],[BENEFICIARIOS]]</f>
        <v>7200</v>
      </c>
      <c r="F42" s="5" t="s">
        <v>147</v>
      </c>
      <c r="G42" s="5">
        <v>2024</v>
      </c>
    </row>
    <row r="43" spans="1:7" ht="15.6" x14ac:dyDescent="0.3">
      <c r="A43" s="1" t="s">
        <v>13</v>
      </c>
      <c r="B43" s="1"/>
      <c r="C43" s="1" t="s">
        <v>143</v>
      </c>
      <c r="D43" s="7">
        <v>24</v>
      </c>
      <c r="E43" s="8">
        <f>1829.64*Tabla1[[#This Row],[BENEFICIARIOS]]</f>
        <v>43911.360000000001</v>
      </c>
      <c r="F43" s="33">
        <v>98051</v>
      </c>
      <c r="G43" s="5">
        <v>2024</v>
      </c>
    </row>
    <row r="44" spans="1:7" ht="15.6" x14ac:dyDescent="0.3">
      <c r="A44" s="9" t="s">
        <v>14</v>
      </c>
      <c r="B44" s="1"/>
      <c r="C44" s="1" t="s">
        <v>5</v>
      </c>
      <c r="D44" s="10">
        <v>2</v>
      </c>
      <c r="E44" s="8">
        <f>812.2*Tabla1[[#This Row],[BENEFICIARIOS]]</f>
        <v>1624.4</v>
      </c>
      <c r="F44" s="5" t="s">
        <v>147</v>
      </c>
      <c r="G44" s="5">
        <v>2024</v>
      </c>
    </row>
    <row r="45" spans="1:7" ht="15.6" x14ac:dyDescent="0.3">
      <c r="A45" s="9" t="s">
        <v>14</v>
      </c>
      <c r="B45" s="1"/>
      <c r="C45" s="1" t="s">
        <v>144</v>
      </c>
      <c r="D45" s="10">
        <v>3</v>
      </c>
      <c r="E45" s="8">
        <f>398.39*Tabla1[[#This Row],[BENEFICIARIOS]]</f>
        <v>1195.17</v>
      </c>
      <c r="F45" s="5" t="s">
        <v>147</v>
      </c>
      <c r="G45" s="5">
        <v>2024</v>
      </c>
    </row>
    <row r="46" spans="1:7" ht="15.6" x14ac:dyDescent="0.3">
      <c r="A46" s="9" t="s">
        <v>15</v>
      </c>
      <c r="B46" s="1"/>
      <c r="C46" s="1" t="s">
        <v>5</v>
      </c>
      <c r="D46" s="10">
        <v>5</v>
      </c>
      <c r="E46" s="8">
        <f>812.2*Tabla1[[#This Row],[BENEFICIARIOS]]</f>
        <v>4061</v>
      </c>
      <c r="F46" s="5" t="s">
        <v>147</v>
      </c>
      <c r="G46" s="5">
        <v>2024</v>
      </c>
    </row>
    <row r="47" spans="1:7" ht="15.6" x14ac:dyDescent="0.3">
      <c r="A47" s="9" t="s">
        <v>15</v>
      </c>
      <c r="B47" s="1"/>
      <c r="C47" s="1" t="s">
        <v>113</v>
      </c>
      <c r="D47" s="7">
        <v>1</v>
      </c>
      <c r="E47" s="8">
        <f>3746.89*Tabla1[[#This Row],[BENEFICIARIOS]]</f>
        <v>3746.89</v>
      </c>
      <c r="F47" s="5" t="s">
        <v>147</v>
      </c>
      <c r="G47" s="5">
        <v>2024</v>
      </c>
    </row>
    <row r="48" spans="1:7" ht="15.6" x14ac:dyDescent="0.3">
      <c r="A48" s="9" t="s">
        <v>15</v>
      </c>
      <c r="B48" s="1"/>
      <c r="C48" s="1" t="s">
        <v>144</v>
      </c>
      <c r="D48" s="10">
        <v>28</v>
      </c>
      <c r="E48" s="8">
        <f>398.39*Tabla1[[#This Row],[BENEFICIARIOS]]</f>
        <v>11154.92</v>
      </c>
      <c r="F48" s="5" t="s">
        <v>147</v>
      </c>
      <c r="G48" s="5">
        <v>2024</v>
      </c>
    </row>
    <row r="49" spans="1:7" x14ac:dyDescent="0.3">
      <c r="A49" s="9" t="s">
        <v>15</v>
      </c>
      <c r="B49" s="1"/>
      <c r="C49" s="1" t="s">
        <v>140</v>
      </c>
      <c r="D49" s="6">
        <v>20</v>
      </c>
      <c r="E49" s="8">
        <f>1632.8831*Tabla1[[#This Row],[BENEFICIARIOS]]</f>
        <v>32657.662</v>
      </c>
      <c r="F49" s="32">
        <v>7881.5</v>
      </c>
      <c r="G49" s="5">
        <v>2024</v>
      </c>
    </row>
    <row r="50" spans="1:7" ht="15.6" x14ac:dyDescent="0.3">
      <c r="A50" s="9" t="s">
        <v>15</v>
      </c>
      <c r="B50" s="1"/>
      <c r="C50" s="1" t="s">
        <v>141</v>
      </c>
      <c r="D50" s="7">
        <v>7</v>
      </c>
      <c r="E50" s="8">
        <f>3600*Tabla1[[#This Row],[BENEFICIARIOS]]</f>
        <v>25200</v>
      </c>
      <c r="F50" s="5" t="s">
        <v>147</v>
      </c>
      <c r="G50" s="5">
        <v>2024</v>
      </c>
    </row>
    <row r="51" spans="1:7" ht="15.6" x14ac:dyDescent="0.3">
      <c r="A51" s="9" t="s">
        <v>15</v>
      </c>
      <c r="B51" s="1"/>
      <c r="C51" s="1" t="s">
        <v>143</v>
      </c>
      <c r="D51" s="12">
        <v>2</v>
      </c>
      <c r="E51" s="8">
        <f>1829.64*Tabla1[[#This Row],[BENEFICIARIOS]]</f>
        <v>3659.28</v>
      </c>
      <c r="F51" s="33">
        <v>4500</v>
      </c>
      <c r="G51" s="5">
        <v>2024</v>
      </c>
    </row>
    <row r="52" spans="1:7" ht="15.6" x14ac:dyDescent="0.3">
      <c r="A52" s="9" t="s">
        <v>103</v>
      </c>
      <c r="B52" s="1"/>
      <c r="C52" s="1" t="s">
        <v>5</v>
      </c>
      <c r="D52" s="10">
        <v>1</v>
      </c>
      <c r="E52" s="8">
        <f>812.2*Tabla1[[#This Row],[BENEFICIARIOS]]</f>
        <v>812.2</v>
      </c>
      <c r="F52" s="5" t="s">
        <v>147</v>
      </c>
      <c r="G52" s="5">
        <v>2024</v>
      </c>
    </row>
    <row r="53" spans="1:7" ht="15.6" x14ac:dyDescent="0.3">
      <c r="A53" s="1" t="s">
        <v>103</v>
      </c>
      <c r="B53" s="1"/>
      <c r="C53" s="1" t="s">
        <v>5</v>
      </c>
      <c r="D53" s="10">
        <v>27</v>
      </c>
      <c r="E53" s="8">
        <f>812.2*Tabla1[[#This Row],[BENEFICIARIOS]]</f>
        <v>21929.4</v>
      </c>
      <c r="F53" s="5" t="s">
        <v>147</v>
      </c>
      <c r="G53" s="5">
        <v>2024</v>
      </c>
    </row>
    <row r="54" spans="1:7" ht="15.6" x14ac:dyDescent="0.3">
      <c r="A54" s="9" t="s">
        <v>103</v>
      </c>
      <c r="B54" s="1"/>
      <c r="C54" s="1" t="s">
        <v>113</v>
      </c>
      <c r="D54" s="10">
        <v>8</v>
      </c>
      <c r="E54" s="8">
        <f>3746.89*Tabla1[[#This Row],[BENEFICIARIOS]]</f>
        <v>29975.119999999999</v>
      </c>
      <c r="F54" s="5" t="s">
        <v>147</v>
      </c>
      <c r="G54" s="5">
        <v>2024</v>
      </c>
    </row>
    <row r="55" spans="1:7" ht="15.6" x14ac:dyDescent="0.3">
      <c r="A55" s="9" t="s">
        <v>103</v>
      </c>
      <c r="B55" s="1"/>
      <c r="C55" s="1" t="s">
        <v>144</v>
      </c>
      <c r="D55" s="10">
        <v>225</v>
      </c>
      <c r="E55" s="8">
        <f>398.39*Tabla1[[#This Row],[BENEFICIARIOS]]</f>
        <v>89637.75</v>
      </c>
      <c r="F55" s="5" t="s">
        <v>147</v>
      </c>
      <c r="G55" s="5">
        <v>2024</v>
      </c>
    </row>
    <row r="56" spans="1:7" x14ac:dyDescent="0.3">
      <c r="A56" s="9" t="s">
        <v>103</v>
      </c>
      <c r="B56" s="1"/>
      <c r="C56" s="1" t="s">
        <v>140</v>
      </c>
      <c r="D56" s="6">
        <v>10</v>
      </c>
      <c r="E56" s="8">
        <f>1632.8831*Tabla1[[#This Row],[BENEFICIARIOS]]</f>
        <v>16328.831</v>
      </c>
      <c r="F56" s="32">
        <v>3480</v>
      </c>
      <c r="G56" s="5">
        <v>2024</v>
      </c>
    </row>
    <row r="57" spans="1:7" ht="15.6" x14ac:dyDescent="0.3">
      <c r="A57" s="9" t="s">
        <v>103</v>
      </c>
      <c r="B57" s="1"/>
      <c r="C57" s="1" t="s">
        <v>141</v>
      </c>
      <c r="D57" s="7">
        <v>29</v>
      </c>
      <c r="E57" s="8">
        <f>3600*Tabla1[[#This Row],[BENEFICIARIOS]]</f>
        <v>104400</v>
      </c>
      <c r="F57" s="5" t="s">
        <v>147</v>
      </c>
      <c r="G57" s="5">
        <v>2024</v>
      </c>
    </row>
    <row r="58" spans="1:7" ht="15.6" x14ac:dyDescent="0.3">
      <c r="A58" s="9" t="s">
        <v>103</v>
      </c>
      <c r="B58" s="1"/>
      <c r="C58" s="1" t="s">
        <v>143</v>
      </c>
      <c r="D58" s="7">
        <v>47</v>
      </c>
      <c r="E58" s="8">
        <f>1829.64*Tabla1[[#This Row],[BENEFICIARIOS]]</f>
        <v>85993.08</v>
      </c>
      <c r="F58" s="33">
        <v>146770</v>
      </c>
      <c r="G58" s="5">
        <v>2024</v>
      </c>
    </row>
    <row r="59" spans="1:7" ht="15.6" x14ac:dyDescent="0.3">
      <c r="A59" s="9" t="s">
        <v>103</v>
      </c>
      <c r="B59" s="1"/>
      <c r="C59" s="1" t="s">
        <v>145</v>
      </c>
      <c r="D59" s="12">
        <v>1</v>
      </c>
      <c r="E59" s="8">
        <v>15000</v>
      </c>
      <c r="F59" s="5" t="s">
        <v>147</v>
      </c>
      <c r="G59" s="5">
        <v>2024</v>
      </c>
    </row>
    <row r="60" spans="1:7" ht="15.6" x14ac:dyDescent="0.3">
      <c r="A60" s="9" t="s">
        <v>17</v>
      </c>
      <c r="B60" s="1"/>
      <c r="C60" s="1" t="s">
        <v>5</v>
      </c>
      <c r="D60" s="10">
        <v>33</v>
      </c>
      <c r="E60" s="8">
        <f>812.2*Tabla1[[#This Row],[BENEFICIARIOS]]</f>
        <v>26802.600000000002</v>
      </c>
      <c r="F60" s="5" t="s">
        <v>147</v>
      </c>
      <c r="G60" s="5">
        <v>2024</v>
      </c>
    </row>
    <row r="61" spans="1:7" ht="15.6" x14ac:dyDescent="0.3">
      <c r="A61" s="9" t="s">
        <v>17</v>
      </c>
      <c r="B61" s="1"/>
      <c r="C61" s="1" t="s">
        <v>113</v>
      </c>
      <c r="D61" s="10">
        <v>26</v>
      </c>
      <c r="E61" s="8">
        <f>3746.89*Tabla1[[#This Row],[BENEFICIARIOS]]</f>
        <v>97419.14</v>
      </c>
      <c r="F61" s="5" t="s">
        <v>147</v>
      </c>
      <c r="G61" s="5">
        <v>2024</v>
      </c>
    </row>
    <row r="62" spans="1:7" ht="15.6" x14ac:dyDescent="0.3">
      <c r="A62" s="1" t="s">
        <v>17</v>
      </c>
      <c r="B62" s="1"/>
      <c r="C62" s="1" t="s">
        <v>144</v>
      </c>
      <c r="D62" s="10">
        <v>5</v>
      </c>
      <c r="E62" s="8">
        <f>398.39*Tabla1[[#This Row],[BENEFICIARIOS]]</f>
        <v>1991.9499999999998</v>
      </c>
      <c r="F62" s="5" t="s">
        <v>147</v>
      </c>
      <c r="G62" s="5">
        <v>2024</v>
      </c>
    </row>
    <row r="63" spans="1:7" x14ac:dyDescent="0.3">
      <c r="A63" s="9" t="s">
        <v>17</v>
      </c>
      <c r="B63" s="1"/>
      <c r="C63" s="1" t="s">
        <v>140</v>
      </c>
      <c r="D63" s="6">
        <v>21</v>
      </c>
      <c r="E63" s="8">
        <f>1632.8831*Tabla1[[#This Row],[BENEFICIARIOS]]</f>
        <v>34290.545100000003</v>
      </c>
      <c r="F63" s="32">
        <v>9348</v>
      </c>
      <c r="G63" s="5">
        <v>2024</v>
      </c>
    </row>
    <row r="64" spans="1:7" ht="15.6" x14ac:dyDescent="0.3">
      <c r="A64" s="9" t="s">
        <v>17</v>
      </c>
      <c r="B64" s="1"/>
      <c r="C64" s="1" t="s">
        <v>141</v>
      </c>
      <c r="D64" s="7">
        <v>13</v>
      </c>
      <c r="E64" s="8">
        <f>3600*Tabla1[[#This Row],[BENEFICIARIOS]]</f>
        <v>46800</v>
      </c>
      <c r="F64" s="5" t="s">
        <v>147</v>
      </c>
      <c r="G64" s="5">
        <v>2024</v>
      </c>
    </row>
    <row r="65" spans="1:7" ht="15.6" x14ac:dyDescent="0.3">
      <c r="A65" s="9" t="s">
        <v>17</v>
      </c>
      <c r="B65" s="1"/>
      <c r="C65" s="1" t="s">
        <v>143</v>
      </c>
      <c r="D65" s="7">
        <v>5</v>
      </c>
      <c r="E65" s="8">
        <f>1829.64*Tabla1[[#This Row],[BENEFICIARIOS]]</f>
        <v>9148.2000000000007</v>
      </c>
      <c r="F65" s="33">
        <v>7200</v>
      </c>
      <c r="G65" s="5">
        <v>2024</v>
      </c>
    </row>
    <row r="66" spans="1:7" ht="15.6" x14ac:dyDescent="0.3">
      <c r="A66" s="9" t="s">
        <v>17</v>
      </c>
      <c r="B66" s="1"/>
      <c r="C66" s="1" t="s">
        <v>145</v>
      </c>
      <c r="D66" s="12">
        <v>1</v>
      </c>
      <c r="E66" s="8">
        <v>3500</v>
      </c>
      <c r="F66" s="5" t="s">
        <v>147</v>
      </c>
      <c r="G66" s="5">
        <v>2024</v>
      </c>
    </row>
    <row r="67" spans="1:7" ht="15.6" x14ac:dyDescent="0.3">
      <c r="A67" s="9" t="s">
        <v>18</v>
      </c>
      <c r="B67" s="1"/>
      <c r="C67" s="1" t="s">
        <v>5</v>
      </c>
      <c r="D67" s="10">
        <v>1</v>
      </c>
      <c r="E67" s="8">
        <f>812.2*Tabla1[[#This Row],[BENEFICIARIOS]]</f>
        <v>812.2</v>
      </c>
      <c r="F67" s="5" t="s">
        <v>147</v>
      </c>
      <c r="G67" s="5">
        <v>2024</v>
      </c>
    </row>
    <row r="68" spans="1:7" ht="15.6" x14ac:dyDescent="0.3">
      <c r="A68" s="9" t="s">
        <v>18</v>
      </c>
      <c r="B68" s="1"/>
      <c r="C68" s="1" t="s">
        <v>144</v>
      </c>
      <c r="D68" s="10">
        <v>10</v>
      </c>
      <c r="E68" s="8">
        <f>398.39*Tabla1[[#This Row],[BENEFICIARIOS]]</f>
        <v>3983.8999999999996</v>
      </c>
      <c r="F68" s="5" t="s">
        <v>147</v>
      </c>
      <c r="G68" s="5">
        <v>2024</v>
      </c>
    </row>
    <row r="69" spans="1:7" ht="15.6" x14ac:dyDescent="0.3">
      <c r="A69" s="9" t="s">
        <v>18</v>
      </c>
      <c r="B69" s="1"/>
      <c r="C69" s="1" t="s">
        <v>143</v>
      </c>
      <c r="D69" s="7">
        <v>3</v>
      </c>
      <c r="E69" s="8">
        <f>1829.64*Tabla1[[#This Row],[BENEFICIARIOS]]</f>
        <v>5488.92</v>
      </c>
      <c r="F69" s="33">
        <v>5300</v>
      </c>
      <c r="G69" s="5">
        <v>2024</v>
      </c>
    </row>
    <row r="70" spans="1:7" x14ac:dyDescent="0.3">
      <c r="A70" s="9" t="s">
        <v>133</v>
      </c>
      <c r="B70" s="1"/>
      <c r="C70" s="1" t="s">
        <v>140</v>
      </c>
      <c r="D70" s="6">
        <v>28</v>
      </c>
      <c r="E70" s="8">
        <f>1632.8831*Tabla1[[#This Row],[BENEFICIARIOS]]</f>
        <v>45720.726800000004</v>
      </c>
      <c r="F70" s="32">
        <v>25126</v>
      </c>
      <c r="G70" s="5">
        <v>2024</v>
      </c>
    </row>
    <row r="71" spans="1:7" ht="15.6" x14ac:dyDescent="0.3">
      <c r="A71" s="9" t="s">
        <v>133</v>
      </c>
      <c r="B71" s="1"/>
      <c r="C71" s="1" t="s">
        <v>141</v>
      </c>
      <c r="D71" s="7">
        <v>1</v>
      </c>
      <c r="E71" s="8">
        <f>3600*Tabla1[[#This Row],[BENEFICIARIOS]]</f>
        <v>3600</v>
      </c>
      <c r="F71" s="5" t="s">
        <v>147</v>
      </c>
      <c r="G71" s="5">
        <v>2024</v>
      </c>
    </row>
    <row r="72" spans="1:7" ht="15.6" x14ac:dyDescent="0.3">
      <c r="A72" s="9" t="s">
        <v>19</v>
      </c>
      <c r="B72" s="1"/>
      <c r="C72" s="1" t="s">
        <v>5</v>
      </c>
      <c r="D72" s="10">
        <v>3</v>
      </c>
      <c r="E72" s="8">
        <f>812.2*Tabla1[[#This Row],[BENEFICIARIOS]]</f>
        <v>2436.6000000000004</v>
      </c>
      <c r="F72" s="5" t="s">
        <v>147</v>
      </c>
      <c r="G72" s="5">
        <v>2024</v>
      </c>
    </row>
    <row r="73" spans="1:7" x14ac:dyDescent="0.3">
      <c r="A73" s="9" t="s">
        <v>19</v>
      </c>
      <c r="B73" s="1"/>
      <c r="C73" s="1" t="s">
        <v>140</v>
      </c>
      <c r="D73" s="6">
        <v>12</v>
      </c>
      <c r="E73" s="8">
        <f>1632.8831*Tabla1[[#This Row],[BENEFICIARIOS]]</f>
        <v>19594.5972</v>
      </c>
      <c r="F73" s="32">
        <v>18980.5</v>
      </c>
      <c r="G73" s="5">
        <v>2024</v>
      </c>
    </row>
    <row r="74" spans="1:7" ht="15.6" x14ac:dyDescent="0.3">
      <c r="A74" s="9" t="s">
        <v>20</v>
      </c>
      <c r="B74" s="1"/>
      <c r="C74" s="1" t="s">
        <v>5</v>
      </c>
      <c r="D74" s="10">
        <v>8</v>
      </c>
      <c r="E74" s="8">
        <f>812.2*Tabla1[[#This Row],[BENEFICIARIOS]]</f>
        <v>6497.6</v>
      </c>
      <c r="F74" s="5" t="s">
        <v>147</v>
      </c>
      <c r="G74" s="5">
        <v>2024</v>
      </c>
    </row>
    <row r="75" spans="1:7" ht="15.6" x14ac:dyDescent="0.3">
      <c r="A75" s="9" t="s">
        <v>20</v>
      </c>
      <c r="B75" s="1"/>
      <c r="C75" s="1" t="s">
        <v>113</v>
      </c>
      <c r="D75" s="10">
        <v>3</v>
      </c>
      <c r="E75" s="8">
        <f>3746.89*Tabla1[[#This Row],[BENEFICIARIOS]]</f>
        <v>11240.67</v>
      </c>
      <c r="F75" s="5" t="s">
        <v>147</v>
      </c>
      <c r="G75" s="5">
        <v>2024</v>
      </c>
    </row>
    <row r="76" spans="1:7" x14ac:dyDescent="0.3">
      <c r="A76" s="9" t="s">
        <v>20</v>
      </c>
      <c r="B76" s="1"/>
      <c r="C76" s="1" t="s">
        <v>140</v>
      </c>
      <c r="D76" s="6">
        <v>94</v>
      </c>
      <c r="E76" s="8">
        <f>1632.8831*Tabla1[[#This Row],[BENEFICIARIOS]]</f>
        <v>153491.01139999999</v>
      </c>
      <c r="F76" s="32">
        <v>332361</v>
      </c>
      <c r="G76" s="5">
        <v>2024</v>
      </c>
    </row>
    <row r="77" spans="1:7" ht="15.6" x14ac:dyDescent="0.3">
      <c r="A77" s="9" t="s">
        <v>20</v>
      </c>
      <c r="B77" s="1"/>
      <c r="C77" s="1" t="s">
        <v>141</v>
      </c>
      <c r="D77" s="7">
        <v>4</v>
      </c>
      <c r="E77" s="8">
        <f>3600*Tabla1[[#This Row],[BENEFICIARIOS]]</f>
        <v>14400</v>
      </c>
      <c r="F77" s="5" t="s">
        <v>147</v>
      </c>
      <c r="G77" s="5">
        <v>2024</v>
      </c>
    </row>
    <row r="78" spans="1:7" ht="15.6" x14ac:dyDescent="0.3">
      <c r="A78" s="9" t="s">
        <v>20</v>
      </c>
      <c r="B78" s="1"/>
      <c r="C78" s="1" t="s">
        <v>143</v>
      </c>
      <c r="D78" s="7">
        <v>7</v>
      </c>
      <c r="E78" s="8">
        <f>1829.64*Tabla1[[#This Row],[BENEFICIARIOS]]</f>
        <v>12807.480000000001</v>
      </c>
      <c r="F78" s="33">
        <v>4500</v>
      </c>
      <c r="G78" s="5">
        <v>2024</v>
      </c>
    </row>
    <row r="79" spans="1:7" ht="15.6" x14ac:dyDescent="0.3">
      <c r="A79" s="9" t="s">
        <v>20</v>
      </c>
      <c r="B79" s="1"/>
      <c r="C79" s="1" t="s">
        <v>145</v>
      </c>
      <c r="D79" s="12">
        <v>1</v>
      </c>
      <c r="E79" s="8">
        <v>20000</v>
      </c>
      <c r="F79" s="5" t="s">
        <v>147</v>
      </c>
      <c r="G79" s="5">
        <v>2024</v>
      </c>
    </row>
    <row r="80" spans="1:7" ht="15.6" x14ac:dyDescent="0.3">
      <c r="A80" s="9" t="s">
        <v>21</v>
      </c>
      <c r="B80" s="1"/>
      <c r="C80" s="1" t="s">
        <v>5</v>
      </c>
      <c r="D80" s="10">
        <v>15</v>
      </c>
      <c r="E80" s="8">
        <f>812.2*Tabla1[[#This Row],[BENEFICIARIOS]]</f>
        <v>12183</v>
      </c>
      <c r="F80" s="5" t="s">
        <v>147</v>
      </c>
      <c r="G80" s="5">
        <v>2024</v>
      </c>
    </row>
    <row r="81" spans="1:7" x14ac:dyDescent="0.3">
      <c r="A81" s="1" t="s">
        <v>21</v>
      </c>
      <c r="B81" s="1"/>
      <c r="C81" s="1" t="s">
        <v>140</v>
      </c>
      <c r="D81" s="6">
        <v>4</v>
      </c>
      <c r="E81" s="8">
        <f>1632.8831*Tabla1[[#This Row],[BENEFICIARIOS]]</f>
        <v>6531.5324000000001</v>
      </c>
      <c r="F81" s="32">
        <v>6710</v>
      </c>
      <c r="G81" s="5">
        <v>2024</v>
      </c>
    </row>
    <row r="82" spans="1:7" ht="15.6" x14ac:dyDescent="0.3">
      <c r="A82" s="1" t="s">
        <v>21</v>
      </c>
      <c r="B82" s="1"/>
      <c r="C82" s="1" t="s">
        <v>141</v>
      </c>
      <c r="D82" s="7">
        <v>7</v>
      </c>
      <c r="E82" s="8">
        <f>3600*Tabla1[[#This Row],[BENEFICIARIOS]]</f>
        <v>25200</v>
      </c>
      <c r="F82" s="5" t="s">
        <v>147</v>
      </c>
      <c r="G82" s="5">
        <v>2024</v>
      </c>
    </row>
    <row r="83" spans="1:7" ht="15.6" x14ac:dyDescent="0.3">
      <c r="A83" s="1" t="s">
        <v>21</v>
      </c>
      <c r="B83" s="1"/>
      <c r="C83" s="1" t="s">
        <v>143</v>
      </c>
      <c r="D83" s="7">
        <v>4</v>
      </c>
      <c r="E83" s="8">
        <f>1829.64*Tabla1[[#This Row],[BENEFICIARIOS]]</f>
        <v>7318.56</v>
      </c>
      <c r="F83" s="33">
        <v>24700</v>
      </c>
      <c r="G83" s="5">
        <v>2024</v>
      </c>
    </row>
    <row r="84" spans="1:7" ht="15.6" x14ac:dyDescent="0.3">
      <c r="A84" s="1" t="s">
        <v>22</v>
      </c>
      <c r="B84" s="1"/>
      <c r="C84" s="1" t="s">
        <v>5</v>
      </c>
      <c r="D84" s="10">
        <v>20</v>
      </c>
      <c r="E84" s="8">
        <f>812.2*Tabla1[[#This Row],[BENEFICIARIOS]]</f>
        <v>16244</v>
      </c>
      <c r="F84" s="5" t="s">
        <v>147</v>
      </c>
      <c r="G84" s="5">
        <v>2024</v>
      </c>
    </row>
    <row r="85" spans="1:7" ht="15.6" x14ac:dyDescent="0.3">
      <c r="A85" s="1" t="s">
        <v>22</v>
      </c>
      <c r="B85" s="1"/>
      <c r="C85" s="1" t="s">
        <v>144</v>
      </c>
      <c r="D85" s="7">
        <v>3</v>
      </c>
      <c r="E85" s="8">
        <f>398.39*Tabla1[[#This Row],[BENEFICIARIOS]]</f>
        <v>1195.17</v>
      </c>
      <c r="F85" s="5" t="s">
        <v>147</v>
      </c>
      <c r="G85" s="5">
        <v>2024</v>
      </c>
    </row>
    <row r="86" spans="1:7" x14ac:dyDescent="0.3">
      <c r="A86" s="1" t="s">
        <v>22</v>
      </c>
      <c r="B86" s="1"/>
      <c r="C86" s="1" t="s">
        <v>140</v>
      </c>
      <c r="D86" s="6">
        <v>17</v>
      </c>
      <c r="E86" s="8">
        <f>1632.8831*Tabla1[[#This Row],[BENEFICIARIOS]]</f>
        <v>27759.012699999999</v>
      </c>
      <c r="F86" s="32">
        <v>92364.49</v>
      </c>
      <c r="G86" s="5">
        <v>2024</v>
      </c>
    </row>
    <row r="87" spans="1:7" ht="15.6" x14ac:dyDescent="0.3">
      <c r="A87" s="1" t="s">
        <v>22</v>
      </c>
      <c r="B87" s="1"/>
      <c r="C87" s="1" t="s">
        <v>141</v>
      </c>
      <c r="D87" s="7">
        <v>2</v>
      </c>
      <c r="E87" s="8">
        <f>3600*Tabla1[[#This Row],[BENEFICIARIOS]]</f>
        <v>7200</v>
      </c>
      <c r="F87" s="5" t="s">
        <v>147</v>
      </c>
      <c r="G87" s="5">
        <v>2024</v>
      </c>
    </row>
    <row r="88" spans="1:7" ht="15.6" x14ac:dyDescent="0.3">
      <c r="A88" s="1" t="s">
        <v>22</v>
      </c>
      <c r="B88" s="1"/>
      <c r="C88" s="1" t="s">
        <v>143</v>
      </c>
      <c r="D88" s="7">
        <v>30</v>
      </c>
      <c r="E88" s="8">
        <f>1829.64*Tabla1[[#This Row],[BENEFICIARIOS]]</f>
        <v>54889.200000000004</v>
      </c>
      <c r="F88" s="33">
        <v>67485</v>
      </c>
      <c r="G88" s="5">
        <v>2024</v>
      </c>
    </row>
    <row r="89" spans="1:7" ht="15.6" x14ac:dyDescent="0.3">
      <c r="A89" s="1" t="s">
        <v>22</v>
      </c>
      <c r="B89" s="1"/>
      <c r="C89" s="1" t="s">
        <v>118</v>
      </c>
      <c r="D89" s="10">
        <v>5</v>
      </c>
      <c r="E89" s="8">
        <f>5741.21*Tabla1[[#This Row],[BENEFICIARIOS]]</f>
        <v>28706.05</v>
      </c>
      <c r="F89" s="5" t="s">
        <v>147</v>
      </c>
      <c r="G89" s="5">
        <v>2024</v>
      </c>
    </row>
    <row r="90" spans="1:7" ht="15.6" x14ac:dyDescent="0.3">
      <c r="A90" s="9" t="s">
        <v>23</v>
      </c>
      <c r="B90" s="1"/>
      <c r="C90" s="1" t="s">
        <v>5</v>
      </c>
      <c r="D90" s="10">
        <v>5</v>
      </c>
      <c r="E90" s="8">
        <f>812.2*Tabla1[[#This Row],[BENEFICIARIOS]]</f>
        <v>4061</v>
      </c>
      <c r="F90" s="5" t="s">
        <v>147</v>
      </c>
      <c r="G90" s="5">
        <v>2024</v>
      </c>
    </row>
    <row r="91" spans="1:7" ht="15.6" x14ac:dyDescent="0.3">
      <c r="A91" s="1" t="s">
        <v>23</v>
      </c>
      <c r="B91" s="1"/>
      <c r="C91" s="1" t="s">
        <v>113</v>
      </c>
      <c r="D91" s="7">
        <v>1</v>
      </c>
      <c r="E91" s="8">
        <f>3746.89*Tabla1[[#This Row],[BENEFICIARIOS]]</f>
        <v>3746.89</v>
      </c>
      <c r="F91" s="5" t="s">
        <v>147</v>
      </c>
      <c r="G91" s="5">
        <v>2024</v>
      </c>
    </row>
    <row r="92" spans="1:7" x14ac:dyDescent="0.3">
      <c r="A92" s="9" t="s">
        <v>23</v>
      </c>
      <c r="B92" s="1"/>
      <c r="C92" s="1" t="s">
        <v>140</v>
      </c>
      <c r="D92" s="6">
        <v>6</v>
      </c>
      <c r="E92" s="8">
        <f>1632.8831*Tabla1[[#This Row],[BENEFICIARIOS]]</f>
        <v>9797.2986000000001</v>
      </c>
      <c r="F92" s="32">
        <v>11377</v>
      </c>
      <c r="G92" s="5">
        <v>2024</v>
      </c>
    </row>
    <row r="93" spans="1:7" ht="15.6" x14ac:dyDescent="0.3">
      <c r="A93" s="9" t="s">
        <v>23</v>
      </c>
      <c r="B93" s="1"/>
      <c r="C93" s="1" t="s">
        <v>143</v>
      </c>
      <c r="D93" s="7">
        <v>1</v>
      </c>
      <c r="E93" s="8">
        <f>1829.64*Tabla1[[#This Row],[BENEFICIARIOS]]</f>
        <v>1829.64</v>
      </c>
      <c r="F93" s="33">
        <v>2700</v>
      </c>
      <c r="G93" s="5">
        <v>2024</v>
      </c>
    </row>
    <row r="94" spans="1:7" x14ac:dyDescent="0.3">
      <c r="A94" s="9" t="s">
        <v>138</v>
      </c>
      <c r="B94" s="1"/>
      <c r="C94" s="1" t="s">
        <v>140</v>
      </c>
      <c r="D94" s="6">
        <v>1</v>
      </c>
      <c r="E94" s="8">
        <f>1632.8831*Tabla1[[#This Row],[BENEFICIARIOS]]</f>
        <v>1632.8831</v>
      </c>
      <c r="F94" s="32">
        <v>440</v>
      </c>
      <c r="G94" s="5">
        <v>2024</v>
      </c>
    </row>
    <row r="95" spans="1:7" x14ac:dyDescent="0.3">
      <c r="A95" s="9" t="s">
        <v>134</v>
      </c>
      <c r="B95" s="1"/>
      <c r="C95" s="1" t="s">
        <v>140</v>
      </c>
      <c r="D95" s="6">
        <v>4</v>
      </c>
      <c r="E95" s="8">
        <f>1632.8831*Tabla1[[#This Row],[BENEFICIARIOS]]</f>
        <v>6531.5324000000001</v>
      </c>
      <c r="F95" s="32">
        <v>6710</v>
      </c>
      <c r="G95" s="5">
        <v>2024</v>
      </c>
    </row>
    <row r="96" spans="1:7" ht="15.6" x14ac:dyDescent="0.3">
      <c r="A96" s="9" t="s">
        <v>24</v>
      </c>
      <c r="B96" s="1"/>
      <c r="C96" s="1" t="s">
        <v>5</v>
      </c>
      <c r="D96" s="10">
        <v>3</v>
      </c>
      <c r="E96" s="8">
        <f>812.2*Tabla1[[#This Row],[BENEFICIARIOS]]</f>
        <v>2436.6000000000004</v>
      </c>
      <c r="F96" s="5" t="s">
        <v>147</v>
      </c>
      <c r="G96" s="5">
        <v>2024</v>
      </c>
    </row>
    <row r="97" spans="1:7" x14ac:dyDescent="0.3">
      <c r="A97" s="9" t="s">
        <v>24</v>
      </c>
      <c r="B97" s="1"/>
      <c r="C97" s="1" t="s">
        <v>140</v>
      </c>
      <c r="D97" s="6">
        <v>2</v>
      </c>
      <c r="E97" s="8">
        <f>1632.8831*Tabla1[[#This Row],[BENEFICIARIOS]]</f>
        <v>3265.7662</v>
      </c>
      <c r="F97" s="32">
        <v>3850</v>
      </c>
      <c r="G97" s="5">
        <v>2024</v>
      </c>
    </row>
    <row r="98" spans="1:7" ht="15.6" x14ac:dyDescent="0.3">
      <c r="A98" s="9" t="s">
        <v>24</v>
      </c>
      <c r="B98" s="1"/>
      <c r="C98" s="1" t="s">
        <v>145</v>
      </c>
      <c r="D98" s="12">
        <v>1</v>
      </c>
      <c r="E98" s="8">
        <v>50000</v>
      </c>
      <c r="F98" s="5" t="s">
        <v>147</v>
      </c>
      <c r="G98" s="5">
        <v>2024</v>
      </c>
    </row>
    <row r="99" spans="1:7" ht="15.6" x14ac:dyDescent="0.3">
      <c r="A99" s="9" t="s">
        <v>25</v>
      </c>
      <c r="B99" s="1"/>
      <c r="C99" s="1" t="s">
        <v>5</v>
      </c>
      <c r="D99" s="10">
        <v>6</v>
      </c>
      <c r="E99" s="8">
        <f>812.2*Tabla1[[#This Row],[BENEFICIARIOS]]</f>
        <v>4873.2000000000007</v>
      </c>
      <c r="F99" s="5" t="s">
        <v>147</v>
      </c>
      <c r="G99" s="5">
        <v>2024</v>
      </c>
    </row>
    <row r="100" spans="1:7" ht="15.6" x14ac:dyDescent="0.3">
      <c r="A100" s="9" t="s">
        <v>25</v>
      </c>
      <c r="B100" s="1"/>
      <c r="C100" s="1" t="s">
        <v>113</v>
      </c>
      <c r="D100" s="10">
        <v>3</v>
      </c>
      <c r="E100" s="8">
        <f>3746.89*Tabla1[[#This Row],[BENEFICIARIOS]]</f>
        <v>11240.67</v>
      </c>
      <c r="F100" s="5" t="s">
        <v>147</v>
      </c>
      <c r="G100" s="5">
        <v>2024</v>
      </c>
    </row>
    <row r="101" spans="1:7" ht="15.6" x14ac:dyDescent="0.3">
      <c r="A101" s="9" t="s">
        <v>25</v>
      </c>
      <c r="B101" s="1"/>
      <c r="C101" s="1" t="s">
        <v>144</v>
      </c>
      <c r="D101" s="10">
        <v>1</v>
      </c>
      <c r="E101" s="8">
        <f>398.39*Tabla1[[#This Row],[BENEFICIARIOS]]</f>
        <v>398.39</v>
      </c>
      <c r="F101" s="5" t="s">
        <v>147</v>
      </c>
      <c r="G101" s="5">
        <v>2024</v>
      </c>
    </row>
    <row r="102" spans="1:7" x14ac:dyDescent="0.3">
      <c r="A102" s="9" t="s">
        <v>25</v>
      </c>
      <c r="B102" s="1"/>
      <c r="C102" s="1" t="s">
        <v>140</v>
      </c>
      <c r="D102" s="6">
        <v>1</v>
      </c>
      <c r="E102" s="8">
        <f>1632.8831*Tabla1[[#This Row],[BENEFICIARIOS]]</f>
        <v>1632.8831</v>
      </c>
      <c r="F102" s="32">
        <v>280</v>
      </c>
      <c r="G102" s="5">
        <v>2024</v>
      </c>
    </row>
    <row r="103" spans="1:7" ht="15.6" x14ac:dyDescent="0.3">
      <c r="A103" s="9" t="s">
        <v>25</v>
      </c>
      <c r="B103" s="1"/>
      <c r="C103" s="1" t="s">
        <v>141</v>
      </c>
      <c r="D103" s="7">
        <v>7</v>
      </c>
      <c r="E103" s="8">
        <f>3600*Tabla1[[#This Row],[BENEFICIARIOS]]</f>
        <v>25200</v>
      </c>
      <c r="F103" s="5" t="s">
        <v>147</v>
      </c>
      <c r="G103" s="5">
        <v>2024</v>
      </c>
    </row>
    <row r="104" spans="1:7" ht="15.6" x14ac:dyDescent="0.3">
      <c r="A104" s="9" t="s">
        <v>25</v>
      </c>
      <c r="B104" s="1"/>
      <c r="C104" s="1" t="s">
        <v>143</v>
      </c>
      <c r="D104" s="7">
        <v>8</v>
      </c>
      <c r="E104" s="8">
        <f>1829.64*Tabla1[[#This Row],[BENEFICIARIOS]]</f>
        <v>14637.12</v>
      </c>
      <c r="F104" s="33">
        <v>16750</v>
      </c>
      <c r="G104" s="5">
        <v>2024</v>
      </c>
    </row>
    <row r="105" spans="1:7" ht="15.6" x14ac:dyDescent="0.3">
      <c r="A105" s="9" t="s">
        <v>117</v>
      </c>
      <c r="B105" s="1"/>
      <c r="C105" s="1" t="s">
        <v>144</v>
      </c>
      <c r="D105" s="10">
        <v>250</v>
      </c>
      <c r="E105" s="8">
        <f>398.39*Tabla1[[#This Row],[BENEFICIARIOS]]</f>
        <v>99597.5</v>
      </c>
      <c r="F105" s="5" t="s">
        <v>147</v>
      </c>
      <c r="G105" s="5">
        <v>2024</v>
      </c>
    </row>
    <row r="106" spans="1:7" ht="15.6" x14ac:dyDescent="0.3">
      <c r="A106" s="9" t="s">
        <v>117</v>
      </c>
      <c r="B106" s="1"/>
      <c r="C106" s="1" t="s">
        <v>5</v>
      </c>
      <c r="D106" s="10">
        <v>53</v>
      </c>
      <c r="E106" s="8">
        <f>812.2*Tabla1[[#This Row],[BENEFICIARIOS]]</f>
        <v>43046.600000000006</v>
      </c>
      <c r="F106" s="5" t="s">
        <v>147</v>
      </c>
      <c r="G106" s="5">
        <v>2024</v>
      </c>
    </row>
    <row r="107" spans="1:7" ht="15.6" x14ac:dyDescent="0.3">
      <c r="A107" s="9" t="s">
        <v>117</v>
      </c>
      <c r="B107" s="1"/>
      <c r="C107" s="1" t="s">
        <v>118</v>
      </c>
      <c r="D107" s="7">
        <v>1</v>
      </c>
      <c r="E107" s="8">
        <f>5741.21*Tabla1[[#This Row],[BENEFICIARIOS]]</f>
        <v>5741.21</v>
      </c>
      <c r="F107" s="5" t="s">
        <v>147</v>
      </c>
      <c r="G107" s="5">
        <v>2024</v>
      </c>
    </row>
    <row r="108" spans="1:7" x14ac:dyDescent="0.3">
      <c r="A108" s="9" t="s">
        <v>117</v>
      </c>
      <c r="B108" s="1"/>
      <c r="C108" s="1" t="s">
        <v>140</v>
      </c>
      <c r="D108" s="6">
        <v>47</v>
      </c>
      <c r="E108" s="8">
        <f>1632.8831*Tabla1[[#This Row],[BENEFICIARIOS]]</f>
        <v>76745.505699999994</v>
      </c>
      <c r="F108" s="32">
        <v>33967</v>
      </c>
      <c r="G108" s="5">
        <v>2024</v>
      </c>
    </row>
    <row r="109" spans="1:7" ht="15.6" x14ac:dyDescent="0.3">
      <c r="A109" s="9" t="s">
        <v>117</v>
      </c>
      <c r="B109" s="1"/>
      <c r="C109" s="1" t="s">
        <v>141</v>
      </c>
      <c r="D109" s="7">
        <v>35</v>
      </c>
      <c r="E109" s="8">
        <f>3600*Tabla1[[#This Row],[BENEFICIARIOS]]</f>
        <v>126000</v>
      </c>
      <c r="F109" s="5" t="s">
        <v>147</v>
      </c>
      <c r="G109" s="5">
        <v>2024</v>
      </c>
    </row>
    <row r="110" spans="1:7" ht="15.6" x14ac:dyDescent="0.3">
      <c r="A110" s="9" t="s">
        <v>117</v>
      </c>
      <c r="B110" s="1"/>
      <c r="C110" s="1" t="s">
        <v>143</v>
      </c>
      <c r="D110" s="7">
        <v>1</v>
      </c>
      <c r="E110" s="8">
        <f>1829.64*Tabla1[[#This Row],[BENEFICIARIOS]]</f>
        <v>1829.64</v>
      </c>
      <c r="F110" s="33">
        <v>1480</v>
      </c>
      <c r="G110" s="5">
        <v>2024</v>
      </c>
    </row>
    <row r="111" spans="1:7" ht="15.6" x14ac:dyDescent="0.3">
      <c r="A111" s="1" t="s">
        <v>117</v>
      </c>
      <c r="B111" s="1"/>
      <c r="C111" s="1" t="s">
        <v>145</v>
      </c>
      <c r="D111" s="12">
        <v>3</v>
      </c>
      <c r="E111" s="8">
        <v>41500</v>
      </c>
      <c r="F111" s="5" t="s">
        <v>147</v>
      </c>
      <c r="G111" s="5">
        <v>2024</v>
      </c>
    </row>
    <row r="112" spans="1:7" ht="15.6" x14ac:dyDescent="0.3">
      <c r="A112" s="9" t="s">
        <v>128</v>
      </c>
      <c r="B112" s="1"/>
      <c r="C112" s="1" t="s">
        <v>144</v>
      </c>
      <c r="D112" s="10">
        <v>2</v>
      </c>
      <c r="E112" s="8">
        <f>398.39*Tabla1[[#This Row],[BENEFICIARIOS]]</f>
        <v>796.78</v>
      </c>
      <c r="F112" s="5" t="s">
        <v>147</v>
      </c>
      <c r="G112" s="5">
        <v>2024</v>
      </c>
    </row>
    <row r="113" spans="1:7" ht="15.6" x14ac:dyDescent="0.3">
      <c r="A113" s="9" t="s">
        <v>27</v>
      </c>
      <c r="B113" s="1"/>
      <c r="C113" s="1" t="s">
        <v>5</v>
      </c>
      <c r="D113" s="10">
        <v>2</v>
      </c>
      <c r="E113" s="8">
        <f>812.2*Tabla1[[#This Row],[BENEFICIARIOS]]</f>
        <v>1624.4</v>
      </c>
      <c r="F113" s="5" t="s">
        <v>147</v>
      </c>
      <c r="G113" s="5">
        <v>2024</v>
      </c>
    </row>
    <row r="114" spans="1:7" ht="15.6" x14ac:dyDescent="0.3">
      <c r="A114" s="9" t="s">
        <v>27</v>
      </c>
      <c r="B114" s="1"/>
      <c r="C114" s="1" t="s">
        <v>113</v>
      </c>
      <c r="D114" s="10">
        <v>1</v>
      </c>
      <c r="E114" s="8">
        <f>3746.89*Tabla1[[#This Row],[BENEFICIARIOS]]</f>
        <v>3746.89</v>
      </c>
      <c r="F114" s="5" t="s">
        <v>147</v>
      </c>
      <c r="G114" s="5">
        <v>2024</v>
      </c>
    </row>
    <row r="115" spans="1:7" ht="15.6" x14ac:dyDescent="0.3">
      <c r="A115" s="9" t="s">
        <v>27</v>
      </c>
      <c r="B115" s="1"/>
      <c r="C115" s="1" t="s">
        <v>113</v>
      </c>
      <c r="D115" s="10">
        <v>1</v>
      </c>
      <c r="E115" s="8">
        <f>3746.89*Tabla1[[#This Row],[BENEFICIARIOS]]</f>
        <v>3746.89</v>
      </c>
      <c r="F115" s="5" t="s">
        <v>147</v>
      </c>
      <c r="G115" s="5">
        <v>2024</v>
      </c>
    </row>
    <row r="116" spans="1:7" ht="15.6" x14ac:dyDescent="0.3">
      <c r="A116" s="9" t="s">
        <v>27</v>
      </c>
      <c r="B116" s="1"/>
      <c r="C116" s="1" t="s">
        <v>144</v>
      </c>
      <c r="D116" s="10">
        <v>5</v>
      </c>
      <c r="E116" s="8">
        <f>398.39*Tabla1[[#This Row],[BENEFICIARIOS]]</f>
        <v>1991.9499999999998</v>
      </c>
      <c r="F116" s="5" t="s">
        <v>147</v>
      </c>
      <c r="G116" s="5">
        <v>2024</v>
      </c>
    </row>
    <row r="117" spans="1:7" x14ac:dyDescent="0.3">
      <c r="A117" s="9" t="s">
        <v>27</v>
      </c>
      <c r="B117" s="1"/>
      <c r="C117" s="1" t="s">
        <v>140</v>
      </c>
      <c r="D117" s="6">
        <v>5</v>
      </c>
      <c r="E117" s="8">
        <f>1632.8831*Tabla1[[#This Row],[BENEFICIARIOS]]</f>
        <v>8164.4155000000001</v>
      </c>
      <c r="F117" s="32">
        <v>5225.5</v>
      </c>
      <c r="G117" s="5">
        <v>2024</v>
      </c>
    </row>
    <row r="118" spans="1:7" ht="15.6" x14ac:dyDescent="0.3">
      <c r="A118" s="1" t="s">
        <v>28</v>
      </c>
      <c r="B118" s="1"/>
      <c r="C118" s="1" t="s">
        <v>5</v>
      </c>
      <c r="D118" s="10">
        <v>4</v>
      </c>
      <c r="E118" s="8">
        <f>812.2*Tabla1[[#This Row],[BENEFICIARIOS]]</f>
        <v>3248.8</v>
      </c>
      <c r="F118" s="5" t="s">
        <v>147</v>
      </c>
      <c r="G118" s="5">
        <v>2024</v>
      </c>
    </row>
    <row r="119" spans="1:7" ht="15.6" x14ac:dyDescent="0.3">
      <c r="A119" s="9" t="s">
        <v>28</v>
      </c>
      <c r="B119" s="1"/>
      <c r="C119" s="1" t="s">
        <v>144</v>
      </c>
      <c r="D119" s="10">
        <v>2</v>
      </c>
      <c r="E119" s="8">
        <f>398.39*Tabla1[[#This Row],[BENEFICIARIOS]]</f>
        <v>796.78</v>
      </c>
      <c r="F119" s="5" t="s">
        <v>147</v>
      </c>
      <c r="G119" s="5">
        <v>2024</v>
      </c>
    </row>
    <row r="120" spans="1:7" ht="15.6" x14ac:dyDescent="0.3">
      <c r="A120" s="9" t="s">
        <v>29</v>
      </c>
      <c r="B120" s="1"/>
      <c r="C120" s="1" t="s">
        <v>5</v>
      </c>
      <c r="D120" s="10">
        <v>1</v>
      </c>
      <c r="E120" s="8">
        <f>812.2*Tabla1[[#This Row],[BENEFICIARIOS]]</f>
        <v>812.2</v>
      </c>
      <c r="F120" s="5" t="s">
        <v>147</v>
      </c>
      <c r="G120" s="5">
        <v>2024</v>
      </c>
    </row>
    <row r="121" spans="1:7" ht="15.6" x14ac:dyDescent="0.3">
      <c r="A121" s="9" t="s">
        <v>29</v>
      </c>
      <c r="B121" s="1"/>
      <c r="C121" s="1" t="s">
        <v>113</v>
      </c>
      <c r="D121" s="10">
        <v>1</v>
      </c>
      <c r="E121" s="8">
        <f>3746.89*Tabla1[[#This Row],[BENEFICIARIOS]]</f>
        <v>3746.89</v>
      </c>
      <c r="F121" s="5" t="s">
        <v>147</v>
      </c>
      <c r="G121" s="5">
        <v>2024</v>
      </c>
    </row>
    <row r="122" spans="1:7" ht="15.6" x14ac:dyDescent="0.3">
      <c r="A122" s="9" t="s">
        <v>116</v>
      </c>
      <c r="B122" s="1"/>
      <c r="C122" s="1" t="s">
        <v>5</v>
      </c>
      <c r="D122" s="10">
        <v>1</v>
      </c>
      <c r="E122" s="8">
        <f>812.2*Tabla1[[#This Row],[BENEFICIARIOS]]</f>
        <v>812.2</v>
      </c>
      <c r="F122" s="5" t="s">
        <v>147</v>
      </c>
      <c r="G122" s="5">
        <v>2024</v>
      </c>
    </row>
    <row r="123" spans="1:7" ht="15.6" x14ac:dyDescent="0.3">
      <c r="A123" s="9" t="s">
        <v>116</v>
      </c>
      <c r="B123" s="1"/>
      <c r="C123" s="1" t="s">
        <v>118</v>
      </c>
      <c r="D123" s="10">
        <v>3</v>
      </c>
      <c r="E123" s="8">
        <f>5741.21*Tabla1[[#This Row],[BENEFICIARIOS]]</f>
        <v>17223.63</v>
      </c>
      <c r="F123" s="5" t="s">
        <v>147</v>
      </c>
      <c r="G123" s="5">
        <v>2024</v>
      </c>
    </row>
    <row r="124" spans="1:7" ht="15.6" x14ac:dyDescent="0.3">
      <c r="A124" s="9" t="s">
        <v>116</v>
      </c>
      <c r="B124" s="1"/>
      <c r="C124" s="1" t="s">
        <v>144</v>
      </c>
      <c r="D124" s="10">
        <v>80</v>
      </c>
      <c r="E124" s="8">
        <f>398.39*Tabla1[[#This Row],[BENEFICIARIOS]]</f>
        <v>31871.199999999997</v>
      </c>
      <c r="F124" s="5" t="s">
        <v>147</v>
      </c>
      <c r="G124" s="5">
        <v>2024</v>
      </c>
    </row>
    <row r="125" spans="1:7" ht="15.6" x14ac:dyDescent="0.3">
      <c r="A125" s="9" t="s">
        <v>116</v>
      </c>
      <c r="B125" s="1"/>
      <c r="C125" s="1" t="s">
        <v>143</v>
      </c>
      <c r="D125" s="7">
        <v>12</v>
      </c>
      <c r="E125" s="8">
        <f>1829.64*Tabla1[[#This Row],[BENEFICIARIOS]]</f>
        <v>21955.68</v>
      </c>
      <c r="F125" s="33">
        <v>38050</v>
      </c>
      <c r="G125" s="5">
        <v>2024</v>
      </c>
    </row>
    <row r="126" spans="1:7" ht="15.6" x14ac:dyDescent="0.3">
      <c r="A126" s="9" t="s">
        <v>108</v>
      </c>
      <c r="B126" s="1"/>
      <c r="C126" s="1" t="s">
        <v>5</v>
      </c>
      <c r="D126" s="10">
        <v>9</v>
      </c>
      <c r="E126" s="8">
        <f>812.2*Tabla1[[#This Row],[BENEFICIARIOS]]</f>
        <v>7309.8</v>
      </c>
      <c r="F126" s="5" t="s">
        <v>147</v>
      </c>
      <c r="G126" s="5">
        <v>2024</v>
      </c>
    </row>
    <row r="127" spans="1:7" ht="15.6" x14ac:dyDescent="0.3">
      <c r="A127" s="9" t="s">
        <v>108</v>
      </c>
      <c r="B127" s="1"/>
      <c r="C127" s="1" t="s">
        <v>113</v>
      </c>
      <c r="D127" s="10">
        <v>2</v>
      </c>
      <c r="E127" s="8">
        <f>3746.89*Tabla1[[#This Row],[BENEFICIARIOS]]</f>
        <v>7493.78</v>
      </c>
      <c r="F127" s="5" t="s">
        <v>147</v>
      </c>
      <c r="G127" s="5">
        <v>2024</v>
      </c>
    </row>
    <row r="128" spans="1:7" ht="15.6" x14ac:dyDescent="0.3">
      <c r="A128" s="9" t="s">
        <v>108</v>
      </c>
      <c r="B128" s="1"/>
      <c r="C128" s="1" t="s">
        <v>118</v>
      </c>
      <c r="D128" s="10">
        <v>3</v>
      </c>
      <c r="E128" s="8">
        <f>5741.21*Tabla1[[#This Row],[BENEFICIARIOS]]</f>
        <v>17223.63</v>
      </c>
      <c r="F128" s="5" t="s">
        <v>147</v>
      </c>
      <c r="G128" s="5">
        <v>2024</v>
      </c>
    </row>
    <row r="129" spans="1:7" ht="15.6" x14ac:dyDescent="0.3">
      <c r="A129" s="9" t="s">
        <v>108</v>
      </c>
      <c r="B129" s="1"/>
      <c r="C129" s="1" t="s">
        <v>144</v>
      </c>
      <c r="D129" s="10">
        <v>198</v>
      </c>
      <c r="E129" s="8">
        <f>398.39*Tabla1[[#This Row],[BENEFICIARIOS]]</f>
        <v>78881.22</v>
      </c>
      <c r="F129" s="5" t="s">
        <v>147</v>
      </c>
      <c r="G129" s="5">
        <v>2024</v>
      </c>
    </row>
    <row r="130" spans="1:7" x14ac:dyDescent="0.3">
      <c r="A130" s="9" t="s">
        <v>108</v>
      </c>
      <c r="B130" s="1"/>
      <c r="C130" s="1" t="s">
        <v>140</v>
      </c>
      <c r="D130" s="6">
        <v>49</v>
      </c>
      <c r="E130" s="8">
        <f>1632.8831*Tabla1[[#This Row],[BENEFICIARIOS]]</f>
        <v>80011.271900000007</v>
      </c>
      <c r="F130" s="32">
        <v>44861.31</v>
      </c>
      <c r="G130" s="5">
        <v>2024</v>
      </c>
    </row>
    <row r="131" spans="1:7" ht="15.6" x14ac:dyDescent="0.3">
      <c r="A131" s="9" t="s">
        <v>108</v>
      </c>
      <c r="B131" s="1"/>
      <c r="C131" s="1" t="s">
        <v>141</v>
      </c>
      <c r="D131" s="7">
        <v>7</v>
      </c>
      <c r="E131" s="8">
        <f>3600*Tabla1[[#This Row],[BENEFICIARIOS]]</f>
        <v>25200</v>
      </c>
      <c r="F131" s="5" t="s">
        <v>147</v>
      </c>
      <c r="G131" s="5">
        <v>2024</v>
      </c>
    </row>
    <row r="132" spans="1:7" ht="15.6" x14ac:dyDescent="0.3">
      <c r="A132" s="1" t="s">
        <v>108</v>
      </c>
      <c r="B132" s="1"/>
      <c r="C132" s="1" t="s">
        <v>143</v>
      </c>
      <c r="D132" s="7">
        <v>31</v>
      </c>
      <c r="E132" s="8">
        <f>1829.64*Tabla1[[#This Row],[BENEFICIARIOS]]</f>
        <v>56718.840000000004</v>
      </c>
      <c r="F132" s="33">
        <v>74148</v>
      </c>
      <c r="G132" s="5">
        <v>2024</v>
      </c>
    </row>
    <row r="133" spans="1:7" ht="15.6" x14ac:dyDescent="0.3">
      <c r="A133" s="9" t="s">
        <v>32</v>
      </c>
      <c r="B133" s="1"/>
      <c r="C133" s="1" t="s">
        <v>5</v>
      </c>
      <c r="D133" s="10">
        <v>139</v>
      </c>
      <c r="E133" s="8">
        <f>812.2*Tabla1[[#This Row],[BENEFICIARIOS]]</f>
        <v>112895.8</v>
      </c>
      <c r="F133" s="5" t="s">
        <v>147</v>
      </c>
      <c r="G133" s="5">
        <v>2024</v>
      </c>
    </row>
    <row r="134" spans="1:7" ht="15.6" x14ac:dyDescent="0.3">
      <c r="A134" s="1" t="s">
        <v>32</v>
      </c>
      <c r="B134" s="1"/>
      <c r="C134" s="1" t="s">
        <v>113</v>
      </c>
      <c r="D134" s="10">
        <v>14</v>
      </c>
      <c r="E134" s="8">
        <f>3746.89*Tabla1[[#This Row],[BENEFICIARIOS]]</f>
        <v>52456.46</v>
      </c>
      <c r="F134" s="5" t="s">
        <v>147</v>
      </c>
      <c r="G134" s="5">
        <v>2024</v>
      </c>
    </row>
    <row r="135" spans="1:7" ht="15.6" x14ac:dyDescent="0.3">
      <c r="A135" s="9" t="s">
        <v>32</v>
      </c>
      <c r="B135" s="1"/>
      <c r="C135" s="1" t="s">
        <v>118</v>
      </c>
      <c r="D135" s="10">
        <v>3</v>
      </c>
      <c r="E135" s="8">
        <f>5741.21*Tabla1[[#This Row],[BENEFICIARIOS]]</f>
        <v>17223.63</v>
      </c>
      <c r="F135" s="5" t="s">
        <v>147</v>
      </c>
      <c r="G135" s="5">
        <v>2024</v>
      </c>
    </row>
    <row r="136" spans="1:7" ht="15.6" x14ac:dyDescent="0.3">
      <c r="A136" s="9" t="s">
        <v>32</v>
      </c>
      <c r="B136" s="1"/>
      <c r="C136" s="1" t="s">
        <v>144</v>
      </c>
      <c r="D136" s="10">
        <v>50</v>
      </c>
      <c r="E136" s="8">
        <f>398.39*Tabla1[[#This Row],[BENEFICIARIOS]]</f>
        <v>19919.5</v>
      </c>
      <c r="F136" s="5" t="s">
        <v>147</v>
      </c>
      <c r="G136" s="5">
        <v>2024</v>
      </c>
    </row>
    <row r="137" spans="1:7" x14ac:dyDescent="0.3">
      <c r="A137" s="9" t="s">
        <v>32</v>
      </c>
      <c r="B137" s="1"/>
      <c r="C137" s="1" t="s">
        <v>140</v>
      </c>
      <c r="D137" s="6">
        <v>209</v>
      </c>
      <c r="E137" s="8">
        <f>1632.8831*Tabla1[[#This Row],[BENEFICIARIOS]]</f>
        <v>341272.56790000002</v>
      </c>
      <c r="F137" s="32">
        <v>340956.7</v>
      </c>
      <c r="G137" s="5">
        <v>2024</v>
      </c>
    </row>
    <row r="138" spans="1:7" ht="15.6" x14ac:dyDescent="0.3">
      <c r="A138" s="9" t="s">
        <v>32</v>
      </c>
      <c r="B138" s="1"/>
      <c r="C138" s="1" t="s">
        <v>141</v>
      </c>
      <c r="D138" s="7">
        <v>24</v>
      </c>
      <c r="E138" s="8">
        <f>3600*Tabla1[[#This Row],[BENEFICIARIOS]]</f>
        <v>86400</v>
      </c>
      <c r="F138" s="5" t="s">
        <v>147</v>
      </c>
      <c r="G138" s="5">
        <v>2024</v>
      </c>
    </row>
    <row r="139" spans="1:7" ht="15.6" x14ac:dyDescent="0.3">
      <c r="A139" s="9" t="s">
        <v>32</v>
      </c>
      <c r="B139" s="1"/>
      <c r="C139" s="1" t="s">
        <v>143</v>
      </c>
      <c r="D139" s="7">
        <v>60</v>
      </c>
      <c r="E139" s="8">
        <f>1829.64*Tabla1[[#This Row],[BENEFICIARIOS]]</f>
        <v>109778.40000000001</v>
      </c>
      <c r="F139" s="33">
        <v>115896</v>
      </c>
      <c r="G139" s="5">
        <v>2024</v>
      </c>
    </row>
    <row r="140" spans="1:7" ht="15.6" x14ac:dyDescent="0.3">
      <c r="A140" s="9" t="s">
        <v>33</v>
      </c>
      <c r="B140" s="1"/>
      <c r="C140" s="1" t="s">
        <v>5</v>
      </c>
      <c r="D140" s="10">
        <v>7</v>
      </c>
      <c r="E140" s="8">
        <f>812.2*Tabla1[[#This Row],[BENEFICIARIOS]]</f>
        <v>5685.4000000000005</v>
      </c>
      <c r="F140" s="5" t="s">
        <v>147</v>
      </c>
      <c r="G140" s="5">
        <v>2024</v>
      </c>
    </row>
    <row r="141" spans="1:7" x14ac:dyDescent="0.3">
      <c r="A141" s="9" t="s">
        <v>33</v>
      </c>
      <c r="B141" s="1"/>
      <c r="C141" s="1" t="s">
        <v>140</v>
      </c>
      <c r="D141" s="6">
        <v>82</v>
      </c>
      <c r="E141" s="8">
        <f>1632.8831*Tabla1[[#This Row],[BENEFICIARIOS]]</f>
        <v>133896.4142</v>
      </c>
      <c r="F141" s="32">
        <v>360430.47</v>
      </c>
      <c r="G141" s="5">
        <v>2024</v>
      </c>
    </row>
    <row r="142" spans="1:7" ht="15.6" x14ac:dyDescent="0.3">
      <c r="A142" s="9" t="s">
        <v>33</v>
      </c>
      <c r="B142" s="1"/>
      <c r="C142" s="1" t="s">
        <v>141</v>
      </c>
      <c r="D142" s="7">
        <v>1</v>
      </c>
      <c r="E142" s="8">
        <f>3600*Tabla1[[#This Row],[BENEFICIARIOS]]</f>
        <v>3600</v>
      </c>
      <c r="F142" s="5" t="s">
        <v>147</v>
      </c>
      <c r="G142" s="5">
        <v>2024</v>
      </c>
    </row>
    <row r="143" spans="1:7" ht="15.6" x14ac:dyDescent="0.3">
      <c r="A143" s="9" t="s">
        <v>33</v>
      </c>
      <c r="B143" s="1"/>
      <c r="C143" s="1" t="s">
        <v>143</v>
      </c>
      <c r="D143" s="7">
        <v>14</v>
      </c>
      <c r="E143" s="8">
        <f>1829.64*Tabla1[[#This Row],[BENEFICIARIOS]]</f>
        <v>25614.960000000003</v>
      </c>
      <c r="F143" s="33">
        <v>89450</v>
      </c>
      <c r="G143" s="5">
        <v>2024</v>
      </c>
    </row>
    <row r="144" spans="1:7" ht="15.6" x14ac:dyDescent="0.3">
      <c r="A144" s="9" t="s">
        <v>109</v>
      </c>
      <c r="B144" s="1"/>
      <c r="C144" s="1" t="s">
        <v>113</v>
      </c>
      <c r="D144" s="10">
        <v>1</v>
      </c>
      <c r="E144" s="8">
        <f>3746.89*Tabla1[[#This Row],[BENEFICIARIOS]]</f>
        <v>3746.89</v>
      </c>
      <c r="F144" s="5" t="s">
        <v>147</v>
      </c>
      <c r="G144" s="5">
        <v>2024</v>
      </c>
    </row>
    <row r="145" spans="1:7" x14ac:dyDescent="0.3">
      <c r="A145" s="9" t="s">
        <v>109</v>
      </c>
      <c r="B145" s="1"/>
      <c r="C145" s="1" t="s">
        <v>144</v>
      </c>
      <c r="D145" s="11">
        <v>143</v>
      </c>
      <c r="E145" s="8">
        <f>398.39*Tabla1[[#This Row],[BENEFICIARIOS]]</f>
        <v>56969.77</v>
      </c>
      <c r="F145" s="5" t="s">
        <v>147</v>
      </c>
      <c r="G145" s="5">
        <v>2024</v>
      </c>
    </row>
    <row r="146" spans="1:7" x14ac:dyDescent="0.3">
      <c r="A146" s="1" t="s">
        <v>109</v>
      </c>
      <c r="B146" s="1"/>
      <c r="C146" s="1" t="s">
        <v>140</v>
      </c>
      <c r="D146" s="6">
        <v>5</v>
      </c>
      <c r="E146" s="8">
        <f>1632.8831*Tabla1[[#This Row],[BENEFICIARIOS]]</f>
        <v>8164.4155000000001</v>
      </c>
      <c r="F146" s="32">
        <v>1820</v>
      </c>
      <c r="G146" s="5">
        <v>2024</v>
      </c>
    </row>
    <row r="147" spans="1:7" ht="15.6" x14ac:dyDescent="0.3">
      <c r="A147" s="1" t="s">
        <v>109</v>
      </c>
      <c r="B147" s="1"/>
      <c r="C147" s="1" t="s">
        <v>141</v>
      </c>
      <c r="D147" s="7">
        <v>1</v>
      </c>
      <c r="E147" s="8">
        <f>3600*Tabla1[[#This Row],[BENEFICIARIOS]]</f>
        <v>3600</v>
      </c>
      <c r="F147" s="5" t="s">
        <v>147</v>
      </c>
      <c r="G147" s="5">
        <v>2024</v>
      </c>
    </row>
    <row r="148" spans="1:7" ht="15.6" x14ac:dyDescent="0.3">
      <c r="A148" s="1" t="s">
        <v>34</v>
      </c>
      <c r="B148" s="1"/>
      <c r="C148" s="1" t="s">
        <v>5</v>
      </c>
      <c r="D148" s="10">
        <v>55</v>
      </c>
      <c r="E148" s="8">
        <f>812.2*Tabla1[[#This Row],[BENEFICIARIOS]]</f>
        <v>44671</v>
      </c>
      <c r="F148" s="5" t="s">
        <v>147</v>
      </c>
      <c r="G148" s="5">
        <v>2024</v>
      </c>
    </row>
    <row r="149" spans="1:7" ht="15.6" x14ac:dyDescent="0.3">
      <c r="A149" s="9" t="s">
        <v>34</v>
      </c>
      <c r="B149" s="1"/>
      <c r="C149" s="1" t="s">
        <v>113</v>
      </c>
      <c r="D149" s="10">
        <v>8</v>
      </c>
      <c r="E149" s="8">
        <f>3746.89*Tabla1[[#This Row],[BENEFICIARIOS]]</f>
        <v>29975.119999999999</v>
      </c>
      <c r="F149" s="5" t="s">
        <v>147</v>
      </c>
      <c r="G149" s="5">
        <v>2024</v>
      </c>
    </row>
    <row r="150" spans="1:7" ht="15.6" x14ac:dyDescent="0.3">
      <c r="A150" s="9" t="s">
        <v>34</v>
      </c>
      <c r="B150" s="1"/>
      <c r="C150" s="1" t="s">
        <v>118</v>
      </c>
      <c r="D150" s="7">
        <v>8</v>
      </c>
      <c r="E150" s="8">
        <f>5741.21*Tabla1[[#This Row],[BENEFICIARIOS]]</f>
        <v>45929.68</v>
      </c>
      <c r="F150" s="5" t="s">
        <v>147</v>
      </c>
      <c r="G150" s="5">
        <v>2024</v>
      </c>
    </row>
    <row r="151" spans="1:7" ht="15.6" x14ac:dyDescent="0.3">
      <c r="A151" s="9" t="s">
        <v>34</v>
      </c>
      <c r="B151" s="1"/>
      <c r="C151" s="1" t="s">
        <v>144</v>
      </c>
      <c r="D151" s="7">
        <v>138</v>
      </c>
      <c r="E151" s="8">
        <f>398.39*Tabla1[[#This Row],[BENEFICIARIOS]]</f>
        <v>54977.82</v>
      </c>
      <c r="F151" s="5" t="s">
        <v>147</v>
      </c>
      <c r="G151" s="5">
        <v>2024</v>
      </c>
    </row>
    <row r="152" spans="1:7" x14ac:dyDescent="0.3">
      <c r="A152" s="1" t="s">
        <v>34</v>
      </c>
      <c r="B152" s="1"/>
      <c r="C152" s="1" t="s">
        <v>140</v>
      </c>
      <c r="D152" s="6">
        <v>143</v>
      </c>
      <c r="E152" s="8">
        <f>1632.8831*Tabla1[[#This Row],[BENEFICIARIOS]]</f>
        <v>233502.28330000001</v>
      </c>
      <c r="F152" s="32">
        <v>226970.6</v>
      </c>
      <c r="G152" s="5">
        <v>2024</v>
      </c>
    </row>
    <row r="153" spans="1:7" ht="15.6" x14ac:dyDescent="0.3">
      <c r="A153" s="9" t="s">
        <v>34</v>
      </c>
      <c r="B153" s="1"/>
      <c r="C153" s="1" t="s">
        <v>141</v>
      </c>
      <c r="D153" s="7">
        <v>27</v>
      </c>
      <c r="E153" s="8">
        <f>3600*Tabla1[[#This Row],[BENEFICIARIOS]]</f>
        <v>97200</v>
      </c>
      <c r="F153" s="5" t="s">
        <v>147</v>
      </c>
      <c r="G153" s="5">
        <v>2024</v>
      </c>
    </row>
    <row r="154" spans="1:7" ht="15.6" x14ac:dyDescent="0.3">
      <c r="A154" s="9" t="s">
        <v>34</v>
      </c>
      <c r="B154" s="1"/>
      <c r="C154" s="1" t="s">
        <v>143</v>
      </c>
      <c r="D154" s="7">
        <v>11</v>
      </c>
      <c r="E154" s="8">
        <f>1829.64*Tabla1[[#This Row],[BENEFICIARIOS]]</f>
        <v>20126.04</v>
      </c>
      <c r="F154" s="33">
        <v>93750</v>
      </c>
      <c r="G154" s="5">
        <v>2024</v>
      </c>
    </row>
    <row r="155" spans="1:7" ht="15.6" x14ac:dyDescent="0.3">
      <c r="A155" s="9" t="s">
        <v>34</v>
      </c>
      <c r="B155" s="1"/>
      <c r="C155" s="1" t="s">
        <v>145</v>
      </c>
      <c r="D155" s="12">
        <v>1</v>
      </c>
      <c r="E155" s="8">
        <v>18000</v>
      </c>
      <c r="F155" s="5" t="s">
        <v>147</v>
      </c>
      <c r="G155" s="5">
        <v>2024</v>
      </c>
    </row>
    <row r="156" spans="1:7" ht="15.6" x14ac:dyDescent="0.3">
      <c r="A156" s="9" t="s">
        <v>35</v>
      </c>
      <c r="B156" s="1"/>
      <c r="C156" s="1" t="s">
        <v>5</v>
      </c>
      <c r="D156" s="10">
        <v>1</v>
      </c>
      <c r="E156" s="8">
        <f>812.2*Tabla1[[#This Row],[BENEFICIARIOS]]</f>
        <v>812.2</v>
      </c>
      <c r="F156" s="5" t="s">
        <v>147</v>
      </c>
      <c r="G156" s="5">
        <v>2024</v>
      </c>
    </row>
    <row r="157" spans="1:7" ht="15.6" x14ac:dyDescent="0.3">
      <c r="A157" s="9" t="s">
        <v>35</v>
      </c>
      <c r="B157" s="1"/>
      <c r="C157" s="1" t="s">
        <v>141</v>
      </c>
      <c r="D157" s="7">
        <v>1</v>
      </c>
      <c r="E157" s="8">
        <f>3600*Tabla1[[#This Row],[BENEFICIARIOS]]</f>
        <v>3600</v>
      </c>
      <c r="F157" s="5" t="s">
        <v>147</v>
      </c>
      <c r="G157" s="5">
        <v>2024</v>
      </c>
    </row>
    <row r="158" spans="1:7" ht="15.6" x14ac:dyDescent="0.3">
      <c r="A158" s="9" t="s">
        <v>36</v>
      </c>
      <c r="B158" s="1"/>
      <c r="C158" s="1" t="s">
        <v>5</v>
      </c>
      <c r="D158" s="7">
        <v>5</v>
      </c>
      <c r="E158" s="8">
        <f>812.2*Tabla1[[#This Row],[BENEFICIARIOS]]</f>
        <v>4061</v>
      </c>
      <c r="F158" s="5" t="s">
        <v>147</v>
      </c>
      <c r="G158" s="5">
        <v>2024</v>
      </c>
    </row>
    <row r="159" spans="1:7" ht="15.6" x14ac:dyDescent="0.3">
      <c r="A159" s="1" t="s">
        <v>36</v>
      </c>
      <c r="B159" s="1"/>
      <c r="C159" s="1" t="s">
        <v>144</v>
      </c>
      <c r="D159" s="7">
        <v>8</v>
      </c>
      <c r="E159" s="8">
        <f>398.39*Tabla1[[#This Row],[BENEFICIARIOS]]</f>
        <v>3187.12</v>
      </c>
      <c r="F159" s="5" t="s">
        <v>147</v>
      </c>
      <c r="G159" s="5">
        <v>2024</v>
      </c>
    </row>
    <row r="160" spans="1:7" x14ac:dyDescent="0.3">
      <c r="A160" s="9" t="s">
        <v>36</v>
      </c>
      <c r="B160" s="1"/>
      <c r="C160" s="1" t="s">
        <v>140</v>
      </c>
      <c r="D160" s="6">
        <v>8</v>
      </c>
      <c r="E160" s="8">
        <f>1632.8831*Tabla1[[#This Row],[BENEFICIARIOS]]</f>
        <v>13063.0648</v>
      </c>
      <c r="F160" s="32">
        <v>5352</v>
      </c>
      <c r="G160" s="5">
        <v>2024</v>
      </c>
    </row>
    <row r="161" spans="1:7" ht="15.6" x14ac:dyDescent="0.3">
      <c r="A161" s="9" t="s">
        <v>36</v>
      </c>
      <c r="B161" s="1"/>
      <c r="C161" s="1" t="s">
        <v>141</v>
      </c>
      <c r="D161" s="7">
        <v>1</v>
      </c>
      <c r="E161" s="8">
        <f>3600*Tabla1[[#This Row],[BENEFICIARIOS]]</f>
        <v>3600</v>
      </c>
      <c r="F161" s="5" t="s">
        <v>147</v>
      </c>
      <c r="G161" s="5">
        <v>2024</v>
      </c>
    </row>
    <row r="162" spans="1:7" ht="15.6" x14ac:dyDescent="0.3">
      <c r="A162" s="9" t="s">
        <v>36</v>
      </c>
      <c r="B162" s="1"/>
      <c r="C162" s="1" t="s">
        <v>143</v>
      </c>
      <c r="D162" s="7">
        <v>1</v>
      </c>
      <c r="E162" s="8">
        <f>1829.64*Tabla1[[#This Row],[BENEFICIARIOS]]</f>
        <v>1829.64</v>
      </c>
      <c r="F162" s="33">
        <v>9680</v>
      </c>
      <c r="G162" s="5">
        <v>2024</v>
      </c>
    </row>
    <row r="163" spans="1:7" x14ac:dyDescent="0.3">
      <c r="A163" s="9" t="s">
        <v>139</v>
      </c>
      <c r="B163" s="1"/>
      <c r="C163" s="1" t="s">
        <v>140</v>
      </c>
      <c r="D163" s="6">
        <v>4</v>
      </c>
      <c r="E163" s="8">
        <f>1632.8831*Tabla1[[#This Row],[BENEFICIARIOS]]</f>
        <v>6531.5324000000001</v>
      </c>
      <c r="F163" s="32">
        <v>290</v>
      </c>
      <c r="G163" s="5">
        <v>2024</v>
      </c>
    </row>
    <row r="164" spans="1:7" ht="15.6" x14ac:dyDescent="0.3">
      <c r="A164" s="9" t="s">
        <v>139</v>
      </c>
      <c r="B164" s="1"/>
      <c r="C164" s="1" t="s">
        <v>141</v>
      </c>
      <c r="D164" s="7">
        <v>1</v>
      </c>
      <c r="E164" s="8">
        <f>3600*Tabla1[[#This Row],[BENEFICIARIOS]]</f>
        <v>3600</v>
      </c>
      <c r="F164" s="5" t="s">
        <v>147</v>
      </c>
      <c r="G164" s="5">
        <v>2024</v>
      </c>
    </row>
    <row r="165" spans="1:7" ht="15.6" x14ac:dyDescent="0.3">
      <c r="A165" s="9" t="s">
        <v>139</v>
      </c>
      <c r="B165" s="1"/>
      <c r="C165" s="1" t="s">
        <v>143</v>
      </c>
      <c r="D165" s="7">
        <v>1</v>
      </c>
      <c r="E165" s="8">
        <f>1829.64*Tabla1[[#This Row],[BENEFICIARIOS]]</f>
        <v>1829.64</v>
      </c>
      <c r="F165" s="33">
        <v>6200</v>
      </c>
      <c r="G165" s="5">
        <v>2024</v>
      </c>
    </row>
    <row r="166" spans="1:7" ht="15.6" x14ac:dyDescent="0.3">
      <c r="A166" s="9" t="s">
        <v>37</v>
      </c>
      <c r="B166" s="1"/>
      <c r="C166" s="1" t="s">
        <v>5</v>
      </c>
      <c r="D166" s="10">
        <v>26</v>
      </c>
      <c r="E166" s="8">
        <f>812.2*Tabla1[[#This Row],[BENEFICIARIOS]]</f>
        <v>21117.200000000001</v>
      </c>
      <c r="F166" s="5" t="s">
        <v>147</v>
      </c>
      <c r="G166" s="5">
        <v>2024</v>
      </c>
    </row>
    <row r="167" spans="1:7" ht="15.6" x14ac:dyDescent="0.3">
      <c r="A167" s="9" t="s">
        <v>37</v>
      </c>
      <c r="B167" s="1"/>
      <c r="C167" s="1" t="s">
        <v>113</v>
      </c>
      <c r="D167" s="10">
        <v>5</v>
      </c>
      <c r="E167" s="8">
        <f>3746.89*Tabla1[[#This Row],[BENEFICIARIOS]]</f>
        <v>18734.45</v>
      </c>
      <c r="F167" s="5" t="s">
        <v>147</v>
      </c>
      <c r="G167" s="5">
        <v>2024</v>
      </c>
    </row>
    <row r="168" spans="1:7" ht="15.6" x14ac:dyDescent="0.3">
      <c r="A168" s="9" t="s">
        <v>37</v>
      </c>
      <c r="B168" s="1"/>
      <c r="C168" s="1" t="s">
        <v>144</v>
      </c>
      <c r="D168" s="10">
        <v>100</v>
      </c>
      <c r="E168" s="8">
        <f>398.39*Tabla1[[#This Row],[BENEFICIARIOS]]</f>
        <v>39839</v>
      </c>
      <c r="F168" s="5" t="s">
        <v>147</v>
      </c>
      <c r="G168" s="5">
        <v>2024</v>
      </c>
    </row>
    <row r="169" spans="1:7" ht="15.6" x14ac:dyDescent="0.3">
      <c r="A169" s="9" t="s">
        <v>37</v>
      </c>
      <c r="B169" s="1"/>
      <c r="C169" s="1" t="s">
        <v>141</v>
      </c>
      <c r="D169" s="7">
        <v>7</v>
      </c>
      <c r="E169" s="8">
        <f>3600*Tabla1[[#This Row],[BENEFICIARIOS]]</f>
        <v>25200</v>
      </c>
      <c r="F169" s="5" t="s">
        <v>147</v>
      </c>
      <c r="G169" s="5">
        <v>2024</v>
      </c>
    </row>
    <row r="170" spans="1:7" ht="15.6" x14ac:dyDescent="0.3">
      <c r="A170" s="1" t="s">
        <v>37</v>
      </c>
      <c r="B170" s="1"/>
      <c r="C170" s="1" t="s">
        <v>143</v>
      </c>
      <c r="D170" s="7">
        <v>13</v>
      </c>
      <c r="E170" s="8">
        <f>1829.64*Tabla1[[#This Row],[BENEFICIARIOS]]</f>
        <v>23785.32</v>
      </c>
      <c r="F170" s="33">
        <v>257100</v>
      </c>
      <c r="G170" s="5">
        <v>2024</v>
      </c>
    </row>
    <row r="171" spans="1:7" ht="15.6" x14ac:dyDescent="0.3">
      <c r="A171" s="9" t="s">
        <v>38</v>
      </c>
      <c r="B171" s="1"/>
      <c r="C171" s="1" t="s">
        <v>5</v>
      </c>
      <c r="D171" s="10">
        <v>98</v>
      </c>
      <c r="E171" s="8">
        <f>812.2*Tabla1[[#This Row],[BENEFICIARIOS]]</f>
        <v>79595.600000000006</v>
      </c>
      <c r="F171" s="5" t="s">
        <v>147</v>
      </c>
      <c r="G171" s="5">
        <v>2024</v>
      </c>
    </row>
    <row r="172" spans="1:7" ht="15.6" x14ac:dyDescent="0.3">
      <c r="A172" s="9" t="s">
        <v>38</v>
      </c>
      <c r="B172" s="1"/>
      <c r="C172" s="1" t="s">
        <v>113</v>
      </c>
      <c r="D172" s="10">
        <v>35</v>
      </c>
      <c r="E172" s="8">
        <f>3746.89*Tabla1[[#This Row],[BENEFICIARIOS]]</f>
        <v>131141.15</v>
      </c>
      <c r="F172" s="5" t="s">
        <v>147</v>
      </c>
      <c r="G172" s="5">
        <v>2024</v>
      </c>
    </row>
    <row r="173" spans="1:7" ht="15.6" x14ac:dyDescent="0.3">
      <c r="A173" s="9" t="s">
        <v>38</v>
      </c>
      <c r="B173" s="1"/>
      <c r="C173" s="1" t="s">
        <v>144</v>
      </c>
      <c r="D173" s="10">
        <v>23</v>
      </c>
      <c r="E173" s="8">
        <f>398.39*Tabla1[[#This Row],[BENEFICIARIOS]]</f>
        <v>9162.9699999999993</v>
      </c>
      <c r="F173" s="5" t="s">
        <v>147</v>
      </c>
      <c r="G173" s="5">
        <v>2024</v>
      </c>
    </row>
    <row r="174" spans="1:7" x14ac:dyDescent="0.3">
      <c r="A174" s="9" t="s">
        <v>38</v>
      </c>
      <c r="B174" s="1"/>
      <c r="C174" s="1" t="s">
        <v>140</v>
      </c>
      <c r="D174" s="6">
        <v>89</v>
      </c>
      <c r="E174" s="8">
        <f>1632.8831*Tabla1[[#This Row],[BENEFICIARIOS]]</f>
        <v>145326.59590000001</v>
      </c>
      <c r="F174" s="32">
        <v>49347.8</v>
      </c>
      <c r="G174" s="5">
        <v>2024</v>
      </c>
    </row>
    <row r="175" spans="1:7" ht="15.6" x14ac:dyDescent="0.3">
      <c r="A175" s="9" t="s">
        <v>38</v>
      </c>
      <c r="B175" s="1"/>
      <c r="C175" s="1" t="s">
        <v>141</v>
      </c>
      <c r="D175" s="7">
        <v>79</v>
      </c>
      <c r="E175" s="8">
        <f>3600*Tabla1[[#This Row],[BENEFICIARIOS]]</f>
        <v>284400</v>
      </c>
      <c r="F175" s="5" t="s">
        <v>147</v>
      </c>
      <c r="G175" s="5">
        <v>2024</v>
      </c>
    </row>
    <row r="176" spans="1:7" ht="15.6" x14ac:dyDescent="0.3">
      <c r="A176" s="9" t="s">
        <v>38</v>
      </c>
      <c r="B176" s="1"/>
      <c r="C176" s="1" t="s">
        <v>143</v>
      </c>
      <c r="D176" s="7">
        <v>9</v>
      </c>
      <c r="E176" s="8">
        <f>1829.64*Tabla1[[#This Row],[BENEFICIARIOS]]</f>
        <v>16466.760000000002</v>
      </c>
      <c r="F176" s="33">
        <v>33750</v>
      </c>
      <c r="G176" s="5">
        <v>2024</v>
      </c>
    </row>
    <row r="177" spans="1:7" ht="15.6" x14ac:dyDescent="0.3">
      <c r="A177" s="9" t="s">
        <v>38</v>
      </c>
      <c r="B177" s="1"/>
      <c r="C177" s="1" t="s">
        <v>145</v>
      </c>
      <c r="D177" s="12">
        <v>1</v>
      </c>
      <c r="E177" s="8">
        <v>19000</v>
      </c>
      <c r="F177" s="5" t="s">
        <v>147</v>
      </c>
      <c r="G177" s="5">
        <v>2024</v>
      </c>
    </row>
    <row r="178" spans="1:7" ht="15.6" x14ac:dyDescent="0.3">
      <c r="A178" s="9" t="s">
        <v>39</v>
      </c>
      <c r="B178" s="1"/>
      <c r="C178" s="1" t="s">
        <v>5</v>
      </c>
      <c r="D178" s="10">
        <v>2</v>
      </c>
      <c r="E178" s="8">
        <f>812.2*Tabla1[[#This Row],[BENEFICIARIOS]]</f>
        <v>1624.4</v>
      </c>
      <c r="F178" s="5" t="s">
        <v>147</v>
      </c>
      <c r="G178" s="5">
        <v>2024</v>
      </c>
    </row>
    <row r="179" spans="1:7" ht="15.6" x14ac:dyDescent="0.3">
      <c r="A179" s="9" t="s">
        <v>39</v>
      </c>
      <c r="B179" s="1"/>
      <c r="C179" s="1" t="s">
        <v>118</v>
      </c>
      <c r="D179" s="10">
        <v>2</v>
      </c>
      <c r="E179" s="8">
        <f>5741.21*Tabla1[[#This Row],[BENEFICIARIOS]]</f>
        <v>11482.42</v>
      </c>
      <c r="F179" s="5" t="s">
        <v>147</v>
      </c>
      <c r="G179" s="5">
        <v>2024</v>
      </c>
    </row>
    <row r="180" spans="1:7" x14ac:dyDescent="0.3">
      <c r="A180" s="1" t="s">
        <v>39</v>
      </c>
      <c r="B180" s="1"/>
      <c r="C180" s="1" t="s">
        <v>140</v>
      </c>
      <c r="D180" s="6">
        <v>1</v>
      </c>
      <c r="E180" s="8">
        <f>1632.8831*Tabla1[[#This Row],[BENEFICIARIOS]]</f>
        <v>1632.8831</v>
      </c>
      <c r="F180" s="32">
        <v>350</v>
      </c>
      <c r="G180" s="5">
        <v>2024</v>
      </c>
    </row>
    <row r="181" spans="1:7" ht="15.6" x14ac:dyDescent="0.3">
      <c r="A181" s="9" t="s">
        <v>39</v>
      </c>
      <c r="B181" s="1"/>
      <c r="C181" s="1" t="s">
        <v>143</v>
      </c>
      <c r="D181" s="7">
        <v>6</v>
      </c>
      <c r="E181" s="8">
        <f>1829.64*Tabla1[[#This Row],[BENEFICIARIOS]]</f>
        <v>10977.84</v>
      </c>
      <c r="F181" s="33">
        <v>36160</v>
      </c>
      <c r="G181" s="5">
        <v>2024</v>
      </c>
    </row>
    <row r="182" spans="1:7" ht="15.6" x14ac:dyDescent="0.3">
      <c r="A182" s="1" t="s">
        <v>40</v>
      </c>
      <c r="B182" s="1"/>
      <c r="C182" s="1" t="s">
        <v>5</v>
      </c>
      <c r="D182" s="10">
        <v>486</v>
      </c>
      <c r="E182" s="8">
        <f>812.2*Tabla1[[#This Row],[BENEFICIARIOS]]</f>
        <v>394729.2</v>
      </c>
      <c r="F182" s="5" t="s">
        <v>147</v>
      </c>
      <c r="G182" s="5">
        <v>2024</v>
      </c>
    </row>
    <row r="183" spans="1:7" ht="15.6" x14ac:dyDescent="0.3">
      <c r="A183" s="9" t="s">
        <v>40</v>
      </c>
      <c r="B183" s="1"/>
      <c r="C183" s="1" t="s">
        <v>113</v>
      </c>
      <c r="D183" s="10">
        <v>5</v>
      </c>
      <c r="E183" s="8">
        <f>3746.89*Tabla1[[#This Row],[BENEFICIARIOS]]</f>
        <v>18734.45</v>
      </c>
      <c r="F183" s="5" t="s">
        <v>147</v>
      </c>
      <c r="G183" s="5">
        <v>2024</v>
      </c>
    </row>
    <row r="184" spans="1:7" ht="15.6" x14ac:dyDescent="0.3">
      <c r="A184" s="1" t="s">
        <v>40</v>
      </c>
      <c r="B184" s="1"/>
      <c r="C184" s="1" t="s">
        <v>118</v>
      </c>
      <c r="D184" s="10">
        <v>3</v>
      </c>
      <c r="E184" s="8">
        <f>5741.21*Tabla1[[#This Row],[BENEFICIARIOS]]</f>
        <v>17223.63</v>
      </c>
      <c r="F184" s="5" t="s">
        <v>147</v>
      </c>
      <c r="G184" s="5">
        <v>2024</v>
      </c>
    </row>
    <row r="185" spans="1:7" ht="15.6" x14ac:dyDescent="0.3">
      <c r="A185" s="9" t="s">
        <v>40</v>
      </c>
      <c r="B185" s="1"/>
      <c r="C185" s="1" t="s">
        <v>144</v>
      </c>
      <c r="D185" s="10">
        <v>150</v>
      </c>
      <c r="E185" s="8">
        <f>398.39*Tabla1[[#This Row],[BENEFICIARIOS]]</f>
        <v>59758.5</v>
      </c>
      <c r="F185" s="5" t="s">
        <v>147</v>
      </c>
      <c r="G185" s="5">
        <v>2024</v>
      </c>
    </row>
    <row r="186" spans="1:7" x14ac:dyDescent="0.3">
      <c r="A186" s="9" t="s">
        <v>40</v>
      </c>
      <c r="B186" s="1"/>
      <c r="C186" s="1" t="s">
        <v>140</v>
      </c>
      <c r="D186" s="6">
        <v>29</v>
      </c>
      <c r="E186" s="8">
        <f>1632.8831*Tabla1[[#This Row],[BENEFICIARIOS]]</f>
        <v>47353.609900000003</v>
      </c>
      <c r="F186" s="32">
        <v>31232.5</v>
      </c>
      <c r="G186" s="5">
        <v>2024</v>
      </c>
    </row>
    <row r="187" spans="1:7" ht="15.6" x14ac:dyDescent="0.3">
      <c r="A187" s="1" t="s">
        <v>40</v>
      </c>
      <c r="B187" s="1"/>
      <c r="C187" s="1" t="s">
        <v>141</v>
      </c>
      <c r="D187" s="7">
        <v>32</v>
      </c>
      <c r="E187" s="8">
        <f>3600*Tabla1[[#This Row],[BENEFICIARIOS]]</f>
        <v>115200</v>
      </c>
      <c r="F187" s="5" t="s">
        <v>147</v>
      </c>
      <c r="G187" s="5">
        <v>2024</v>
      </c>
    </row>
    <row r="188" spans="1:7" ht="15.6" x14ac:dyDescent="0.3">
      <c r="A188" s="9" t="s">
        <v>40</v>
      </c>
      <c r="B188" s="1"/>
      <c r="C188" s="1" t="s">
        <v>143</v>
      </c>
      <c r="D188" s="7">
        <v>33</v>
      </c>
      <c r="E188" s="8">
        <f>1829.64*Tabla1[[#This Row],[BENEFICIARIOS]]</f>
        <v>60378.12</v>
      </c>
      <c r="F188" s="33">
        <v>132475</v>
      </c>
      <c r="G188" s="5">
        <v>2024</v>
      </c>
    </row>
    <row r="189" spans="1:7" ht="15.6" x14ac:dyDescent="0.3">
      <c r="A189" s="9" t="s">
        <v>41</v>
      </c>
      <c r="B189" s="1"/>
      <c r="C189" s="1" t="s">
        <v>5</v>
      </c>
      <c r="D189" s="7">
        <v>38</v>
      </c>
      <c r="E189" s="8">
        <f>812.2*Tabla1[[#This Row],[BENEFICIARIOS]]</f>
        <v>30863.600000000002</v>
      </c>
      <c r="F189" s="5" t="s">
        <v>147</v>
      </c>
      <c r="G189" s="5">
        <v>2024</v>
      </c>
    </row>
    <row r="190" spans="1:7" x14ac:dyDescent="0.3">
      <c r="A190" s="1" t="s">
        <v>41</v>
      </c>
      <c r="B190" s="1"/>
      <c r="C190" s="1" t="s">
        <v>140</v>
      </c>
      <c r="D190" s="6">
        <v>14</v>
      </c>
      <c r="E190" s="8">
        <f>1632.8831*Tabla1[[#This Row],[BENEFICIARIOS]]</f>
        <v>22860.363400000002</v>
      </c>
      <c r="F190" s="32">
        <v>16620</v>
      </c>
      <c r="G190" s="5">
        <v>2024</v>
      </c>
    </row>
    <row r="191" spans="1:7" ht="15.6" x14ac:dyDescent="0.3">
      <c r="A191" s="9" t="s">
        <v>41</v>
      </c>
      <c r="B191" s="1"/>
      <c r="C191" s="1" t="s">
        <v>141</v>
      </c>
      <c r="D191" s="7">
        <v>20</v>
      </c>
      <c r="E191" s="8">
        <f>3600*Tabla1[[#This Row],[BENEFICIARIOS]]</f>
        <v>72000</v>
      </c>
      <c r="F191" s="5" t="s">
        <v>147</v>
      </c>
      <c r="G191" s="5">
        <v>2024</v>
      </c>
    </row>
    <row r="192" spans="1:7" ht="15.6" x14ac:dyDescent="0.3">
      <c r="A192" s="9" t="s">
        <v>41</v>
      </c>
      <c r="B192" s="1"/>
      <c r="C192" s="1" t="s">
        <v>143</v>
      </c>
      <c r="D192" s="7">
        <v>1</v>
      </c>
      <c r="E192" s="8">
        <f>1829.64*Tabla1[[#This Row],[BENEFICIARIOS]]</f>
        <v>1829.64</v>
      </c>
      <c r="F192" s="33">
        <v>1800</v>
      </c>
      <c r="G192" s="5">
        <v>2024</v>
      </c>
    </row>
    <row r="193" spans="1:7" x14ac:dyDescent="0.3">
      <c r="A193" s="9" t="s">
        <v>137</v>
      </c>
      <c r="B193" s="1"/>
      <c r="C193" s="1" t="s">
        <v>140</v>
      </c>
      <c r="D193" s="6">
        <v>1</v>
      </c>
      <c r="E193" s="8">
        <f>1632.8831*Tabla1[[#This Row],[BENEFICIARIOS]]</f>
        <v>1632.8831</v>
      </c>
      <c r="F193" s="32">
        <v>770</v>
      </c>
      <c r="G193" s="5">
        <v>2024</v>
      </c>
    </row>
    <row r="194" spans="1:7" ht="15.6" x14ac:dyDescent="0.3">
      <c r="A194" s="9" t="s">
        <v>42</v>
      </c>
      <c r="B194" s="1"/>
      <c r="C194" s="1" t="s">
        <v>5</v>
      </c>
      <c r="D194" s="10">
        <v>32</v>
      </c>
      <c r="E194" s="8">
        <f>812.2*Tabla1[[#This Row],[BENEFICIARIOS]]</f>
        <v>25990.400000000001</v>
      </c>
      <c r="F194" s="5" t="s">
        <v>147</v>
      </c>
      <c r="G194" s="5">
        <v>2024</v>
      </c>
    </row>
    <row r="195" spans="1:7" ht="15.6" x14ac:dyDescent="0.3">
      <c r="A195" s="1" t="s">
        <v>42</v>
      </c>
      <c r="B195" s="1"/>
      <c r="C195" s="1" t="s">
        <v>113</v>
      </c>
      <c r="D195" s="10">
        <v>8</v>
      </c>
      <c r="E195" s="8">
        <f>3746.89*Tabla1[[#This Row],[BENEFICIARIOS]]</f>
        <v>29975.119999999999</v>
      </c>
      <c r="F195" s="5" t="s">
        <v>147</v>
      </c>
      <c r="G195" s="5">
        <v>2024</v>
      </c>
    </row>
    <row r="196" spans="1:7" ht="15.6" x14ac:dyDescent="0.3">
      <c r="A196" s="9" t="s">
        <v>42</v>
      </c>
      <c r="B196" s="1"/>
      <c r="C196" s="1" t="s">
        <v>144</v>
      </c>
      <c r="D196" s="10">
        <v>12</v>
      </c>
      <c r="E196" s="8">
        <f>398.39*Tabla1[[#This Row],[BENEFICIARIOS]]</f>
        <v>4780.68</v>
      </c>
      <c r="F196" s="5" t="s">
        <v>147</v>
      </c>
      <c r="G196" s="5">
        <v>2024</v>
      </c>
    </row>
    <row r="197" spans="1:7" x14ac:dyDescent="0.3">
      <c r="A197" s="1" t="s">
        <v>42</v>
      </c>
      <c r="B197" s="1"/>
      <c r="C197" s="1" t="s">
        <v>140</v>
      </c>
      <c r="D197" s="6">
        <v>11</v>
      </c>
      <c r="E197" s="8">
        <f>1632.8831*Tabla1[[#This Row],[BENEFICIARIOS]]</f>
        <v>17961.714100000001</v>
      </c>
      <c r="F197" s="32">
        <v>12922</v>
      </c>
      <c r="G197" s="5">
        <v>2024</v>
      </c>
    </row>
    <row r="198" spans="1:7" ht="15.6" x14ac:dyDescent="0.3">
      <c r="A198" s="9" t="s">
        <v>42</v>
      </c>
      <c r="B198" s="1"/>
      <c r="C198" s="1" t="s">
        <v>141</v>
      </c>
      <c r="D198" s="7">
        <v>13</v>
      </c>
      <c r="E198" s="8">
        <f>3600*Tabla1[[#This Row],[BENEFICIARIOS]]</f>
        <v>46800</v>
      </c>
      <c r="F198" s="5" t="s">
        <v>147</v>
      </c>
      <c r="G198" s="5">
        <v>2024</v>
      </c>
    </row>
    <row r="199" spans="1:7" ht="15.6" x14ac:dyDescent="0.3">
      <c r="A199" s="9" t="s">
        <v>42</v>
      </c>
      <c r="B199" s="1"/>
      <c r="C199" s="1" t="s">
        <v>143</v>
      </c>
      <c r="D199" s="7">
        <v>40</v>
      </c>
      <c r="E199" s="8">
        <f>1829.64*Tabla1[[#This Row],[BENEFICIARIOS]]</f>
        <v>73185.600000000006</v>
      </c>
      <c r="F199" s="33">
        <v>115100</v>
      </c>
      <c r="G199" s="5">
        <v>2024</v>
      </c>
    </row>
    <row r="200" spans="1:7" ht="15.6" x14ac:dyDescent="0.3">
      <c r="A200" s="9" t="s">
        <v>42</v>
      </c>
      <c r="B200" s="1"/>
      <c r="C200" s="1" t="s">
        <v>145</v>
      </c>
      <c r="D200" s="12">
        <v>1</v>
      </c>
      <c r="E200" s="8">
        <v>3500</v>
      </c>
      <c r="F200" s="5" t="s">
        <v>147</v>
      </c>
      <c r="G200" s="5">
        <v>2024</v>
      </c>
    </row>
    <row r="201" spans="1:7" ht="15.6" x14ac:dyDescent="0.3">
      <c r="A201" s="9" t="s">
        <v>43</v>
      </c>
      <c r="B201" s="1"/>
      <c r="C201" s="1" t="s">
        <v>5</v>
      </c>
      <c r="D201" s="10">
        <v>26</v>
      </c>
      <c r="E201" s="8">
        <f>812.2*Tabla1[[#This Row],[BENEFICIARIOS]]</f>
        <v>21117.200000000001</v>
      </c>
      <c r="F201" s="5" t="s">
        <v>147</v>
      </c>
      <c r="G201" s="5">
        <v>2024</v>
      </c>
    </row>
    <row r="202" spans="1:7" ht="15.6" x14ac:dyDescent="0.3">
      <c r="A202" s="1" t="s">
        <v>43</v>
      </c>
      <c r="B202" s="1"/>
      <c r="C202" s="1" t="s">
        <v>144</v>
      </c>
      <c r="D202" s="10">
        <v>56</v>
      </c>
      <c r="E202" s="8">
        <f>398.39*Tabla1[[#This Row],[BENEFICIARIOS]]</f>
        <v>22309.84</v>
      </c>
      <c r="F202" s="5" t="s">
        <v>147</v>
      </c>
      <c r="G202" s="5">
        <v>2024</v>
      </c>
    </row>
    <row r="203" spans="1:7" x14ac:dyDescent="0.3">
      <c r="A203" s="9" t="s">
        <v>43</v>
      </c>
      <c r="B203" s="1"/>
      <c r="C203" s="1" t="s">
        <v>140</v>
      </c>
      <c r="D203" s="6">
        <v>7</v>
      </c>
      <c r="E203" s="8">
        <f>1632.8831*Tabla1[[#This Row],[BENEFICIARIOS]]</f>
        <v>11430.181700000001</v>
      </c>
      <c r="F203" s="32">
        <v>5849</v>
      </c>
      <c r="G203" s="5">
        <v>2024</v>
      </c>
    </row>
    <row r="204" spans="1:7" ht="15.6" x14ac:dyDescent="0.3">
      <c r="A204" s="9" t="s">
        <v>43</v>
      </c>
      <c r="B204" s="1"/>
      <c r="C204" s="1" t="s">
        <v>141</v>
      </c>
      <c r="D204" s="7">
        <v>9</v>
      </c>
      <c r="E204" s="8">
        <f>3600*Tabla1[[#This Row],[BENEFICIARIOS]]</f>
        <v>32400</v>
      </c>
      <c r="F204" s="5" t="s">
        <v>147</v>
      </c>
      <c r="G204" s="5">
        <v>2024</v>
      </c>
    </row>
    <row r="205" spans="1:7" ht="15.6" x14ac:dyDescent="0.3">
      <c r="A205" s="1" t="s">
        <v>43</v>
      </c>
      <c r="B205" s="1"/>
      <c r="C205" s="1" t="s">
        <v>143</v>
      </c>
      <c r="D205" s="7">
        <v>1</v>
      </c>
      <c r="E205" s="8">
        <f>1829.64*Tabla1[[#This Row],[BENEFICIARIOS]]</f>
        <v>1829.64</v>
      </c>
      <c r="F205" s="33">
        <v>500</v>
      </c>
      <c r="G205" s="5">
        <v>2024</v>
      </c>
    </row>
    <row r="206" spans="1:7" x14ac:dyDescent="0.3">
      <c r="A206" s="9" t="s">
        <v>136</v>
      </c>
      <c r="B206" s="1"/>
      <c r="C206" s="1" t="s">
        <v>140</v>
      </c>
      <c r="D206" s="6">
        <v>2</v>
      </c>
      <c r="E206" s="8">
        <f>1632.8831*Tabla1[[#This Row],[BENEFICIARIOS]]</f>
        <v>3265.7662</v>
      </c>
      <c r="F206" s="32">
        <v>1270.5</v>
      </c>
      <c r="G206" s="5">
        <v>2024</v>
      </c>
    </row>
    <row r="207" spans="1:7" ht="15.6" x14ac:dyDescent="0.3">
      <c r="A207" s="9" t="s">
        <v>44</v>
      </c>
      <c r="B207" s="1"/>
      <c r="C207" s="1" t="s">
        <v>5</v>
      </c>
      <c r="D207" s="10">
        <v>3</v>
      </c>
      <c r="E207" s="8">
        <f>812.2*Tabla1[[#This Row],[BENEFICIARIOS]]</f>
        <v>2436.6000000000004</v>
      </c>
      <c r="F207" s="5" t="s">
        <v>147</v>
      </c>
      <c r="G207" s="5">
        <v>2024</v>
      </c>
    </row>
    <row r="208" spans="1:7" ht="15.6" x14ac:dyDescent="0.3">
      <c r="A208" s="9" t="s">
        <v>44</v>
      </c>
      <c r="B208" s="1"/>
      <c r="C208" s="1" t="s">
        <v>144</v>
      </c>
      <c r="D208" s="10">
        <v>55</v>
      </c>
      <c r="E208" s="8">
        <f>398.39*Tabla1[[#This Row],[BENEFICIARIOS]]</f>
        <v>21911.45</v>
      </c>
      <c r="F208" s="5" t="s">
        <v>147</v>
      </c>
      <c r="G208" s="5">
        <v>2024</v>
      </c>
    </row>
    <row r="209" spans="1:7" x14ac:dyDescent="0.3">
      <c r="A209" s="9" t="s">
        <v>44</v>
      </c>
      <c r="B209" s="1"/>
      <c r="C209" s="1" t="s">
        <v>140</v>
      </c>
      <c r="D209" s="6">
        <v>9</v>
      </c>
      <c r="E209" s="8">
        <f>1632.8831*Tabla1[[#This Row],[BENEFICIARIOS]]</f>
        <v>14695.947899999999</v>
      </c>
      <c r="F209" s="32">
        <v>14005</v>
      </c>
      <c r="G209" s="5">
        <v>2024</v>
      </c>
    </row>
    <row r="210" spans="1:7" ht="15.6" x14ac:dyDescent="0.3">
      <c r="A210" s="9" t="s">
        <v>44</v>
      </c>
      <c r="B210" s="1"/>
      <c r="C210" s="1" t="s">
        <v>141</v>
      </c>
      <c r="D210" s="7">
        <v>6</v>
      </c>
      <c r="E210" s="8">
        <f>3600*Tabla1[[#This Row],[BENEFICIARIOS]]</f>
        <v>21600</v>
      </c>
      <c r="F210" s="5" t="s">
        <v>147</v>
      </c>
      <c r="G210" s="5">
        <v>2024</v>
      </c>
    </row>
    <row r="211" spans="1:7" ht="15.6" x14ac:dyDescent="0.3">
      <c r="A211" s="9" t="s">
        <v>45</v>
      </c>
      <c r="B211" s="1"/>
      <c r="C211" s="1" t="s">
        <v>5</v>
      </c>
      <c r="D211" s="10">
        <v>16</v>
      </c>
      <c r="E211" s="8">
        <f>812.2*Tabla1[[#This Row],[BENEFICIARIOS]]</f>
        <v>12995.2</v>
      </c>
      <c r="F211" s="5" t="s">
        <v>147</v>
      </c>
      <c r="G211" s="5">
        <v>2024</v>
      </c>
    </row>
    <row r="212" spans="1:7" ht="15.6" x14ac:dyDescent="0.3">
      <c r="A212" s="9" t="s">
        <v>45</v>
      </c>
      <c r="B212" s="1"/>
      <c r="C212" s="1" t="s">
        <v>113</v>
      </c>
      <c r="D212" s="10">
        <v>2</v>
      </c>
      <c r="E212" s="8">
        <f>3746.89*Tabla1[[#This Row],[BENEFICIARIOS]]</f>
        <v>7493.78</v>
      </c>
      <c r="F212" s="5" t="s">
        <v>147</v>
      </c>
      <c r="G212" s="5">
        <v>2024</v>
      </c>
    </row>
    <row r="213" spans="1:7" ht="15.6" x14ac:dyDescent="0.3">
      <c r="A213" s="1" t="s">
        <v>45</v>
      </c>
      <c r="B213" s="1"/>
      <c r="C213" s="1" t="s">
        <v>144</v>
      </c>
      <c r="D213" s="10">
        <v>186</v>
      </c>
      <c r="E213" s="8">
        <f>398.39*Tabla1[[#This Row],[BENEFICIARIOS]]</f>
        <v>74100.539999999994</v>
      </c>
      <c r="F213" s="5" t="s">
        <v>147</v>
      </c>
      <c r="G213" s="5">
        <v>2024</v>
      </c>
    </row>
    <row r="214" spans="1:7" x14ac:dyDescent="0.3">
      <c r="A214" s="9" t="s">
        <v>45</v>
      </c>
      <c r="B214" s="1"/>
      <c r="C214" s="1" t="s">
        <v>140</v>
      </c>
      <c r="D214" s="6">
        <v>11</v>
      </c>
      <c r="E214" s="8">
        <f>1632.8831*Tabla1[[#This Row],[BENEFICIARIOS]]</f>
        <v>17961.714100000001</v>
      </c>
      <c r="F214" s="32">
        <v>16826</v>
      </c>
      <c r="G214" s="5">
        <v>2024</v>
      </c>
    </row>
    <row r="215" spans="1:7" ht="15.6" x14ac:dyDescent="0.3">
      <c r="A215" s="9" t="s">
        <v>45</v>
      </c>
      <c r="B215" s="1"/>
      <c r="C215" s="1" t="s">
        <v>141</v>
      </c>
      <c r="D215" s="7">
        <v>14</v>
      </c>
      <c r="E215" s="8">
        <f>3600*Tabla1[[#This Row],[BENEFICIARIOS]]</f>
        <v>50400</v>
      </c>
      <c r="F215" s="5" t="s">
        <v>147</v>
      </c>
      <c r="G215" s="5">
        <v>2024</v>
      </c>
    </row>
    <row r="216" spans="1:7" ht="15.6" x14ac:dyDescent="0.3">
      <c r="A216" s="9" t="s">
        <v>45</v>
      </c>
      <c r="B216" s="1"/>
      <c r="C216" s="1" t="s">
        <v>143</v>
      </c>
      <c r="D216" s="7">
        <v>9</v>
      </c>
      <c r="E216" s="8">
        <f>1829.64*Tabla1[[#This Row],[BENEFICIARIOS]]</f>
        <v>16466.760000000002</v>
      </c>
      <c r="F216" s="33">
        <v>35305</v>
      </c>
      <c r="G216" s="5">
        <v>2024</v>
      </c>
    </row>
    <row r="217" spans="1:7" ht="15.6" x14ac:dyDescent="0.3">
      <c r="A217" s="9" t="s">
        <v>45</v>
      </c>
      <c r="B217" s="1"/>
      <c r="C217" s="1" t="s">
        <v>145</v>
      </c>
      <c r="D217" s="12">
        <v>1</v>
      </c>
      <c r="E217" s="8">
        <v>19000</v>
      </c>
      <c r="F217" s="5" t="s">
        <v>147</v>
      </c>
      <c r="G217" s="5">
        <v>2024</v>
      </c>
    </row>
    <row r="218" spans="1:7" ht="15.6" x14ac:dyDescent="0.3">
      <c r="A218" s="9" t="s">
        <v>129</v>
      </c>
      <c r="B218" s="1"/>
      <c r="C218" s="1" t="s">
        <v>144</v>
      </c>
      <c r="D218" s="10">
        <v>2</v>
      </c>
      <c r="E218" s="8">
        <f>398.39*Tabla1[[#This Row],[BENEFICIARIOS]]</f>
        <v>796.78</v>
      </c>
      <c r="F218" s="5" t="s">
        <v>147</v>
      </c>
      <c r="G218" s="5">
        <v>2024</v>
      </c>
    </row>
    <row r="219" spans="1:7" x14ac:dyDescent="0.3">
      <c r="A219" s="9" t="s">
        <v>129</v>
      </c>
      <c r="B219" s="1"/>
      <c r="C219" s="1" t="s">
        <v>140</v>
      </c>
      <c r="D219" s="6">
        <v>1</v>
      </c>
      <c r="E219" s="8">
        <f>1632.8831*Tabla1[[#This Row],[BENEFICIARIOS]]</f>
        <v>1632.8831</v>
      </c>
      <c r="F219" s="32">
        <v>800</v>
      </c>
      <c r="G219" s="5">
        <v>2024</v>
      </c>
    </row>
    <row r="220" spans="1:7" ht="15.6" x14ac:dyDescent="0.3">
      <c r="A220" s="1" t="s">
        <v>46</v>
      </c>
      <c r="B220" s="1"/>
      <c r="C220" s="1" t="s">
        <v>5</v>
      </c>
      <c r="D220" s="7">
        <v>35</v>
      </c>
      <c r="E220" s="8">
        <f>812.2*Tabla1[[#This Row],[BENEFICIARIOS]]</f>
        <v>28427</v>
      </c>
      <c r="F220" s="5" t="s">
        <v>147</v>
      </c>
      <c r="G220" s="5">
        <v>2024</v>
      </c>
    </row>
    <row r="221" spans="1:7" ht="15.6" x14ac:dyDescent="0.3">
      <c r="A221" s="9" t="s">
        <v>46</v>
      </c>
      <c r="B221" s="1"/>
      <c r="C221" s="1" t="s">
        <v>113</v>
      </c>
      <c r="D221" s="10">
        <v>2</v>
      </c>
      <c r="E221" s="8">
        <f>3746.89*Tabla1[[#This Row],[BENEFICIARIOS]]</f>
        <v>7493.78</v>
      </c>
      <c r="F221" s="5" t="s">
        <v>147</v>
      </c>
      <c r="G221" s="5">
        <v>2024</v>
      </c>
    </row>
    <row r="222" spans="1:7" ht="15.6" x14ac:dyDescent="0.3">
      <c r="A222" s="9" t="s">
        <v>46</v>
      </c>
      <c r="B222" s="1"/>
      <c r="C222" s="1" t="s">
        <v>144</v>
      </c>
      <c r="D222" s="10">
        <v>12</v>
      </c>
      <c r="E222" s="8">
        <f>398.39*Tabla1[[#This Row],[BENEFICIARIOS]]</f>
        <v>4780.68</v>
      </c>
      <c r="F222" s="5" t="s">
        <v>147</v>
      </c>
      <c r="G222" s="5">
        <v>2024</v>
      </c>
    </row>
    <row r="223" spans="1:7" x14ac:dyDescent="0.3">
      <c r="A223" s="9" t="s">
        <v>46</v>
      </c>
      <c r="B223" s="1"/>
      <c r="C223" s="1" t="s">
        <v>140</v>
      </c>
      <c r="D223" s="6">
        <v>48</v>
      </c>
      <c r="E223" s="8">
        <f>1632.8831*Tabla1[[#This Row],[BENEFICIARIOS]]</f>
        <v>78378.388800000001</v>
      </c>
      <c r="F223" s="32">
        <v>246398.49</v>
      </c>
      <c r="G223" s="5">
        <v>2024</v>
      </c>
    </row>
    <row r="224" spans="1:7" ht="15.6" x14ac:dyDescent="0.3">
      <c r="A224" s="9" t="s">
        <v>46</v>
      </c>
      <c r="B224" s="1"/>
      <c r="C224" s="1" t="s">
        <v>141</v>
      </c>
      <c r="D224" s="7">
        <v>14</v>
      </c>
      <c r="E224" s="8">
        <f>3600*Tabla1[[#This Row],[BENEFICIARIOS]]</f>
        <v>50400</v>
      </c>
      <c r="F224" s="5" t="s">
        <v>147</v>
      </c>
      <c r="G224" s="5">
        <v>2024</v>
      </c>
    </row>
    <row r="225" spans="1:7" ht="15.6" x14ac:dyDescent="0.3">
      <c r="A225" s="9" t="s">
        <v>46</v>
      </c>
      <c r="B225" s="1"/>
      <c r="C225" s="1" t="s">
        <v>143</v>
      </c>
      <c r="D225" s="7">
        <v>11</v>
      </c>
      <c r="E225" s="8">
        <f>1829.64*Tabla1[[#This Row],[BENEFICIARIOS]]</f>
        <v>20126.04</v>
      </c>
      <c r="F225" s="33">
        <v>23320</v>
      </c>
      <c r="G225" s="5">
        <v>2024</v>
      </c>
    </row>
    <row r="226" spans="1:7" ht="15.6" x14ac:dyDescent="0.3">
      <c r="A226" s="9" t="s">
        <v>46</v>
      </c>
      <c r="B226" s="1"/>
      <c r="C226" s="1" t="s">
        <v>145</v>
      </c>
      <c r="D226" s="12">
        <v>2</v>
      </c>
      <c r="E226" s="8">
        <v>36000</v>
      </c>
      <c r="F226" s="5" t="s">
        <v>147</v>
      </c>
      <c r="G226" s="5">
        <v>2024</v>
      </c>
    </row>
    <row r="227" spans="1:7" ht="15.6" x14ac:dyDescent="0.3">
      <c r="A227" s="9" t="s">
        <v>46</v>
      </c>
      <c r="B227" s="1"/>
      <c r="C227" s="1" t="s">
        <v>118</v>
      </c>
      <c r="D227" s="10">
        <v>2</v>
      </c>
      <c r="E227" s="8">
        <f>5741.21*Tabla1[[#This Row],[BENEFICIARIOS]]</f>
        <v>11482.42</v>
      </c>
      <c r="F227" s="5" t="s">
        <v>147</v>
      </c>
      <c r="G227" s="5">
        <v>2024</v>
      </c>
    </row>
    <row r="228" spans="1:7" ht="15.6" x14ac:dyDescent="0.3">
      <c r="A228" s="9" t="s">
        <v>47</v>
      </c>
      <c r="B228" s="1"/>
      <c r="C228" s="1" t="s">
        <v>5</v>
      </c>
      <c r="D228" s="7">
        <v>163</v>
      </c>
      <c r="E228" s="8">
        <f>812.2*Tabla1[[#This Row],[BENEFICIARIOS]]</f>
        <v>132388.6</v>
      </c>
      <c r="F228" s="5" t="s">
        <v>147</v>
      </c>
      <c r="G228" s="5">
        <v>2024</v>
      </c>
    </row>
    <row r="229" spans="1:7" ht="15.6" x14ac:dyDescent="0.3">
      <c r="A229" s="1" t="s">
        <v>47</v>
      </c>
      <c r="B229" s="1"/>
      <c r="C229" s="1" t="s">
        <v>113</v>
      </c>
      <c r="D229" s="10">
        <v>39</v>
      </c>
      <c r="E229" s="8">
        <f>3746.89*Tabla1[[#This Row],[BENEFICIARIOS]]</f>
        <v>146128.71</v>
      </c>
      <c r="F229" s="5" t="s">
        <v>147</v>
      </c>
      <c r="G229" s="5">
        <v>2024</v>
      </c>
    </row>
    <row r="230" spans="1:7" ht="15.6" x14ac:dyDescent="0.3">
      <c r="A230" s="9" t="s">
        <v>47</v>
      </c>
      <c r="B230" s="1"/>
      <c r="C230" s="1" t="s">
        <v>118</v>
      </c>
      <c r="D230" s="10">
        <v>16</v>
      </c>
      <c r="E230" s="8">
        <f>5741.21*Tabla1[[#This Row],[BENEFICIARIOS]]</f>
        <v>91859.36</v>
      </c>
      <c r="F230" s="5" t="s">
        <v>147</v>
      </c>
      <c r="G230" s="5">
        <v>2024</v>
      </c>
    </row>
    <row r="231" spans="1:7" ht="15.6" x14ac:dyDescent="0.3">
      <c r="A231" s="1" t="s">
        <v>47</v>
      </c>
      <c r="B231" s="1"/>
      <c r="C231" s="1" t="s">
        <v>144</v>
      </c>
      <c r="D231" s="10">
        <v>280</v>
      </c>
      <c r="E231" s="8">
        <f>398.39*Tabla1[[#This Row],[BENEFICIARIOS]]</f>
        <v>111549.2</v>
      </c>
      <c r="F231" s="5" t="s">
        <v>147</v>
      </c>
      <c r="G231" s="5">
        <v>2024</v>
      </c>
    </row>
    <row r="232" spans="1:7" x14ac:dyDescent="0.3">
      <c r="A232" s="9" t="s">
        <v>47</v>
      </c>
      <c r="B232" s="1"/>
      <c r="C232" s="1" t="s">
        <v>140</v>
      </c>
      <c r="D232" s="6">
        <v>450</v>
      </c>
      <c r="E232" s="8">
        <f>1632.8831*Tabla1[[#This Row],[BENEFICIARIOS]]</f>
        <v>734797.39500000002</v>
      </c>
      <c r="F232" s="32">
        <v>763422.01</v>
      </c>
      <c r="G232" s="5">
        <v>2024</v>
      </c>
    </row>
    <row r="233" spans="1:7" ht="15.6" x14ac:dyDescent="0.3">
      <c r="A233" s="9" t="s">
        <v>47</v>
      </c>
      <c r="B233" s="1"/>
      <c r="C233" s="1" t="s">
        <v>141</v>
      </c>
      <c r="D233" s="7">
        <v>196</v>
      </c>
      <c r="E233" s="8">
        <f>3600*Tabla1[[#This Row],[BENEFICIARIOS]]</f>
        <v>705600</v>
      </c>
      <c r="F233" s="5" t="s">
        <v>147</v>
      </c>
      <c r="G233" s="5">
        <v>2024</v>
      </c>
    </row>
    <row r="234" spans="1:7" ht="15.6" x14ac:dyDescent="0.3">
      <c r="A234" s="9" t="s">
        <v>47</v>
      </c>
      <c r="B234" s="1"/>
      <c r="C234" s="1" t="s">
        <v>143</v>
      </c>
      <c r="D234" s="7">
        <v>59</v>
      </c>
      <c r="E234" s="8">
        <f>1829.64*Tabla1[[#This Row],[BENEFICIARIOS]]</f>
        <v>107948.76000000001</v>
      </c>
      <c r="F234" s="33">
        <v>408645</v>
      </c>
      <c r="G234" s="5">
        <v>2024</v>
      </c>
    </row>
    <row r="235" spans="1:7" ht="15.6" x14ac:dyDescent="0.3">
      <c r="A235" s="9" t="s">
        <v>47</v>
      </c>
      <c r="B235" s="1"/>
      <c r="C235" s="1" t="s">
        <v>145</v>
      </c>
      <c r="D235" s="12">
        <v>15</v>
      </c>
      <c r="E235" s="8">
        <v>359000</v>
      </c>
      <c r="F235" s="5" t="s">
        <v>147</v>
      </c>
      <c r="G235" s="5">
        <v>2024</v>
      </c>
    </row>
    <row r="236" spans="1:7" ht="15.6" x14ac:dyDescent="0.3">
      <c r="A236" s="9" t="s">
        <v>47</v>
      </c>
      <c r="B236" s="1"/>
      <c r="C236" s="1" t="s">
        <v>145</v>
      </c>
      <c r="D236" s="12">
        <v>14</v>
      </c>
      <c r="E236" s="8">
        <v>341000</v>
      </c>
      <c r="F236" s="5" t="s">
        <v>147</v>
      </c>
      <c r="G236" s="5">
        <v>2024</v>
      </c>
    </row>
    <row r="237" spans="1:7" ht="15.6" x14ac:dyDescent="0.3">
      <c r="A237" s="9" t="s">
        <v>48</v>
      </c>
      <c r="B237" s="1"/>
      <c r="C237" s="1" t="s">
        <v>5</v>
      </c>
      <c r="D237" s="10">
        <v>10</v>
      </c>
      <c r="E237" s="8">
        <f>812.2*Tabla1[[#This Row],[BENEFICIARIOS]]</f>
        <v>8122</v>
      </c>
      <c r="F237" s="5" t="s">
        <v>147</v>
      </c>
      <c r="G237" s="5">
        <v>2024</v>
      </c>
    </row>
    <row r="238" spans="1:7" ht="15.6" x14ac:dyDescent="0.3">
      <c r="A238" s="1" t="s">
        <v>48</v>
      </c>
      <c r="B238" s="1"/>
      <c r="C238" s="1" t="s">
        <v>144</v>
      </c>
      <c r="D238" s="10">
        <v>2</v>
      </c>
      <c r="E238" s="8">
        <f>398.39*Tabla1[[#This Row],[BENEFICIARIOS]]</f>
        <v>796.78</v>
      </c>
      <c r="F238" s="5" t="s">
        <v>147</v>
      </c>
      <c r="G238" s="5">
        <v>2024</v>
      </c>
    </row>
    <row r="239" spans="1:7" x14ac:dyDescent="0.3">
      <c r="A239" s="9" t="s">
        <v>48</v>
      </c>
      <c r="B239" s="1"/>
      <c r="C239" s="1" t="s">
        <v>140</v>
      </c>
      <c r="D239" s="6">
        <v>17</v>
      </c>
      <c r="E239" s="8">
        <f>1632.8831*Tabla1[[#This Row],[BENEFICIARIOS]]</f>
        <v>27759.012699999999</v>
      </c>
      <c r="F239" s="32">
        <v>32763.5</v>
      </c>
      <c r="G239" s="5">
        <v>2024</v>
      </c>
    </row>
    <row r="240" spans="1:7" ht="15.6" x14ac:dyDescent="0.3">
      <c r="A240" s="9" t="s">
        <v>48</v>
      </c>
      <c r="B240" s="1"/>
      <c r="C240" s="1" t="s">
        <v>141</v>
      </c>
      <c r="D240" s="7">
        <v>2</v>
      </c>
      <c r="E240" s="8">
        <f>3600*Tabla1[[#This Row],[BENEFICIARIOS]]</f>
        <v>7200</v>
      </c>
      <c r="F240" s="5" t="s">
        <v>147</v>
      </c>
      <c r="G240" s="5">
        <v>2024</v>
      </c>
    </row>
    <row r="241" spans="1:7" ht="15.6" x14ac:dyDescent="0.3">
      <c r="A241" s="9" t="s">
        <v>48</v>
      </c>
      <c r="B241" s="1"/>
      <c r="C241" s="1" t="s">
        <v>143</v>
      </c>
      <c r="D241" s="7">
        <v>14</v>
      </c>
      <c r="E241" s="8">
        <f>1829.64*Tabla1[[#This Row],[BENEFICIARIOS]]</f>
        <v>25614.960000000003</v>
      </c>
      <c r="F241" s="33">
        <v>19305</v>
      </c>
      <c r="G241" s="5">
        <v>2024</v>
      </c>
    </row>
    <row r="242" spans="1:7" ht="15.6" x14ac:dyDescent="0.3">
      <c r="A242" s="9" t="s">
        <v>48</v>
      </c>
      <c r="B242" s="1"/>
      <c r="C242" s="1" t="s">
        <v>113</v>
      </c>
      <c r="D242" s="10">
        <v>1</v>
      </c>
      <c r="E242" s="8">
        <f>3746.89*Tabla1[[#This Row],[BENEFICIARIOS]]</f>
        <v>3746.89</v>
      </c>
      <c r="F242" s="5" t="s">
        <v>147</v>
      </c>
      <c r="G242" s="5">
        <v>2024</v>
      </c>
    </row>
    <row r="243" spans="1:7" ht="15.6" x14ac:dyDescent="0.3">
      <c r="A243" s="9" t="s">
        <v>49</v>
      </c>
      <c r="B243" s="1"/>
      <c r="C243" s="1" t="s">
        <v>5</v>
      </c>
      <c r="D243" s="10">
        <v>52</v>
      </c>
      <c r="E243" s="8">
        <f>812.2*Tabla1[[#This Row],[BENEFICIARIOS]]</f>
        <v>42234.400000000001</v>
      </c>
      <c r="F243" s="5" t="s">
        <v>147</v>
      </c>
      <c r="G243" s="5">
        <v>2024</v>
      </c>
    </row>
    <row r="244" spans="1:7" ht="15.6" x14ac:dyDescent="0.3">
      <c r="A244" s="9" t="s">
        <v>49</v>
      </c>
      <c r="B244" s="1"/>
      <c r="C244" s="1" t="s">
        <v>144</v>
      </c>
      <c r="D244" s="7">
        <v>6</v>
      </c>
      <c r="E244" s="8">
        <f>398.39*Tabla1[[#This Row],[BENEFICIARIOS]]</f>
        <v>2390.34</v>
      </c>
      <c r="F244" s="5" t="s">
        <v>147</v>
      </c>
      <c r="G244" s="5">
        <v>2024</v>
      </c>
    </row>
    <row r="245" spans="1:7" x14ac:dyDescent="0.3">
      <c r="A245" s="9" t="s">
        <v>49</v>
      </c>
      <c r="B245" s="1"/>
      <c r="C245" s="1" t="s">
        <v>140</v>
      </c>
      <c r="D245" s="6">
        <v>8</v>
      </c>
      <c r="E245" s="8">
        <f>1632.8831*Tabla1[[#This Row],[BENEFICIARIOS]]</f>
        <v>13063.0648</v>
      </c>
      <c r="F245" s="32">
        <v>1391.5</v>
      </c>
      <c r="G245" s="5">
        <v>2024</v>
      </c>
    </row>
    <row r="246" spans="1:7" ht="15.6" x14ac:dyDescent="0.3">
      <c r="A246" s="9" t="s">
        <v>49</v>
      </c>
      <c r="B246" s="1"/>
      <c r="C246" s="1" t="s">
        <v>141</v>
      </c>
      <c r="D246" s="7">
        <v>12</v>
      </c>
      <c r="E246" s="8">
        <f>3600*Tabla1[[#This Row],[BENEFICIARIOS]]</f>
        <v>43200</v>
      </c>
      <c r="F246" s="5" t="s">
        <v>147</v>
      </c>
      <c r="G246" s="5">
        <v>2024</v>
      </c>
    </row>
    <row r="247" spans="1:7" ht="15.6" x14ac:dyDescent="0.3">
      <c r="A247" s="9" t="s">
        <v>49</v>
      </c>
      <c r="B247" s="1"/>
      <c r="C247" s="1" t="s">
        <v>143</v>
      </c>
      <c r="D247" s="7">
        <v>6</v>
      </c>
      <c r="E247" s="8">
        <f>1829.64*Tabla1[[#This Row],[BENEFICIARIOS]]</f>
        <v>10977.84</v>
      </c>
      <c r="F247" s="33">
        <v>7725</v>
      </c>
      <c r="G247" s="5">
        <v>2024</v>
      </c>
    </row>
    <row r="248" spans="1:7" ht="15.6" x14ac:dyDescent="0.3">
      <c r="A248" s="9" t="s">
        <v>123</v>
      </c>
      <c r="B248" s="1"/>
      <c r="C248" s="1" t="s">
        <v>5</v>
      </c>
      <c r="D248" s="10">
        <v>4</v>
      </c>
      <c r="E248" s="8">
        <f>812.2*Tabla1[[#This Row],[BENEFICIARIOS]]</f>
        <v>3248.8</v>
      </c>
      <c r="F248" s="5" t="s">
        <v>147</v>
      </c>
      <c r="G248" s="5">
        <v>2024</v>
      </c>
    </row>
    <row r="249" spans="1:7" ht="15.6" x14ac:dyDescent="0.3">
      <c r="A249" s="9" t="s">
        <v>123</v>
      </c>
      <c r="B249" s="1"/>
      <c r="C249" s="1" t="s">
        <v>113</v>
      </c>
      <c r="D249" s="10">
        <v>2</v>
      </c>
      <c r="E249" s="8">
        <f>3746.89*Tabla1[[#This Row],[BENEFICIARIOS]]</f>
        <v>7493.78</v>
      </c>
      <c r="F249" s="5" t="s">
        <v>147</v>
      </c>
      <c r="G249" s="5">
        <v>2024</v>
      </c>
    </row>
    <row r="250" spans="1:7" ht="15.6" x14ac:dyDescent="0.3">
      <c r="A250" s="9" t="s">
        <v>123</v>
      </c>
      <c r="B250" s="1"/>
      <c r="C250" s="1" t="s">
        <v>144</v>
      </c>
      <c r="D250" s="10">
        <v>31</v>
      </c>
      <c r="E250" s="8">
        <f>398.39*Tabla1[[#This Row],[BENEFICIARIOS]]</f>
        <v>12350.09</v>
      </c>
      <c r="F250" s="5" t="s">
        <v>147</v>
      </c>
      <c r="G250" s="5">
        <v>2024</v>
      </c>
    </row>
    <row r="251" spans="1:7" x14ac:dyDescent="0.3">
      <c r="A251" s="9" t="s">
        <v>123</v>
      </c>
      <c r="B251" s="1"/>
      <c r="C251" s="1" t="s">
        <v>140</v>
      </c>
      <c r="D251" s="6">
        <v>38</v>
      </c>
      <c r="E251" s="8">
        <f>1632.8831*Tabla1[[#This Row],[BENEFICIARIOS]]</f>
        <v>62049.557800000002</v>
      </c>
      <c r="F251" s="32">
        <v>45881.9</v>
      </c>
      <c r="G251" s="5">
        <v>2024</v>
      </c>
    </row>
    <row r="252" spans="1:7" ht="15.6" x14ac:dyDescent="0.3">
      <c r="A252" s="9" t="s">
        <v>123</v>
      </c>
      <c r="B252" s="1"/>
      <c r="C252" s="1" t="s">
        <v>141</v>
      </c>
      <c r="D252" s="7">
        <v>6</v>
      </c>
      <c r="E252" s="8">
        <f>3600*Tabla1[[#This Row],[BENEFICIARIOS]]</f>
        <v>21600</v>
      </c>
      <c r="F252" s="5" t="s">
        <v>147</v>
      </c>
      <c r="G252" s="5">
        <v>2024</v>
      </c>
    </row>
    <row r="253" spans="1:7" ht="15.6" x14ac:dyDescent="0.3">
      <c r="A253" s="1" t="s">
        <v>123</v>
      </c>
      <c r="B253" s="1"/>
      <c r="C253" s="1" t="s">
        <v>143</v>
      </c>
      <c r="D253" s="7">
        <v>13</v>
      </c>
      <c r="E253" s="8">
        <f>1829.64*Tabla1[[#This Row],[BENEFICIARIOS]]</f>
        <v>23785.32</v>
      </c>
      <c r="F253" s="33">
        <v>164300</v>
      </c>
      <c r="G253" s="5">
        <v>2024</v>
      </c>
    </row>
    <row r="254" spans="1:7" ht="15.6" x14ac:dyDescent="0.3">
      <c r="A254" s="9" t="s">
        <v>123</v>
      </c>
      <c r="B254" s="1"/>
      <c r="C254" s="1" t="s">
        <v>145</v>
      </c>
      <c r="D254" s="12">
        <v>1</v>
      </c>
      <c r="E254" s="8">
        <v>27000</v>
      </c>
      <c r="F254" s="5" t="s">
        <v>147</v>
      </c>
      <c r="G254" s="5">
        <v>2024</v>
      </c>
    </row>
    <row r="255" spans="1:7" ht="15.6" x14ac:dyDescent="0.3">
      <c r="A255" s="9" t="s">
        <v>110</v>
      </c>
      <c r="B255" s="1"/>
      <c r="C255" s="1" t="s">
        <v>5</v>
      </c>
      <c r="D255" s="10">
        <v>15</v>
      </c>
      <c r="E255" s="8">
        <f>812.2*Tabla1[[#This Row],[BENEFICIARIOS]]</f>
        <v>12183</v>
      </c>
      <c r="F255" s="5" t="s">
        <v>147</v>
      </c>
      <c r="G255" s="5">
        <v>2024</v>
      </c>
    </row>
    <row r="256" spans="1:7" ht="15.6" x14ac:dyDescent="0.3">
      <c r="A256" s="1" t="s">
        <v>110</v>
      </c>
      <c r="B256" s="1"/>
      <c r="C256" s="1" t="s">
        <v>113</v>
      </c>
      <c r="D256" s="10">
        <v>1</v>
      </c>
      <c r="E256" s="8">
        <f>3746.89*Tabla1[[#This Row],[BENEFICIARIOS]]</f>
        <v>3746.89</v>
      </c>
      <c r="F256" s="5" t="s">
        <v>147</v>
      </c>
      <c r="G256" s="5">
        <v>2024</v>
      </c>
    </row>
    <row r="257" spans="1:7" ht="15.6" x14ac:dyDescent="0.3">
      <c r="A257" s="9" t="s">
        <v>110</v>
      </c>
      <c r="B257" s="1"/>
      <c r="C257" s="1" t="s">
        <v>144</v>
      </c>
      <c r="D257" s="10">
        <v>96</v>
      </c>
      <c r="E257" s="8">
        <f>398.39*Tabla1[[#This Row],[BENEFICIARIOS]]</f>
        <v>38245.440000000002</v>
      </c>
      <c r="F257" s="5" t="s">
        <v>147</v>
      </c>
      <c r="G257" s="5">
        <v>2024</v>
      </c>
    </row>
    <row r="258" spans="1:7" x14ac:dyDescent="0.3">
      <c r="A258" s="1" t="s">
        <v>110</v>
      </c>
      <c r="B258" s="1"/>
      <c r="C258" s="1" t="s">
        <v>140</v>
      </c>
      <c r="D258" s="6">
        <v>24</v>
      </c>
      <c r="E258" s="8">
        <f>1632.8831*Tabla1[[#This Row],[BENEFICIARIOS]]</f>
        <v>39189.1944</v>
      </c>
      <c r="F258" s="32">
        <v>68418.850000000006</v>
      </c>
      <c r="G258" s="5">
        <v>2024</v>
      </c>
    </row>
    <row r="259" spans="1:7" ht="15.6" x14ac:dyDescent="0.3">
      <c r="A259" s="9" t="s">
        <v>110</v>
      </c>
      <c r="B259" s="1"/>
      <c r="C259" s="1" t="s">
        <v>141</v>
      </c>
      <c r="D259" s="7">
        <v>14</v>
      </c>
      <c r="E259" s="8">
        <f>3600*Tabla1[[#This Row],[BENEFICIARIOS]]</f>
        <v>50400</v>
      </c>
      <c r="F259" s="5" t="s">
        <v>147</v>
      </c>
      <c r="G259" s="5">
        <v>2024</v>
      </c>
    </row>
    <row r="260" spans="1:7" ht="15.6" x14ac:dyDescent="0.3">
      <c r="A260" s="9" t="s">
        <v>110</v>
      </c>
      <c r="B260" s="1"/>
      <c r="C260" s="1" t="s">
        <v>143</v>
      </c>
      <c r="D260" s="7">
        <v>17</v>
      </c>
      <c r="E260" s="8">
        <f>1829.64*Tabla1[[#This Row],[BENEFICIARIOS]]</f>
        <v>31103.88</v>
      </c>
      <c r="F260" s="33">
        <v>144650</v>
      </c>
      <c r="G260" s="5">
        <v>2024</v>
      </c>
    </row>
    <row r="261" spans="1:7" ht="15.6" x14ac:dyDescent="0.3">
      <c r="A261" s="1" t="s">
        <v>121</v>
      </c>
      <c r="B261" s="1"/>
      <c r="C261" s="1" t="s">
        <v>5</v>
      </c>
      <c r="D261" s="10">
        <v>9</v>
      </c>
      <c r="E261" s="8">
        <f>812.2*Tabla1[[#This Row],[BENEFICIARIOS]]</f>
        <v>7309.8</v>
      </c>
      <c r="F261" s="5" t="s">
        <v>147</v>
      </c>
      <c r="G261" s="5">
        <v>2024</v>
      </c>
    </row>
    <row r="262" spans="1:7" ht="15.6" x14ac:dyDescent="0.3">
      <c r="A262" s="1" t="s">
        <v>121</v>
      </c>
      <c r="B262" s="1"/>
      <c r="C262" s="1" t="s">
        <v>113</v>
      </c>
      <c r="D262" s="10">
        <v>3</v>
      </c>
      <c r="E262" s="8">
        <f>3746.89*Tabla1[[#This Row],[BENEFICIARIOS]]</f>
        <v>11240.67</v>
      </c>
      <c r="F262" s="5" t="s">
        <v>147</v>
      </c>
      <c r="G262" s="5">
        <v>2024</v>
      </c>
    </row>
    <row r="263" spans="1:7" ht="15.6" x14ac:dyDescent="0.3">
      <c r="A263" s="9" t="s">
        <v>121</v>
      </c>
      <c r="B263" s="1"/>
      <c r="C263" s="1" t="s">
        <v>144</v>
      </c>
      <c r="D263" s="10">
        <v>123</v>
      </c>
      <c r="E263" s="8">
        <f>398.39*Tabla1[[#This Row],[BENEFICIARIOS]]</f>
        <v>49001.97</v>
      </c>
      <c r="F263" s="5" t="s">
        <v>147</v>
      </c>
      <c r="G263" s="5">
        <v>2024</v>
      </c>
    </row>
    <row r="264" spans="1:7" x14ac:dyDescent="0.3">
      <c r="A264" s="9" t="s">
        <v>121</v>
      </c>
      <c r="B264" s="1"/>
      <c r="C264" s="1" t="s">
        <v>140</v>
      </c>
      <c r="D264" s="6">
        <v>27</v>
      </c>
      <c r="E264" s="8">
        <f>1632.8831*Tabla1[[#This Row],[BENEFICIARIOS]]</f>
        <v>44087.843699999998</v>
      </c>
      <c r="F264" s="32">
        <v>18957.5</v>
      </c>
      <c r="G264" s="5">
        <v>2024</v>
      </c>
    </row>
    <row r="265" spans="1:7" ht="15.6" x14ac:dyDescent="0.3">
      <c r="A265" s="9" t="s">
        <v>121</v>
      </c>
      <c r="B265" s="1"/>
      <c r="C265" s="1" t="s">
        <v>141</v>
      </c>
      <c r="D265" s="7">
        <v>12</v>
      </c>
      <c r="E265" s="8">
        <f>3600*Tabla1[[#This Row],[BENEFICIARIOS]]</f>
        <v>43200</v>
      </c>
      <c r="F265" s="5" t="s">
        <v>147</v>
      </c>
      <c r="G265" s="5">
        <v>2024</v>
      </c>
    </row>
    <row r="266" spans="1:7" ht="15.6" x14ac:dyDescent="0.3">
      <c r="A266" s="9" t="s">
        <v>121</v>
      </c>
      <c r="B266" s="1"/>
      <c r="C266" s="1" t="s">
        <v>143</v>
      </c>
      <c r="D266" s="7">
        <v>2</v>
      </c>
      <c r="E266" s="8">
        <f>1829.64*Tabla1[[#This Row],[BENEFICIARIOS]]</f>
        <v>3659.28</v>
      </c>
      <c r="F266" s="33">
        <v>26725</v>
      </c>
      <c r="G266" s="5">
        <v>2024</v>
      </c>
    </row>
    <row r="267" spans="1:7" ht="15.6" x14ac:dyDescent="0.3">
      <c r="A267" s="9" t="s">
        <v>53</v>
      </c>
      <c r="B267" s="1"/>
      <c r="C267" s="1" t="s">
        <v>5</v>
      </c>
      <c r="D267" s="10">
        <v>2</v>
      </c>
      <c r="E267" s="8">
        <f>812.2*Tabla1[[#This Row],[BENEFICIARIOS]]</f>
        <v>1624.4</v>
      </c>
      <c r="F267" s="5" t="s">
        <v>147</v>
      </c>
      <c r="G267" s="5">
        <v>2024</v>
      </c>
    </row>
    <row r="268" spans="1:7" ht="15.6" x14ac:dyDescent="0.3">
      <c r="A268" s="9" t="s">
        <v>53</v>
      </c>
      <c r="B268" s="1"/>
      <c r="C268" s="1" t="s">
        <v>141</v>
      </c>
      <c r="D268" s="7">
        <v>2</v>
      </c>
      <c r="E268" s="8">
        <f>3600*Tabla1[[#This Row],[BENEFICIARIOS]]</f>
        <v>7200</v>
      </c>
      <c r="F268" s="5" t="s">
        <v>147</v>
      </c>
      <c r="G268" s="5">
        <v>2024</v>
      </c>
    </row>
    <row r="269" spans="1:7" ht="15.6" x14ac:dyDescent="0.3">
      <c r="A269" s="9" t="s">
        <v>54</v>
      </c>
      <c r="B269" s="1"/>
      <c r="C269" s="1" t="s">
        <v>5</v>
      </c>
      <c r="D269" s="10">
        <v>33</v>
      </c>
      <c r="E269" s="8">
        <f>812.2*Tabla1[[#This Row],[BENEFICIARIOS]]</f>
        <v>26802.600000000002</v>
      </c>
      <c r="F269" s="5" t="s">
        <v>147</v>
      </c>
      <c r="G269" s="5">
        <v>2024</v>
      </c>
    </row>
    <row r="270" spans="1:7" ht="15.6" x14ac:dyDescent="0.3">
      <c r="A270" s="9" t="s">
        <v>54</v>
      </c>
      <c r="B270" s="1"/>
      <c r="C270" s="1" t="s">
        <v>118</v>
      </c>
      <c r="D270" s="10">
        <v>7</v>
      </c>
      <c r="E270" s="8">
        <f>5741.21*Tabla1[[#This Row],[BENEFICIARIOS]]</f>
        <v>40188.47</v>
      </c>
      <c r="F270" s="1" t="s">
        <v>147</v>
      </c>
      <c r="G270" s="5">
        <v>2024</v>
      </c>
    </row>
    <row r="271" spans="1:7" ht="15.6" x14ac:dyDescent="0.3">
      <c r="A271" s="9" t="s">
        <v>54</v>
      </c>
      <c r="B271" s="1"/>
      <c r="C271" s="1" t="s">
        <v>144</v>
      </c>
      <c r="D271" s="10">
        <v>109</v>
      </c>
      <c r="E271" s="8">
        <f>398.39*Tabla1[[#This Row],[BENEFICIARIOS]]</f>
        <v>43424.51</v>
      </c>
      <c r="F271" s="1" t="s">
        <v>147</v>
      </c>
      <c r="G271" s="5">
        <v>2024</v>
      </c>
    </row>
    <row r="272" spans="1:7" x14ac:dyDescent="0.3">
      <c r="A272" s="9" t="s">
        <v>54</v>
      </c>
      <c r="B272" s="1"/>
      <c r="C272" s="1" t="s">
        <v>140</v>
      </c>
      <c r="D272" s="6">
        <v>67</v>
      </c>
      <c r="E272" s="8">
        <f>1632.8831*Tabla1[[#This Row],[BENEFICIARIOS]]</f>
        <v>109403.16770000001</v>
      </c>
      <c r="F272" s="14">
        <v>111463.6</v>
      </c>
      <c r="G272" s="5">
        <v>2024</v>
      </c>
    </row>
    <row r="273" spans="1:7" ht="15.6" x14ac:dyDescent="0.3">
      <c r="A273" s="1" t="s">
        <v>54</v>
      </c>
      <c r="B273" s="1"/>
      <c r="C273" s="1" t="s">
        <v>141</v>
      </c>
      <c r="D273" s="7">
        <v>17</v>
      </c>
      <c r="E273" s="8">
        <f>3600*Tabla1[[#This Row],[BENEFICIARIOS]]</f>
        <v>61200</v>
      </c>
      <c r="F273" s="1" t="s">
        <v>147</v>
      </c>
      <c r="G273" s="5">
        <v>2024</v>
      </c>
    </row>
    <row r="274" spans="1:7" ht="15.6" x14ac:dyDescent="0.3">
      <c r="A274" s="9" t="s">
        <v>54</v>
      </c>
      <c r="B274" s="1"/>
      <c r="C274" s="1" t="s">
        <v>143</v>
      </c>
      <c r="D274" s="7">
        <v>34</v>
      </c>
      <c r="E274" s="8">
        <f>1829.64*Tabla1[[#This Row],[BENEFICIARIOS]]</f>
        <v>62207.76</v>
      </c>
      <c r="F274" s="8">
        <v>88500</v>
      </c>
      <c r="G274" s="5">
        <v>2024</v>
      </c>
    </row>
    <row r="275" spans="1:7" ht="15.6" x14ac:dyDescent="0.3">
      <c r="A275" s="1" t="s">
        <v>54</v>
      </c>
      <c r="B275" s="1"/>
      <c r="C275" s="1" t="s">
        <v>145</v>
      </c>
      <c r="D275" s="12">
        <v>1</v>
      </c>
      <c r="E275" s="8">
        <v>15000</v>
      </c>
      <c r="F275" s="1" t="s">
        <v>147</v>
      </c>
      <c r="G275" s="5">
        <v>2024</v>
      </c>
    </row>
    <row r="276" spans="1:7" ht="15.6" x14ac:dyDescent="0.3">
      <c r="A276" s="1" t="s">
        <v>54</v>
      </c>
      <c r="B276" s="1"/>
      <c r="C276" s="1" t="s">
        <v>113</v>
      </c>
      <c r="D276" s="10">
        <v>1</v>
      </c>
      <c r="E276" s="8">
        <f>3746.89*Tabla1[[#This Row],[BENEFICIARIOS]]</f>
        <v>3746.89</v>
      </c>
      <c r="F276" s="1" t="s">
        <v>147</v>
      </c>
      <c r="G276" s="5">
        <v>2024</v>
      </c>
    </row>
    <row r="277" spans="1:7" ht="15.6" x14ac:dyDescent="0.3">
      <c r="A277" s="9" t="s">
        <v>55</v>
      </c>
      <c r="B277" s="1"/>
      <c r="C277" s="1" t="s">
        <v>5</v>
      </c>
      <c r="D277" s="10">
        <v>7</v>
      </c>
      <c r="E277" s="8">
        <f>812.2*Tabla1[[#This Row],[BENEFICIARIOS]]</f>
        <v>5685.4000000000005</v>
      </c>
      <c r="F277" s="1" t="s">
        <v>147</v>
      </c>
      <c r="G277" s="5">
        <v>2024</v>
      </c>
    </row>
    <row r="278" spans="1:7" ht="15.6" x14ac:dyDescent="0.3">
      <c r="A278" s="9" t="s">
        <v>55</v>
      </c>
      <c r="B278" s="1"/>
      <c r="C278" s="1" t="s">
        <v>113</v>
      </c>
      <c r="D278" s="10">
        <v>1</v>
      </c>
      <c r="E278" s="8">
        <f>3746.89*Tabla1[[#This Row],[BENEFICIARIOS]]</f>
        <v>3746.89</v>
      </c>
      <c r="F278" s="1" t="s">
        <v>147</v>
      </c>
      <c r="G278" s="5">
        <v>2024</v>
      </c>
    </row>
    <row r="279" spans="1:7" ht="15.6" x14ac:dyDescent="0.3">
      <c r="A279" s="1" t="s">
        <v>55</v>
      </c>
      <c r="B279" s="1"/>
      <c r="C279" s="1" t="s">
        <v>144</v>
      </c>
      <c r="D279" s="10">
        <v>91</v>
      </c>
      <c r="E279" s="8">
        <f>398.39*Tabla1[[#This Row],[BENEFICIARIOS]]</f>
        <v>36253.49</v>
      </c>
      <c r="F279" s="1" t="s">
        <v>147</v>
      </c>
      <c r="G279" s="5">
        <v>2024</v>
      </c>
    </row>
    <row r="280" spans="1:7" x14ac:dyDescent="0.3">
      <c r="A280" s="9" t="s">
        <v>55</v>
      </c>
      <c r="B280" s="1"/>
      <c r="C280" s="1" t="s">
        <v>140</v>
      </c>
      <c r="D280" s="6">
        <v>9</v>
      </c>
      <c r="E280" s="8">
        <f>1632.8831*Tabla1[[#This Row],[BENEFICIARIOS]]</f>
        <v>14695.947899999999</v>
      </c>
      <c r="F280" s="14">
        <v>1760</v>
      </c>
      <c r="G280" s="5">
        <v>2024</v>
      </c>
    </row>
    <row r="281" spans="1:7" ht="15.6" x14ac:dyDescent="0.3">
      <c r="A281" s="9" t="s">
        <v>55</v>
      </c>
      <c r="B281" s="1"/>
      <c r="C281" s="1" t="s">
        <v>141</v>
      </c>
      <c r="D281" s="7">
        <v>17</v>
      </c>
      <c r="E281" s="8">
        <f>3600*Tabla1[[#This Row],[BENEFICIARIOS]]</f>
        <v>61200</v>
      </c>
      <c r="F281" s="1" t="s">
        <v>147</v>
      </c>
      <c r="G281" s="5">
        <v>2024</v>
      </c>
    </row>
    <row r="282" spans="1:7" ht="15.6" x14ac:dyDescent="0.3">
      <c r="A282" s="9" t="s">
        <v>55</v>
      </c>
      <c r="B282" s="1"/>
      <c r="C282" s="1" t="s">
        <v>143</v>
      </c>
      <c r="D282" s="7">
        <v>3</v>
      </c>
      <c r="E282" s="8">
        <f>1829.64*Tabla1[[#This Row],[BENEFICIARIOS]]</f>
        <v>5488.92</v>
      </c>
      <c r="F282" s="8">
        <v>6750</v>
      </c>
      <c r="G282" s="5">
        <v>2024</v>
      </c>
    </row>
    <row r="283" spans="1:7" ht="15.6" x14ac:dyDescent="0.3">
      <c r="A283" s="9" t="s">
        <v>56</v>
      </c>
      <c r="B283" s="1"/>
      <c r="C283" s="1" t="s">
        <v>5</v>
      </c>
      <c r="D283" s="10">
        <v>12</v>
      </c>
      <c r="E283" s="8">
        <f>812.2*Tabla1[[#This Row],[BENEFICIARIOS]]</f>
        <v>9746.4000000000015</v>
      </c>
      <c r="F283" s="1" t="s">
        <v>147</v>
      </c>
      <c r="G283" s="5">
        <v>2024</v>
      </c>
    </row>
    <row r="284" spans="1:7" ht="15.6" x14ac:dyDescent="0.3">
      <c r="A284" s="9" t="s">
        <v>56</v>
      </c>
      <c r="B284" s="1"/>
      <c r="C284" s="1" t="s">
        <v>113</v>
      </c>
      <c r="D284" s="10">
        <v>4</v>
      </c>
      <c r="E284" s="8">
        <f>3746.89*Tabla1[[#This Row],[BENEFICIARIOS]]</f>
        <v>14987.56</v>
      </c>
      <c r="F284" s="1" t="s">
        <v>147</v>
      </c>
      <c r="G284" s="5">
        <v>2024</v>
      </c>
    </row>
    <row r="285" spans="1:7" ht="15.6" x14ac:dyDescent="0.3">
      <c r="A285" s="9" t="s">
        <v>56</v>
      </c>
      <c r="B285" s="1"/>
      <c r="C285" s="1" t="s">
        <v>144</v>
      </c>
      <c r="D285" s="10">
        <v>2</v>
      </c>
      <c r="E285" s="8">
        <f>398.39*Tabla1[[#This Row],[BENEFICIARIOS]]</f>
        <v>796.78</v>
      </c>
      <c r="F285" s="1" t="s">
        <v>147</v>
      </c>
      <c r="G285" s="5">
        <v>2024</v>
      </c>
    </row>
    <row r="286" spans="1:7" x14ac:dyDescent="0.3">
      <c r="A286" s="9" t="s">
        <v>56</v>
      </c>
      <c r="B286" s="1"/>
      <c r="C286" s="1" t="s">
        <v>140</v>
      </c>
      <c r="D286" s="6">
        <v>2</v>
      </c>
      <c r="E286" s="8">
        <f>1632.8831*Tabla1[[#This Row],[BENEFICIARIOS]]</f>
        <v>3265.7662</v>
      </c>
      <c r="F286" s="14">
        <v>2000</v>
      </c>
      <c r="G286" s="5">
        <v>2024</v>
      </c>
    </row>
    <row r="287" spans="1:7" ht="15.6" x14ac:dyDescent="0.3">
      <c r="A287" s="9" t="s">
        <v>56</v>
      </c>
      <c r="B287" s="1"/>
      <c r="C287" s="1" t="s">
        <v>141</v>
      </c>
      <c r="D287" s="7">
        <v>18</v>
      </c>
      <c r="E287" s="8">
        <f>3600*Tabla1[[#This Row],[BENEFICIARIOS]]</f>
        <v>64800</v>
      </c>
      <c r="F287" s="1" t="s">
        <v>147</v>
      </c>
      <c r="G287" s="5">
        <v>2024</v>
      </c>
    </row>
    <row r="288" spans="1:7" ht="15.6" x14ac:dyDescent="0.3">
      <c r="A288" s="9" t="s">
        <v>56</v>
      </c>
      <c r="B288" s="1"/>
      <c r="C288" s="1" t="s">
        <v>143</v>
      </c>
      <c r="D288" s="7">
        <v>8</v>
      </c>
      <c r="E288" s="8">
        <f>1829.64*Tabla1[[#This Row],[BENEFICIARIOS]]</f>
        <v>14637.12</v>
      </c>
      <c r="F288" s="8">
        <v>58720</v>
      </c>
      <c r="G288" s="5">
        <v>2024</v>
      </c>
    </row>
    <row r="289" spans="1:7" ht="15.6" x14ac:dyDescent="0.3">
      <c r="A289" s="9" t="s">
        <v>57</v>
      </c>
      <c r="B289" s="1"/>
      <c r="C289" s="1" t="s">
        <v>5</v>
      </c>
      <c r="D289" s="10">
        <v>31</v>
      </c>
      <c r="E289" s="8">
        <f>812.2*Tabla1[[#This Row],[BENEFICIARIOS]]</f>
        <v>25178.2</v>
      </c>
      <c r="F289" s="1" t="s">
        <v>147</v>
      </c>
      <c r="G289" s="5">
        <v>2024</v>
      </c>
    </row>
    <row r="290" spans="1:7" ht="15.6" x14ac:dyDescent="0.3">
      <c r="A290" s="9" t="s">
        <v>57</v>
      </c>
      <c r="B290" s="1"/>
      <c r="C290" s="1" t="s">
        <v>113</v>
      </c>
      <c r="D290" s="10">
        <v>4</v>
      </c>
      <c r="E290" s="8">
        <f>3746.89*Tabla1[[#This Row],[BENEFICIARIOS]]</f>
        <v>14987.56</v>
      </c>
      <c r="F290" s="1" t="s">
        <v>147</v>
      </c>
      <c r="G290" s="5">
        <v>2024</v>
      </c>
    </row>
    <row r="291" spans="1:7" ht="15.6" x14ac:dyDescent="0.3">
      <c r="A291" s="9" t="s">
        <v>57</v>
      </c>
      <c r="B291" s="1"/>
      <c r="C291" s="1" t="s">
        <v>144</v>
      </c>
      <c r="D291" s="10">
        <v>72</v>
      </c>
      <c r="E291" s="8">
        <f>398.39*Tabla1[[#This Row],[BENEFICIARIOS]]</f>
        <v>28684.079999999998</v>
      </c>
      <c r="F291" s="1" t="s">
        <v>147</v>
      </c>
      <c r="G291" s="5">
        <v>2024</v>
      </c>
    </row>
    <row r="292" spans="1:7" x14ac:dyDescent="0.3">
      <c r="A292" s="9" t="s">
        <v>57</v>
      </c>
      <c r="B292" s="1"/>
      <c r="C292" s="1" t="s">
        <v>140</v>
      </c>
      <c r="D292" s="6">
        <v>3</v>
      </c>
      <c r="E292" s="8">
        <f>1632.8831*Tabla1[[#This Row],[BENEFICIARIOS]]</f>
        <v>4898.6493</v>
      </c>
      <c r="F292" s="14">
        <v>1529</v>
      </c>
      <c r="G292" s="5">
        <v>2024</v>
      </c>
    </row>
    <row r="293" spans="1:7" ht="15.6" x14ac:dyDescent="0.3">
      <c r="A293" s="9" t="s">
        <v>57</v>
      </c>
      <c r="B293" s="1"/>
      <c r="C293" s="1" t="s">
        <v>141</v>
      </c>
      <c r="D293" s="7">
        <v>9</v>
      </c>
      <c r="E293" s="8">
        <f>3600*Tabla1[[#This Row],[BENEFICIARIOS]]</f>
        <v>32400</v>
      </c>
      <c r="F293" s="1" t="s">
        <v>147</v>
      </c>
      <c r="G293" s="5">
        <v>2024</v>
      </c>
    </row>
    <row r="294" spans="1:7" ht="15.6" x14ac:dyDescent="0.3">
      <c r="A294" s="1" t="s">
        <v>57</v>
      </c>
      <c r="B294" s="1"/>
      <c r="C294" s="1" t="s">
        <v>143</v>
      </c>
      <c r="D294" s="7">
        <v>30</v>
      </c>
      <c r="E294" s="8">
        <f>1829.64*Tabla1[[#This Row],[BENEFICIARIOS]]</f>
        <v>54889.200000000004</v>
      </c>
      <c r="F294" s="8">
        <v>50455</v>
      </c>
      <c r="G294" s="5">
        <v>2024</v>
      </c>
    </row>
    <row r="295" spans="1:7" ht="15.6" x14ac:dyDescent="0.3">
      <c r="A295" s="9" t="s">
        <v>111</v>
      </c>
      <c r="B295" s="1"/>
      <c r="C295" s="1" t="s">
        <v>113</v>
      </c>
      <c r="D295" s="10">
        <v>1</v>
      </c>
      <c r="E295" s="8">
        <f>3746.89*Tabla1[[#This Row],[BENEFICIARIOS]]</f>
        <v>3746.89</v>
      </c>
      <c r="F295" s="1" t="s">
        <v>147</v>
      </c>
      <c r="G295" s="5">
        <v>2024</v>
      </c>
    </row>
    <row r="296" spans="1:7" ht="15.6" x14ac:dyDescent="0.3">
      <c r="A296" s="9" t="s">
        <v>111</v>
      </c>
      <c r="B296" s="1"/>
      <c r="C296" s="1" t="s">
        <v>118</v>
      </c>
      <c r="D296" s="10">
        <v>3</v>
      </c>
      <c r="E296" s="8">
        <f>5741.21*Tabla1[[#This Row],[BENEFICIARIOS]]</f>
        <v>17223.63</v>
      </c>
      <c r="F296" s="1" t="s">
        <v>147</v>
      </c>
      <c r="G296" s="5">
        <v>2024</v>
      </c>
    </row>
    <row r="297" spans="1:7" ht="15.6" x14ac:dyDescent="0.3">
      <c r="A297" s="1" t="s">
        <v>58</v>
      </c>
      <c r="B297" s="1"/>
      <c r="C297" s="1" t="s">
        <v>5</v>
      </c>
      <c r="D297" s="10">
        <v>1</v>
      </c>
      <c r="E297" s="8">
        <f>812.2*Tabla1[[#This Row],[BENEFICIARIOS]]</f>
        <v>812.2</v>
      </c>
      <c r="F297" s="1" t="s">
        <v>147</v>
      </c>
      <c r="G297" s="5">
        <v>2024</v>
      </c>
    </row>
    <row r="298" spans="1:7" ht="15.6" x14ac:dyDescent="0.3">
      <c r="A298" s="9" t="s">
        <v>58</v>
      </c>
      <c r="B298" s="1"/>
      <c r="C298" s="1" t="s">
        <v>144</v>
      </c>
      <c r="D298" s="10">
        <v>25</v>
      </c>
      <c r="E298" s="8">
        <f>398.39*Tabla1[[#This Row],[BENEFICIARIOS]]</f>
        <v>9959.75</v>
      </c>
      <c r="F298" s="1" t="s">
        <v>147</v>
      </c>
      <c r="G298" s="5">
        <v>2024</v>
      </c>
    </row>
    <row r="299" spans="1:7" x14ac:dyDescent="0.3">
      <c r="A299" s="9" t="s">
        <v>58</v>
      </c>
      <c r="B299" s="1"/>
      <c r="C299" s="1" t="s">
        <v>140</v>
      </c>
      <c r="D299" s="6">
        <v>4</v>
      </c>
      <c r="E299" s="8">
        <f>1632.8831*Tabla1[[#This Row],[BENEFICIARIOS]]</f>
        <v>6531.5324000000001</v>
      </c>
      <c r="F299" s="14">
        <v>706</v>
      </c>
      <c r="G299" s="5">
        <v>2024</v>
      </c>
    </row>
    <row r="300" spans="1:7" ht="15.6" x14ac:dyDescent="0.3">
      <c r="A300" s="9" t="s">
        <v>58</v>
      </c>
      <c r="B300" s="1"/>
      <c r="C300" s="1" t="s">
        <v>143</v>
      </c>
      <c r="D300" s="7">
        <v>2</v>
      </c>
      <c r="E300" s="8">
        <f>1829.64*Tabla1[[#This Row],[BENEFICIARIOS]]</f>
        <v>3659.28</v>
      </c>
      <c r="F300" s="8">
        <v>2650</v>
      </c>
      <c r="G300" s="5">
        <v>2024</v>
      </c>
    </row>
    <row r="301" spans="1:7" ht="15.6" x14ac:dyDescent="0.3">
      <c r="A301" s="9" t="s">
        <v>142</v>
      </c>
      <c r="B301" s="1"/>
      <c r="C301" s="1" t="s">
        <v>141</v>
      </c>
      <c r="D301" s="7">
        <v>1</v>
      </c>
      <c r="E301" s="8">
        <f>3600*Tabla1[[#This Row],[BENEFICIARIOS]]</f>
        <v>3600</v>
      </c>
      <c r="F301" s="1" t="s">
        <v>147</v>
      </c>
      <c r="G301" s="5">
        <v>2024</v>
      </c>
    </row>
    <row r="302" spans="1:7" ht="15.6" x14ac:dyDescent="0.3">
      <c r="A302" s="9" t="s">
        <v>59</v>
      </c>
      <c r="B302" s="1"/>
      <c r="C302" s="1" t="s">
        <v>5</v>
      </c>
      <c r="D302" s="10">
        <v>1</v>
      </c>
      <c r="E302" s="8">
        <f>812.2*Tabla1[[#This Row],[BENEFICIARIOS]]</f>
        <v>812.2</v>
      </c>
      <c r="F302" s="1" t="s">
        <v>147</v>
      </c>
      <c r="G302" s="5">
        <v>2024</v>
      </c>
    </row>
    <row r="303" spans="1:7" ht="15.6" x14ac:dyDescent="0.3">
      <c r="A303" s="9" t="s">
        <v>59</v>
      </c>
      <c r="B303" s="1"/>
      <c r="C303" s="1" t="s">
        <v>141</v>
      </c>
      <c r="D303" s="7">
        <v>1</v>
      </c>
      <c r="E303" s="8">
        <f>3600*Tabla1[[#This Row],[BENEFICIARIOS]]</f>
        <v>3600</v>
      </c>
      <c r="F303" s="1" t="s">
        <v>147</v>
      </c>
      <c r="G303" s="5">
        <v>2024</v>
      </c>
    </row>
    <row r="304" spans="1:7" ht="15.6" x14ac:dyDescent="0.3">
      <c r="A304" s="9" t="s">
        <v>59</v>
      </c>
      <c r="B304" s="1"/>
      <c r="C304" s="1" t="s">
        <v>143</v>
      </c>
      <c r="D304" s="7">
        <v>2</v>
      </c>
      <c r="E304" s="8">
        <f>1829.64*Tabla1[[#This Row],[BENEFICIARIOS]]</f>
        <v>3659.28</v>
      </c>
      <c r="F304" s="8">
        <v>1868</v>
      </c>
      <c r="G304" s="5">
        <v>2024</v>
      </c>
    </row>
    <row r="305" spans="1:7" ht="15.6" x14ac:dyDescent="0.3">
      <c r="A305" s="9" t="s">
        <v>115</v>
      </c>
      <c r="B305" s="1"/>
      <c r="C305" s="1" t="s">
        <v>113</v>
      </c>
      <c r="D305" s="10">
        <v>4</v>
      </c>
      <c r="E305" s="8">
        <f>3746.89*Tabla1[[#This Row],[BENEFICIARIOS]]</f>
        <v>14987.56</v>
      </c>
      <c r="F305" s="1" t="s">
        <v>147</v>
      </c>
      <c r="G305" s="5">
        <v>2024</v>
      </c>
    </row>
    <row r="306" spans="1:7" ht="15.6" x14ac:dyDescent="0.3">
      <c r="A306" s="9" t="s">
        <v>115</v>
      </c>
      <c r="B306" s="1"/>
      <c r="C306" s="1" t="s">
        <v>5</v>
      </c>
      <c r="D306" s="10">
        <v>41</v>
      </c>
      <c r="E306" s="8">
        <f>812.2*Tabla1[[#This Row],[BENEFICIARIOS]]</f>
        <v>33300.200000000004</v>
      </c>
      <c r="F306" s="1" t="s">
        <v>147</v>
      </c>
      <c r="G306" s="5">
        <v>2024</v>
      </c>
    </row>
    <row r="307" spans="1:7" ht="15.6" x14ac:dyDescent="0.3">
      <c r="A307" s="9" t="s">
        <v>115</v>
      </c>
      <c r="B307" s="1"/>
      <c r="C307" s="1" t="s">
        <v>118</v>
      </c>
      <c r="D307" s="10">
        <v>4</v>
      </c>
      <c r="E307" s="8">
        <f>5741.21*Tabla1[[#This Row],[BENEFICIARIOS]]</f>
        <v>22964.84</v>
      </c>
      <c r="F307" s="1" t="s">
        <v>147</v>
      </c>
      <c r="G307" s="5">
        <v>2024</v>
      </c>
    </row>
    <row r="308" spans="1:7" x14ac:dyDescent="0.3">
      <c r="A308" s="9" t="s">
        <v>115</v>
      </c>
      <c r="B308" s="1"/>
      <c r="C308" s="1" t="s">
        <v>140</v>
      </c>
      <c r="D308" s="6">
        <v>11</v>
      </c>
      <c r="E308" s="8">
        <f>1632.8831*Tabla1[[#This Row],[BENEFICIARIOS]]</f>
        <v>17961.714100000001</v>
      </c>
      <c r="F308" s="14">
        <v>8778</v>
      </c>
      <c r="G308" s="5">
        <v>2024</v>
      </c>
    </row>
    <row r="309" spans="1:7" ht="15.6" x14ac:dyDescent="0.3">
      <c r="A309" s="9" t="s">
        <v>115</v>
      </c>
      <c r="B309" s="1"/>
      <c r="C309" s="1" t="s">
        <v>141</v>
      </c>
      <c r="D309" s="7">
        <v>54</v>
      </c>
      <c r="E309" s="8">
        <f>3600*Tabla1[[#This Row],[BENEFICIARIOS]]</f>
        <v>194400</v>
      </c>
      <c r="F309" s="1" t="s">
        <v>147</v>
      </c>
      <c r="G309" s="5">
        <v>2024</v>
      </c>
    </row>
    <row r="310" spans="1:7" ht="15.6" x14ac:dyDescent="0.3">
      <c r="A310" s="9" t="s">
        <v>115</v>
      </c>
      <c r="B310" s="1"/>
      <c r="C310" s="1" t="s">
        <v>143</v>
      </c>
      <c r="D310" s="7">
        <v>29</v>
      </c>
      <c r="E310" s="8">
        <f>1829.64*Tabla1[[#This Row],[BENEFICIARIOS]]</f>
        <v>53059.560000000005</v>
      </c>
      <c r="F310" s="8">
        <v>90635</v>
      </c>
      <c r="G310" s="5">
        <v>2024</v>
      </c>
    </row>
    <row r="311" spans="1:7" ht="15.6" x14ac:dyDescent="0.3">
      <c r="A311" s="9" t="s">
        <v>61</v>
      </c>
      <c r="B311" s="1"/>
      <c r="C311" s="1" t="s">
        <v>5</v>
      </c>
      <c r="D311" s="10">
        <v>63</v>
      </c>
      <c r="E311" s="8">
        <f>812.2*Tabla1[[#This Row],[BENEFICIARIOS]]</f>
        <v>51168.600000000006</v>
      </c>
      <c r="F311" s="1" t="s">
        <v>147</v>
      </c>
      <c r="G311" s="5">
        <v>2024</v>
      </c>
    </row>
    <row r="312" spans="1:7" ht="15.6" x14ac:dyDescent="0.3">
      <c r="A312" s="9" t="s">
        <v>61</v>
      </c>
      <c r="B312" s="1"/>
      <c r="C312" s="1" t="s">
        <v>113</v>
      </c>
      <c r="D312" s="10">
        <v>12</v>
      </c>
      <c r="E312" s="8">
        <f>3746.89*Tabla1[[#This Row],[BENEFICIARIOS]]</f>
        <v>44962.68</v>
      </c>
      <c r="F312" s="1" t="s">
        <v>147</v>
      </c>
      <c r="G312" s="5">
        <v>2024</v>
      </c>
    </row>
    <row r="313" spans="1:7" ht="15.6" x14ac:dyDescent="0.3">
      <c r="A313" s="9" t="s">
        <v>61</v>
      </c>
      <c r="B313" s="1"/>
      <c r="C313" s="1" t="s">
        <v>144</v>
      </c>
      <c r="D313" s="10">
        <v>11</v>
      </c>
      <c r="E313" s="8">
        <f>398.39*Tabla1[[#This Row],[BENEFICIARIOS]]</f>
        <v>4382.29</v>
      </c>
      <c r="F313" s="1" t="s">
        <v>147</v>
      </c>
      <c r="G313" s="5">
        <v>2024</v>
      </c>
    </row>
    <row r="314" spans="1:7" x14ac:dyDescent="0.3">
      <c r="A314" s="9" t="s">
        <v>61</v>
      </c>
      <c r="B314" s="1"/>
      <c r="C314" s="1" t="s">
        <v>140</v>
      </c>
      <c r="D314" s="6">
        <v>220</v>
      </c>
      <c r="E314" s="8">
        <f>1632.8831*Tabla1[[#This Row],[BENEFICIARIOS]]</f>
        <v>359234.28200000001</v>
      </c>
      <c r="F314" s="14">
        <v>138125.49</v>
      </c>
      <c r="G314" s="5">
        <v>2024</v>
      </c>
    </row>
    <row r="315" spans="1:7" ht="15.6" x14ac:dyDescent="0.3">
      <c r="A315" s="9" t="s">
        <v>61</v>
      </c>
      <c r="B315" s="1"/>
      <c r="C315" s="1" t="s">
        <v>141</v>
      </c>
      <c r="D315" s="7">
        <v>23</v>
      </c>
      <c r="E315" s="8">
        <f>3600*Tabla1[[#This Row],[BENEFICIARIOS]]</f>
        <v>82800</v>
      </c>
      <c r="F315" s="1" t="s">
        <v>147</v>
      </c>
      <c r="G315" s="5">
        <v>2024</v>
      </c>
    </row>
    <row r="316" spans="1:7" ht="15.6" x14ac:dyDescent="0.3">
      <c r="A316" s="9" t="s">
        <v>61</v>
      </c>
      <c r="B316" s="1"/>
      <c r="C316" s="1" t="s">
        <v>143</v>
      </c>
      <c r="D316" s="7">
        <v>48</v>
      </c>
      <c r="E316" s="8">
        <f>1829.64*Tabla1[[#This Row],[BENEFICIARIOS]]</f>
        <v>87822.720000000001</v>
      </c>
      <c r="F316" s="8">
        <v>186280</v>
      </c>
      <c r="G316" s="5">
        <v>2024</v>
      </c>
    </row>
    <row r="317" spans="1:7" ht="15.6" x14ac:dyDescent="0.3">
      <c r="A317" s="9" t="s">
        <v>61</v>
      </c>
      <c r="B317" s="1"/>
      <c r="C317" s="1" t="s">
        <v>145</v>
      </c>
      <c r="D317" s="12">
        <v>4</v>
      </c>
      <c r="E317" s="8">
        <v>71000</v>
      </c>
      <c r="F317" s="1" t="s">
        <v>147</v>
      </c>
      <c r="G317" s="5">
        <v>2024</v>
      </c>
    </row>
    <row r="318" spans="1:7" ht="15.6" x14ac:dyDescent="0.3">
      <c r="A318" s="9" t="s">
        <v>61</v>
      </c>
      <c r="B318" s="1"/>
      <c r="C318" s="1" t="s">
        <v>113</v>
      </c>
      <c r="D318" s="10">
        <v>1</v>
      </c>
      <c r="E318" s="8">
        <f>3746.89*Tabla1[[#This Row],[BENEFICIARIOS]]</f>
        <v>3746.89</v>
      </c>
      <c r="F318" s="1" t="s">
        <v>147</v>
      </c>
      <c r="G318" s="5">
        <v>2024</v>
      </c>
    </row>
    <row r="319" spans="1:7" ht="15.6" x14ac:dyDescent="0.3">
      <c r="A319" s="9" t="s">
        <v>62</v>
      </c>
      <c r="B319" s="1"/>
      <c r="C319" s="1" t="s">
        <v>5</v>
      </c>
      <c r="D319" s="10">
        <v>130</v>
      </c>
      <c r="E319" s="8">
        <f>812.2*Tabla1[[#This Row],[BENEFICIARIOS]]</f>
        <v>105586</v>
      </c>
      <c r="F319" s="1" t="s">
        <v>147</v>
      </c>
      <c r="G319" s="5">
        <v>2024</v>
      </c>
    </row>
    <row r="320" spans="1:7" ht="15.6" x14ac:dyDescent="0.3">
      <c r="A320" s="9" t="s">
        <v>62</v>
      </c>
      <c r="B320" s="1"/>
      <c r="C320" s="1" t="s">
        <v>113</v>
      </c>
      <c r="D320" s="10">
        <v>23</v>
      </c>
      <c r="E320" s="8">
        <f>3746.89*Tabla1[[#This Row],[BENEFICIARIOS]]</f>
        <v>86178.47</v>
      </c>
      <c r="F320" s="1" t="s">
        <v>147</v>
      </c>
      <c r="G320" s="5">
        <v>2024</v>
      </c>
    </row>
    <row r="321" spans="1:7" ht="15.6" x14ac:dyDescent="0.3">
      <c r="A321" s="9" t="s">
        <v>62</v>
      </c>
      <c r="B321" s="1"/>
      <c r="C321" s="1" t="s">
        <v>144</v>
      </c>
      <c r="D321" s="10">
        <v>57</v>
      </c>
      <c r="E321" s="8">
        <f>398.39*Tabla1[[#This Row],[BENEFICIARIOS]]</f>
        <v>22708.23</v>
      </c>
      <c r="F321" s="1" t="s">
        <v>147</v>
      </c>
      <c r="G321" s="5">
        <v>2024</v>
      </c>
    </row>
    <row r="322" spans="1:7" x14ac:dyDescent="0.3">
      <c r="A322" s="9" t="s">
        <v>62</v>
      </c>
      <c r="B322" s="1"/>
      <c r="C322" s="1" t="s">
        <v>140</v>
      </c>
      <c r="D322" s="6">
        <v>277</v>
      </c>
      <c r="E322" s="8">
        <f>1632.8831*Tabla1[[#This Row],[BENEFICIARIOS]]</f>
        <v>452308.61869999999</v>
      </c>
      <c r="F322" s="14">
        <v>476404.49</v>
      </c>
      <c r="G322" s="5">
        <v>2024</v>
      </c>
    </row>
    <row r="323" spans="1:7" ht="15.6" x14ac:dyDescent="0.3">
      <c r="A323" s="9" t="s">
        <v>62</v>
      </c>
      <c r="B323" s="1"/>
      <c r="C323" s="1" t="s">
        <v>141</v>
      </c>
      <c r="D323" s="7">
        <v>177</v>
      </c>
      <c r="E323" s="8">
        <f>3600*Tabla1[[#This Row],[BENEFICIARIOS]]</f>
        <v>637200</v>
      </c>
      <c r="F323" s="1" t="s">
        <v>147</v>
      </c>
      <c r="G323" s="5">
        <v>2024</v>
      </c>
    </row>
    <row r="324" spans="1:7" ht="15.6" x14ac:dyDescent="0.3">
      <c r="A324" s="9" t="s">
        <v>62</v>
      </c>
      <c r="B324" s="1"/>
      <c r="C324" s="1" t="s">
        <v>143</v>
      </c>
      <c r="D324" s="7">
        <v>72</v>
      </c>
      <c r="E324" s="8">
        <f>1829.64*Tabla1[[#This Row],[BENEFICIARIOS]]</f>
        <v>131734.08000000002</v>
      </c>
      <c r="F324" s="8">
        <v>612440</v>
      </c>
      <c r="G324" s="5">
        <v>2024</v>
      </c>
    </row>
    <row r="325" spans="1:7" ht="15.6" x14ac:dyDescent="0.3">
      <c r="A325" s="9" t="s">
        <v>62</v>
      </c>
      <c r="B325" s="1"/>
      <c r="C325" s="1" t="s">
        <v>145</v>
      </c>
      <c r="D325" s="12">
        <v>3</v>
      </c>
      <c r="E325" s="8">
        <v>41000</v>
      </c>
      <c r="F325" s="1" t="s">
        <v>147</v>
      </c>
      <c r="G325" s="5">
        <v>2024</v>
      </c>
    </row>
    <row r="326" spans="1:7" ht="15.6" x14ac:dyDescent="0.3">
      <c r="A326" s="9" t="s">
        <v>62</v>
      </c>
      <c r="B326" s="1"/>
      <c r="C326" s="1" t="s">
        <v>118</v>
      </c>
      <c r="D326" s="7">
        <v>11</v>
      </c>
      <c r="E326" s="8">
        <f>5741.21*Tabla1[[#This Row],[BENEFICIARIOS]]</f>
        <v>63153.31</v>
      </c>
      <c r="F326" s="1" t="s">
        <v>147</v>
      </c>
      <c r="G326" s="5">
        <v>2024</v>
      </c>
    </row>
    <row r="327" spans="1:7" ht="15.6" x14ac:dyDescent="0.3">
      <c r="A327" s="9" t="s">
        <v>112</v>
      </c>
      <c r="B327" s="1"/>
      <c r="C327" s="1" t="s">
        <v>5</v>
      </c>
      <c r="D327" s="10">
        <v>78</v>
      </c>
      <c r="E327" s="8">
        <f>812.2*Tabla1[[#This Row],[BENEFICIARIOS]]</f>
        <v>63351.600000000006</v>
      </c>
      <c r="F327" s="1" t="s">
        <v>147</v>
      </c>
      <c r="G327" s="5">
        <v>2024</v>
      </c>
    </row>
    <row r="328" spans="1:7" ht="15.6" x14ac:dyDescent="0.3">
      <c r="A328" s="9" t="s">
        <v>112</v>
      </c>
      <c r="B328" s="1"/>
      <c r="C328" s="1" t="s">
        <v>113</v>
      </c>
      <c r="D328" s="10">
        <v>1</v>
      </c>
      <c r="E328" s="8">
        <f>3746.89*Tabla1[[#This Row],[BENEFICIARIOS]]</f>
        <v>3746.89</v>
      </c>
      <c r="F328" s="1" t="s">
        <v>147</v>
      </c>
      <c r="G328" s="5">
        <v>2024</v>
      </c>
    </row>
    <row r="329" spans="1:7" ht="15.6" x14ac:dyDescent="0.3">
      <c r="A329" s="9" t="s">
        <v>112</v>
      </c>
      <c r="B329" s="1"/>
      <c r="C329" s="1" t="s">
        <v>144</v>
      </c>
      <c r="D329" s="10">
        <v>298</v>
      </c>
      <c r="E329" s="8">
        <f>398.39*Tabla1[[#This Row],[BENEFICIARIOS]]</f>
        <v>118720.22</v>
      </c>
      <c r="F329" s="1" t="s">
        <v>147</v>
      </c>
      <c r="G329" s="5">
        <v>2024</v>
      </c>
    </row>
    <row r="330" spans="1:7" ht="15.6" x14ac:dyDescent="0.3">
      <c r="A330" s="9" t="s">
        <v>112</v>
      </c>
      <c r="B330" s="1"/>
      <c r="C330" s="1" t="s">
        <v>141</v>
      </c>
      <c r="D330" s="7">
        <v>56</v>
      </c>
      <c r="E330" s="8">
        <f>3600*Tabla1[[#This Row],[BENEFICIARIOS]]</f>
        <v>201600</v>
      </c>
      <c r="F330" s="1" t="s">
        <v>147</v>
      </c>
      <c r="G330" s="5">
        <v>2024</v>
      </c>
    </row>
    <row r="331" spans="1:7" ht="15.6" x14ac:dyDescent="0.3">
      <c r="A331" s="1" t="s">
        <v>105</v>
      </c>
      <c r="B331" s="1"/>
      <c r="C331" s="1" t="s">
        <v>5</v>
      </c>
      <c r="D331" s="10">
        <v>7</v>
      </c>
      <c r="E331" s="8">
        <f>812.2*Tabla1[[#This Row],[BENEFICIARIOS]]</f>
        <v>5685.4000000000005</v>
      </c>
      <c r="F331" s="1" t="s">
        <v>147</v>
      </c>
      <c r="G331" s="5">
        <v>2024</v>
      </c>
    </row>
    <row r="332" spans="1:7" ht="15.6" x14ac:dyDescent="0.3">
      <c r="A332" s="1" t="s">
        <v>105</v>
      </c>
      <c r="B332" s="1"/>
      <c r="C332" s="1" t="s">
        <v>113</v>
      </c>
      <c r="D332" s="10">
        <v>5</v>
      </c>
      <c r="E332" s="8">
        <f>3746.89*Tabla1[[#This Row],[BENEFICIARIOS]]</f>
        <v>18734.45</v>
      </c>
      <c r="F332" s="1" t="s">
        <v>147</v>
      </c>
      <c r="G332" s="5">
        <v>2024</v>
      </c>
    </row>
    <row r="333" spans="1:7" ht="15.6" x14ac:dyDescent="0.3">
      <c r="A333" s="1" t="s">
        <v>105</v>
      </c>
      <c r="B333" s="1"/>
      <c r="C333" s="1" t="s">
        <v>118</v>
      </c>
      <c r="D333" s="10">
        <v>3</v>
      </c>
      <c r="E333" s="8">
        <f>5741.21*Tabla1[[#This Row],[BENEFICIARIOS]]</f>
        <v>17223.63</v>
      </c>
      <c r="F333" s="1" t="s">
        <v>147</v>
      </c>
      <c r="G333" s="5">
        <v>2024</v>
      </c>
    </row>
    <row r="334" spans="1:7" ht="15.6" x14ac:dyDescent="0.3">
      <c r="A334" s="9" t="s">
        <v>105</v>
      </c>
      <c r="B334" s="1"/>
      <c r="C334" s="1" t="s">
        <v>144</v>
      </c>
      <c r="D334" s="10">
        <v>453</v>
      </c>
      <c r="E334" s="8">
        <f>398.39*Tabla1[[#This Row],[BENEFICIARIOS]]</f>
        <v>180470.66999999998</v>
      </c>
      <c r="F334" s="1" t="s">
        <v>147</v>
      </c>
      <c r="G334" s="5">
        <v>2024</v>
      </c>
    </row>
    <row r="335" spans="1:7" x14ac:dyDescent="0.3">
      <c r="A335" s="1" t="s">
        <v>105</v>
      </c>
      <c r="B335" s="1"/>
      <c r="C335" s="1" t="s">
        <v>140</v>
      </c>
      <c r="D335" s="6">
        <v>66</v>
      </c>
      <c r="E335" s="8">
        <f>1632.8831*Tabla1[[#This Row],[BENEFICIARIOS]]</f>
        <v>107770.2846</v>
      </c>
      <c r="F335" s="14">
        <v>44636.3</v>
      </c>
      <c r="G335" s="5">
        <v>2024</v>
      </c>
    </row>
    <row r="336" spans="1:7" ht="15.6" x14ac:dyDescent="0.3">
      <c r="A336" s="1" t="s">
        <v>105</v>
      </c>
      <c r="B336" s="1"/>
      <c r="C336" s="1" t="s">
        <v>141</v>
      </c>
      <c r="D336" s="7">
        <v>55</v>
      </c>
      <c r="E336" s="8">
        <f>3600*Tabla1[[#This Row],[BENEFICIARIOS]]</f>
        <v>198000</v>
      </c>
      <c r="F336" s="1" t="s">
        <v>147</v>
      </c>
      <c r="G336" s="5">
        <v>2024</v>
      </c>
    </row>
    <row r="337" spans="1:7" ht="15.6" x14ac:dyDescent="0.3">
      <c r="A337" s="1" t="s">
        <v>105</v>
      </c>
      <c r="B337" s="1"/>
      <c r="C337" s="1" t="s">
        <v>143</v>
      </c>
      <c r="D337" s="7">
        <v>17</v>
      </c>
      <c r="E337" s="8">
        <f>1829.64*Tabla1[[#This Row],[BENEFICIARIOS]]</f>
        <v>31103.88</v>
      </c>
      <c r="F337" s="8">
        <v>135975</v>
      </c>
      <c r="G337" s="5">
        <v>2024</v>
      </c>
    </row>
    <row r="338" spans="1:7" ht="15.6" x14ac:dyDescent="0.3">
      <c r="A338" s="9" t="s">
        <v>105</v>
      </c>
      <c r="B338" s="1"/>
      <c r="C338" s="1" t="s">
        <v>145</v>
      </c>
      <c r="D338" s="12">
        <v>1</v>
      </c>
      <c r="E338" s="8">
        <v>18000</v>
      </c>
      <c r="F338" s="1" t="s">
        <v>147</v>
      </c>
      <c r="G338" s="5">
        <v>2024</v>
      </c>
    </row>
    <row r="339" spans="1:7" ht="15.6" x14ac:dyDescent="0.3">
      <c r="A339" s="9" t="s">
        <v>64</v>
      </c>
      <c r="B339" s="1"/>
      <c r="C339" s="1" t="s">
        <v>5</v>
      </c>
      <c r="D339" s="10">
        <v>98</v>
      </c>
      <c r="E339" s="8">
        <f>812.2*Tabla1[[#This Row],[BENEFICIARIOS]]</f>
        <v>79595.600000000006</v>
      </c>
      <c r="F339" s="1" t="s">
        <v>147</v>
      </c>
      <c r="G339" s="5">
        <v>2024</v>
      </c>
    </row>
    <row r="340" spans="1:7" ht="15.6" x14ac:dyDescent="0.3">
      <c r="A340" s="9" t="s">
        <v>64</v>
      </c>
      <c r="B340" s="1"/>
      <c r="C340" s="1" t="s">
        <v>113</v>
      </c>
      <c r="D340" s="10">
        <v>6</v>
      </c>
      <c r="E340" s="8">
        <f>3746.89*Tabla1[[#This Row],[BENEFICIARIOS]]</f>
        <v>22481.34</v>
      </c>
      <c r="F340" s="1" t="s">
        <v>147</v>
      </c>
      <c r="G340" s="5">
        <v>2024</v>
      </c>
    </row>
    <row r="341" spans="1:7" ht="15.6" x14ac:dyDescent="0.3">
      <c r="A341" s="1" t="s">
        <v>64</v>
      </c>
      <c r="B341" s="1"/>
      <c r="C341" s="1" t="s">
        <v>144</v>
      </c>
      <c r="D341" s="10">
        <v>128</v>
      </c>
      <c r="E341" s="8">
        <f>398.39*Tabla1[[#This Row],[BENEFICIARIOS]]</f>
        <v>50993.919999999998</v>
      </c>
      <c r="F341" s="1" t="s">
        <v>147</v>
      </c>
      <c r="G341" s="5">
        <v>2024</v>
      </c>
    </row>
    <row r="342" spans="1:7" x14ac:dyDescent="0.3">
      <c r="A342" s="9" t="s">
        <v>64</v>
      </c>
      <c r="B342" s="1"/>
      <c r="C342" s="1" t="s">
        <v>140</v>
      </c>
      <c r="D342" s="6">
        <v>36</v>
      </c>
      <c r="E342" s="8">
        <f>1632.8831*Tabla1[[#This Row],[BENEFICIARIOS]]</f>
        <v>58783.791599999997</v>
      </c>
      <c r="F342" s="14">
        <v>23163.3</v>
      </c>
      <c r="G342" s="5">
        <v>2024</v>
      </c>
    </row>
    <row r="343" spans="1:7" ht="15.6" x14ac:dyDescent="0.3">
      <c r="A343" s="9" t="s">
        <v>64</v>
      </c>
      <c r="B343" s="1"/>
      <c r="C343" s="1" t="s">
        <v>141</v>
      </c>
      <c r="D343" s="7">
        <v>30</v>
      </c>
      <c r="E343" s="8">
        <f>3600*Tabla1[[#This Row],[BENEFICIARIOS]]</f>
        <v>108000</v>
      </c>
      <c r="F343" s="1" t="s">
        <v>147</v>
      </c>
      <c r="G343" s="5">
        <v>2024</v>
      </c>
    </row>
    <row r="344" spans="1:7" ht="15.6" x14ac:dyDescent="0.3">
      <c r="A344" s="9" t="s">
        <v>64</v>
      </c>
      <c r="B344" s="1"/>
      <c r="C344" s="1" t="s">
        <v>143</v>
      </c>
      <c r="D344" s="7">
        <v>56</v>
      </c>
      <c r="E344" s="8">
        <f>1829.64*Tabla1[[#This Row],[BENEFICIARIOS]]</f>
        <v>102459.84000000001</v>
      </c>
      <c r="F344" s="8">
        <v>266180</v>
      </c>
      <c r="G344" s="5">
        <v>2024</v>
      </c>
    </row>
    <row r="345" spans="1:7" ht="15.6" x14ac:dyDescent="0.3">
      <c r="A345" s="9" t="s">
        <v>64</v>
      </c>
      <c r="B345" s="1"/>
      <c r="C345" s="1" t="s">
        <v>145</v>
      </c>
      <c r="D345" s="12">
        <v>1</v>
      </c>
      <c r="E345" s="8">
        <v>20000</v>
      </c>
      <c r="F345" s="1" t="s">
        <v>147</v>
      </c>
      <c r="G345" s="5">
        <v>2024</v>
      </c>
    </row>
    <row r="346" spans="1:7" ht="15.6" x14ac:dyDescent="0.3">
      <c r="A346" s="9" t="s">
        <v>64</v>
      </c>
      <c r="B346" s="1"/>
      <c r="C346" s="1" t="s">
        <v>118</v>
      </c>
      <c r="D346" s="10">
        <v>2</v>
      </c>
      <c r="E346" s="8">
        <f>5741.21*Tabla1[[#This Row],[BENEFICIARIOS]]</f>
        <v>11482.42</v>
      </c>
      <c r="F346" s="1" t="s">
        <v>147</v>
      </c>
      <c r="G346" s="5">
        <v>2024</v>
      </c>
    </row>
    <row r="347" spans="1:7" ht="15.6" x14ac:dyDescent="0.3">
      <c r="A347" s="1" t="s">
        <v>114</v>
      </c>
      <c r="B347" s="1"/>
      <c r="C347" s="1" t="s">
        <v>5</v>
      </c>
      <c r="D347" s="10">
        <v>107</v>
      </c>
      <c r="E347" s="8">
        <f>812.2*Tabla1[[#This Row],[BENEFICIARIOS]]</f>
        <v>86905.400000000009</v>
      </c>
      <c r="F347" s="1" t="s">
        <v>147</v>
      </c>
      <c r="G347" s="5">
        <v>2024</v>
      </c>
    </row>
    <row r="348" spans="1:7" ht="15.6" x14ac:dyDescent="0.3">
      <c r="A348" s="1" t="s">
        <v>114</v>
      </c>
      <c r="B348" s="1"/>
      <c r="C348" s="1" t="s">
        <v>113</v>
      </c>
      <c r="D348" s="10">
        <v>19</v>
      </c>
      <c r="E348" s="8">
        <f>3746.89*Tabla1[[#This Row],[BENEFICIARIOS]]</f>
        <v>71190.91</v>
      </c>
      <c r="F348" s="1" t="s">
        <v>147</v>
      </c>
      <c r="G348" s="5">
        <v>2024</v>
      </c>
    </row>
    <row r="349" spans="1:7" ht="15.6" x14ac:dyDescent="0.3">
      <c r="A349" s="1" t="s">
        <v>114</v>
      </c>
      <c r="B349" s="1"/>
      <c r="C349" s="1" t="s">
        <v>118</v>
      </c>
      <c r="D349" s="10">
        <v>13</v>
      </c>
      <c r="E349" s="8">
        <f>5741.21*Tabla1[[#This Row],[BENEFICIARIOS]]</f>
        <v>74635.73</v>
      </c>
      <c r="F349" s="1" t="s">
        <v>147</v>
      </c>
      <c r="G349" s="5">
        <v>2024</v>
      </c>
    </row>
    <row r="350" spans="1:7" ht="15.6" x14ac:dyDescent="0.3">
      <c r="A350" s="1" t="s">
        <v>114</v>
      </c>
      <c r="B350" s="1"/>
      <c r="C350" s="1" t="s">
        <v>144</v>
      </c>
      <c r="D350" s="10">
        <v>44</v>
      </c>
      <c r="E350" s="8">
        <f>398.39*Tabla1[[#This Row],[BENEFICIARIOS]]</f>
        <v>17529.16</v>
      </c>
      <c r="F350" s="1" t="s">
        <v>147</v>
      </c>
      <c r="G350" s="5">
        <v>2024</v>
      </c>
    </row>
    <row r="351" spans="1:7" x14ac:dyDescent="0.3">
      <c r="A351" s="1" t="s">
        <v>114</v>
      </c>
      <c r="B351" s="1"/>
      <c r="C351" s="1" t="s">
        <v>140</v>
      </c>
      <c r="D351" s="6">
        <v>37</v>
      </c>
      <c r="E351" s="8">
        <f>1632.8831*Tabla1[[#This Row],[BENEFICIARIOS]]</f>
        <v>60416.674700000003</v>
      </c>
      <c r="F351" s="14">
        <v>39166</v>
      </c>
      <c r="G351" s="5">
        <v>2024</v>
      </c>
    </row>
    <row r="352" spans="1:7" ht="15.6" x14ac:dyDescent="0.3">
      <c r="A352" s="9" t="s">
        <v>114</v>
      </c>
      <c r="B352" s="1"/>
      <c r="C352" s="1" t="s">
        <v>141</v>
      </c>
      <c r="D352" s="7">
        <v>69</v>
      </c>
      <c r="E352" s="8">
        <f>3600*Tabla1[[#This Row],[BENEFICIARIOS]]</f>
        <v>248400</v>
      </c>
      <c r="F352" s="1" t="s">
        <v>147</v>
      </c>
      <c r="G352" s="5">
        <v>2024</v>
      </c>
    </row>
    <row r="353" spans="1:7" ht="15.6" x14ac:dyDescent="0.3">
      <c r="A353" s="1" t="s">
        <v>114</v>
      </c>
      <c r="B353" s="1"/>
      <c r="C353" s="1" t="s">
        <v>143</v>
      </c>
      <c r="D353" s="7">
        <v>74</v>
      </c>
      <c r="E353" s="8">
        <f>1829.64*Tabla1[[#This Row],[BENEFICIARIOS]]</f>
        <v>135393.36000000002</v>
      </c>
      <c r="F353" s="8">
        <v>307660</v>
      </c>
      <c r="G353" s="5">
        <v>2024</v>
      </c>
    </row>
    <row r="354" spans="1:7" ht="15.6" x14ac:dyDescent="0.3">
      <c r="A354" s="1" t="s">
        <v>114</v>
      </c>
      <c r="B354" s="1"/>
      <c r="C354" s="1" t="s">
        <v>145</v>
      </c>
      <c r="D354" s="12">
        <v>1</v>
      </c>
      <c r="E354" s="8">
        <v>18000</v>
      </c>
      <c r="F354" s="1" t="s">
        <v>147</v>
      </c>
      <c r="G354" s="5">
        <v>2024</v>
      </c>
    </row>
    <row r="355" spans="1:7" ht="15.6" x14ac:dyDescent="0.3">
      <c r="A355" s="9" t="s">
        <v>125</v>
      </c>
      <c r="B355" s="1"/>
      <c r="C355" s="1" t="s">
        <v>144</v>
      </c>
      <c r="D355" s="10">
        <v>10</v>
      </c>
      <c r="E355" s="8">
        <f>398.39*Tabla1[[#This Row],[BENEFICIARIOS]]</f>
        <v>3983.8999999999996</v>
      </c>
      <c r="F355" s="1" t="s">
        <v>147</v>
      </c>
      <c r="G355" s="5">
        <v>2024</v>
      </c>
    </row>
    <row r="356" spans="1:7" ht="15.6" x14ac:dyDescent="0.3">
      <c r="A356" s="9" t="s">
        <v>65</v>
      </c>
      <c r="B356" s="1"/>
      <c r="C356" s="1" t="s">
        <v>5</v>
      </c>
      <c r="D356" s="7">
        <v>1</v>
      </c>
      <c r="E356" s="8">
        <f>812.2*Tabla1[[#This Row],[BENEFICIARIOS]]</f>
        <v>812.2</v>
      </c>
      <c r="F356" s="1" t="s">
        <v>147</v>
      </c>
      <c r="G356" s="5">
        <v>2024</v>
      </c>
    </row>
    <row r="357" spans="1:7" ht="15.6" x14ac:dyDescent="0.3">
      <c r="A357" s="9" t="s">
        <v>127</v>
      </c>
      <c r="B357" s="1"/>
      <c r="C357" s="1" t="s">
        <v>144</v>
      </c>
      <c r="D357" s="7">
        <v>3</v>
      </c>
      <c r="E357" s="8">
        <f>398.39*Tabla1[[#This Row],[BENEFICIARIOS]]</f>
        <v>1195.17</v>
      </c>
      <c r="F357" s="1" t="s">
        <v>147</v>
      </c>
      <c r="G357" s="5">
        <v>2024</v>
      </c>
    </row>
    <row r="358" spans="1:7" x14ac:dyDescent="0.3">
      <c r="A358" s="1" t="s">
        <v>127</v>
      </c>
      <c r="B358" s="1"/>
      <c r="C358" s="1" t="s">
        <v>140</v>
      </c>
      <c r="D358" s="6">
        <v>2</v>
      </c>
      <c r="E358" s="8">
        <f>1632.8831*Tabla1[[#This Row],[BENEFICIARIOS]]</f>
        <v>3265.7662</v>
      </c>
      <c r="F358" s="14">
        <v>880</v>
      </c>
      <c r="G358" s="5">
        <v>2024</v>
      </c>
    </row>
    <row r="359" spans="1:7" ht="15.6" x14ac:dyDescent="0.3">
      <c r="A359" s="9" t="s">
        <v>127</v>
      </c>
      <c r="B359" s="1"/>
      <c r="C359" s="1" t="s">
        <v>143</v>
      </c>
      <c r="D359" s="7">
        <v>1</v>
      </c>
      <c r="E359" s="8">
        <f>1829.64*Tabla1[[#This Row],[BENEFICIARIOS]]</f>
        <v>1829.64</v>
      </c>
      <c r="F359" s="8">
        <v>35100</v>
      </c>
      <c r="G359" s="5">
        <v>2024</v>
      </c>
    </row>
    <row r="360" spans="1:7" ht="15.6" x14ac:dyDescent="0.3">
      <c r="A360" s="9" t="s">
        <v>124</v>
      </c>
      <c r="B360" s="1"/>
      <c r="C360" s="1" t="s">
        <v>5</v>
      </c>
      <c r="D360" s="7">
        <v>2</v>
      </c>
      <c r="E360" s="8">
        <f>812.2*Tabla1[[#This Row],[BENEFICIARIOS]]</f>
        <v>1624.4</v>
      </c>
      <c r="F360" s="1" t="s">
        <v>147</v>
      </c>
      <c r="G360" s="5">
        <v>2024</v>
      </c>
    </row>
    <row r="361" spans="1:7" ht="15.6" x14ac:dyDescent="0.3">
      <c r="A361" s="9" t="s">
        <v>124</v>
      </c>
      <c r="B361" s="1"/>
      <c r="C361" s="1" t="s">
        <v>144</v>
      </c>
      <c r="D361" s="10">
        <v>15</v>
      </c>
      <c r="E361" s="8">
        <f>398.39*Tabla1[[#This Row],[BENEFICIARIOS]]</f>
        <v>5975.8499999999995</v>
      </c>
      <c r="F361" s="1" t="s">
        <v>147</v>
      </c>
      <c r="G361" s="5">
        <v>2024</v>
      </c>
    </row>
    <row r="362" spans="1:7" ht="15.6" x14ac:dyDescent="0.3">
      <c r="A362" s="9" t="s">
        <v>124</v>
      </c>
      <c r="B362" s="1"/>
      <c r="C362" s="1" t="s">
        <v>141</v>
      </c>
      <c r="D362" s="7">
        <v>3</v>
      </c>
      <c r="E362" s="8">
        <f>3600*Tabla1[[#This Row],[BENEFICIARIOS]]</f>
        <v>10800</v>
      </c>
      <c r="F362" s="1" t="s">
        <v>147</v>
      </c>
      <c r="G362" s="5">
        <v>2024</v>
      </c>
    </row>
    <row r="363" spans="1:7" ht="15.6" x14ac:dyDescent="0.3">
      <c r="A363" s="9" t="s">
        <v>124</v>
      </c>
      <c r="B363" s="1"/>
      <c r="C363" s="1" t="s">
        <v>143</v>
      </c>
      <c r="D363" s="7">
        <v>1</v>
      </c>
      <c r="E363" s="8">
        <f>1829.64*Tabla1[[#This Row],[BENEFICIARIOS]]</f>
        <v>1829.64</v>
      </c>
      <c r="F363" s="8">
        <v>7250</v>
      </c>
      <c r="G363" s="5">
        <v>2024</v>
      </c>
    </row>
    <row r="364" spans="1:7" ht="15.6" x14ac:dyDescent="0.3">
      <c r="A364" s="9" t="s">
        <v>67</v>
      </c>
      <c r="B364" s="1"/>
      <c r="C364" s="1" t="s">
        <v>5</v>
      </c>
      <c r="D364" s="7">
        <v>1</v>
      </c>
      <c r="E364" s="8">
        <f>812.2*Tabla1[[#This Row],[BENEFICIARIOS]]</f>
        <v>812.2</v>
      </c>
      <c r="F364" s="1" t="s">
        <v>147</v>
      </c>
      <c r="G364" s="5">
        <v>2024</v>
      </c>
    </row>
    <row r="365" spans="1:7" x14ac:dyDescent="0.3">
      <c r="A365" s="9" t="s">
        <v>67</v>
      </c>
      <c r="B365" s="1"/>
      <c r="C365" s="1" t="s">
        <v>140</v>
      </c>
      <c r="D365" s="6">
        <v>3</v>
      </c>
      <c r="E365" s="8">
        <f>1632.8831*Tabla1[[#This Row],[BENEFICIARIOS]]</f>
        <v>4898.6493</v>
      </c>
      <c r="F365" s="14">
        <v>8140</v>
      </c>
      <c r="G365" s="5">
        <v>2024</v>
      </c>
    </row>
    <row r="366" spans="1:7" ht="15.6" x14ac:dyDescent="0.3">
      <c r="A366" s="9" t="s">
        <v>68</v>
      </c>
      <c r="B366" s="1"/>
      <c r="C366" s="1" t="s">
        <v>5</v>
      </c>
      <c r="D366" s="10">
        <v>3</v>
      </c>
      <c r="E366" s="8">
        <f>812.2*Tabla1[[#This Row],[BENEFICIARIOS]]</f>
        <v>2436.6000000000004</v>
      </c>
      <c r="F366" s="1" t="s">
        <v>147</v>
      </c>
      <c r="G366" s="5">
        <v>2024</v>
      </c>
    </row>
    <row r="367" spans="1:7" ht="15.6" x14ac:dyDescent="0.3">
      <c r="A367" s="9" t="s">
        <v>68</v>
      </c>
      <c r="B367" s="1"/>
      <c r="C367" s="1" t="s">
        <v>144</v>
      </c>
      <c r="D367" s="10">
        <v>40</v>
      </c>
      <c r="E367" s="8">
        <f>398.39*Tabla1[[#This Row],[BENEFICIARIOS]]</f>
        <v>15935.599999999999</v>
      </c>
      <c r="F367" s="1" t="s">
        <v>147</v>
      </c>
      <c r="G367" s="5">
        <v>2024</v>
      </c>
    </row>
    <row r="368" spans="1:7" x14ac:dyDescent="0.3">
      <c r="A368" s="9" t="s">
        <v>68</v>
      </c>
      <c r="B368" s="1"/>
      <c r="C368" s="1" t="s">
        <v>140</v>
      </c>
      <c r="D368" s="6">
        <v>11</v>
      </c>
      <c r="E368" s="8">
        <f>1632.8831*Tabla1[[#This Row],[BENEFICIARIOS]]</f>
        <v>17961.714100000001</v>
      </c>
      <c r="F368" s="14">
        <v>8046</v>
      </c>
      <c r="G368" s="5">
        <v>2024</v>
      </c>
    </row>
    <row r="369" spans="1:7" ht="15.6" x14ac:dyDescent="0.3">
      <c r="A369" s="9" t="s">
        <v>68</v>
      </c>
      <c r="B369" s="1"/>
      <c r="C369" s="1" t="s">
        <v>141</v>
      </c>
      <c r="D369" s="7">
        <v>4</v>
      </c>
      <c r="E369" s="8">
        <f>3600*Tabla1[[#This Row],[BENEFICIARIOS]]</f>
        <v>14400</v>
      </c>
      <c r="F369" s="1" t="s">
        <v>147</v>
      </c>
      <c r="G369" s="5">
        <v>2024</v>
      </c>
    </row>
    <row r="370" spans="1:7" ht="15.6" x14ac:dyDescent="0.3">
      <c r="A370" s="9" t="s">
        <v>68</v>
      </c>
      <c r="B370" s="1"/>
      <c r="C370" s="1" t="s">
        <v>143</v>
      </c>
      <c r="D370" s="7">
        <v>5</v>
      </c>
      <c r="E370" s="8">
        <f>1829.64*Tabla1[[#This Row],[BENEFICIARIOS]]</f>
        <v>9148.2000000000007</v>
      </c>
      <c r="F370" s="8">
        <v>15590</v>
      </c>
      <c r="G370" s="5">
        <v>2024</v>
      </c>
    </row>
    <row r="371" spans="1:7" ht="15.6" x14ac:dyDescent="0.3">
      <c r="A371" s="1" t="s">
        <v>69</v>
      </c>
      <c r="B371" s="1"/>
      <c r="C371" s="1" t="s">
        <v>5</v>
      </c>
      <c r="D371" s="10">
        <v>152</v>
      </c>
      <c r="E371" s="8">
        <f>812.2*Tabla1[[#This Row],[BENEFICIARIOS]]</f>
        <v>123454.40000000001</v>
      </c>
      <c r="F371" s="1" t="s">
        <v>147</v>
      </c>
      <c r="G371" s="5">
        <v>2024</v>
      </c>
    </row>
    <row r="372" spans="1:7" ht="15.6" x14ac:dyDescent="0.3">
      <c r="A372" s="9" t="s">
        <v>69</v>
      </c>
      <c r="B372" s="1"/>
      <c r="C372" s="1" t="s">
        <v>113</v>
      </c>
      <c r="D372" s="10">
        <v>22</v>
      </c>
      <c r="E372" s="8">
        <f>3746.89*Tabla1[[#This Row],[BENEFICIARIOS]]</f>
        <v>82431.58</v>
      </c>
      <c r="F372" s="1" t="s">
        <v>147</v>
      </c>
      <c r="G372" s="5">
        <v>2024</v>
      </c>
    </row>
    <row r="373" spans="1:7" ht="15.6" x14ac:dyDescent="0.3">
      <c r="A373" s="9" t="s">
        <v>69</v>
      </c>
      <c r="B373" s="1"/>
      <c r="C373" s="1" t="s">
        <v>144</v>
      </c>
      <c r="D373" s="10">
        <v>232</v>
      </c>
      <c r="E373" s="8">
        <f>398.39*Tabla1[[#This Row],[BENEFICIARIOS]]</f>
        <v>92426.48</v>
      </c>
      <c r="F373" s="1" t="s">
        <v>147</v>
      </c>
      <c r="G373" s="5">
        <v>2024</v>
      </c>
    </row>
    <row r="374" spans="1:7" x14ac:dyDescent="0.3">
      <c r="A374" s="9" t="s">
        <v>69</v>
      </c>
      <c r="B374" s="1"/>
      <c r="C374" s="1" t="s">
        <v>140</v>
      </c>
      <c r="D374" s="6">
        <v>170</v>
      </c>
      <c r="E374" s="8">
        <f>1632.8831*Tabla1[[#This Row],[BENEFICIARIOS]]</f>
        <v>277590.12699999998</v>
      </c>
      <c r="F374" s="14">
        <v>760398.41</v>
      </c>
      <c r="G374" s="5">
        <v>2024</v>
      </c>
    </row>
    <row r="375" spans="1:7" ht="15.6" x14ac:dyDescent="0.3">
      <c r="A375" s="1" t="s">
        <v>69</v>
      </c>
      <c r="B375" s="1"/>
      <c r="C375" s="1" t="s">
        <v>141</v>
      </c>
      <c r="D375" s="7">
        <v>146</v>
      </c>
      <c r="E375" s="8">
        <f>3600*Tabla1[[#This Row],[BENEFICIARIOS]]</f>
        <v>525600</v>
      </c>
      <c r="F375" s="1" t="s">
        <v>147</v>
      </c>
      <c r="G375" s="5">
        <v>2024</v>
      </c>
    </row>
    <row r="376" spans="1:7" ht="15.6" x14ac:dyDescent="0.3">
      <c r="A376" s="9" t="s">
        <v>69</v>
      </c>
      <c r="B376" s="1"/>
      <c r="C376" s="1" t="s">
        <v>143</v>
      </c>
      <c r="D376" s="7">
        <v>13</v>
      </c>
      <c r="E376" s="8">
        <f>1829.64*Tabla1[[#This Row],[BENEFICIARIOS]]</f>
        <v>23785.32</v>
      </c>
      <c r="F376" s="8">
        <v>36890</v>
      </c>
      <c r="G376" s="5">
        <v>2024</v>
      </c>
    </row>
    <row r="377" spans="1:7" ht="15.6" x14ac:dyDescent="0.3">
      <c r="A377" s="9" t="s">
        <v>69</v>
      </c>
      <c r="B377" s="1"/>
      <c r="C377" s="1" t="s">
        <v>145</v>
      </c>
      <c r="D377" s="12">
        <v>3</v>
      </c>
      <c r="E377" s="8">
        <v>53000</v>
      </c>
      <c r="F377" s="1" t="s">
        <v>147</v>
      </c>
      <c r="G377" s="5">
        <v>2024</v>
      </c>
    </row>
    <row r="378" spans="1:7" ht="15.6" x14ac:dyDescent="0.3">
      <c r="A378" s="9" t="s">
        <v>69</v>
      </c>
      <c r="B378" s="1"/>
      <c r="C378" s="1" t="s">
        <v>118</v>
      </c>
      <c r="D378" s="10">
        <v>2</v>
      </c>
      <c r="E378" s="8">
        <f>5741.21*Tabla1[[#This Row],[BENEFICIARIOS]]</f>
        <v>11482.42</v>
      </c>
      <c r="F378" s="1" t="s">
        <v>147</v>
      </c>
      <c r="G378" s="5">
        <v>2024</v>
      </c>
    </row>
    <row r="379" spans="1:7" ht="15.6" x14ac:dyDescent="0.3">
      <c r="A379" s="9" t="s">
        <v>70</v>
      </c>
      <c r="B379" s="1"/>
      <c r="C379" s="1" t="s">
        <v>5</v>
      </c>
      <c r="D379" s="10">
        <v>18</v>
      </c>
      <c r="E379" s="8">
        <f>812.2*Tabla1[[#This Row],[BENEFICIARIOS]]</f>
        <v>14619.6</v>
      </c>
      <c r="F379" s="1" t="s">
        <v>147</v>
      </c>
      <c r="G379" s="5">
        <v>2024</v>
      </c>
    </row>
    <row r="380" spans="1:7" x14ac:dyDescent="0.3">
      <c r="A380" s="1" t="s">
        <v>70</v>
      </c>
      <c r="B380" s="1"/>
      <c r="C380" s="1" t="s">
        <v>140</v>
      </c>
      <c r="D380" s="6">
        <v>33</v>
      </c>
      <c r="E380" s="8">
        <f>1632.8831*Tabla1[[#This Row],[BENEFICIARIOS]]</f>
        <v>53885.1423</v>
      </c>
      <c r="F380" s="14">
        <v>32847.64</v>
      </c>
      <c r="G380" s="5">
        <v>2024</v>
      </c>
    </row>
    <row r="381" spans="1:7" ht="15.6" x14ac:dyDescent="0.3">
      <c r="A381" s="9" t="s">
        <v>70</v>
      </c>
      <c r="B381" s="1"/>
      <c r="C381" s="1" t="s">
        <v>141</v>
      </c>
      <c r="D381" s="7">
        <v>9</v>
      </c>
      <c r="E381" s="8">
        <f>3600*Tabla1[[#This Row],[BENEFICIARIOS]]</f>
        <v>32400</v>
      </c>
      <c r="F381" s="1" t="s">
        <v>147</v>
      </c>
      <c r="G381" s="5">
        <v>2024</v>
      </c>
    </row>
    <row r="382" spans="1:7" ht="15.6" x14ac:dyDescent="0.3">
      <c r="A382" s="1" t="s">
        <v>70</v>
      </c>
      <c r="B382" s="1"/>
      <c r="C382" s="1" t="s">
        <v>143</v>
      </c>
      <c r="D382" s="7">
        <v>8</v>
      </c>
      <c r="E382" s="8">
        <f>1829.64*Tabla1[[#This Row],[BENEFICIARIOS]]</f>
        <v>14637.12</v>
      </c>
      <c r="F382" s="8">
        <v>22480</v>
      </c>
      <c r="G382" s="5">
        <v>2024</v>
      </c>
    </row>
    <row r="383" spans="1:7" ht="15.6" x14ac:dyDescent="0.3">
      <c r="A383" s="1" t="s">
        <v>70</v>
      </c>
      <c r="B383" s="1"/>
      <c r="C383" s="1" t="s">
        <v>145</v>
      </c>
      <c r="D383" s="12">
        <v>3</v>
      </c>
      <c r="E383" s="8">
        <v>53000</v>
      </c>
      <c r="F383" s="1" t="s">
        <v>147</v>
      </c>
      <c r="G383" s="5">
        <v>2024</v>
      </c>
    </row>
    <row r="384" spans="1:7" ht="15.6" x14ac:dyDescent="0.3">
      <c r="A384" s="9" t="s">
        <v>71</v>
      </c>
      <c r="B384" s="1"/>
      <c r="C384" s="1" t="s">
        <v>5</v>
      </c>
      <c r="D384" s="10">
        <v>73</v>
      </c>
      <c r="E384" s="8">
        <f>812.2*Tabla1[[#This Row],[BENEFICIARIOS]]</f>
        <v>59290.600000000006</v>
      </c>
      <c r="F384" s="1" t="s">
        <v>147</v>
      </c>
      <c r="G384" s="5">
        <v>2024</v>
      </c>
    </row>
    <row r="385" spans="1:7" ht="15.6" x14ac:dyDescent="0.3">
      <c r="A385" s="9" t="s">
        <v>71</v>
      </c>
      <c r="B385" s="1"/>
      <c r="C385" s="1" t="s">
        <v>113</v>
      </c>
      <c r="D385" s="10">
        <v>9</v>
      </c>
      <c r="E385" s="8">
        <f>3746.89*Tabla1[[#This Row],[BENEFICIARIOS]]</f>
        <v>33722.01</v>
      </c>
      <c r="F385" s="1" t="s">
        <v>147</v>
      </c>
      <c r="G385" s="5">
        <v>2024</v>
      </c>
    </row>
    <row r="386" spans="1:7" ht="15.6" x14ac:dyDescent="0.3">
      <c r="A386" s="9" t="s">
        <v>71</v>
      </c>
      <c r="B386" s="1"/>
      <c r="C386" s="1" t="s">
        <v>144</v>
      </c>
      <c r="D386" s="10">
        <v>21</v>
      </c>
      <c r="E386" s="8">
        <f>398.39*Tabla1[[#This Row],[BENEFICIARIOS]]</f>
        <v>8366.19</v>
      </c>
      <c r="F386" s="1" t="s">
        <v>147</v>
      </c>
      <c r="G386" s="5">
        <v>2024</v>
      </c>
    </row>
    <row r="387" spans="1:7" x14ac:dyDescent="0.3">
      <c r="A387" s="1" t="s">
        <v>71</v>
      </c>
      <c r="B387" s="1"/>
      <c r="C387" s="1" t="s">
        <v>140</v>
      </c>
      <c r="D387" s="6">
        <v>34</v>
      </c>
      <c r="E387" s="8">
        <f>1632.8831*Tabla1[[#This Row],[BENEFICIARIOS]]</f>
        <v>55518.025399999999</v>
      </c>
      <c r="F387" s="14">
        <v>104141</v>
      </c>
      <c r="G387" s="5">
        <v>2024</v>
      </c>
    </row>
    <row r="388" spans="1:7" ht="15.6" x14ac:dyDescent="0.3">
      <c r="A388" s="9" t="s">
        <v>71</v>
      </c>
      <c r="B388" s="1"/>
      <c r="C388" s="1" t="s">
        <v>141</v>
      </c>
      <c r="D388" s="7">
        <v>37</v>
      </c>
      <c r="E388" s="8">
        <f>3600*Tabla1[[#This Row],[BENEFICIARIOS]]</f>
        <v>133200</v>
      </c>
      <c r="F388" s="1" t="s">
        <v>147</v>
      </c>
      <c r="G388" s="5">
        <v>2024</v>
      </c>
    </row>
    <row r="389" spans="1:7" ht="15.6" x14ac:dyDescent="0.3">
      <c r="A389" s="9" t="s">
        <v>71</v>
      </c>
      <c r="B389" s="1"/>
      <c r="C389" s="1" t="s">
        <v>143</v>
      </c>
      <c r="D389" s="7">
        <v>74</v>
      </c>
      <c r="E389" s="8">
        <f>1829.64*Tabla1[[#This Row],[BENEFICIARIOS]]</f>
        <v>135393.36000000002</v>
      </c>
      <c r="F389" s="8">
        <v>481870</v>
      </c>
      <c r="G389" s="5">
        <v>2024</v>
      </c>
    </row>
    <row r="390" spans="1:7" ht="15.6" x14ac:dyDescent="0.3">
      <c r="A390" s="9" t="s">
        <v>71</v>
      </c>
      <c r="B390" s="1"/>
      <c r="C390" s="1" t="s">
        <v>145</v>
      </c>
      <c r="D390" s="12">
        <v>3</v>
      </c>
      <c r="E390" s="8">
        <v>53000</v>
      </c>
      <c r="F390" s="1" t="s">
        <v>147</v>
      </c>
      <c r="G390" s="5">
        <v>2024</v>
      </c>
    </row>
    <row r="391" spans="1:7" ht="15.6" x14ac:dyDescent="0.3">
      <c r="A391" s="9" t="s">
        <v>71</v>
      </c>
      <c r="B391" s="1"/>
      <c r="C391" s="1" t="s">
        <v>118</v>
      </c>
      <c r="D391" s="10">
        <v>4</v>
      </c>
      <c r="E391" s="8">
        <f>5741.21*Tabla1[[#This Row],[BENEFICIARIOS]]</f>
        <v>22964.84</v>
      </c>
      <c r="F391" s="1" t="s">
        <v>147</v>
      </c>
      <c r="G391" s="5">
        <v>2024</v>
      </c>
    </row>
    <row r="392" spans="1:7" ht="15.6" x14ac:dyDescent="0.3">
      <c r="A392" s="9" t="s">
        <v>72</v>
      </c>
      <c r="B392" s="1"/>
      <c r="C392" s="1" t="s">
        <v>5</v>
      </c>
      <c r="D392" s="10">
        <v>110</v>
      </c>
      <c r="E392" s="8">
        <f>812.2*Tabla1[[#This Row],[BENEFICIARIOS]]</f>
        <v>89342</v>
      </c>
      <c r="F392" s="1" t="s">
        <v>147</v>
      </c>
      <c r="G392" s="5">
        <v>2024</v>
      </c>
    </row>
    <row r="393" spans="1:7" ht="15.6" x14ac:dyDescent="0.3">
      <c r="A393" s="9" t="s">
        <v>72</v>
      </c>
      <c r="B393" s="1"/>
      <c r="C393" s="1" t="s">
        <v>113</v>
      </c>
      <c r="D393" s="10">
        <v>11</v>
      </c>
      <c r="E393" s="8">
        <f>3746.89*Tabla1[[#This Row],[BENEFICIARIOS]]</f>
        <v>41215.79</v>
      </c>
      <c r="F393" s="1" t="s">
        <v>147</v>
      </c>
      <c r="G393" s="5">
        <v>2024</v>
      </c>
    </row>
    <row r="394" spans="1:7" ht="15.6" x14ac:dyDescent="0.3">
      <c r="A394" s="9" t="s">
        <v>72</v>
      </c>
      <c r="B394" s="1"/>
      <c r="C394" s="1" t="s">
        <v>144</v>
      </c>
      <c r="D394" s="10">
        <v>240</v>
      </c>
      <c r="E394" s="8">
        <f>398.39*Tabla1[[#This Row],[BENEFICIARIOS]]</f>
        <v>95613.599999999991</v>
      </c>
      <c r="F394" s="1" t="s">
        <v>147</v>
      </c>
      <c r="G394" s="5">
        <v>2024</v>
      </c>
    </row>
    <row r="395" spans="1:7" x14ac:dyDescent="0.3">
      <c r="A395" s="1" t="s">
        <v>72</v>
      </c>
      <c r="B395" s="1"/>
      <c r="C395" s="1" t="s">
        <v>140</v>
      </c>
      <c r="D395" s="6">
        <v>240</v>
      </c>
      <c r="E395" s="8">
        <f>1632.8831*Tabla1[[#This Row],[BENEFICIARIOS]]</f>
        <v>391891.94400000002</v>
      </c>
      <c r="F395" s="14">
        <v>511064.01</v>
      </c>
      <c r="G395" s="5">
        <v>2024</v>
      </c>
    </row>
    <row r="396" spans="1:7" ht="15.6" x14ac:dyDescent="0.3">
      <c r="A396" s="9" t="s">
        <v>72</v>
      </c>
      <c r="B396" s="1"/>
      <c r="C396" s="1" t="s">
        <v>141</v>
      </c>
      <c r="D396" s="7">
        <v>75</v>
      </c>
      <c r="E396" s="8">
        <f>3600*Tabla1[[#This Row],[BENEFICIARIOS]]</f>
        <v>270000</v>
      </c>
      <c r="F396" s="1" t="s">
        <v>147</v>
      </c>
      <c r="G396" s="5">
        <v>2024</v>
      </c>
    </row>
    <row r="397" spans="1:7" ht="15.6" x14ac:dyDescent="0.3">
      <c r="A397" s="9" t="s">
        <v>72</v>
      </c>
      <c r="B397" s="1"/>
      <c r="C397" s="1" t="s">
        <v>143</v>
      </c>
      <c r="D397" s="7">
        <v>48</v>
      </c>
      <c r="E397" s="8">
        <f>1829.64*Tabla1[[#This Row],[BENEFICIARIOS]]</f>
        <v>87822.720000000001</v>
      </c>
      <c r="F397" s="8">
        <v>243675</v>
      </c>
      <c r="G397" s="5">
        <v>2024</v>
      </c>
    </row>
    <row r="398" spans="1:7" ht="15.6" x14ac:dyDescent="0.3">
      <c r="A398" s="9" t="s">
        <v>72</v>
      </c>
      <c r="B398" s="1"/>
      <c r="C398" s="1" t="s">
        <v>145</v>
      </c>
      <c r="D398" s="12">
        <v>7</v>
      </c>
      <c r="E398" s="8">
        <v>121000</v>
      </c>
      <c r="F398" s="1" t="s">
        <v>147</v>
      </c>
      <c r="G398" s="5">
        <v>2024</v>
      </c>
    </row>
    <row r="399" spans="1:7" ht="15.6" x14ac:dyDescent="0.3">
      <c r="A399" s="9" t="s">
        <v>72</v>
      </c>
      <c r="B399" s="1"/>
      <c r="C399" s="1" t="s">
        <v>118</v>
      </c>
      <c r="D399" s="7">
        <v>8</v>
      </c>
      <c r="E399" s="8">
        <f>5741.21*Tabla1[[#This Row],[BENEFICIARIOS]]</f>
        <v>45929.68</v>
      </c>
      <c r="F399" s="1" t="s">
        <v>147</v>
      </c>
      <c r="G399" s="5">
        <v>2024</v>
      </c>
    </row>
    <row r="400" spans="1:7" ht="15.6" x14ac:dyDescent="0.3">
      <c r="A400" s="9" t="s">
        <v>73</v>
      </c>
      <c r="B400" s="1"/>
      <c r="C400" s="1" t="s">
        <v>5</v>
      </c>
      <c r="D400" s="10">
        <v>4</v>
      </c>
      <c r="E400" s="8">
        <f>812.2*Tabla1[[#This Row],[BENEFICIARIOS]]</f>
        <v>3248.8</v>
      </c>
      <c r="F400" s="1" t="s">
        <v>147</v>
      </c>
      <c r="G400" s="5">
        <v>2024</v>
      </c>
    </row>
    <row r="401" spans="1:7" x14ac:dyDescent="0.3">
      <c r="A401" s="9" t="s">
        <v>73</v>
      </c>
      <c r="B401" s="1"/>
      <c r="C401" s="1" t="s">
        <v>140</v>
      </c>
      <c r="D401" s="6">
        <v>19</v>
      </c>
      <c r="E401" s="8">
        <f>1632.8831*Tabla1[[#This Row],[BENEFICIARIOS]]</f>
        <v>31024.778900000001</v>
      </c>
      <c r="F401" s="14">
        <v>7163.2</v>
      </c>
      <c r="G401" s="5">
        <v>2024</v>
      </c>
    </row>
    <row r="402" spans="1:7" ht="15.6" x14ac:dyDescent="0.3">
      <c r="A402" s="9" t="s">
        <v>73</v>
      </c>
      <c r="B402" s="1"/>
      <c r="C402" s="1" t="s">
        <v>143</v>
      </c>
      <c r="D402" s="7">
        <v>4</v>
      </c>
      <c r="E402" s="8">
        <f>1829.64*Tabla1[[#This Row],[BENEFICIARIOS]]</f>
        <v>7318.56</v>
      </c>
      <c r="F402" s="8">
        <v>23503</v>
      </c>
      <c r="G402" s="5">
        <v>2024</v>
      </c>
    </row>
    <row r="403" spans="1:7" ht="15.6" x14ac:dyDescent="0.3">
      <c r="A403" s="9" t="s">
        <v>74</v>
      </c>
      <c r="B403" s="1"/>
      <c r="C403" s="1" t="s">
        <v>5</v>
      </c>
      <c r="D403" s="10">
        <v>4</v>
      </c>
      <c r="E403" s="8">
        <f>812.2*Tabla1[[#This Row],[BENEFICIARIOS]]</f>
        <v>3248.8</v>
      </c>
      <c r="F403" s="1" t="s">
        <v>147</v>
      </c>
      <c r="G403" s="5">
        <v>2024</v>
      </c>
    </row>
    <row r="404" spans="1:7" ht="15.6" x14ac:dyDescent="0.3">
      <c r="A404" s="1" t="s">
        <v>74</v>
      </c>
      <c r="B404" s="1"/>
      <c r="C404" s="1" t="s">
        <v>113</v>
      </c>
      <c r="D404" s="10">
        <v>1</v>
      </c>
      <c r="E404" s="8">
        <f>3746.89*Tabla1[[#This Row],[BENEFICIARIOS]]</f>
        <v>3746.89</v>
      </c>
      <c r="F404" s="1" t="s">
        <v>147</v>
      </c>
      <c r="G404" s="5">
        <v>2024</v>
      </c>
    </row>
    <row r="405" spans="1:7" x14ac:dyDescent="0.3">
      <c r="A405" s="9" t="s">
        <v>74</v>
      </c>
      <c r="B405" s="1"/>
      <c r="C405" s="1" t="s">
        <v>140</v>
      </c>
      <c r="D405" s="6">
        <v>4</v>
      </c>
      <c r="E405" s="8">
        <f>1632.8831*Tabla1[[#This Row],[BENEFICIARIOS]]</f>
        <v>6531.5324000000001</v>
      </c>
      <c r="F405" s="14">
        <v>13499.96</v>
      </c>
      <c r="G405" s="5">
        <v>2024</v>
      </c>
    </row>
    <row r="406" spans="1:7" ht="15.6" x14ac:dyDescent="0.3">
      <c r="A406" s="1" t="s">
        <v>74</v>
      </c>
      <c r="B406" s="1"/>
      <c r="C406" s="1" t="s">
        <v>141</v>
      </c>
      <c r="D406" s="7">
        <v>1</v>
      </c>
      <c r="E406" s="8">
        <f>3600*Tabla1[[#This Row],[BENEFICIARIOS]]</f>
        <v>3600</v>
      </c>
      <c r="F406" s="1" t="s">
        <v>147</v>
      </c>
      <c r="G406" s="5">
        <v>2024</v>
      </c>
    </row>
    <row r="407" spans="1:7" ht="15.6" x14ac:dyDescent="0.3">
      <c r="A407" s="9" t="s">
        <v>74</v>
      </c>
      <c r="B407" s="1"/>
      <c r="C407" s="1" t="s">
        <v>143</v>
      </c>
      <c r="D407" s="7">
        <v>2</v>
      </c>
      <c r="E407" s="8">
        <f>1829.64*Tabla1[[#This Row],[BENEFICIARIOS]]</f>
        <v>3659.28</v>
      </c>
      <c r="F407" s="8">
        <v>30140</v>
      </c>
      <c r="G407" s="5">
        <v>2024</v>
      </c>
    </row>
    <row r="408" spans="1:7" ht="15.6" x14ac:dyDescent="0.3">
      <c r="A408" s="9" t="s">
        <v>131</v>
      </c>
      <c r="B408" s="1"/>
      <c r="C408" s="1" t="s">
        <v>144</v>
      </c>
      <c r="D408" s="7">
        <v>1</v>
      </c>
      <c r="E408" s="8">
        <f>398.39*Tabla1[[#This Row],[BENEFICIARIOS]]</f>
        <v>398.39</v>
      </c>
      <c r="F408" s="1" t="s">
        <v>147</v>
      </c>
      <c r="G408" s="5">
        <v>2024</v>
      </c>
    </row>
    <row r="409" spans="1:7" ht="15.6" x14ac:dyDescent="0.3">
      <c r="A409" s="1" t="s">
        <v>119</v>
      </c>
      <c r="B409" s="1"/>
      <c r="C409" s="1" t="s">
        <v>5</v>
      </c>
      <c r="D409" s="10">
        <v>95</v>
      </c>
      <c r="E409" s="8">
        <f>812.2*Tabla1[[#This Row],[BENEFICIARIOS]]</f>
        <v>77159</v>
      </c>
      <c r="F409" s="1" t="s">
        <v>147</v>
      </c>
      <c r="G409" s="5">
        <v>2024</v>
      </c>
    </row>
    <row r="410" spans="1:7" ht="15.6" x14ac:dyDescent="0.3">
      <c r="A410" s="1" t="s">
        <v>119</v>
      </c>
      <c r="B410" s="1"/>
      <c r="C410" s="1" t="s">
        <v>113</v>
      </c>
      <c r="D410" s="7">
        <v>2</v>
      </c>
      <c r="E410" s="8">
        <f>3746.89*Tabla1[[#This Row],[BENEFICIARIOS]]</f>
        <v>7493.78</v>
      </c>
      <c r="F410" s="1" t="s">
        <v>147</v>
      </c>
      <c r="G410" s="5">
        <v>2024</v>
      </c>
    </row>
    <row r="411" spans="1:7" ht="15.6" x14ac:dyDescent="0.3">
      <c r="A411" s="9" t="s">
        <v>119</v>
      </c>
      <c r="B411" s="1"/>
      <c r="C411" s="1" t="s">
        <v>144</v>
      </c>
      <c r="D411" s="10">
        <v>500</v>
      </c>
      <c r="E411" s="8">
        <f>398.39*Tabla1[[#This Row],[BENEFICIARIOS]]</f>
        <v>199195</v>
      </c>
      <c r="F411" s="1" t="s">
        <v>147</v>
      </c>
      <c r="G411" s="5">
        <v>2024</v>
      </c>
    </row>
    <row r="412" spans="1:7" x14ac:dyDescent="0.3">
      <c r="A412" s="9" t="s">
        <v>119</v>
      </c>
      <c r="B412" s="1"/>
      <c r="C412" s="1" t="s">
        <v>140</v>
      </c>
      <c r="D412" s="6">
        <v>57</v>
      </c>
      <c r="E412" s="8">
        <f>1632.8831*Tabla1[[#This Row],[BENEFICIARIOS]]</f>
        <v>93074.3367</v>
      </c>
      <c r="F412" s="14">
        <v>43973.5</v>
      </c>
      <c r="G412" s="5">
        <v>2024</v>
      </c>
    </row>
    <row r="413" spans="1:7" ht="15.6" x14ac:dyDescent="0.3">
      <c r="A413" s="9" t="s">
        <v>119</v>
      </c>
      <c r="B413" s="1"/>
      <c r="C413" s="1" t="s">
        <v>141</v>
      </c>
      <c r="D413" s="7">
        <v>21</v>
      </c>
      <c r="E413" s="8">
        <f>3600*Tabla1[[#This Row],[BENEFICIARIOS]]</f>
        <v>75600</v>
      </c>
      <c r="F413" s="1" t="s">
        <v>147</v>
      </c>
      <c r="G413" s="5">
        <v>2024</v>
      </c>
    </row>
    <row r="414" spans="1:7" ht="15.6" x14ac:dyDescent="0.3">
      <c r="A414" s="9" t="s">
        <v>119</v>
      </c>
      <c r="B414" s="1"/>
      <c r="C414" s="1" t="s">
        <v>143</v>
      </c>
      <c r="D414" s="7">
        <v>30</v>
      </c>
      <c r="E414" s="8">
        <f>1829.64*Tabla1[[#This Row],[BENEFICIARIOS]]</f>
        <v>54889.200000000004</v>
      </c>
      <c r="F414" s="8">
        <v>102640</v>
      </c>
      <c r="G414" s="5">
        <v>2024</v>
      </c>
    </row>
    <row r="415" spans="1:7" ht="15.6" x14ac:dyDescent="0.3">
      <c r="A415" s="1" t="s">
        <v>119</v>
      </c>
      <c r="B415" s="1"/>
      <c r="C415" s="1" t="s">
        <v>145</v>
      </c>
      <c r="D415" s="12">
        <v>2</v>
      </c>
      <c r="E415" s="8">
        <v>46000</v>
      </c>
      <c r="F415" s="1" t="s">
        <v>147</v>
      </c>
      <c r="G415" s="5">
        <v>2024</v>
      </c>
    </row>
    <row r="416" spans="1:7" ht="15.6" x14ac:dyDescent="0.3">
      <c r="A416" s="9" t="s">
        <v>119</v>
      </c>
      <c r="B416" s="1"/>
      <c r="C416" s="1" t="s">
        <v>145</v>
      </c>
      <c r="D416" s="12">
        <v>3</v>
      </c>
      <c r="E416" s="8">
        <v>53000</v>
      </c>
      <c r="F416" s="1" t="s">
        <v>147</v>
      </c>
      <c r="G416" s="5">
        <v>2024</v>
      </c>
    </row>
    <row r="417" spans="1:7" ht="15.6" x14ac:dyDescent="0.3">
      <c r="A417" s="9" t="s">
        <v>76</v>
      </c>
      <c r="B417" s="1"/>
      <c r="C417" s="1" t="s">
        <v>5</v>
      </c>
      <c r="D417" s="10">
        <v>30</v>
      </c>
      <c r="E417" s="8">
        <f>812.2*Tabla1[[#This Row],[BENEFICIARIOS]]</f>
        <v>24366</v>
      </c>
      <c r="F417" s="1" t="s">
        <v>147</v>
      </c>
      <c r="G417" s="5">
        <v>2024</v>
      </c>
    </row>
    <row r="418" spans="1:7" x14ac:dyDescent="0.3">
      <c r="A418" s="9" t="s">
        <v>76</v>
      </c>
      <c r="B418" s="1"/>
      <c r="C418" s="1" t="s">
        <v>140</v>
      </c>
      <c r="D418" s="6">
        <v>12</v>
      </c>
      <c r="E418" s="8">
        <f>1632.8831*Tabla1[[#This Row],[BENEFICIARIOS]]</f>
        <v>19594.5972</v>
      </c>
      <c r="F418" s="14">
        <v>14927</v>
      </c>
      <c r="G418" s="5">
        <v>2024</v>
      </c>
    </row>
    <row r="419" spans="1:7" ht="15.6" x14ac:dyDescent="0.3">
      <c r="A419" s="9" t="s">
        <v>76</v>
      </c>
      <c r="B419" s="1"/>
      <c r="C419" s="1" t="s">
        <v>141</v>
      </c>
      <c r="D419" s="7">
        <v>3</v>
      </c>
      <c r="E419" s="8">
        <f>3600*Tabla1[[#This Row],[BENEFICIARIOS]]</f>
        <v>10800</v>
      </c>
      <c r="F419" s="1" t="s">
        <v>147</v>
      </c>
      <c r="G419" s="5">
        <v>2024</v>
      </c>
    </row>
    <row r="420" spans="1:7" ht="15.6" x14ac:dyDescent="0.3">
      <c r="A420" s="1" t="s">
        <v>76</v>
      </c>
      <c r="B420" s="1"/>
      <c r="C420" s="1" t="s">
        <v>143</v>
      </c>
      <c r="D420" s="7">
        <v>3</v>
      </c>
      <c r="E420" s="8">
        <f>1829.64*Tabla1[[#This Row],[BENEFICIARIOS]]</f>
        <v>5488.92</v>
      </c>
      <c r="F420" s="8">
        <v>18000</v>
      </c>
      <c r="G420" s="5">
        <v>2024</v>
      </c>
    </row>
    <row r="421" spans="1:7" ht="15.6" x14ac:dyDescent="0.3">
      <c r="A421" s="9" t="s">
        <v>77</v>
      </c>
      <c r="B421" s="1"/>
      <c r="C421" s="1" t="s">
        <v>5</v>
      </c>
      <c r="D421" s="10">
        <v>1</v>
      </c>
      <c r="E421" s="8">
        <f>812.2*Tabla1[[#This Row],[BENEFICIARIOS]]</f>
        <v>812.2</v>
      </c>
      <c r="F421" s="1" t="s">
        <v>147</v>
      </c>
      <c r="G421" s="5">
        <v>2024</v>
      </c>
    </row>
    <row r="422" spans="1:7" ht="15.6" x14ac:dyDescent="0.3">
      <c r="A422" s="1" t="s">
        <v>77</v>
      </c>
      <c r="B422" s="1"/>
      <c r="C422" s="1" t="s">
        <v>144</v>
      </c>
      <c r="D422" s="10">
        <v>15</v>
      </c>
      <c r="E422" s="8">
        <f>398.39*Tabla1[[#This Row],[BENEFICIARIOS]]</f>
        <v>5975.8499999999995</v>
      </c>
      <c r="F422" s="1" t="s">
        <v>147</v>
      </c>
      <c r="G422" s="5">
        <v>2024</v>
      </c>
    </row>
    <row r="423" spans="1:7" ht="15.6" x14ac:dyDescent="0.3">
      <c r="A423" s="9" t="s">
        <v>106</v>
      </c>
      <c r="B423" s="1"/>
      <c r="C423" s="1" t="s">
        <v>5</v>
      </c>
      <c r="D423" s="10">
        <v>11</v>
      </c>
      <c r="E423" s="8">
        <f>812.2*Tabla1[[#This Row],[BENEFICIARIOS]]</f>
        <v>8934.2000000000007</v>
      </c>
      <c r="F423" s="1" t="s">
        <v>147</v>
      </c>
      <c r="G423" s="5">
        <v>2024</v>
      </c>
    </row>
    <row r="424" spans="1:7" ht="15.6" x14ac:dyDescent="0.3">
      <c r="A424" s="9" t="s">
        <v>106</v>
      </c>
      <c r="B424" s="1"/>
      <c r="C424" s="1" t="s">
        <v>113</v>
      </c>
      <c r="D424" s="10">
        <v>5</v>
      </c>
      <c r="E424" s="8">
        <f>3746.89*Tabla1[[#This Row],[BENEFICIARIOS]]</f>
        <v>18734.45</v>
      </c>
      <c r="F424" s="1" t="s">
        <v>147</v>
      </c>
      <c r="G424" s="5">
        <v>2024</v>
      </c>
    </row>
    <row r="425" spans="1:7" ht="15.6" x14ac:dyDescent="0.3">
      <c r="A425" s="1" t="s">
        <v>106</v>
      </c>
      <c r="B425" s="1"/>
      <c r="C425" s="1" t="s">
        <v>144</v>
      </c>
      <c r="D425" s="10">
        <v>37</v>
      </c>
      <c r="E425" s="8">
        <f>398.39*Tabla1[[#This Row],[BENEFICIARIOS]]</f>
        <v>14740.43</v>
      </c>
      <c r="F425" s="1" t="s">
        <v>147</v>
      </c>
      <c r="G425" s="5">
        <v>2024</v>
      </c>
    </row>
    <row r="426" spans="1:7" x14ac:dyDescent="0.3">
      <c r="A426" s="9" t="s">
        <v>106</v>
      </c>
      <c r="B426" s="1"/>
      <c r="C426" s="1" t="s">
        <v>140</v>
      </c>
      <c r="D426" s="6">
        <v>12</v>
      </c>
      <c r="E426" s="8">
        <f>1632.8831*Tabla1[[#This Row],[BENEFICIARIOS]]</f>
        <v>19594.5972</v>
      </c>
      <c r="F426" s="14">
        <v>49490.8</v>
      </c>
      <c r="G426" s="5">
        <v>2024</v>
      </c>
    </row>
    <row r="427" spans="1:7" ht="15.6" x14ac:dyDescent="0.3">
      <c r="A427" s="9" t="s">
        <v>106</v>
      </c>
      <c r="B427" s="1"/>
      <c r="C427" s="1" t="s">
        <v>141</v>
      </c>
      <c r="D427" s="7">
        <v>12</v>
      </c>
      <c r="E427" s="8">
        <f>3600*Tabla1[[#This Row],[BENEFICIARIOS]]</f>
        <v>43200</v>
      </c>
      <c r="F427" s="1" t="s">
        <v>147</v>
      </c>
      <c r="G427" s="5">
        <v>2024</v>
      </c>
    </row>
    <row r="428" spans="1:7" ht="15.6" x14ac:dyDescent="0.3">
      <c r="A428" s="9" t="s">
        <v>106</v>
      </c>
      <c r="B428" s="1"/>
      <c r="C428" s="1" t="s">
        <v>143</v>
      </c>
      <c r="D428" s="7">
        <v>18</v>
      </c>
      <c r="E428" s="8">
        <f>1829.64*Tabla1[[#This Row],[BENEFICIARIOS]]</f>
        <v>32933.520000000004</v>
      </c>
      <c r="F428" s="8">
        <v>55070</v>
      </c>
      <c r="G428" s="5">
        <v>2024</v>
      </c>
    </row>
    <row r="429" spans="1:7" x14ac:dyDescent="0.3">
      <c r="A429" s="9" t="s">
        <v>132</v>
      </c>
      <c r="B429" s="1"/>
      <c r="C429" s="1" t="s">
        <v>140</v>
      </c>
      <c r="D429" s="6">
        <v>14</v>
      </c>
      <c r="E429" s="8">
        <f>1632.8831*Tabla1[[#This Row],[BENEFICIARIOS]]</f>
        <v>22860.363400000002</v>
      </c>
      <c r="F429" s="14">
        <v>25976.5</v>
      </c>
      <c r="G429" s="5">
        <v>2024</v>
      </c>
    </row>
    <row r="430" spans="1:7" ht="15.6" x14ac:dyDescent="0.3">
      <c r="A430" s="9" t="s">
        <v>132</v>
      </c>
      <c r="B430" s="1"/>
      <c r="C430" s="1" t="s">
        <v>143</v>
      </c>
      <c r="D430" s="7">
        <v>1</v>
      </c>
      <c r="E430" s="8">
        <f>1829.64*Tabla1[[#This Row],[BENEFICIARIOS]]</f>
        <v>1829.64</v>
      </c>
      <c r="F430" s="8">
        <v>900</v>
      </c>
      <c r="G430" s="5">
        <v>2024</v>
      </c>
    </row>
    <row r="431" spans="1:7" ht="15.6" x14ac:dyDescent="0.3">
      <c r="A431" s="9" t="s">
        <v>79</v>
      </c>
      <c r="B431" s="1"/>
      <c r="C431" s="1" t="s">
        <v>5</v>
      </c>
      <c r="D431" s="10">
        <v>2</v>
      </c>
      <c r="E431" s="8">
        <f>812.2*Tabla1[[#This Row],[BENEFICIARIOS]]</f>
        <v>1624.4</v>
      </c>
      <c r="F431" s="1" t="s">
        <v>147</v>
      </c>
      <c r="G431" s="5">
        <v>2024</v>
      </c>
    </row>
    <row r="432" spans="1:7" ht="15.6" x14ac:dyDescent="0.3">
      <c r="A432" s="9" t="s">
        <v>80</v>
      </c>
      <c r="B432" s="1"/>
      <c r="C432" s="1" t="s">
        <v>5</v>
      </c>
      <c r="D432" s="10">
        <v>2</v>
      </c>
      <c r="E432" s="8">
        <f>812.2*Tabla1[[#This Row],[BENEFICIARIOS]]</f>
        <v>1624.4</v>
      </c>
      <c r="F432" s="1" t="s">
        <v>147</v>
      </c>
      <c r="G432" s="5">
        <v>2024</v>
      </c>
    </row>
    <row r="433" spans="1:7" ht="15.6" x14ac:dyDescent="0.3">
      <c r="A433" s="9" t="s">
        <v>80</v>
      </c>
      <c r="B433" s="1"/>
      <c r="C433" s="1" t="s">
        <v>144</v>
      </c>
      <c r="D433" s="10">
        <v>6</v>
      </c>
      <c r="E433" s="8">
        <f>398.39*Tabla1[[#This Row],[BENEFICIARIOS]]</f>
        <v>2390.34</v>
      </c>
      <c r="F433" s="1" t="s">
        <v>147</v>
      </c>
      <c r="G433" s="5">
        <v>2024</v>
      </c>
    </row>
    <row r="434" spans="1:7" x14ac:dyDescent="0.3">
      <c r="A434" s="9" t="s">
        <v>80</v>
      </c>
      <c r="B434" s="1"/>
      <c r="C434" s="1" t="s">
        <v>140</v>
      </c>
      <c r="D434" s="6">
        <v>3</v>
      </c>
      <c r="E434" s="8">
        <f>1632.8831*Tabla1[[#This Row],[BENEFICIARIOS]]</f>
        <v>4898.6493</v>
      </c>
      <c r="F434" s="14">
        <v>13300</v>
      </c>
      <c r="G434" s="5">
        <v>2024</v>
      </c>
    </row>
    <row r="435" spans="1:7" ht="15.6" x14ac:dyDescent="0.3">
      <c r="A435" s="9" t="s">
        <v>80</v>
      </c>
      <c r="B435" s="1"/>
      <c r="C435" s="1" t="s">
        <v>141</v>
      </c>
      <c r="D435" s="7">
        <v>1</v>
      </c>
      <c r="E435" s="8">
        <f>3600*Tabla1[[#This Row],[BENEFICIARIOS]]</f>
        <v>3600</v>
      </c>
      <c r="F435" s="1" t="s">
        <v>147</v>
      </c>
      <c r="G435" s="5">
        <v>2024</v>
      </c>
    </row>
    <row r="436" spans="1:7" ht="15.6" x14ac:dyDescent="0.3">
      <c r="A436" s="1" t="s">
        <v>81</v>
      </c>
      <c r="B436" s="1"/>
      <c r="C436" s="1" t="s">
        <v>5</v>
      </c>
      <c r="D436" s="10">
        <v>30</v>
      </c>
      <c r="E436" s="8">
        <f>812.2*Tabla1[[#This Row],[BENEFICIARIOS]]</f>
        <v>24366</v>
      </c>
      <c r="F436" s="1" t="s">
        <v>147</v>
      </c>
      <c r="G436" s="5">
        <v>2024</v>
      </c>
    </row>
    <row r="437" spans="1:7" ht="15.6" x14ac:dyDescent="0.3">
      <c r="A437" s="9" t="s">
        <v>81</v>
      </c>
      <c r="B437" s="1"/>
      <c r="C437" s="1" t="s">
        <v>113</v>
      </c>
      <c r="D437" s="10">
        <v>2</v>
      </c>
      <c r="E437" s="8">
        <f>3746.89*Tabla1[[#This Row],[BENEFICIARIOS]]</f>
        <v>7493.78</v>
      </c>
      <c r="F437" s="1" t="s">
        <v>147</v>
      </c>
      <c r="G437" s="5">
        <v>2024</v>
      </c>
    </row>
    <row r="438" spans="1:7" ht="15.6" x14ac:dyDescent="0.3">
      <c r="A438" s="9" t="s">
        <v>81</v>
      </c>
      <c r="B438" s="1"/>
      <c r="C438" s="1" t="s">
        <v>144</v>
      </c>
      <c r="D438" s="10">
        <v>6</v>
      </c>
      <c r="E438" s="8">
        <f>398.39*Tabla1[[#This Row],[BENEFICIARIOS]]</f>
        <v>2390.34</v>
      </c>
      <c r="F438" s="1" t="s">
        <v>147</v>
      </c>
      <c r="G438" s="5">
        <v>2024</v>
      </c>
    </row>
    <row r="439" spans="1:7" x14ac:dyDescent="0.3">
      <c r="A439" s="1" t="s">
        <v>81</v>
      </c>
      <c r="B439" s="1"/>
      <c r="C439" s="1" t="s">
        <v>140</v>
      </c>
      <c r="D439" s="6">
        <v>13</v>
      </c>
      <c r="E439" s="8">
        <f>1632.8831*Tabla1[[#This Row],[BENEFICIARIOS]]</f>
        <v>21227.480299999999</v>
      </c>
      <c r="F439" s="14">
        <v>24173.8</v>
      </c>
      <c r="G439" s="5">
        <v>2024</v>
      </c>
    </row>
    <row r="440" spans="1:7" ht="15.6" x14ac:dyDescent="0.3">
      <c r="A440" s="9" t="s">
        <v>81</v>
      </c>
      <c r="B440" s="1"/>
      <c r="C440" s="1" t="s">
        <v>141</v>
      </c>
      <c r="D440" s="7">
        <v>16</v>
      </c>
      <c r="E440" s="8">
        <f>3600*Tabla1[[#This Row],[BENEFICIARIOS]]</f>
        <v>57600</v>
      </c>
      <c r="F440" s="1" t="s">
        <v>147</v>
      </c>
      <c r="G440" s="5">
        <v>2024</v>
      </c>
    </row>
    <row r="441" spans="1:7" ht="15.6" x14ac:dyDescent="0.3">
      <c r="A441" s="9" t="s">
        <v>81</v>
      </c>
      <c r="B441" s="1"/>
      <c r="C441" s="1" t="s">
        <v>143</v>
      </c>
      <c r="D441" s="7">
        <v>16</v>
      </c>
      <c r="E441" s="8">
        <f>1829.64*Tabla1[[#This Row],[BENEFICIARIOS]]</f>
        <v>29274.240000000002</v>
      </c>
      <c r="F441" s="8">
        <v>37730</v>
      </c>
      <c r="G441" s="5">
        <v>2024</v>
      </c>
    </row>
    <row r="442" spans="1:7" ht="15.6" x14ac:dyDescent="0.3">
      <c r="A442" s="9" t="s">
        <v>82</v>
      </c>
      <c r="B442" s="1"/>
      <c r="C442" s="1" t="s">
        <v>5</v>
      </c>
      <c r="D442" s="10">
        <v>1</v>
      </c>
      <c r="E442" s="8">
        <f>812.2*Tabla1[[#This Row],[BENEFICIARIOS]]</f>
        <v>812.2</v>
      </c>
      <c r="F442" s="1" t="s">
        <v>147</v>
      </c>
      <c r="G442" s="5">
        <v>2024</v>
      </c>
    </row>
    <row r="443" spans="1:7" ht="15.6" x14ac:dyDescent="0.3">
      <c r="A443" s="9" t="s">
        <v>82</v>
      </c>
      <c r="B443" s="1"/>
      <c r="C443" s="1" t="s">
        <v>144</v>
      </c>
      <c r="D443" s="10">
        <v>10</v>
      </c>
      <c r="E443" s="8">
        <f>398.39*Tabla1[[#This Row],[BENEFICIARIOS]]</f>
        <v>3983.8999999999996</v>
      </c>
      <c r="F443" s="1" t="s">
        <v>147</v>
      </c>
      <c r="G443" s="5">
        <v>2024</v>
      </c>
    </row>
    <row r="444" spans="1:7" ht="15.6" x14ac:dyDescent="0.3">
      <c r="A444" s="9" t="s">
        <v>84</v>
      </c>
      <c r="B444" s="1"/>
      <c r="C444" s="1" t="s">
        <v>5</v>
      </c>
      <c r="D444" s="10">
        <v>2</v>
      </c>
      <c r="E444" s="8">
        <f>812.2*Tabla1[[#This Row],[BENEFICIARIOS]]</f>
        <v>1624.4</v>
      </c>
      <c r="F444" s="1" t="s">
        <v>147</v>
      </c>
      <c r="G444" s="5">
        <v>2024</v>
      </c>
    </row>
    <row r="445" spans="1:7" ht="15.6" x14ac:dyDescent="0.3">
      <c r="A445" s="9" t="s">
        <v>84</v>
      </c>
      <c r="B445" s="1"/>
      <c r="C445" s="1" t="s">
        <v>113</v>
      </c>
      <c r="D445" s="10">
        <v>1</v>
      </c>
      <c r="E445" s="8">
        <f>3746.89*Tabla1[[#This Row],[BENEFICIARIOS]]</f>
        <v>3746.89</v>
      </c>
      <c r="F445" s="1" t="s">
        <v>147</v>
      </c>
      <c r="G445" s="5">
        <v>2024</v>
      </c>
    </row>
    <row r="446" spans="1:7" x14ac:dyDescent="0.3">
      <c r="A446" s="9" t="s">
        <v>84</v>
      </c>
      <c r="B446" s="1"/>
      <c r="C446" s="1" t="s">
        <v>140</v>
      </c>
      <c r="D446" s="6">
        <v>2</v>
      </c>
      <c r="E446" s="8">
        <f>1632.8831*Tabla1[[#This Row],[BENEFICIARIOS]]</f>
        <v>3265.7662</v>
      </c>
      <c r="F446" s="14">
        <v>1200</v>
      </c>
      <c r="G446" s="5">
        <v>2024</v>
      </c>
    </row>
    <row r="447" spans="1:7" ht="15.6" x14ac:dyDescent="0.3">
      <c r="A447" s="9" t="s">
        <v>84</v>
      </c>
      <c r="B447" s="1"/>
      <c r="C447" s="1" t="s">
        <v>118</v>
      </c>
      <c r="D447" s="7">
        <v>1</v>
      </c>
      <c r="E447" s="8">
        <f>5741.21*Tabla1[[#This Row],[BENEFICIARIOS]]</f>
        <v>5741.21</v>
      </c>
      <c r="F447" s="1" t="s">
        <v>147</v>
      </c>
      <c r="G447" s="5">
        <v>2024</v>
      </c>
    </row>
    <row r="448" spans="1:7" ht="15.6" x14ac:dyDescent="0.3">
      <c r="A448" s="9" t="s">
        <v>85</v>
      </c>
      <c r="B448" s="1"/>
      <c r="C448" s="1" t="s">
        <v>5</v>
      </c>
      <c r="D448" s="10">
        <v>6</v>
      </c>
      <c r="E448" s="8">
        <f>812.2*Tabla1[[#This Row],[BENEFICIARIOS]]</f>
        <v>4873.2000000000007</v>
      </c>
      <c r="F448" s="1" t="s">
        <v>147</v>
      </c>
      <c r="G448" s="5">
        <v>2024</v>
      </c>
    </row>
    <row r="449" spans="1:7" ht="15.6" x14ac:dyDescent="0.3">
      <c r="A449" s="9" t="s">
        <v>85</v>
      </c>
      <c r="B449" s="1"/>
      <c r="C449" s="1" t="s">
        <v>113</v>
      </c>
      <c r="D449" s="10">
        <v>2</v>
      </c>
      <c r="E449" s="8">
        <f>3746.89*Tabla1[[#This Row],[BENEFICIARIOS]]</f>
        <v>7493.78</v>
      </c>
      <c r="F449" s="1" t="s">
        <v>147</v>
      </c>
      <c r="G449" s="5">
        <v>2024</v>
      </c>
    </row>
    <row r="450" spans="1:7" ht="15.6" x14ac:dyDescent="0.3">
      <c r="A450" s="9" t="s">
        <v>85</v>
      </c>
      <c r="B450" s="1"/>
      <c r="C450" s="1" t="s">
        <v>144</v>
      </c>
      <c r="D450" s="10">
        <v>16</v>
      </c>
      <c r="E450" s="8">
        <f>398.39*Tabla1[[#This Row],[BENEFICIARIOS]]</f>
        <v>6374.24</v>
      </c>
      <c r="F450" s="1" t="s">
        <v>147</v>
      </c>
      <c r="G450" s="5">
        <v>2024</v>
      </c>
    </row>
    <row r="451" spans="1:7" x14ac:dyDescent="0.3">
      <c r="A451" s="9" t="s">
        <v>85</v>
      </c>
      <c r="B451" s="1"/>
      <c r="C451" s="1" t="s">
        <v>140</v>
      </c>
      <c r="D451" s="6">
        <v>1</v>
      </c>
      <c r="E451" s="8">
        <f>1632.8831*Tabla1[[#This Row],[BENEFICIARIOS]]</f>
        <v>1632.8831</v>
      </c>
      <c r="F451" s="14">
        <v>550</v>
      </c>
      <c r="G451" s="5">
        <v>2024</v>
      </c>
    </row>
    <row r="452" spans="1:7" ht="15.6" x14ac:dyDescent="0.3">
      <c r="A452" s="9" t="s">
        <v>85</v>
      </c>
      <c r="B452" s="1"/>
      <c r="C452" s="1" t="s">
        <v>141</v>
      </c>
      <c r="D452" s="7">
        <v>1</v>
      </c>
      <c r="E452" s="8">
        <f>3600*Tabla1[[#This Row],[BENEFICIARIOS]]</f>
        <v>3600</v>
      </c>
      <c r="F452" s="1" t="s">
        <v>147</v>
      </c>
      <c r="G452" s="5">
        <v>2024</v>
      </c>
    </row>
    <row r="453" spans="1:7" ht="15.6" x14ac:dyDescent="0.3">
      <c r="A453" s="9" t="s">
        <v>85</v>
      </c>
      <c r="B453" s="1"/>
      <c r="C453" s="1" t="s">
        <v>143</v>
      </c>
      <c r="D453" s="7">
        <v>13</v>
      </c>
      <c r="E453" s="8">
        <f>1829.64*Tabla1[[#This Row],[BENEFICIARIOS]]</f>
        <v>23785.32</v>
      </c>
      <c r="F453" s="8">
        <v>15100</v>
      </c>
      <c r="G453" s="5">
        <v>2024</v>
      </c>
    </row>
    <row r="454" spans="1:7" ht="15.6" x14ac:dyDescent="0.3">
      <c r="A454" s="9" t="s">
        <v>122</v>
      </c>
      <c r="B454" s="1"/>
      <c r="C454" s="1" t="s">
        <v>5</v>
      </c>
      <c r="D454" s="10">
        <v>2</v>
      </c>
      <c r="E454" s="8">
        <f>812.2*Tabla1[[#This Row],[BENEFICIARIOS]]</f>
        <v>1624.4</v>
      </c>
      <c r="F454" s="1" t="s">
        <v>147</v>
      </c>
      <c r="G454" s="5">
        <v>2024</v>
      </c>
    </row>
    <row r="455" spans="1:7" ht="15.6" x14ac:dyDescent="0.3">
      <c r="A455" s="9" t="s">
        <v>122</v>
      </c>
      <c r="B455" s="1"/>
      <c r="C455" s="1" t="s">
        <v>113</v>
      </c>
      <c r="D455" s="10">
        <v>2</v>
      </c>
      <c r="E455" s="8">
        <f>3746.89*Tabla1[[#This Row],[BENEFICIARIOS]]</f>
        <v>7493.78</v>
      </c>
      <c r="F455" s="1" t="s">
        <v>147</v>
      </c>
      <c r="G455" s="5">
        <v>2024</v>
      </c>
    </row>
    <row r="456" spans="1:7" ht="15.6" x14ac:dyDescent="0.3">
      <c r="A456" s="9" t="s">
        <v>122</v>
      </c>
      <c r="B456" s="1"/>
      <c r="C456" s="1" t="s">
        <v>144</v>
      </c>
      <c r="D456" s="10">
        <v>60</v>
      </c>
      <c r="E456" s="8">
        <f>398.39*Tabla1[[#This Row],[BENEFICIARIOS]]</f>
        <v>23903.399999999998</v>
      </c>
      <c r="F456" s="1" t="s">
        <v>147</v>
      </c>
      <c r="G456" s="5">
        <v>2024</v>
      </c>
    </row>
    <row r="457" spans="1:7" x14ac:dyDescent="0.3">
      <c r="A457" s="9" t="s">
        <v>122</v>
      </c>
      <c r="B457" s="1"/>
      <c r="C457" s="1" t="s">
        <v>140</v>
      </c>
      <c r="D457" s="6">
        <v>7</v>
      </c>
      <c r="E457" s="8">
        <f>1632.8831*Tabla1[[#This Row],[BENEFICIARIOS]]</f>
        <v>11430.181700000001</v>
      </c>
      <c r="F457" s="14">
        <v>7804.5</v>
      </c>
      <c r="G457" s="5">
        <v>2024</v>
      </c>
    </row>
    <row r="458" spans="1:7" ht="15.6" x14ac:dyDescent="0.3">
      <c r="A458" s="1" t="s">
        <v>122</v>
      </c>
      <c r="B458" s="1"/>
      <c r="C458" s="1" t="s">
        <v>141</v>
      </c>
      <c r="D458" s="7">
        <v>3</v>
      </c>
      <c r="E458" s="8">
        <f>3600*Tabla1[[#This Row],[BENEFICIARIOS]]</f>
        <v>10800</v>
      </c>
      <c r="F458" s="1" t="s">
        <v>147</v>
      </c>
      <c r="G458" s="5">
        <v>2024</v>
      </c>
    </row>
    <row r="459" spans="1:7" ht="15.6" x14ac:dyDescent="0.3">
      <c r="A459" s="1" t="s">
        <v>122</v>
      </c>
      <c r="B459" s="1"/>
      <c r="C459" s="1" t="s">
        <v>143</v>
      </c>
      <c r="D459" s="7">
        <v>1</v>
      </c>
      <c r="E459" s="8">
        <f>1829.64*Tabla1[[#This Row],[BENEFICIARIOS]]</f>
        <v>1829.64</v>
      </c>
      <c r="F459" s="8">
        <v>5870</v>
      </c>
      <c r="G459" s="5">
        <v>2024</v>
      </c>
    </row>
    <row r="460" spans="1:7" ht="15.6" x14ac:dyDescent="0.3">
      <c r="A460" s="1" t="s">
        <v>87</v>
      </c>
      <c r="B460" s="1"/>
      <c r="C460" s="1" t="s">
        <v>5</v>
      </c>
      <c r="D460" s="7">
        <v>118</v>
      </c>
      <c r="E460" s="8">
        <f>812.2*Tabla1[[#This Row],[BENEFICIARIOS]]</f>
        <v>95839.6</v>
      </c>
      <c r="F460" s="1" t="s">
        <v>147</v>
      </c>
      <c r="G460" s="5">
        <v>2024</v>
      </c>
    </row>
    <row r="461" spans="1:7" x14ac:dyDescent="0.3">
      <c r="A461" s="9" t="s">
        <v>87</v>
      </c>
      <c r="B461" s="1"/>
      <c r="C461" s="1" t="s">
        <v>113</v>
      </c>
      <c r="D461" s="11">
        <v>60</v>
      </c>
      <c r="E461" s="8">
        <f>3746.89*Tabla1[[#This Row],[BENEFICIARIOS]]</f>
        <v>224813.4</v>
      </c>
      <c r="F461" s="1" t="s">
        <v>147</v>
      </c>
      <c r="G461" s="5">
        <v>2024</v>
      </c>
    </row>
    <row r="462" spans="1:7" ht="15.6" x14ac:dyDescent="0.3">
      <c r="A462" s="9" t="s">
        <v>87</v>
      </c>
      <c r="B462" s="1"/>
      <c r="C462" s="1" t="s">
        <v>118</v>
      </c>
      <c r="D462" s="10">
        <v>31</v>
      </c>
      <c r="E462" s="8">
        <f>5741.21*Tabla1[[#This Row],[BENEFICIARIOS]]</f>
        <v>177977.51</v>
      </c>
      <c r="F462" s="1" t="s">
        <v>147</v>
      </c>
      <c r="G462" s="5">
        <v>2024</v>
      </c>
    </row>
    <row r="463" spans="1:7" ht="15.6" x14ac:dyDescent="0.3">
      <c r="A463" s="9" t="s">
        <v>87</v>
      </c>
      <c r="B463" s="1"/>
      <c r="C463" s="1" t="s">
        <v>144</v>
      </c>
      <c r="D463" s="10">
        <v>222</v>
      </c>
      <c r="E463" s="8">
        <f>398.39*Tabla1[[#This Row],[BENEFICIARIOS]]</f>
        <v>88442.58</v>
      </c>
      <c r="F463" s="1" t="s">
        <v>147</v>
      </c>
      <c r="G463" s="5">
        <v>2024</v>
      </c>
    </row>
    <row r="464" spans="1:7" x14ac:dyDescent="0.3">
      <c r="A464" s="9" t="s">
        <v>87</v>
      </c>
      <c r="B464" s="1"/>
      <c r="C464" s="1" t="s">
        <v>140</v>
      </c>
      <c r="D464" s="6">
        <v>85</v>
      </c>
      <c r="E464" s="8">
        <f>1632.8831*Tabla1[[#This Row],[BENEFICIARIOS]]</f>
        <v>138795.06349999999</v>
      </c>
      <c r="F464" s="14">
        <v>93427.9</v>
      </c>
      <c r="G464" s="5">
        <v>2024</v>
      </c>
    </row>
    <row r="465" spans="1:7" ht="15.6" x14ac:dyDescent="0.3">
      <c r="A465" s="9" t="s">
        <v>87</v>
      </c>
      <c r="B465" s="1"/>
      <c r="C465" s="1" t="s">
        <v>141</v>
      </c>
      <c r="D465" s="7">
        <v>78</v>
      </c>
      <c r="E465" s="8">
        <f>3600*Tabla1[[#This Row],[BENEFICIARIOS]]</f>
        <v>280800</v>
      </c>
      <c r="F465" s="1" t="s">
        <v>147</v>
      </c>
      <c r="G465" s="5">
        <v>2024</v>
      </c>
    </row>
    <row r="466" spans="1:7" ht="15.6" x14ac:dyDescent="0.3">
      <c r="A466" s="9" t="s">
        <v>87</v>
      </c>
      <c r="B466" s="1"/>
      <c r="C466" s="1" t="s">
        <v>143</v>
      </c>
      <c r="D466" s="7">
        <v>508</v>
      </c>
      <c r="E466" s="8">
        <f>1829.64*Tabla1[[#This Row],[BENEFICIARIOS]]</f>
        <v>929457.12</v>
      </c>
      <c r="F466" s="8">
        <v>1576200</v>
      </c>
      <c r="G466" s="5">
        <v>2024</v>
      </c>
    </row>
    <row r="467" spans="1:7" ht="15.6" x14ac:dyDescent="0.3">
      <c r="A467" s="9" t="s">
        <v>87</v>
      </c>
      <c r="B467" s="1"/>
      <c r="C467" s="1" t="s">
        <v>145</v>
      </c>
      <c r="D467" s="12">
        <v>1</v>
      </c>
      <c r="E467" s="8">
        <v>15000</v>
      </c>
      <c r="F467" s="1" t="s">
        <v>147</v>
      </c>
      <c r="G467" s="5">
        <v>2024</v>
      </c>
    </row>
    <row r="468" spans="1:7" x14ac:dyDescent="0.3">
      <c r="A468" s="9" t="s">
        <v>135</v>
      </c>
      <c r="B468" s="1"/>
      <c r="C468" s="1" t="s">
        <v>140</v>
      </c>
      <c r="D468" s="6">
        <v>9</v>
      </c>
      <c r="E468" s="8">
        <f>1632.8831*Tabla1[[#This Row],[BENEFICIARIOS]]</f>
        <v>14695.947899999999</v>
      </c>
      <c r="F468" s="14">
        <v>2425</v>
      </c>
      <c r="G468" s="5">
        <v>2024</v>
      </c>
    </row>
    <row r="469" spans="1:7" ht="15.6" x14ac:dyDescent="0.3">
      <c r="A469" s="9" t="s">
        <v>135</v>
      </c>
      <c r="B469" s="1"/>
      <c r="C469" s="1" t="s">
        <v>141</v>
      </c>
      <c r="D469" s="7">
        <v>1</v>
      </c>
      <c r="E469" s="8">
        <f>3600*Tabla1[[#This Row],[BENEFICIARIOS]]</f>
        <v>3600</v>
      </c>
      <c r="F469" s="1" t="s">
        <v>147</v>
      </c>
      <c r="G469" s="5">
        <v>2024</v>
      </c>
    </row>
    <row r="470" spans="1:7" ht="15.6" x14ac:dyDescent="0.3">
      <c r="A470" s="9" t="s">
        <v>135</v>
      </c>
      <c r="B470" s="1"/>
      <c r="C470" s="1" t="s">
        <v>143</v>
      </c>
      <c r="D470" s="7">
        <v>1</v>
      </c>
      <c r="E470" s="8">
        <f>1829.64*Tabla1[[#This Row],[BENEFICIARIOS]]</f>
        <v>1829.64</v>
      </c>
      <c r="F470" s="8">
        <v>4000</v>
      </c>
      <c r="G470" s="5">
        <v>2024</v>
      </c>
    </row>
    <row r="471" spans="1:7" ht="15.6" x14ac:dyDescent="0.3">
      <c r="A471" s="9" t="s">
        <v>88</v>
      </c>
      <c r="B471" s="1"/>
      <c r="C471" s="1" t="s">
        <v>5</v>
      </c>
      <c r="D471" s="7">
        <v>1</v>
      </c>
      <c r="E471" s="8">
        <f>812.2*Tabla1[[#This Row],[BENEFICIARIOS]]</f>
        <v>812.2</v>
      </c>
      <c r="F471" s="1" t="s">
        <v>147</v>
      </c>
      <c r="G471" s="5">
        <v>2024</v>
      </c>
    </row>
    <row r="472" spans="1:7" ht="15.6" x14ac:dyDescent="0.3">
      <c r="A472" s="9" t="s">
        <v>88</v>
      </c>
      <c r="B472" s="1"/>
      <c r="C472" s="1" t="s">
        <v>144</v>
      </c>
      <c r="D472" s="10">
        <v>2</v>
      </c>
      <c r="E472" s="8">
        <f>398.39*Tabla1[[#This Row],[BENEFICIARIOS]]</f>
        <v>796.78</v>
      </c>
      <c r="F472" s="1" t="s">
        <v>147</v>
      </c>
      <c r="G472" s="5">
        <v>2024</v>
      </c>
    </row>
    <row r="473" spans="1:7" ht="15.6" x14ac:dyDescent="0.3">
      <c r="A473" s="9" t="s">
        <v>88</v>
      </c>
      <c r="B473" s="1"/>
      <c r="C473" s="1" t="s">
        <v>143</v>
      </c>
      <c r="D473" s="7">
        <v>1</v>
      </c>
      <c r="E473" s="8">
        <f>1829.64*Tabla1[[#This Row],[BENEFICIARIOS]]</f>
        <v>1829.64</v>
      </c>
      <c r="F473" s="8">
        <v>3800</v>
      </c>
      <c r="G473" s="5">
        <v>2024</v>
      </c>
    </row>
    <row r="474" spans="1:7" ht="15.6" x14ac:dyDescent="0.3">
      <c r="A474" s="9" t="s">
        <v>88</v>
      </c>
      <c r="B474" s="1"/>
      <c r="C474" s="1" t="s">
        <v>118</v>
      </c>
      <c r="D474" s="10">
        <v>4</v>
      </c>
      <c r="E474" s="8">
        <f>5741.21*Tabla1[[#This Row],[BENEFICIARIOS]]</f>
        <v>22964.84</v>
      </c>
      <c r="F474" s="1" t="s">
        <v>147</v>
      </c>
      <c r="G474" s="5">
        <v>2024</v>
      </c>
    </row>
    <row r="475" spans="1:7" ht="15.6" x14ac:dyDescent="0.3">
      <c r="A475" s="9" t="s">
        <v>89</v>
      </c>
      <c r="B475" s="1"/>
      <c r="C475" s="1" t="s">
        <v>5</v>
      </c>
      <c r="D475" s="10">
        <v>2</v>
      </c>
      <c r="E475" s="8">
        <f>812.2*Tabla1[[#This Row],[BENEFICIARIOS]]</f>
        <v>1624.4</v>
      </c>
      <c r="F475" s="1" t="s">
        <v>147</v>
      </c>
      <c r="G475" s="5">
        <v>2024</v>
      </c>
    </row>
    <row r="476" spans="1:7" ht="15.6" x14ac:dyDescent="0.3">
      <c r="A476" s="1" t="s">
        <v>89</v>
      </c>
      <c r="B476" s="1"/>
      <c r="C476" s="1" t="s">
        <v>113</v>
      </c>
      <c r="D476" s="10">
        <v>4</v>
      </c>
      <c r="E476" s="8">
        <f>3746.89*Tabla1[[#This Row],[BENEFICIARIOS]]</f>
        <v>14987.56</v>
      </c>
      <c r="F476" s="1" t="s">
        <v>147</v>
      </c>
      <c r="G476" s="5">
        <v>2024</v>
      </c>
    </row>
    <row r="477" spans="1:7" ht="15.6" x14ac:dyDescent="0.3">
      <c r="A477" s="9" t="s">
        <v>89</v>
      </c>
      <c r="B477" s="1"/>
      <c r="C477" s="1" t="s">
        <v>144</v>
      </c>
      <c r="D477" s="10">
        <v>5</v>
      </c>
      <c r="E477" s="8">
        <f>398.39*Tabla1[[#This Row],[BENEFICIARIOS]]</f>
        <v>1991.9499999999998</v>
      </c>
      <c r="F477" s="1" t="s">
        <v>147</v>
      </c>
      <c r="G477" s="5">
        <v>2024</v>
      </c>
    </row>
    <row r="478" spans="1:7" ht="15.6" x14ac:dyDescent="0.3">
      <c r="A478" s="9" t="s">
        <v>89</v>
      </c>
      <c r="B478" s="1"/>
      <c r="C478" s="1" t="s">
        <v>141</v>
      </c>
      <c r="D478" s="7">
        <v>5</v>
      </c>
      <c r="E478" s="8">
        <f>3600*Tabla1[[#This Row],[BENEFICIARIOS]]</f>
        <v>18000</v>
      </c>
      <c r="F478" s="1" t="s">
        <v>147</v>
      </c>
      <c r="G478" s="5">
        <v>2024</v>
      </c>
    </row>
    <row r="479" spans="1:7" ht="15.6" x14ac:dyDescent="0.3">
      <c r="A479" s="9" t="s">
        <v>90</v>
      </c>
      <c r="B479" s="1"/>
      <c r="C479" s="1" t="s">
        <v>5</v>
      </c>
      <c r="D479" s="10">
        <v>44</v>
      </c>
      <c r="E479" s="8">
        <f>812.2*Tabla1[[#This Row],[BENEFICIARIOS]]</f>
        <v>35736.800000000003</v>
      </c>
      <c r="F479" s="1" t="s">
        <v>147</v>
      </c>
      <c r="G479" s="5">
        <v>2024</v>
      </c>
    </row>
    <row r="480" spans="1:7" ht="15.6" x14ac:dyDescent="0.3">
      <c r="A480" s="9" t="s">
        <v>90</v>
      </c>
      <c r="B480" s="1"/>
      <c r="C480" s="1" t="s">
        <v>113</v>
      </c>
      <c r="D480" s="7">
        <v>3</v>
      </c>
      <c r="E480" s="8">
        <f>3746.89*Tabla1[[#This Row],[BENEFICIARIOS]]</f>
        <v>11240.67</v>
      </c>
      <c r="F480" s="1" t="s">
        <v>147</v>
      </c>
      <c r="G480" s="5">
        <v>2024</v>
      </c>
    </row>
    <row r="481" spans="1:7" ht="15.6" x14ac:dyDescent="0.3">
      <c r="A481" s="1" t="s">
        <v>90</v>
      </c>
      <c r="B481" s="1"/>
      <c r="C481" s="1" t="s">
        <v>144</v>
      </c>
      <c r="D481" s="7">
        <v>11</v>
      </c>
      <c r="E481" s="8">
        <f>398.39*Tabla1[[#This Row],[BENEFICIARIOS]]</f>
        <v>4382.29</v>
      </c>
      <c r="F481" s="1" t="s">
        <v>147</v>
      </c>
      <c r="G481" s="5">
        <v>2024</v>
      </c>
    </row>
    <row r="482" spans="1:7" x14ac:dyDescent="0.3">
      <c r="A482" s="9" t="s">
        <v>90</v>
      </c>
      <c r="B482" s="1"/>
      <c r="C482" s="1" t="s">
        <v>140</v>
      </c>
      <c r="D482" s="6">
        <v>43</v>
      </c>
      <c r="E482" s="8">
        <f>1632.8831*Tabla1[[#This Row],[BENEFICIARIOS]]</f>
        <v>70213.973299999998</v>
      </c>
      <c r="F482" s="14">
        <v>96071.5</v>
      </c>
      <c r="G482" s="5">
        <v>2024</v>
      </c>
    </row>
    <row r="483" spans="1:7" ht="15.6" x14ac:dyDescent="0.3">
      <c r="A483" s="9" t="s">
        <v>90</v>
      </c>
      <c r="B483" s="1"/>
      <c r="C483" s="1" t="s">
        <v>141</v>
      </c>
      <c r="D483" s="7">
        <v>49</v>
      </c>
      <c r="E483" s="8">
        <f>3600*Tabla1[[#This Row],[BENEFICIARIOS]]</f>
        <v>176400</v>
      </c>
      <c r="F483" s="1" t="s">
        <v>147</v>
      </c>
      <c r="G483" s="5">
        <v>2024</v>
      </c>
    </row>
    <row r="484" spans="1:7" ht="15.6" x14ac:dyDescent="0.3">
      <c r="A484" s="9" t="s">
        <v>90</v>
      </c>
      <c r="B484" s="1"/>
      <c r="C484" s="1" t="s">
        <v>143</v>
      </c>
      <c r="D484" s="7">
        <v>11</v>
      </c>
      <c r="E484" s="8">
        <f>1829.64*Tabla1[[#This Row],[BENEFICIARIOS]]</f>
        <v>20126.04</v>
      </c>
      <c r="F484" s="8">
        <v>30940</v>
      </c>
      <c r="G484" s="5">
        <v>2024</v>
      </c>
    </row>
    <row r="485" spans="1:7" ht="15.6" x14ac:dyDescent="0.3">
      <c r="A485" s="9" t="s">
        <v>104</v>
      </c>
      <c r="B485" s="1"/>
      <c r="C485" s="1" t="s">
        <v>5</v>
      </c>
      <c r="D485" s="10">
        <v>36</v>
      </c>
      <c r="E485" s="8">
        <f>812.2*Tabla1[[#This Row],[BENEFICIARIOS]]</f>
        <v>29239.200000000001</v>
      </c>
      <c r="F485" s="1" t="s">
        <v>147</v>
      </c>
      <c r="G485" s="5">
        <v>2024</v>
      </c>
    </row>
    <row r="486" spans="1:7" ht="15.6" x14ac:dyDescent="0.3">
      <c r="A486" s="9" t="s">
        <v>104</v>
      </c>
      <c r="B486" s="1"/>
      <c r="C486" s="1" t="s">
        <v>113</v>
      </c>
      <c r="D486" s="10">
        <v>6</v>
      </c>
      <c r="E486" s="8">
        <f>3746.89*Tabla1[[#This Row],[BENEFICIARIOS]]</f>
        <v>22481.34</v>
      </c>
      <c r="F486" s="1" t="s">
        <v>147</v>
      </c>
      <c r="G486" s="5">
        <v>2024</v>
      </c>
    </row>
    <row r="487" spans="1:7" ht="15.6" x14ac:dyDescent="0.3">
      <c r="A487" s="1" t="s">
        <v>104</v>
      </c>
      <c r="B487" s="1"/>
      <c r="C487" s="1" t="s">
        <v>144</v>
      </c>
      <c r="D487" s="10">
        <v>21</v>
      </c>
      <c r="E487" s="8">
        <f>398.39*Tabla1[[#This Row],[BENEFICIARIOS]]</f>
        <v>8366.19</v>
      </c>
      <c r="F487" s="1" t="s">
        <v>147</v>
      </c>
      <c r="G487" s="5">
        <v>2024</v>
      </c>
    </row>
    <row r="488" spans="1:7" x14ac:dyDescent="0.3">
      <c r="A488" s="9" t="s">
        <v>104</v>
      </c>
      <c r="B488" s="1"/>
      <c r="C488" s="1" t="s">
        <v>140</v>
      </c>
      <c r="D488" s="6">
        <v>15</v>
      </c>
      <c r="E488" s="8">
        <f>1632.8831*Tabla1[[#This Row],[BENEFICIARIOS]]</f>
        <v>24493.246500000001</v>
      </c>
      <c r="F488" s="14">
        <v>135403</v>
      </c>
      <c r="G488" s="5">
        <v>2024</v>
      </c>
    </row>
    <row r="489" spans="1:7" ht="15.6" x14ac:dyDescent="0.3">
      <c r="A489" s="1" t="s">
        <v>104</v>
      </c>
      <c r="B489" s="1"/>
      <c r="C489" s="1" t="s">
        <v>141</v>
      </c>
      <c r="D489" s="7">
        <v>2</v>
      </c>
      <c r="E489" s="8">
        <f>3600*Tabla1[[#This Row],[BENEFICIARIOS]]</f>
        <v>7200</v>
      </c>
      <c r="F489" s="1" t="s">
        <v>147</v>
      </c>
      <c r="G489" s="5">
        <v>2024</v>
      </c>
    </row>
    <row r="490" spans="1:7" ht="15.6" x14ac:dyDescent="0.3">
      <c r="A490" s="9" t="s">
        <v>104</v>
      </c>
      <c r="B490" s="1"/>
      <c r="C490" s="1" t="s">
        <v>143</v>
      </c>
      <c r="D490" s="7">
        <v>7</v>
      </c>
      <c r="E490" s="8">
        <f>1829.64*Tabla1[[#This Row],[BENEFICIARIOS]]</f>
        <v>12807.480000000001</v>
      </c>
      <c r="F490" s="8">
        <v>12000</v>
      </c>
      <c r="G490" s="5">
        <v>2024</v>
      </c>
    </row>
    <row r="491" spans="1:7" ht="15.6" x14ac:dyDescent="0.3">
      <c r="A491" s="1" t="s">
        <v>104</v>
      </c>
      <c r="B491" s="1"/>
      <c r="C491" s="1" t="s">
        <v>145</v>
      </c>
      <c r="D491" s="12">
        <v>1</v>
      </c>
      <c r="E491" s="8">
        <v>15000</v>
      </c>
      <c r="F491" s="1" t="s">
        <v>147</v>
      </c>
      <c r="G491" s="5">
        <v>2024</v>
      </c>
    </row>
    <row r="492" spans="1:7" ht="15.6" x14ac:dyDescent="0.3">
      <c r="A492" s="1" t="s">
        <v>104</v>
      </c>
      <c r="B492" s="1"/>
      <c r="C492" s="1" t="s">
        <v>113</v>
      </c>
      <c r="D492" s="10">
        <v>5</v>
      </c>
      <c r="E492" s="8">
        <f>3746.89*Tabla1[[#This Row],[BENEFICIARIOS]]</f>
        <v>18734.45</v>
      </c>
      <c r="F492" s="1" t="s">
        <v>147</v>
      </c>
      <c r="G492" s="5">
        <v>2024</v>
      </c>
    </row>
    <row r="493" spans="1:7" ht="15.6" x14ac:dyDescent="0.3">
      <c r="A493" s="9" t="s">
        <v>92</v>
      </c>
      <c r="B493" s="1"/>
      <c r="C493" s="1" t="s">
        <v>5</v>
      </c>
      <c r="D493" s="10">
        <v>203</v>
      </c>
      <c r="E493" s="8">
        <f>812.2*Tabla1[[#This Row],[BENEFICIARIOS]]</f>
        <v>164876.6</v>
      </c>
      <c r="F493" s="1" t="s">
        <v>147</v>
      </c>
      <c r="G493" s="5">
        <v>2024</v>
      </c>
    </row>
    <row r="494" spans="1:7" ht="15.6" x14ac:dyDescent="0.3">
      <c r="A494" s="9" t="s">
        <v>92</v>
      </c>
      <c r="B494" s="1"/>
      <c r="C494" s="1" t="s">
        <v>113</v>
      </c>
      <c r="D494" s="7">
        <v>42</v>
      </c>
      <c r="E494" s="8">
        <f>3746.89*Tabla1[[#This Row],[BENEFICIARIOS]]</f>
        <v>157369.38</v>
      </c>
      <c r="F494" s="1" t="s">
        <v>147</v>
      </c>
      <c r="G494" s="5">
        <v>2024</v>
      </c>
    </row>
    <row r="495" spans="1:7" ht="15.6" x14ac:dyDescent="0.3">
      <c r="A495" s="9" t="s">
        <v>92</v>
      </c>
      <c r="B495" s="1"/>
      <c r="C495" s="1" t="s">
        <v>144</v>
      </c>
      <c r="D495" s="10">
        <v>153</v>
      </c>
      <c r="E495" s="8">
        <f>398.39*Tabla1[[#This Row],[BENEFICIARIOS]]</f>
        <v>60953.67</v>
      </c>
      <c r="F495" s="1" t="s">
        <v>147</v>
      </c>
      <c r="G495" s="5">
        <v>2024</v>
      </c>
    </row>
    <row r="496" spans="1:7" x14ac:dyDescent="0.3">
      <c r="A496" s="9" t="s">
        <v>92</v>
      </c>
      <c r="B496" s="1"/>
      <c r="C496" s="1" t="s">
        <v>140</v>
      </c>
      <c r="D496" s="6">
        <v>419</v>
      </c>
      <c r="E496" s="8">
        <f>1632.8831*Tabla1[[#This Row],[BENEFICIARIOS]]</f>
        <v>684178.01890000002</v>
      </c>
      <c r="F496" s="14">
        <v>550020</v>
      </c>
      <c r="G496" s="5">
        <v>2024</v>
      </c>
    </row>
    <row r="497" spans="1:7" ht="15.6" x14ac:dyDescent="0.3">
      <c r="A497" s="9" t="s">
        <v>92</v>
      </c>
      <c r="B497" s="1"/>
      <c r="C497" s="1" t="s">
        <v>141</v>
      </c>
      <c r="D497" s="7">
        <v>179</v>
      </c>
      <c r="E497" s="8">
        <f>3600*Tabla1[[#This Row],[BENEFICIARIOS]]</f>
        <v>644400</v>
      </c>
      <c r="F497" s="1" t="s">
        <v>147</v>
      </c>
      <c r="G497" s="5">
        <v>2024</v>
      </c>
    </row>
    <row r="498" spans="1:7" ht="15.6" x14ac:dyDescent="0.3">
      <c r="A498" s="1" t="s">
        <v>92</v>
      </c>
      <c r="B498" s="1"/>
      <c r="C498" s="1" t="s">
        <v>143</v>
      </c>
      <c r="D498" s="7">
        <v>74</v>
      </c>
      <c r="E498" s="8">
        <f>1829.64*Tabla1[[#This Row],[BENEFICIARIOS]]</f>
        <v>135393.36000000002</v>
      </c>
      <c r="F498" s="8">
        <v>468930</v>
      </c>
      <c r="G498" s="5">
        <v>2024</v>
      </c>
    </row>
    <row r="499" spans="1:7" ht="15.6" x14ac:dyDescent="0.3">
      <c r="A499" s="9" t="s">
        <v>92</v>
      </c>
      <c r="B499" s="1"/>
      <c r="C499" s="1" t="s">
        <v>145</v>
      </c>
      <c r="D499" s="12">
        <v>12</v>
      </c>
      <c r="E499" s="8">
        <v>246000</v>
      </c>
      <c r="F499" s="1" t="s">
        <v>147</v>
      </c>
      <c r="G499" s="5">
        <v>2024</v>
      </c>
    </row>
    <row r="500" spans="1:7" ht="15.6" x14ac:dyDescent="0.3">
      <c r="A500" s="9" t="s">
        <v>92</v>
      </c>
      <c r="B500" s="1"/>
      <c r="C500" s="1" t="s">
        <v>118</v>
      </c>
      <c r="D500" s="10">
        <v>5</v>
      </c>
      <c r="E500" s="8">
        <f>5741.21*Tabla1[[#This Row],[BENEFICIARIOS]]</f>
        <v>28706.05</v>
      </c>
      <c r="F500" s="1" t="s">
        <v>147</v>
      </c>
      <c r="G500" s="5">
        <v>2024</v>
      </c>
    </row>
    <row r="501" spans="1:7" ht="15.6" x14ac:dyDescent="0.3">
      <c r="A501" s="1" t="s">
        <v>107</v>
      </c>
      <c r="B501" s="1"/>
      <c r="C501" s="1" t="s">
        <v>5</v>
      </c>
      <c r="D501" s="10">
        <v>24</v>
      </c>
      <c r="E501" s="8">
        <f>812.2*Tabla1[[#This Row],[BENEFICIARIOS]]</f>
        <v>19492.800000000003</v>
      </c>
      <c r="F501" s="1" t="s">
        <v>147</v>
      </c>
      <c r="G501" s="5">
        <v>2024</v>
      </c>
    </row>
    <row r="502" spans="1:7" ht="15.6" x14ac:dyDescent="0.3">
      <c r="A502" s="9" t="s">
        <v>107</v>
      </c>
      <c r="B502" s="1"/>
      <c r="C502" s="1" t="s">
        <v>113</v>
      </c>
      <c r="D502" s="10">
        <v>4</v>
      </c>
      <c r="E502" s="8">
        <f>3746.89*Tabla1[[#This Row],[BENEFICIARIOS]]</f>
        <v>14987.56</v>
      </c>
      <c r="F502" s="1" t="s">
        <v>147</v>
      </c>
      <c r="G502" s="5">
        <v>2024</v>
      </c>
    </row>
    <row r="503" spans="1:7" x14ac:dyDescent="0.3">
      <c r="A503" s="9" t="s">
        <v>107</v>
      </c>
      <c r="B503" s="1"/>
      <c r="C503" s="1" t="s">
        <v>140</v>
      </c>
      <c r="D503" s="6">
        <v>19</v>
      </c>
      <c r="E503" s="8">
        <f>1632.8831*Tabla1[[#This Row],[BENEFICIARIOS]]</f>
        <v>31024.778900000001</v>
      </c>
      <c r="F503" s="14">
        <v>107869.3</v>
      </c>
      <c r="G503" s="5">
        <v>2024</v>
      </c>
    </row>
    <row r="504" spans="1:7" ht="15.6" x14ac:dyDescent="0.3">
      <c r="A504" s="1" t="s">
        <v>107</v>
      </c>
      <c r="B504" s="1"/>
      <c r="C504" s="1" t="s">
        <v>141</v>
      </c>
      <c r="D504" s="7">
        <v>10</v>
      </c>
      <c r="E504" s="8">
        <f>3600*Tabla1[[#This Row],[BENEFICIARIOS]]</f>
        <v>36000</v>
      </c>
      <c r="F504" s="1" t="s">
        <v>147</v>
      </c>
      <c r="G504" s="5">
        <v>2024</v>
      </c>
    </row>
    <row r="505" spans="1:7" ht="15.6" x14ac:dyDescent="0.3">
      <c r="A505" s="9" t="s">
        <v>107</v>
      </c>
      <c r="B505" s="1"/>
      <c r="C505" s="1" t="s">
        <v>143</v>
      </c>
      <c r="D505" s="7">
        <v>4</v>
      </c>
      <c r="E505" s="8">
        <f>1829.64*Tabla1[[#This Row],[BENEFICIARIOS]]</f>
        <v>7318.56</v>
      </c>
      <c r="F505" s="8">
        <v>13600</v>
      </c>
      <c r="G505" s="5">
        <v>2024</v>
      </c>
    </row>
    <row r="506" spans="1:7" ht="15.6" x14ac:dyDescent="0.3">
      <c r="A506" s="9" t="s">
        <v>94</v>
      </c>
      <c r="B506" s="1"/>
      <c r="C506" s="1" t="s">
        <v>5</v>
      </c>
      <c r="D506" s="10">
        <v>2</v>
      </c>
      <c r="E506" s="8">
        <f>812.2*Tabla1[[#This Row],[BENEFICIARIOS]]</f>
        <v>1624.4</v>
      </c>
      <c r="F506" s="1" t="s">
        <v>147</v>
      </c>
      <c r="G506" s="5">
        <v>2024</v>
      </c>
    </row>
    <row r="507" spans="1:7" ht="15.6" x14ac:dyDescent="0.3">
      <c r="A507" s="9" t="s">
        <v>94</v>
      </c>
      <c r="B507" s="1"/>
      <c r="C507" s="1" t="s">
        <v>113</v>
      </c>
      <c r="D507" s="10">
        <v>1</v>
      </c>
      <c r="E507" s="8">
        <f>3746.89*Tabla1[[#This Row],[BENEFICIARIOS]]</f>
        <v>3746.89</v>
      </c>
      <c r="F507" s="1" t="s">
        <v>147</v>
      </c>
      <c r="G507" s="5">
        <v>2024</v>
      </c>
    </row>
    <row r="508" spans="1:7" ht="15.6" x14ac:dyDescent="0.3">
      <c r="A508" s="9" t="s">
        <v>94</v>
      </c>
      <c r="B508" s="1"/>
      <c r="C508" s="1" t="s">
        <v>144</v>
      </c>
      <c r="D508" s="10">
        <v>2</v>
      </c>
      <c r="E508" s="8">
        <f>398.39*Tabla1[[#This Row],[BENEFICIARIOS]]</f>
        <v>796.78</v>
      </c>
      <c r="F508" s="1" t="s">
        <v>147</v>
      </c>
      <c r="G508" s="5">
        <v>2024</v>
      </c>
    </row>
    <row r="509" spans="1:7" ht="15.6" x14ac:dyDescent="0.3">
      <c r="A509" s="9" t="s">
        <v>94</v>
      </c>
      <c r="B509" s="1"/>
      <c r="C509" s="1" t="s">
        <v>141</v>
      </c>
      <c r="D509" s="7">
        <v>1</v>
      </c>
      <c r="E509" s="8">
        <f>3600*Tabla1[[#This Row],[BENEFICIARIOS]]</f>
        <v>3600</v>
      </c>
      <c r="F509" s="1" t="s">
        <v>147</v>
      </c>
      <c r="G509" s="5">
        <v>2024</v>
      </c>
    </row>
    <row r="510" spans="1:7" ht="15.6" x14ac:dyDescent="0.3">
      <c r="A510" s="9" t="s">
        <v>95</v>
      </c>
      <c r="B510" s="1"/>
      <c r="C510" s="1" t="s">
        <v>5</v>
      </c>
      <c r="D510" s="10">
        <v>48</v>
      </c>
      <c r="E510" s="8">
        <f>812.2*Tabla1[[#This Row],[BENEFICIARIOS]]</f>
        <v>38985.600000000006</v>
      </c>
      <c r="F510" s="1" t="s">
        <v>147</v>
      </c>
      <c r="G510" s="5">
        <v>2024</v>
      </c>
    </row>
    <row r="511" spans="1:7" ht="15.6" x14ac:dyDescent="0.3">
      <c r="A511" s="9" t="s">
        <v>95</v>
      </c>
      <c r="B511" s="1"/>
      <c r="C511" s="1" t="s">
        <v>113</v>
      </c>
      <c r="D511" s="10">
        <v>2</v>
      </c>
      <c r="E511" s="8">
        <f>3746.89*Tabla1[[#This Row],[BENEFICIARIOS]]</f>
        <v>7493.78</v>
      </c>
      <c r="F511" s="1" t="s">
        <v>147</v>
      </c>
      <c r="G511" s="5">
        <v>2024</v>
      </c>
    </row>
    <row r="512" spans="1:7" ht="15.6" x14ac:dyDescent="0.3">
      <c r="A512" s="9" t="s">
        <v>95</v>
      </c>
      <c r="B512" s="1"/>
      <c r="C512" s="1" t="s">
        <v>118</v>
      </c>
      <c r="D512" s="10">
        <v>4</v>
      </c>
      <c r="E512" s="8">
        <f>5741.21*Tabla1[[#This Row],[BENEFICIARIOS]]</f>
        <v>22964.84</v>
      </c>
      <c r="F512" s="1" t="s">
        <v>147</v>
      </c>
      <c r="G512" s="5">
        <v>2024</v>
      </c>
    </row>
    <row r="513" spans="1:7" ht="15.6" x14ac:dyDescent="0.3">
      <c r="A513" s="9" t="s">
        <v>95</v>
      </c>
      <c r="B513" s="1"/>
      <c r="C513" s="1" t="s">
        <v>144</v>
      </c>
      <c r="D513" s="10">
        <v>77</v>
      </c>
      <c r="E513" s="8">
        <f>398.39*Tabla1[[#This Row],[BENEFICIARIOS]]</f>
        <v>30676.03</v>
      </c>
      <c r="F513" s="1" t="s">
        <v>147</v>
      </c>
      <c r="G513" s="5">
        <v>2024</v>
      </c>
    </row>
    <row r="514" spans="1:7" x14ac:dyDescent="0.3">
      <c r="A514" s="1" t="s">
        <v>95</v>
      </c>
      <c r="B514" s="1"/>
      <c r="C514" s="1" t="s">
        <v>140</v>
      </c>
      <c r="D514" s="6">
        <v>6</v>
      </c>
      <c r="E514" s="8">
        <f>1632.8831*Tabla1[[#This Row],[BENEFICIARIOS]]</f>
        <v>9797.2986000000001</v>
      </c>
      <c r="F514" s="14">
        <v>3685</v>
      </c>
      <c r="G514" s="5">
        <v>2024</v>
      </c>
    </row>
    <row r="515" spans="1:7" ht="15.6" x14ac:dyDescent="0.3">
      <c r="A515" s="1" t="s">
        <v>95</v>
      </c>
      <c r="B515" s="1"/>
      <c r="C515" s="1" t="s">
        <v>141</v>
      </c>
      <c r="D515" s="7">
        <v>23</v>
      </c>
      <c r="E515" s="8">
        <f>3600*Tabla1[[#This Row],[BENEFICIARIOS]]</f>
        <v>82800</v>
      </c>
      <c r="F515" s="1" t="s">
        <v>147</v>
      </c>
      <c r="G515" s="5">
        <v>2024</v>
      </c>
    </row>
    <row r="516" spans="1:7" ht="15.6" x14ac:dyDescent="0.3">
      <c r="A516" s="9" t="s">
        <v>95</v>
      </c>
      <c r="B516" s="1"/>
      <c r="C516" s="1" t="s">
        <v>143</v>
      </c>
      <c r="D516" s="7">
        <v>14</v>
      </c>
      <c r="E516" s="8">
        <f>1829.64*Tabla1[[#This Row],[BENEFICIARIOS]]</f>
        <v>25614.960000000003</v>
      </c>
      <c r="F516" s="8">
        <v>19853</v>
      </c>
      <c r="G516" s="5">
        <v>2024</v>
      </c>
    </row>
    <row r="517" spans="1:7" ht="15.6" x14ac:dyDescent="0.3">
      <c r="A517" s="9" t="s">
        <v>96</v>
      </c>
      <c r="B517" s="1"/>
      <c r="C517" s="1" t="s">
        <v>5</v>
      </c>
      <c r="D517" s="10">
        <v>10</v>
      </c>
      <c r="E517" s="8">
        <f>812.2*Tabla1[[#This Row],[BENEFICIARIOS]]</f>
        <v>8122</v>
      </c>
      <c r="F517" s="1" t="s">
        <v>147</v>
      </c>
      <c r="G517" s="5">
        <v>2024</v>
      </c>
    </row>
    <row r="518" spans="1:7" ht="15.6" x14ac:dyDescent="0.3">
      <c r="A518" s="9" t="s">
        <v>96</v>
      </c>
      <c r="B518" s="1"/>
      <c r="C518" s="1" t="s">
        <v>144</v>
      </c>
      <c r="D518" s="10">
        <v>2</v>
      </c>
      <c r="E518" s="8">
        <f>398.39*Tabla1[[#This Row],[BENEFICIARIOS]]</f>
        <v>796.78</v>
      </c>
      <c r="F518" s="1" t="s">
        <v>147</v>
      </c>
      <c r="G518" s="5">
        <v>2024</v>
      </c>
    </row>
    <row r="519" spans="1:7" x14ac:dyDescent="0.3">
      <c r="A519" s="9" t="s">
        <v>96</v>
      </c>
      <c r="B519" s="1"/>
      <c r="C519" s="1" t="s">
        <v>140</v>
      </c>
      <c r="D519" s="6">
        <v>3</v>
      </c>
      <c r="E519" s="8">
        <f>1632.8831*Tabla1[[#This Row],[BENEFICIARIOS]]</f>
        <v>4898.6493</v>
      </c>
      <c r="F519" s="14">
        <v>2464</v>
      </c>
      <c r="G519" s="5">
        <v>2024</v>
      </c>
    </row>
    <row r="520" spans="1:7" ht="15.6" x14ac:dyDescent="0.3">
      <c r="A520" s="9" t="s">
        <v>96</v>
      </c>
      <c r="B520" s="1"/>
      <c r="C520" s="1" t="s">
        <v>141</v>
      </c>
      <c r="D520" s="7">
        <v>1</v>
      </c>
      <c r="E520" s="8">
        <f>3600*Tabla1[[#This Row],[BENEFICIARIOS]]</f>
        <v>3600</v>
      </c>
      <c r="F520" s="1" t="s">
        <v>147</v>
      </c>
      <c r="G520" s="5">
        <v>2024</v>
      </c>
    </row>
    <row r="521" spans="1:7" ht="15.6" x14ac:dyDescent="0.3">
      <c r="A521" s="9" t="s">
        <v>96</v>
      </c>
      <c r="B521" s="1"/>
      <c r="C521" s="1" t="s">
        <v>143</v>
      </c>
      <c r="D521" s="7">
        <v>10</v>
      </c>
      <c r="E521" s="8">
        <f>1829.64*Tabla1[[#This Row],[BENEFICIARIOS]]</f>
        <v>18296.400000000001</v>
      </c>
      <c r="F521" s="8">
        <v>18120</v>
      </c>
      <c r="G521" s="5">
        <v>2024</v>
      </c>
    </row>
    <row r="522" spans="1:7" ht="15.6" x14ac:dyDescent="0.3">
      <c r="A522" s="9" t="s">
        <v>130</v>
      </c>
      <c r="B522" s="1"/>
      <c r="C522" s="1" t="s">
        <v>5</v>
      </c>
      <c r="D522" s="10">
        <v>1</v>
      </c>
      <c r="E522" s="8">
        <f>812.2*Tabla1[[#This Row],[BENEFICIARIOS]]</f>
        <v>812.2</v>
      </c>
      <c r="F522" s="1" t="s">
        <v>147</v>
      </c>
      <c r="G522" s="5">
        <v>2024</v>
      </c>
    </row>
    <row r="523" spans="1:7" ht="15.6" x14ac:dyDescent="0.3">
      <c r="A523" s="1" t="s">
        <v>130</v>
      </c>
      <c r="B523" s="1"/>
      <c r="C523" s="1" t="s">
        <v>144</v>
      </c>
      <c r="D523" s="10">
        <v>2</v>
      </c>
      <c r="E523" s="8">
        <f>398.39*Tabla1[[#This Row],[BENEFICIARIOS]]</f>
        <v>796.78</v>
      </c>
      <c r="F523" s="1" t="s">
        <v>147</v>
      </c>
      <c r="G523" s="5">
        <v>2024</v>
      </c>
    </row>
    <row r="524" spans="1:7" x14ac:dyDescent="0.3">
      <c r="A524" s="9" t="s">
        <v>130</v>
      </c>
      <c r="B524" s="1"/>
      <c r="C524" s="1" t="s">
        <v>140</v>
      </c>
      <c r="D524" s="6">
        <v>14</v>
      </c>
      <c r="E524" s="8">
        <f>1632.8831*Tabla1[[#This Row],[BENEFICIARIOS]]</f>
        <v>22860.363400000002</v>
      </c>
      <c r="F524" s="14">
        <v>35160</v>
      </c>
      <c r="G524" s="5">
        <v>2024</v>
      </c>
    </row>
    <row r="525" spans="1:7" ht="15.6" x14ac:dyDescent="0.3">
      <c r="A525" s="9" t="s">
        <v>130</v>
      </c>
      <c r="B525" s="1"/>
      <c r="C525" s="1" t="s">
        <v>141</v>
      </c>
      <c r="D525" s="7">
        <v>3</v>
      </c>
      <c r="E525" s="8">
        <f>3600*Tabla1[[#This Row],[BENEFICIARIOS]]</f>
        <v>10800</v>
      </c>
      <c r="F525" s="1" t="s">
        <v>147</v>
      </c>
      <c r="G525" s="5">
        <v>2024</v>
      </c>
    </row>
    <row r="526" spans="1:7" ht="15.6" x14ac:dyDescent="0.3">
      <c r="A526" s="9" t="s">
        <v>130</v>
      </c>
      <c r="B526" s="1"/>
      <c r="C526" s="1" t="s">
        <v>143</v>
      </c>
      <c r="D526" s="7">
        <v>2</v>
      </c>
      <c r="E526" s="8">
        <f>1829.64*Tabla1[[#This Row],[BENEFICIARIOS]]</f>
        <v>3659.28</v>
      </c>
      <c r="F526" s="8">
        <v>242</v>
      </c>
      <c r="G526" s="5">
        <v>2024</v>
      </c>
    </row>
    <row r="527" spans="1:7" ht="15.6" x14ac:dyDescent="0.3">
      <c r="A527" s="9" t="s">
        <v>130</v>
      </c>
      <c r="B527" s="1"/>
      <c r="C527" s="1" t="s">
        <v>145</v>
      </c>
      <c r="D527" s="12">
        <v>1</v>
      </c>
      <c r="E527" s="8">
        <v>15000</v>
      </c>
      <c r="F527" s="1" t="s">
        <v>147</v>
      </c>
      <c r="G527" s="5">
        <v>2024</v>
      </c>
    </row>
    <row r="528" spans="1:7" ht="15.6" x14ac:dyDescent="0.3">
      <c r="A528" s="9" t="s">
        <v>98</v>
      </c>
      <c r="B528" s="1"/>
      <c r="C528" s="1" t="s">
        <v>5</v>
      </c>
      <c r="D528" s="10">
        <v>2</v>
      </c>
      <c r="E528" s="8">
        <f>812.2*Tabla1[[#This Row],[BENEFICIARIOS]]</f>
        <v>1624.4</v>
      </c>
      <c r="F528" s="1" t="s">
        <v>147</v>
      </c>
      <c r="G528" s="5">
        <v>2024</v>
      </c>
    </row>
    <row r="529" spans="1:7" x14ac:dyDescent="0.3">
      <c r="A529" s="9" t="s">
        <v>98</v>
      </c>
      <c r="B529" s="1"/>
      <c r="C529" s="1" t="s">
        <v>140</v>
      </c>
      <c r="D529" s="6">
        <v>12</v>
      </c>
      <c r="E529" s="8">
        <f>1632.8831*Tabla1[[#This Row],[BENEFICIARIOS]]</f>
        <v>19594.5972</v>
      </c>
      <c r="F529" s="14">
        <v>52552.5</v>
      </c>
      <c r="G529" s="5">
        <v>2024</v>
      </c>
    </row>
    <row r="530" spans="1:7" ht="15.6" x14ac:dyDescent="0.3">
      <c r="A530" s="1" t="s">
        <v>99</v>
      </c>
      <c r="B530" s="1"/>
      <c r="C530" s="1" t="s">
        <v>5</v>
      </c>
      <c r="D530" s="10">
        <v>2</v>
      </c>
      <c r="E530" s="8">
        <f>812.2*Tabla1[[#This Row],[BENEFICIARIOS]]</f>
        <v>1624.4</v>
      </c>
      <c r="F530" s="1" t="s">
        <v>147</v>
      </c>
      <c r="G530" s="5">
        <v>2024</v>
      </c>
    </row>
    <row r="531" spans="1:7" x14ac:dyDescent="0.3">
      <c r="A531" s="1" t="s">
        <v>99</v>
      </c>
      <c r="B531" s="1"/>
      <c r="C531" s="1" t="s">
        <v>140</v>
      </c>
      <c r="D531" s="6">
        <v>11</v>
      </c>
      <c r="E531" s="8">
        <f>1632.8831*Tabla1[[#This Row],[BENEFICIARIOS]]</f>
        <v>17961.714100000001</v>
      </c>
      <c r="F531" s="14">
        <v>8144.6</v>
      </c>
      <c r="G531" s="5">
        <v>2024</v>
      </c>
    </row>
    <row r="532" spans="1:7" ht="15.6" x14ac:dyDescent="0.3">
      <c r="A532" s="9" t="s">
        <v>99</v>
      </c>
      <c r="B532" s="1"/>
      <c r="C532" s="1" t="s">
        <v>143</v>
      </c>
      <c r="D532" s="7">
        <v>2</v>
      </c>
      <c r="E532" s="8">
        <f>1829.64*Tabla1[[#This Row],[BENEFICIARIOS]]</f>
        <v>3659.28</v>
      </c>
      <c r="F532" s="8">
        <v>3200</v>
      </c>
      <c r="G532" s="5">
        <v>2024</v>
      </c>
    </row>
    <row r="533" spans="1:7" ht="15.6" x14ac:dyDescent="0.3">
      <c r="A533" s="9" t="s">
        <v>100</v>
      </c>
      <c r="B533" s="1"/>
      <c r="C533" s="1" t="s">
        <v>5</v>
      </c>
      <c r="D533" s="10">
        <v>17</v>
      </c>
      <c r="E533" s="8">
        <f>812.2*Tabla1[[#This Row],[BENEFICIARIOS]]</f>
        <v>13807.400000000001</v>
      </c>
      <c r="F533" s="1" t="s">
        <v>147</v>
      </c>
      <c r="G533" s="5">
        <v>2024</v>
      </c>
    </row>
    <row r="534" spans="1:7" ht="15.6" x14ac:dyDescent="0.3">
      <c r="A534" s="9" t="s">
        <v>100</v>
      </c>
      <c r="B534" s="1"/>
      <c r="C534" s="1" t="s">
        <v>113</v>
      </c>
      <c r="D534" s="10">
        <v>1</v>
      </c>
      <c r="E534" s="8">
        <f>3746.89*Tabla1[[#This Row],[BENEFICIARIOS]]</f>
        <v>3746.89</v>
      </c>
      <c r="F534" s="1" t="s">
        <v>147</v>
      </c>
      <c r="G534" s="5">
        <v>2024</v>
      </c>
    </row>
    <row r="535" spans="1:7" ht="15.6" x14ac:dyDescent="0.3">
      <c r="A535" s="9" t="s">
        <v>100</v>
      </c>
      <c r="B535" s="1"/>
      <c r="C535" s="1" t="s">
        <v>144</v>
      </c>
      <c r="D535" s="10">
        <v>38</v>
      </c>
      <c r="E535" s="8">
        <f>398.39*Tabla1[[#This Row],[BENEFICIARIOS]]</f>
        <v>15138.82</v>
      </c>
      <c r="F535" s="1" t="s">
        <v>147</v>
      </c>
      <c r="G535" s="5">
        <v>2024</v>
      </c>
    </row>
    <row r="536" spans="1:7" x14ac:dyDescent="0.3">
      <c r="A536" s="9" t="s">
        <v>100</v>
      </c>
      <c r="B536" s="1"/>
      <c r="C536" s="1" t="s">
        <v>140</v>
      </c>
      <c r="D536" s="6">
        <v>64</v>
      </c>
      <c r="E536" s="8">
        <f>1632.8831*Tabla1[[#This Row],[BENEFICIARIOS]]</f>
        <v>104504.5184</v>
      </c>
      <c r="F536" s="14">
        <v>103245.5</v>
      </c>
      <c r="G536" s="5">
        <v>2024</v>
      </c>
    </row>
    <row r="537" spans="1:7" ht="15.6" x14ac:dyDescent="0.3">
      <c r="A537" s="1" t="s">
        <v>100</v>
      </c>
      <c r="B537" s="1"/>
      <c r="C537" s="1" t="s">
        <v>141</v>
      </c>
      <c r="D537" s="7">
        <v>14</v>
      </c>
      <c r="E537" s="8">
        <f>3600*Tabla1[[#This Row],[BENEFICIARIOS]]</f>
        <v>50400</v>
      </c>
      <c r="F537" s="1" t="s">
        <v>147</v>
      </c>
      <c r="G537" s="5">
        <v>2024</v>
      </c>
    </row>
    <row r="538" spans="1:7" ht="15.6" x14ac:dyDescent="0.3">
      <c r="A538" s="1" t="s">
        <v>100</v>
      </c>
      <c r="B538" s="1"/>
      <c r="C538" s="1" t="s">
        <v>143</v>
      </c>
      <c r="D538" s="7">
        <v>16</v>
      </c>
      <c r="E538" s="8">
        <f>1829.64*Tabla1[[#This Row],[BENEFICIARIOS]]</f>
        <v>29274.240000000002</v>
      </c>
      <c r="F538" s="8">
        <v>20770</v>
      </c>
      <c r="G538" s="5">
        <v>2024</v>
      </c>
    </row>
    <row r="539" spans="1:7" ht="15.6" x14ac:dyDescent="0.3">
      <c r="A539" s="9" t="s">
        <v>100</v>
      </c>
      <c r="B539" s="1"/>
      <c r="C539" s="1" t="s">
        <v>145</v>
      </c>
      <c r="D539" s="12">
        <v>1</v>
      </c>
      <c r="E539" s="8">
        <v>15000</v>
      </c>
      <c r="F539" s="1" t="s">
        <v>147</v>
      </c>
      <c r="G539" s="5">
        <v>2024</v>
      </c>
    </row>
    <row r="540" spans="1:7" ht="15.6" x14ac:dyDescent="0.3">
      <c r="A540" s="9" t="s">
        <v>101</v>
      </c>
      <c r="B540" s="1"/>
      <c r="C540" s="1" t="s">
        <v>5</v>
      </c>
      <c r="D540" s="10">
        <v>39</v>
      </c>
      <c r="E540" s="8">
        <f>812.2*Tabla1[[#This Row],[BENEFICIARIOS]]</f>
        <v>31675.800000000003</v>
      </c>
      <c r="F540" s="1" t="s">
        <v>147</v>
      </c>
      <c r="G540" s="5">
        <v>2024</v>
      </c>
    </row>
    <row r="541" spans="1:7" ht="15.6" x14ac:dyDescent="0.3">
      <c r="A541" s="9" t="s">
        <v>101</v>
      </c>
      <c r="B541" s="1"/>
      <c r="C541" s="1" t="s">
        <v>113</v>
      </c>
      <c r="D541" s="10">
        <v>6</v>
      </c>
      <c r="E541" s="8">
        <f>3746.89*Tabla1[[#This Row],[BENEFICIARIOS]]</f>
        <v>22481.34</v>
      </c>
      <c r="F541" s="1" t="s">
        <v>147</v>
      </c>
      <c r="G541" s="5">
        <v>2024</v>
      </c>
    </row>
    <row r="542" spans="1:7" ht="15.6" x14ac:dyDescent="0.3">
      <c r="A542" s="9" t="s">
        <v>101</v>
      </c>
      <c r="B542" s="1"/>
      <c r="C542" s="1" t="s">
        <v>144</v>
      </c>
      <c r="D542" s="10">
        <v>85</v>
      </c>
      <c r="E542" s="8">
        <f>398.39*Tabla1[[#This Row],[BENEFICIARIOS]]</f>
        <v>33863.15</v>
      </c>
      <c r="F542" s="1" t="s">
        <v>147</v>
      </c>
      <c r="G542" s="5">
        <v>2024</v>
      </c>
    </row>
    <row r="543" spans="1:7" x14ac:dyDescent="0.3">
      <c r="A543" s="9" t="s">
        <v>101</v>
      </c>
      <c r="B543" s="1"/>
      <c r="C543" s="1" t="s">
        <v>140</v>
      </c>
      <c r="D543" s="6">
        <v>60</v>
      </c>
      <c r="E543" s="8">
        <f>1632.8831*Tabla1[[#This Row],[BENEFICIARIOS]]</f>
        <v>97972.986000000004</v>
      </c>
      <c r="F543" s="14">
        <v>86556.07</v>
      </c>
      <c r="G543" s="5">
        <v>2024</v>
      </c>
    </row>
    <row r="544" spans="1:7" ht="15.6" x14ac:dyDescent="0.3">
      <c r="A544" s="9" t="s">
        <v>101</v>
      </c>
      <c r="B544" s="1"/>
      <c r="C544" s="1" t="s">
        <v>141</v>
      </c>
      <c r="D544" s="7">
        <v>35</v>
      </c>
      <c r="E544" s="8">
        <f>3600*Tabla1[[#This Row],[BENEFICIARIOS]]</f>
        <v>126000</v>
      </c>
      <c r="F544" s="1" t="s">
        <v>147</v>
      </c>
      <c r="G544" s="5">
        <v>2024</v>
      </c>
    </row>
    <row r="545" spans="1:7" ht="15.6" x14ac:dyDescent="0.3">
      <c r="A545" s="9" t="s">
        <v>101</v>
      </c>
      <c r="B545" s="1"/>
      <c r="C545" s="1" t="s">
        <v>143</v>
      </c>
      <c r="D545" s="7">
        <v>3</v>
      </c>
      <c r="E545" s="8">
        <f>1829.64*Tabla1[[#This Row],[BENEFICIARIOS]]</f>
        <v>5488.92</v>
      </c>
      <c r="F545" s="8">
        <v>6600</v>
      </c>
      <c r="G545" s="5">
        <v>2024</v>
      </c>
    </row>
    <row r="546" spans="1:7" ht="15.6" x14ac:dyDescent="0.3">
      <c r="A546" s="9" t="s">
        <v>101</v>
      </c>
      <c r="B546" s="1"/>
      <c r="C546" s="1" t="s">
        <v>145</v>
      </c>
      <c r="D546" s="12">
        <v>1</v>
      </c>
      <c r="E546" s="8">
        <v>20000</v>
      </c>
      <c r="F546" s="1" t="s">
        <v>147</v>
      </c>
      <c r="G546" s="5">
        <v>2024</v>
      </c>
    </row>
    <row r="547" spans="1:7" ht="15.6" x14ac:dyDescent="0.3">
      <c r="A547" s="9" t="s">
        <v>102</v>
      </c>
      <c r="B547" s="1"/>
      <c r="C547" s="1" t="s">
        <v>5</v>
      </c>
      <c r="D547" s="10">
        <v>3</v>
      </c>
      <c r="E547" s="8">
        <f>812.2*Tabla1[[#This Row],[BENEFICIARIOS]]</f>
        <v>2436.6000000000004</v>
      </c>
      <c r="F547" s="1" t="s">
        <v>147</v>
      </c>
      <c r="G547" s="5">
        <v>2024</v>
      </c>
    </row>
    <row r="548" spans="1:7" ht="15.6" x14ac:dyDescent="0.3">
      <c r="A548" s="9" t="s">
        <v>102</v>
      </c>
      <c r="B548" s="1"/>
      <c r="C548" s="1" t="s">
        <v>144</v>
      </c>
      <c r="D548" s="10">
        <v>121</v>
      </c>
      <c r="E548" s="8">
        <f>398.39*Tabla1[[#This Row],[BENEFICIARIOS]]</f>
        <v>48205.189999999995</v>
      </c>
      <c r="F548" s="1" t="s">
        <v>147</v>
      </c>
      <c r="G548" s="5">
        <v>2024</v>
      </c>
    </row>
    <row r="549" spans="1:7" x14ac:dyDescent="0.3">
      <c r="A549" s="9" t="s">
        <v>102</v>
      </c>
      <c r="B549" s="1"/>
      <c r="C549" s="1" t="s">
        <v>140</v>
      </c>
      <c r="D549" s="6">
        <v>11</v>
      </c>
      <c r="E549" s="8">
        <f>1632.8831*Tabla1[[#This Row],[BENEFICIARIOS]]</f>
        <v>17961.714100000001</v>
      </c>
      <c r="F549" s="14">
        <v>14795</v>
      </c>
      <c r="G549" s="5">
        <v>2024</v>
      </c>
    </row>
    <row r="550" spans="1:7" ht="15.6" x14ac:dyDescent="0.3">
      <c r="A550" s="9" t="s">
        <v>102</v>
      </c>
      <c r="B550" s="1"/>
      <c r="C550" s="1" t="s">
        <v>141</v>
      </c>
      <c r="D550" s="7">
        <v>2</v>
      </c>
      <c r="E550" s="8">
        <f>3600*Tabla1[[#This Row],[BENEFICIARIOS]]</f>
        <v>7200</v>
      </c>
      <c r="F550" s="1" t="s">
        <v>147</v>
      </c>
      <c r="G550" s="5">
        <v>2024</v>
      </c>
    </row>
    <row r="551" spans="1:7" ht="15.6" x14ac:dyDescent="0.3">
      <c r="A551" s="9" t="s">
        <v>102</v>
      </c>
      <c r="B551" s="1"/>
      <c r="C551" s="1" t="s">
        <v>143</v>
      </c>
      <c r="D551" s="7">
        <v>2</v>
      </c>
      <c r="E551" s="8">
        <f>1829.64*Tabla1[[#This Row],[BENEFICIARIOS]]</f>
        <v>3659.28</v>
      </c>
      <c r="F551" s="8">
        <v>3730</v>
      </c>
      <c r="G551" s="5">
        <v>2024</v>
      </c>
    </row>
    <row r="552" spans="1:7" ht="15.6" x14ac:dyDescent="0.3">
      <c r="A552" s="9" t="s">
        <v>102</v>
      </c>
      <c r="B552" s="1"/>
      <c r="C552" s="1" t="s">
        <v>118</v>
      </c>
      <c r="D552" s="10">
        <v>5</v>
      </c>
      <c r="E552" s="8">
        <f>5741.21*Tabla1[[#This Row],[BENEFICIARIOS]]</f>
        <v>28706.05</v>
      </c>
      <c r="F552" s="1" t="s">
        <v>147</v>
      </c>
      <c r="G552" s="5">
        <v>2024</v>
      </c>
    </row>
  </sheetData>
  <conditionalFormatting sqref="A1:A1048576">
    <cfRule type="duplicateValues" dxfId="2" priority="1"/>
  </conditionalFormatting>
  <pageMargins left="0.7" right="0.7" top="0.75" bottom="0.75" header="0.3" footer="0.3"/>
  <pageSetup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ACCIONES 2025</vt:lpstr>
      <vt:lpstr>ACCIONES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Darwin Javier Lopez Robles</cp:lastModifiedBy>
  <dcterms:created xsi:type="dcterms:W3CDTF">2025-07-21T14:28:06Z</dcterms:created>
  <dcterms:modified xsi:type="dcterms:W3CDTF">2025-10-02T15:35:45Z</dcterms:modified>
</cp:coreProperties>
</file>