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bstraction" sheetId="1" r:id="rId4"/>
    <sheet state="visible" name="Data Profiling" sheetId="2" r:id="rId5"/>
    <sheet state="visible" name="Tên trường" sheetId="3" r:id="rId6"/>
    <sheet state="visible" name="KHỐI 1" sheetId="4" r:id="rId7"/>
    <sheet state="visible" name="KHỐI 2" sheetId="5" r:id="rId8"/>
    <sheet state="visible" name="KHỐI 3" sheetId="6" r:id="rId9"/>
    <sheet state="visible" name="KHỐI 4" sheetId="7" r:id="rId10"/>
    <sheet state="visible" name="KHỐI 5" sheetId="8" r:id="rId11"/>
    <sheet state="visible" name="Tổng" sheetId="9" r:id="rId12"/>
  </sheets>
  <definedNames/>
  <calcPr/>
  <extLst>
    <ext uri="GoogleSheetsCustomDataVersion2">
      <go:sheetsCustomData xmlns:go="http://customooxmlschemas.google.com/" r:id="rId13" roundtripDataChecksum="xalu2hx5iG01AsAX6mL9jKu67q5WwcpvJTj29mSk+LU="/>
    </ext>
  </extLst>
</workbook>
</file>

<file path=xl/sharedStrings.xml><?xml version="1.0" encoding="utf-8"?>
<sst xmlns="http://schemas.openxmlformats.org/spreadsheetml/2006/main" count="326" uniqueCount="112">
  <si>
    <t>Dataset</t>
  </si>
  <si>
    <t>THỐNG KÊ SỐ LƯỢNG HỌC SINH</t>
  </si>
  <si>
    <t xml:space="preserve">Loại dataset </t>
  </si>
  <si>
    <t>Static</t>
  </si>
  <si>
    <t>Dataset type</t>
  </si>
  <si>
    <t>Table</t>
  </si>
  <si>
    <t>Item: Mỗi dòng là thông tin về kết quả thi của mỗi học sinh</t>
  </si>
  <si>
    <t>Tổng thuộc tính</t>
  </si>
  <si>
    <t>Tổng items</t>
  </si>
  <si>
    <t>Tên thuộc tính</t>
  </si>
  <si>
    <t>Ngữ nghĩa</t>
  </si>
  <si>
    <t>Attribute types</t>
  </si>
  <si>
    <t>Ordered attribute type: quantitative</t>
  </si>
  <si>
    <t>Direction</t>
  </si>
  <si>
    <t>Hierarchical</t>
  </si>
  <si>
    <t>Attribute characteristics</t>
  </si>
  <si>
    <t>Categorical</t>
  </si>
  <si>
    <t>Ordered</t>
  </si>
  <si>
    <t>Interval</t>
  </si>
  <si>
    <t>Ratio</t>
  </si>
  <si>
    <t>Sequential</t>
  </si>
  <si>
    <t>Diverging</t>
  </si>
  <si>
    <t>Cyclic</t>
  </si>
  <si>
    <t>Continuous</t>
  </si>
  <si>
    <t xml:space="preserve"> Discrete</t>
  </si>
  <si>
    <t>Ordinal</t>
  </si>
  <si>
    <t>Quantitative</t>
  </si>
  <si>
    <t>Tên trường</t>
  </si>
  <si>
    <t>Tên trường ở quận 3 có học sinh tham gia thi VCK thành phố đấu trường VIOEDU</t>
  </si>
  <si>
    <t xml:space="preserve">x </t>
  </si>
  <si>
    <t>KHỐI 1</t>
  </si>
  <si>
    <t>Số lượng học sinh khối 1 tham gia thi VCK thành phố đấu trường VIOEDU</t>
  </si>
  <si>
    <t>x</t>
  </si>
  <si>
    <t>KHỐI 2</t>
  </si>
  <si>
    <t>Số lượng học sinh khối 2 tham gia thi VCK thành phố đấu trường VIOEDU</t>
  </si>
  <si>
    <t xml:space="preserve"> </t>
  </si>
  <si>
    <t>KHỐI 3</t>
  </si>
  <si>
    <t>Số lượng học sinh khối 3 tham gia thi VCK thành phố đấu trường VIOEDU</t>
  </si>
  <si>
    <t>KHỐI 4</t>
  </si>
  <si>
    <t>Số lượng học sinh khối 4 tham gia thi VCK thành phố đấu trường VIOEDU</t>
  </si>
  <si>
    <t>KHỐI 5</t>
  </si>
  <si>
    <t>Số lượng học sinh khối 5 tham gia thi VCK thành phố đấu trường VIOEDU</t>
  </si>
  <si>
    <t>Tổng</t>
  </si>
  <si>
    <t xml:space="preserve">Tổng số học sinh tham gia </t>
  </si>
  <si>
    <t>Null</t>
  </si>
  <si>
    <t>Missing</t>
  </si>
  <si>
    <t>Actual</t>
  </si>
  <si>
    <t>Completeness</t>
  </si>
  <si>
    <t>Cardinality</t>
  </si>
  <si>
    <t>Uniqueness</t>
  </si>
  <si>
    <t>Distinctness</t>
  </si>
  <si>
    <t>Khối 1</t>
  </si>
  <si>
    <t>Khối 2</t>
  </si>
  <si>
    <t>Khối 3</t>
  </si>
  <si>
    <t>Khối 4</t>
  </si>
  <si>
    <t>Khối 5</t>
  </si>
  <si>
    <t>Đánh giá chung: dựa vào các thống kê trên ta có thể rút ra một số đánh giá sau</t>
  </si>
  <si>
    <t>- Thuộc tính 'Tên trường' dữ liệu tốt, có completeness, uniqueness và distinctness là 100% nên có thể làm khóa chính</t>
  </si>
  <si>
    <t>- Thuộc tính Missing có ở tất cả các thuộc tính Khối 1 -&gt; Khối 5, do dó ở các khối của một số trường đều không có học sinh nào tham gia</t>
  </si>
  <si>
    <t>- Số lượng trường có 1 hoặc 2 học sinh tham gia kì thi chiếm tỷ lệ nhiều nhất trong toàn quận</t>
  </si>
  <si>
    <t>- Chỉ có 1 trường có số lượng học sinh tham gia nhiều với tổng số học sinh là 18</t>
  </si>
  <si>
    <t>- Đối với KHỐI 1 và KHỐI 4, các trường có lượng học sinh tham gia nhiều nhất là 1</t>
  </si>
  <si>
    <t>- Đối với KHỐI 2, các trường có lượng học sinh tham gia nhiều nhất là 1 và 7</t>
  </si>
  <si>
    <t>- Đối với KHỐI 3, các trường có lượng học sinh tham gia nhiều nhất là 4</t>
  </si>
  <si>
    <t>- Đối với KHỐI 5, các trường có lượng học sinh tham gia nhiều nhất là 1</t>
  </si>
  <si>
    <t>Input Metadata</t>
  </si>
  <si>
    <t>Tên trường (Field Data Types)</t>
  </si>
  <si>
    <t>Count</t>
  </si>
  <si>
    <t>Percentage</t>
  </si>
  <si>
    <t>Field Name</t>
  </si>
  <si>
    <t>Nvarchar</t>
  </si>
  <si>
    <t>Field Data Type</t>
  </si>
  <si>
    <t>Tên trường (Top 5 Values)</t>
  </si>
  <si>
    <t>Field Length</t>
  </si>
  <si>
    <t>Trường Tiểu học Thực hành Đại học Sài Gòn</t>
  </si>
  <si>
    <t>Data Profilling Summary Statistics</t>
  </si>
  <si>
    <t>Trường Tiểu học Phan Đình Phùng</t>
  </si>
  <si>
    <t>NULL</t>
  </si>
  <si>
    <t>Trường Tiểu học Nguyễn Thái Sơn</t>
  </si>
  <si>
    <t>Trường Tiểu học Lương Đình Của</t>
  </si>
  <si>
    <t>Trường Tiểu học Trần Quang Diệu</t>
  </si>
  <si>
    <t>Tên trường (Field Formats)</t>
  </si>
  <si>
    <t>nnnnnn nnnn nnn …...</t>
  </si>
  <si>
    <t>Data Profilling Additional Statistics</t>
  </si>
  <si>
    <t>Field Data Types</t>
  </si>
  <si>
    <t>Field Length (MIN)</t>
  </si>
  <si>
    <t>Field Length (MAX)</t>
  </si>
  <si>
    <t>Field Value (MIN)</t>
  </si>
  <si>
    <t>Field Value (MAX)</t>
  </si>
  <si>
    <t>Field Formats</t>
  </si>
  <si>
    <t>KHỐI 1 (Field Data Types)</t>
  </si>
  <si>
    <t>INTERGER</t>
  </si>
  <si>
    <t>KHỐI 1 (Top 5 Values)</t>
  </si>
  <si>
    <t>4 bytes</t>
  </si>
  <si>
    <t>KHỐI 1 (Field Formats)</t>
  </si>
  <si>
    <t>n</t>
  </si>
  <si>
    <t>KHỐI 2 (Field Data Types)</t>
  </si>
  <si>
    <t>KHỐI 2 (Top 5 Values)</t>
  </si>
  <si>
    <t>KHỐI 2 (Field Formats)</t>
  </si>
  <si>
    <t>KHỐI 3 (Field Data Types)</t>
  </si>
  <si>
    <t>KHỐI 3 (Top 5 Values)</t>
  </si>
  <si>
    <t>KHỐI 3 (Field Formats)</t>
  </si>
  <si>
    <t>KHỐI 4 (Field Data Types)</t>
  </si>
  <si>
    <t>KHỐI 4 (Top 5 Values)</t>
  </si>
  <si>
    <t>KHỐI 4 (Field Formats)</t>
  </si>
  <si>
    <t>KHỐI 5 (Field Data Types)</t>
  </si>
  <si>
    <t>KHỐI 5 (Top 5 Values)</t>
  </si>
  <si>
    <t>KHỐI 5 (Field Formats)</t>
  </si>
  <si>
    <t>Tổng (Field Data Types)</t>
  </si>
  <si>
    <t>Tổng (Top 5 Values)</t>
  </si>
  <si>
    <t>Field Size</t>
  </si>
  <si>
    <t>Tổng (Field Formats)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</si>
</sst>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5" fillId="0" fontId="3" numFmtId="0" xfId="0" applyBorder="1" applyFont="1"/>
    <xf borderId="1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7" fillId="4" fontId="2" numFmtId="0" xfId="0" applyAlignment="1" applyBorder="1" applyFont="1">
      <alignment horizontal="center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/>
    </xf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5" fontId="2" numFmtId="0" xfId="0" applyBorder="1" applyFill="1" applyFont="1"/>
    <xf borderId="7" fillId="5" fontId="2" numFmtId="0" xfId="0" applyAlignment="1" applyBorder="1" applyFont="1">
      <alignment horizontal="center" vertical="center"/>
    </xf>
    <xf borderId="7" fillId="0" fontId="2" numFmtId="9" xfId="0" applyAlignment="1" applyBorder="1" applyFont="1" applyNumberFormat="1">
      <alignment horizontal="center" vertical="center"/>
    </xf>
    <xf borderId="7" fillId="0" fontId="2" numFmtId="10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vertical="center"/>
    </xf>
    <xf borderId="2" fillId="6" fontId="4" numFmtId="0" xfId="0" applyBorder="1" applyFill="1" applyFont="1"/>
    <xf borderId="7" fillId="7" fontId="4" numFmtId="0" xfId="0" applyBorder="1" applyFill="1" applyFont="1"/>
    <xf borderId="7" fillId="0" fontId="5" numFmtId="0" xfId="0" applyBorder="1" applyFont="1"/>
    <xf borderId="7" fillId="8" fontId="5" numFmtId="0" xfId="0" applyBorder="1" applyFill="1" applyFont="1"/>
    <xf borderId="7" fillId="8" fontId="5" numFmtId="9" xfId="0" applyBorder="1" applyFont="1" applyNumberFormat="1"/>
    <xf borderId="7" fillId="0" fontId="5" numFmtId="0" xfId="0" applyAlignment="1" applyBorder="1" applyFont="1">
      <alignment horizontal="left"/>
    </xf>
    <xf borderId="7" fillId="0" fontId="5" numFmtId="10" xfId="0" applyBorder="1" applyFont="1" applyNumberFormat="1"/>
    <xf borderId="0" fillId="0" fontId="5" numFmtId="0" xfId="0" applyFont="1"/>
    <xf borderId="7" fillId="0" fontId="5" numFmtId="164" xfId="0" applyAlignment="1" applyBorder="1" applyFont="1" applyNumberFormat="1">
      <alignment horizontal="left"/>
    </xf>
    <xf borderId="7" fillId="0" fontId="5" numFmtId="9" xfId="0" applyBorder="1" applyFont="1" applyNumberFormat="1"/>
    <xf borderId="7" fillId="0" fontId="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44.43"/>
    <col customWidth="1" min="3" max="3" width="18.57"/>
    <col customWidth="1" min="4" max="4" width="14.43"/>
    <col customWidth="1" min="5" max="6" width="15.14"/>
    <col customWidth="1" min="7" max="7" width="13.14"/>
    <col customWidth="1" min="8" max="8" width="11.57"/>
    <col customWidth="1" min="9" max="9" width="10.71"/>
    <col customWidth="1" min="10" max="10" width="8.71"/>
    <col customWidth="1" min="11" max="11" width="13.14"/>
    <col customWidth="1" min="12" max="12" width="11.14"/>
    <col customWidth="1" min="13" max="13" width="10.29"/>
    <col customWidth="1" min="14" max="26" width="8.71"/>
  </cols>
  <sheetData>
    <row r="1" ht="14.25" customHeight="1">
      <c r="A1" s="1" t="s">
        <v>0</v>
      </c>
      <c r="B1" s="2" t="s">
        <v>1</v>
      </c>
      <c r="C1" s="2"/>
      <c r="D1" s="2"/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1" t="s">
        <v>5</v>
      </c>
    </row>
    <row r="5" ht="14.25" customHeight="1">
      <c r="B5" s="3" t="s">
        <v>6</v>
      </c>
      <c r="C5" s="3"/>
      <c r="D5" s="3"/>
    </row>
    <row r="6" ht="14.25" customHeight="1">
      <c r="A6" s="1" t="s">
        <v>7</v>
      </c>
      <c r="B6" s="2">
        <v>7.0</v>
      </c>
      <c r="C6" s="2"/>
      <c r="D6" s="2"/>
    </row>
    <row r="7" ht="14.25" customHeight="1">
      <c r="A7" s="1" t="s">
        <v>8</v>
      </c>
      <c r="B7" s="2">
        <v>13.0</v>
      </c>
      <c r="C7" s="2"/>
      <c r="D7" s="2"/>
    </row>
    <row r="8" ht="14.25" customHeight="1"/>
    <row r="9" ht="14.25" customHeight="1">
      <c r="A9" s="4" t="s">
        <v>9</v>
      </c>
      <c r="B9" s="4" t="s">
        <v>10</v>
      </c>
      <c r="C9" s="5" t="s">
        <v>11</v>
      </c>
      <c r="D9" s="6"/>
      <c r="E9" s="7"/>
      <c r="F9" s="8" t="s">
        <v>12</v>
      </c>
      <c r="G9" s="7"/>
      <c r="H9" s="9" t="s">
        <v>13</v>
      </c>
      <c r="I9" s="6"/>
      <c r="J9" s="7"/>
      <c r="K9" s="4" t="s">
        <v>14</v>
      </c>
      <c r="L9" s="5" t="s">
        <v>15</v>
      </c>
      <c r="M9" s="7"/>
    </row>
    <row r="10" ht="14.25" customHeight="1">
      <c r="A10" s="10"/>
      <c r="B10" s="10"/>
      <c r="C10" s="11" t="s">
        <v>16</v>
      </c>
      <c r="D10" s="12" t="s">
        <v>17</v>
      </c>
      <c r="E10" s="7"/>
      <c r="F10" s="11" t="s">
        <v>18</v>
      </c>
      <c r="G10" s="13" t="s">
        <v>19</v>
      </c>
      <c r="H10" s="11" t="s">
        <v>20</v>
      </c>
      <c r="I10" s="11" t="s">
        <v>21</v>
      </c>
      <c r="J10" s="11" t="s">
        <v>22</v>
      </c>
      <c r="K10" s="10"/>
      <c r="L10" s="11" t="s">
        <v>23</v>
      </c>
      <c r="M10" s="11" t="s">
        <v>24</v>
      </c>
    </row>
    <row r="11" ht="14.25" customHeight="1">
      <c r="A11" s="14"/>
      <c r="B11" s="14"/>
      <c r="C11" s="14"/>
      <c r="D11" s="15" t="s">
        <v>25</v>
      </c>
      <c r="E11" s="16" t="s">
        <v>26</v>
      </c>
      <c r="F11" s="14"/>
      <c r="G11" s="14"/>
      <c r="H11" s="14"/>
      <c r="I11" s="14"/>
      <c r="J11" s="14"/>
      <c r="K11" s="14"/>
      <c r="L11" s="14"/>
      <c r="M11" s="14"/>
    </row>
    <row r="12" ht="14.25" customHeight="1">
      <c r="A12" s="17" t="s">
        <v>27</v>
      </c>
      <c r="B12" s="18" t="s">
        <v>28</v>
      </c>
      <c r="C12" s="19" t="s">
        <v>29</v>
      </c>
      <c r="D12" s="18"/>
      <c r="E12" s="20"/>
      <c r="F12" s="21"/>
      <c r="G12" s="22"/>
      <c r="H12" s="22"/>
      <c r="I12" s="22"/>
      <c r="J12" s="22"/>
      <c r="K12" s="22"/>
      <c r="L12" s="22"/>
      <c r="M12" s="22"/>
    </row>
    <row r="13" ht="14.25" customHeight="1">
      <c r="A13" s="17" t="s">
        <v>30</v>
      </c>
      <c r="B13" s="18" t="s">
        <v>31</v>
      </c>
      <c r="C13" s="19"/>
      <c r="D13" s="18"/>
      <c r="E13" s="20" t="s">
        <v>32</v>
      </c>
      <c r="F13" s="22"/>
      <c r="G13" s="20" t="s">
        <v>32</v>
      </c>
      <c r="H13" s="20" t="s">
        <v>32</v>
      </c>
      <c r="I13" s="22"/>
      <c r="J13" s="22"/>
      <c r="K13" s="22"/>
      <c r="L13" s="22"/>
      <c r="M13" s="20" t="s">
        <v>32</v>
      </c>
    </row>
    <row r="14" ht="14.25" customHeight="1">
      <c r="A14" s="22" t="s">
        <v>33</v>
      </c>
      <c r="B14" s="23" t="s">
        <v>34</v>
      </c>
      <c r="C14" s="20" t="s">
        <v>35</v>
      </c>
      <c r="D14" s="20"/>
      <c r="E14" s="20" t="s">
        <v>32</v>
      </c>
      <c r="F14" s="20"/>
      <c r="G14" s="20" t="s">
        <v>32</v>
      </c>
      <c r="H14" s="20" t="s">
        <v>32</v>
      </c>
      <c r="I14" s="20"/>
      <c r="J14" s="20"/>
      <c r="K14" s="20"/>
      <c r="L14" s="20"/>
      <c r="M14" s="20" t="s">
        <v>32</v>
      </c>
    </row>
    <row r="15" ht="14.25" customHeight="1">
      <c r="A15" s="22" t="s">
        <v>36</v>
      </c>
      <c r="B15" s="23" t="s">
        <v>37</v>
      </c>
      <c r="C15" s="20"/>
      <c r="D15" s="20"/>
      <c r="E15" s="20" t="s">
        <v>32</v>
      </c>
      <c r="F15" s="20"/>
      <c r="G15" s="20" t="s">
        <v>32</v>
      </c>
      <c r="H15" s="20" t="s">
        <v>32</v>
      </c>
      <c r="I15" s="20"/>
      <c r="J15" s="20"/>
      <c r="K15" s="20"/>
      <c r="L15" s="20"/>
      <c r="M15" s="20" t="s">
        <v>32</v>
      </c>
    </row>
    <row r="16" ht="14.25" customHeight="1">
      <c r="A16" s="22" t="s">
        <v>38</v>
      </c>
      <c r="B16" s="23" t="s">
        <v>39</v>
      </c>
      <c r="C16" s="20"/>
      <c r="D16" s="20"/>
      <c r="E16" s="20" t="s">
        <v>32</v>
      </c>
      <c r="F16" s="20"/>
      <c r="G16" s="20" t="s">
        <v>32</v>
      </c>
      <c r="H16" s="20" t="s">
        <v>32</v>
      </c>
      <c r="I16" s="20"/>
      <c r="J16" s="20"/>
      <c r="K16" s="20"/>
      <c r="L16" s="20"/>
      <c r="M16" s="20" t="s">
        <v>32</v>
      </c>
    </row>
    <row r="17" ht="14.25" customHeight="1">
      <c r="A17" s="22" t="s">
        <v>40</v>
      </c>
      <c r="B17" s="23" t="s">
        <v>41</v>
      </c>
      <c r="C17" s="20"/>
      <c r="D17" s="20"/>
      <c r="E17" s="20" t="s">
        <v>32</v>
      </c>
      <c r="F17" s="20"/>
      <c r="G17" s="20" t="s">
        <v>32</v>
      </c>
      <c r="H17" s="20" t="s">
        <v>32</v>
      </c>
      <c r="I17" s="20"/>
      <c r="J17" s="20"/>
      <c r="K17" s="20"/>
      <c r="L17" s="20"/>
      <c r="M17" s="20" t="s">
        <v>32</v>
      </c>
    </row>
    <row r="18" ht="14.25" customHeight="1">
      <c r="A18" s="22" t="s">
        <v>42</v>
      </c>
      <c r="B18" s="22" t="s">
        <v>43</v>
      </c>
      <c r="C18" s="22"/>
      <c r="D18" s="22"/>
      <c r="E18" s="20" t="s">
        <v>32</v>
      </c>
      <c r="F18" s="22"/>
      <c r="G18" s="20" t="s">
        <v>32</v>
      </c>
      <c r="H18" s="20" t="s">
        <v>32</v>
      </c>
      <c r="I18" s="22"/>
      <c r="J18" s="22"/>
      <c r="K18" s="22"/>
      <c r="L18" s="22"/>
      <c r="M18" s="20" t="s">
        <v>32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C9:E9"/>
    <mergeCell ref="D10:E10"/>
    <mergeCell ref="F10:F11"/>
    <mergeCell ref="G10:G11"/>
    <mergeCell ref="H10:H11"/>
    <mergeCell ref="I10:I11"/>
    <mergeCell ref="K9:K11"/>
    <mergeCell ref="L10:L11"/>
    <mergeCell ref="A9:A11"/>
    <mergeCell ref="B9:B11"/>
    <mergeCell ref="F9:G9"/>
    <mergeCell ref="H9:J9"/>
    <mergeCell ref="L9:M9"/>
    <mergeCell ref="C10:C11"/>
    <mergeCell ref="J10:J11"/>
    <mergeCell ref="M10:M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4" width="8.71"/>
    <col customWidth="1" min="5" max="5" width="14.43"/>
    <col customWidth="1" min="6" max="6" width="11.43"/>
    <col customWidth="1" min="7" max="8" width="12.43"/>
    <col customWidth="1" min="9" max="26" width="8.71"/>
  </cols>
  <sheetData>
    <row r="1" ht="14.25" customHeight="1"/>
    <row r="2" ht="14.25" customHeight="1">
      <c r="A2" s="24" t="s">
        <v>9</v>
      </c>
      <c r="B2" s="25" t="s">
        <v>44</v>
      </c>
      <c r="C2" s="25" t="s">
        <v>45</v>
      </c>
      <c r="D2" s="25" t="s">
        <v>46</v>
      </c>
      <c r="E2" s="25" t="s">
        <v>47</v>
      </c>
      <c r="F2" s="25" t="s">
        <v>48</v>
      </c>
      <c r="G2" s="25" t="s">
        <v>49</v>
      </c>
      <c r="H2" s="25" t="s">
        <v>50</v>
      </c>
    </row>
    <row r="3" ht="14.25" customHeight="1">
      <c r="A3" s="22" t="s">
        <v>27</v>
      </c>
      <c r="B3" s="20">
        <v>0.0</v>
      </c>
      <c r="C3" s="20">
        <v>0.0</v>
      </c>
      <c r="D3" s="20">
        <v>13.0</v>
      </c>
      <c r="E3" s="26">
        <f t="shared" ref="E3:E9" si="1">(D3/13)*100%</f>
        <v>1</v>
      </c>
      <c r="F3" s="20">
        <v>13.0</v>
      </c>
      <c r="G3" s="26">
        <f t="shared" ref="G3:G9" si="2"> (F3/13) *100%</f>
        <v>1</v>
      </c>
      <c r="H3" s="26">
        <v>1.0</v>
      </c>
    </row>
    <row r="4" ht="14.25" customHeight="1">
      <c r="A4" s="22" t="s">
        <v>51</v>
      </c>
      <c r="B4" s="20">
        <v>0.0</v>
      </c>
      <c r="C4" s="20">
        <v>4.0</v>
      </c>
      <c r="D4" s="20">
        <v>9.0</v>
      </c>
      <c r="E4" s="27">
        <f t="shared" si="1"/>
        <v>0.6923076923</v>
      </c>
      <c r="F4" s="20">
        <v>6.0</v>
      </c>
      <c r="G4" s="26">
        <f t="shared" si="2"/>
        <v>0.4615384615</v>
      </c>
      <c r="H4" s="27">
        <f t="shared" ref="H4:H9" si="3">(F4/D4)*100%</f>
        <v>0.6666666667</v>
      </c>
    </row>
    <row r="5" ht="14.25" customHeight="1">
      <c r="A5" s="22" t="s">
        <v>52</v>
      </c>
      <c r="B5" s="20">
        <v>0.0</v>
      </c>
      <c r="C5" s="20">
        <v>3.0</v>
      </c>
      <c r="D5" s="20">
        <f t="shared" ref="D5:D9" si="4"> 13 - C5 - B5</f>
        <v>10</v>
      </c>
      <c r="E5" s="27">
        <f t="shared" si="1"/>
        <v>0.7692307692</v>
      </c>
      <c r="F5" s="20">
        <v>5.0</v>
      </c>
      <c r="G5" s="26">
        <f t="shared" si="2"/>
        <v>0.3846153846</v>
      </c>
      <c r="H5" s="27">
        <f t="shared" si="3"/>
        <v>0.5</v>
      </c>
    </row>
    <row r="6" ht="14.25" customHeight="1">
      <c r="A6" s="22" t="s">
        <v>53</v>
      </c>
      <c r="B6" s="20">
        <v>0.0</v>
      </c>
      <c r="C6" s="20">
        <v>3.0</v>
      </c>
      <c r="D6" s="20">
        <f t="shared" si="4"/>
        <v>10</v>
      </c>
      <c r="E6" s="27">
        <f t="shared" si="1"/>
        <v>0.7692307692</v>
      </c>
      <c r="F6" s="20">
        <v>6.0</v>
      </c>
      <c r="G6" s="26">
        <f t="shared" si="2"/>
        <v>0.4615384615</v>
      </c>
      <c r="H6" s="27">
        <f t="shared" si="3"/>
        <v>0.6</v>
      </c>
    </row>
    <row r="7" ht="14.25" customHeight="1">
      <c r="A7" s="22" t="s">
        <v>54</v>
      </c>
      <c r="B7" s="20">
        <v>0.0</v>
      </c>
      <c r="C7" s="20">
        <v>5.0</v>
      </c>
      <c r="D7" s="20">
        <f t="shared" si="4"/>
        <v>8</v>
      </c>
      <c r="E7" s="27">
        <f t="shared" si="1"/>
        <v>0.6153846154</v>
      </c>
      <c r="F7" s="20">
        <v>7.0</v>
      </c>
      <c r="G7" s="26">
        <f t="shared" si="2"/>
        <v>0.5384615385</v>
      </c>
      <c r="H7" s="27">
        <f t="shared" si="3"/>
        <v>0.875</v>
      </c>
    </row>
    <row r="8" ht="14.25" customHeight="1">
      <c r="A8" s="22" t="s">
        <v>55</v>
      </c>
      <c r="B8" s="20">
        <v>0.0</v>
      </c>
      <c r="C8" s="20">
        <v>5.0</v>
      </c>
      <c r="D8" s="20">
        <f t="shared" si="4"/>
        <v>8</v>
      </c>
      <c r="E8" s="27">
        <f t="shared" si="1"/>
        <v>0.6153846154</v>
      </c>
      <c r="F8" s="20">
        <v>7.0</v>
      </c>
      <c r="G8" s="26">
        <f t="shared" si="2"/>
        <v>0.5384615385</v>
      </c>
      <c r="H8" s="27">
        <f t="shared" si="3"/>
        <v>0.875</v>
      </c>
    </row>
    <row r="9" ht="14.25" customHeight="1">
      <c r="A9" s="22" t="s">
        <v>42</v>
      </c>
      <c r="B9" s="20">
        <v>0.0</v>
      </c>
      <c r="C9" s="20">
        <v>0.0</v>
      </c>
      <c r="D9" s="20">
        <f t="shared" si="4"/>
        <v>13</v>
      </c>
      <c r="E9" s="27">
        <f t="shared" si="1"/>
        <v>1</v>
      </c>
      <c r="F9" s="20">
        <v>10.0</v>
      </c>
      <c r="G9" s="26">
        <f t="shared" si="2"/>
        <v>0.7692307692</v>
      </c>
      <c r="H9" s="27">
        <f t="shared" si="3"/>
        <v>0.7692307692</v>
      </c>
    </row>
    <row r="10" ht="14.25" customHeight="1"/>
    <row r="11" ht="14.25" customHeight="1">
      <c r="A11" s="28" t="s">
        <v>56</v>
      </c>
    </row>
    <row r="12" ht="14.25" customHeight="1">
      <c r="A12" s="29" t="s">
        <v>57</v>
      </c>
    </row>
    <row r="13" ht="14.25" customHeight="1">
      <c r="A13" s="29" t="s">
        <v>58</v>
      </c>
      <c r="B13" s="29"/>
      <c r="C13" s="29"/>
      <c r="D13" s="29"/>
      <c r="E13" s="29"/>
      <c r="F13" s="29"/>
      <c r="G13" s="29"/>
      <c r="H13" s="29"/>
      <c r="I13" s="29"/>
    </row>
    <row r="14" ht="14.25" customHeight="1">
      <c r="A14" s="30" t="s">
        <v>59</v>
      </c>
    </row>
    <row r="15" ht="14.25" customHeight="1">
      <c r="A15" s="30" t="s">
        <v>60</v>
      </c>
    </row>
    <row r="16" ht="14.25" customHeight="1">
      <c r="A16" s="31" t="s">
        <v>61</v>
      </c>
    </row>
    <row r="17" ht="14.25" customHeight="1">
      <c r="A17" s="29" t="s">
        <v>62</v>
      </c>
    </row>
    <row r="18" ht="14.25" customHeight="1">
      <c r="A18" s="29" t="s">
        <v>63</v>
      </c>
      <c r="G18" s="29"/>
      <c r="H18" s="29"/>
      <c r="I18" s="29"/>
      <c r="J18" s="29"/>
      <c r="K18" s="29"/>
    </row>
    <row r="19" ht="14.25" customHeight="1">
      <c r="A19" s="29" t="s">
        <v>64</v>
      </c>
      <c r="G19" s="29"/>
      <c r="H19" s="29"/>
      <c r="I19" s="29"/>
      <c r="J19" s="29"/>
      <c r="K19" s="29"/>
    </row>
    <row r="20" ht="14.2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ht="14.2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ht="14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ht="14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ht="14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ht="14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ht="14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1:H11"/>
    <mergeCell ref="A12:J12"/>
    <mergeCell ref="A14:J14"/>
    <mergeCell ref="A15:J15"/>
    <mergeCell ref="A16:J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66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27</v>
      </c>
      <c r="D2" s="35" t="s">
        <v>70</v>
      </c>
      <c r="E2" s="35">
        <v>13.0</v>
      </c>
      <c r="F2" s="36">
        <f>B9</f>
        <v>1</v>
      </c>
    </row>
    <row r="3" ht="14.25" customHeight="1">
      <c r="A3" s="34" t="s">
        <v>71</v>
      </c>
      <c r="B3" s="34" t="s">
        <v>70</v>
      </c>
      <c r="D3" s="33" t="s">
        <v>72</v>
      </c>
      <c r="E3" s="33" t="s">
        <v>67</v>
      </c>
      <c r="F3" s="33" t="s">
        <v>68</v>
      </c>
    </row>
    <row r="4" ht="14.25" customHeight="1">
      <c r="A4" s="34" t="s">
        <v>73</v>
      </c>
      <c r="B4" s="34">
        <v>100.0</v>
      </c>
      <c r="D4" s="37" t="s">
        <v>74</v>
      </c>
      <c r="E4" s="34">
        <v>1.0</v>
      </c>
      <c r="F4" s="38">
        <f t="shared" ref="F4:F8" si="1">(E4/13)*100%</f>
        <v>0.07692307692</v>
      </c>
    </row>
    <row r="5" ht="14.25" customHeight="1">
      <c r="A5" s="32" t="s">
        <v>75</v>
      </c>
      <c r="B5" s="7"/>
      <c r="D5" s="37" t="s">
        <v>76</v>
      </c>
      <c r="E5" s="34">
        <v>1.0</v>
      </c>
      <c r="F5" s="38">
        <f t="shared" si="1"/>
        <v>0.07692307692</v>
      </c>
    </row>
    <row r="6" ht="14.25" customHeight="1">
      <c r="A6" s="39" t="s">
        <v>77</v>
      </c>
      <c r="B6" s="34">
        <v>0.0</v>
      </c>
      <c r="D6" s="37" t="s">
        <v>78</v>
      </c>
      <c r="E6" s="34">
        <v>1.0</v>
      </c>
      <c r="F6" s="38">
        <f t="shared" si="1"/>
        <v>0.07692307692</v>
      </c>
    </row>
    <row r="7" ht="14.25" customHeight="1">
      <c r="A7" s="34" t="s">
        <v>45</v>
      </c>
      <c r="B7" s="34">
        <v>0.0</v>
      </c>
      <c r="D7" s="40" t="s">
        <v>79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Profiling'!D3</f>
        <v>13</v>
      </c>
      <c r="D8" s="40" t="s">
        <v>80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Profiling'!E3</f>
        <v>1</v>
      </c>
      <c r="D9" s="33" t="s">
        <v>81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Profiling'!F3</f>
        <v>13</v>
      </c>
      <c r="D10" s="34" t="s">
        <v>82</v>
      </c>
      <c r="E10" s="34">
        <v>13.0</v>
      </c>
      <c r="F10" s="41">
        <v>1.0</v>
      </c>
    </row>
    <row r="11" ht="14.25" customHeight="1">
      <c r="A11" s="35" t="s">
        <v>49</v>
      </c>
      <c r="B11" s="38">
        <f>'Data Profiling'!G3</f>
        <v>1</v>
      </c>
    </row>
    <row r="12" ht="14.25" customHeight="1">
      <c r="A12" s="35" t="s">
        <v>50</v>
      </c>
      <c r="B12" s="38">
        <f>'Data Profiling'!H3</f>
        <v>1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23.0</v>
      </c>
    </row>
    <row r="16" ht="14.25" customHeight="1">
      <c r="A16" s="34" t="s">
        <v>86</v>
      </c>
      <c r="B16" s="34">
        <v>41.0</v>
      </c>
    </row>
    <row r="17" ht="14.25" customHeight="1">
      <c r="A17" s="34" t="s">
        <v>87</v>
      </c>
      <c r="B17" s="42"/>
    </row>
    <row r="18" ht="14.25" customHeight="1">
      <c r="A18" s="34" t="s">
        <v>88</v>
      </c>
      <c r="B18" s="42"/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90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30</v>
      </c>
      <c r="D2" s="35" t="s">
        <v>91</v>
      </c>
      <c r="E2" s="35">
        <v>9.0</v>
      </c>
      <c r="F2" s="36">
        <v>1.0</v>
      </c>
    </row>
    <row r="3" ht="14.25" customHeight="1">
      <c r="A3" s="34" t="s">
        <v>71</v>
      </c>
      <c r="B3" s="34" t="s">
        <v>91</v>
      </c>
      <c r="D3" s="33" t="s">
        <v>92</v>
      </c>
      <c r="E3" s="33" t="s">
        <v>67</v>
      </c>
      <c r="F3" s="33" t="s">
        <v>68</v>
      </c>
    </row>
    <row r="4" ht="14.25" customHeight="1">
      <c r="A4" s="34" t="s">
        <v>73</v>
      </c>
      <c r="B4" s="34" t="s">
        <v>93</v>
      </c>
      <c r="D4" s="37">
        <v>1.0</v>
      </c>
      <c r="E4" s="34">
        <v>3.0</v>
      </c>
      <c r="F4" s="38">
        <f t="shared" ref="F4:F8" si="1">(E4/13)*100%</f>
        <v>0.2307692308</v>
      </c>
    </row>
    <row r="5" ht="14.25" customHeight="1">
      <c r="A5" s="32" t="s">
        <v>75</v>
      </c>
      <c r="B5" s="7"/>
      <c r="D5" s="37">
        <v>7.0</v>
      </c>
      <c r="E5" s="34">
        <v>2.0</v>
      </c>
      <c r="F5" s="38">
        <f t="shared" si="1"/>
        <v>0.1538461538</v>
      </c>
    </row>
    <row r="6" ht="14.25" customHeight="1">
      <c r="A6" s="39" t="s">
        <v>77</v>
      </c>
      <c r="B6" s="34">
        <f>'Data Profiling'!B4</f>
        <v>0</v>
      </c>
      <c r="D6" s="37">
        <v>8.0</v>
      </c>
      <c r="E6" s="34">
        <v>1.0</v>
      </c>
      <c r="F6" s="38">
        <f t="shared" si="1"/>
        <v>0.07692307692</v>
      </c>
    </row>
    <row r="7" ht="14.25" customHeight="1">
      <c r="A7" s="34" t="s">
        <v>45</v>
      </c>
      <c r="B7" s="34">
        <f>'Data Profiling'!C4</f>
        <v>4</v>
      </c>
      <c r="D7" s="37">
        <v>9.0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Profiling'!D4</f>
        <v>9</v>
      </c>
      <c r="D8" s="37">
        <v>4.0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Profiling'!E4</f>
        <v>0.6923076923</v>
      </c>
      <c r="D9" s="33" t="s">
        <v>94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Profiling'!F4</f>
        <v>6</v>
      </c>
      <c r="D10" s="34" t="s">
        <v>95</v>
      </c>
      <c r="E10" s="34">
        <v>9.0</v>
      </c>
      <c r="F10" s="41">
        <f>(E10/13)*100%</f>
        <v>0.6923076923</v>
      </c>
    </row>
    <row r="11" ht="14.25" customHeight="1">
      <c r="A11" s="35" t="s">
        <v>49</v>
      </c>
      <c r="B11" s="38">
        <f>'Data Profiling'!G4</f>
        <v>0.4615384615</v>
      </c>
    </row>
    <row r="12" ht="14.25" customHeight="1">
      <c r="A12" s="35" t="s">
        <v>50</v>
      </c>
      <c r="B12" s="38">
        <f>'Data Profiling'!H4</f>
        <v>0.6666666667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9.0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96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33</v>
      </c>
      <c r="D2" s="35" t="s">
        <v>91</v>
      </c>
      <c r="E2" s="35">
        <v>10.0</v>
      </c>
      <c r="F2" s="36">
        <f>(E2/13)*100%</f>
        <v>0.7692307692</v>
      </c>
    </row>
    <row r="3" ht="14.25" customHeight="1">
      <c r="A3" s="34" t="s">
        <v>71</v>
      </c>
      <c r="B3" s="34" t="s">
        <v>91</v>
      </c>
      <c r="D3" s="33" t="s">
        <v>97</v>
      </c>
      <c r="E3" s="33" t="s">
        <v>67</v>
      </c>
      <c r="F3" s="33" t="s">
        <v>68</v>
      </c>
    </row>
    <row r="4" ht="14.25" customHeight="1">
      <c r="A4" s="34" t="s">
        <v>73</v>
      </c>
      <c r="B4" s="34" t="s">
        <v>93</v>
      </c>
      <c r="D4" s="37">
        <v>1.0</v>
      </c>
      <c r="E4" s="34">
        <v>3.0</v>
      </c>
      <c r="F4" s="38">
        <f t="shared" ref="F4:F8" si="1">(E4/13)*100%</f>
        <v>0.2307692308</v>
      </c>
    </row>
    <row r="5" ht="14.25" customHeight="1">
      <c r="A5" s="32" t="s">
        <v>75</v>
      </c>
      <c r="B5" s="7"/>
      <c r="D5" s="37">
        <v>7.0</v>
      </c>
      <c r="E5" s="34">
        <v>3.0</v>
      </c>
      <c r="F5" s="38">
        <f t="shared" si="1"/>
        <v>0.2307692308</v>
      </c>
    </row>
    <row r="6" ht="14.25" customHeight="1">
      <c r="A6" s="39" t="s">
        <v>77</v>
      </c>
      <c r="B6" s="34">
        <f>'Data Profiling'!B4</f>
        <v>0</v>
      </c>
      <c r="D6" s="37">
        <v>3.0</v>
      </c>
      <c r="E6" s="34">
        <v>2.0</v>
      </c>
      <c r="F6" s="38">
        <f t="shared" si="1"/>
        <v>0.1538461538</v>
      </c>
    </row>
    <row r="7" ht="14.25" customHeight="1">
      <c r="A7" s="34" t="s">
        <v>45</v>
      </c>
      <c r="B7" s="34">
        <f>'Data Profiling'!C5</f>
        <v>3</v>
      </c>
      <c r="D7" s="37">
        <v>5.0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Profiling'!D5</f>
        <v>10</v>
      </c>
      <c r="D8" s="37">
        <v>2.0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Profiling'!E5</f>
        <v>0.7692307692</v>
      </c>
      <c r="D9" s="33" t="s">
        <v>98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Profiling'!F5</f>
        <v>5</v>
      </c>
      <c r="D10" s="34" t="s">
        <v>95</v>
      </c>
      <c r="E10" s="34">
        <v>10.0</v>
      </c>
      <c r="F10" s="41">
        <f>(E10/13)*100%</f>
        <v>0.7692307692</v>
      </c>
    </row>
    <row r="11" ht="14.25" customHeight="1">
      <c r="A11" s="35" t="s">
        <v>49</v>
      </c>
      <c r="B11" s="38">
        <f>'Data Profiling'!G5</f>
        <v>0.3846153846</v>
      </c>
    </row>
    <row r="12" ht="14.25" customHeight="1">
      <c r="A12" s="35" t="s">
        <v>50</v>
      </c>
      <c r="B12" s="38">
        <f>'Data Profiling'!H5</f>
        <v>0.5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7.0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99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36</v>
      </c>
      <c r="D2" s="35" t="s">
        <v>91</v>
      </c>
      <c r="E2" s="35">
        <v>10.0</v>
      </c>
      <c r="F2" s="36">
        <f>(E2/13)*100%</f>
        <v>0.7692307692</v>
      </c>
    </row>
    <row r="3" ht="14.25" customHeight="1">
      <c r="A3" s="34" t="s">
        <v>71</v>
      </c>
      <c r="B3" s="34" t="s">
        <v>91</v>
      </c>
      <c r="D3" s="33" t="s">
        <v>100</v>
      </c>
      <c r="E3" s="33" t="s">
        <v>67</v>
      </c>
      <c r="F3" s="33" t="s">
        <v>68</v>
      </c>
    </row>
    <row r="4" ht="14.25" customHeight="1">
      <c r="A4" s="34" t="s">
        <v>73</v>
      </c>
      <c r="B4" s="34" t="s">
        <v>93</v>
      </c>
      <c r="D4" s="37">
        <v>4.0</v>
      </c>
      <c r="E4" s="34">
        <v>3.0</v>
      </c>
      <c r="F4" s="38">
        <f t="shared" ref="F4:F8" si="1">(E4/13)*100%</f>
        <v>0.2307692308</v>
      </c>
    </row>
    <row r="5" ht="14.25" customHeight="1">
      <c r="A5" s="32" t="s">
        <v>75</v>
      </c>
      <c r="B5" s="7"/>
      <c r="D5" s="37">
        <v>1.0</v>
      </c>
      <c r="E5" s="34">
        <v>2.0</v>
      </c>
      <c r="F5" s="38">
        <f t="shared" si="1"/>
        <v>0.1538461538</v>
      </c>
    </row>
    <row r="6" ht="14.25" customHeight="1">
      <c r="A6" s="39" t="s">
        <v>77</v>
      </c>
      <c r="B6" s="34">
        <f>'Data Profiling'!B6</f>
        <v>0</v>
      </c>
      <c r="D6" s="37">
        <v>3.0</v>
      </c>
      <c r="E6" s="34">
        <v>2.0</v>
      </c>
      <c r="F6" s="38">
        <f t="shared" si="1"/>
        <v>0.1538461538</v>
      </c>
    </row>
    <row r="7" ht="14.25" customHeight="1">
      <c r="A7" s="34" t="s">
        <v>45</v>
      </c>
      <c r="B7" s="34">
        <f>'Data Profiling'!C6</f>
        <v>3</v>
      </c>
      <c r="D7" s="37">
        <v>5.0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Profiling'!D6</f>
        <v>10</v>
      </c>
      <c r="D8" s="37">
        <v>7.0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Profiling'!E6</f>
        <v>0.7692307692</v>
      </c>
      <c r="D9" s="33" t="s">
        <v>101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Profiling'!F6</f>
        <v>6</v>
      </c>
      <c r="D10" s="34" t="s">
        <v>95</v>
      </c>
      <c r="E10" s="34">
        <v>10.0</v>
      </c>
      <c r="F10" s="41">
        <f>(E10/13)*100%</f>
        <v>0.7692307692</v>
      </c>
    </row>
    <row r="11" ht="14.25" customHeight="1">
      <c r="A11" s="35" t="s">
        <v>49</v>
      </c>
      <c r="B11" s="38">
        <f>'Data Profiling'!G6</f>
        <v>0.4615384615</v>
      </c>
    </row>
    <row r="12" ht="14.25" customHeight="1">
      <c r="A12" s="35" t="s">
        <v>50</v>
      </c>
      <c r="B12" s="38">
        <f>'Data Profiling'!H6</f>
        <v>0.6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10.0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102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38</v>
      </c>
      <c r="D2" s="35" t="s">
        <v>91</v>
      </c>
      <c r="E2" s="35">
        <v>8.0</v>
      </c>
      <c r="F2" s="36">
        <f>(E2/13)*100%</f>
        <v>0.6153846154</v>
      </c>
    </row>
    <row r="3" ht="14.25" customHeight="1">
      <c r="A3" s="34" t="s">
        <v>71</v>
      </c>
      <c r="B3" s="34" t="s">
        <v>91</v>
      </c>
      <c r="D3" s="33" t="s">
        <v>103</v>
      </c>
      <c r="E3" s="33" t="s">
        <v>67</v>
      </c>
      <c r="F3" s="33" t="s">
        <v>68</v>
      </c>
    </row>
    <row r="4" ht="14.25" customHeight="1">
      <c r="A4" s="34" t="s">
        <v>73</v>
      </c>
      <c r="B4" s="34" t="s">
        <v>93</v>
      </c>
      <c r="D4" s="37">
        <v>1.0</v>
      </c>
      <c r="E4" s="34">
        <v>2.0</v>
      </c>
      <c r="F4" s="38">
        <f t="shared" ref="F4:F8" si="1">(E4/13)*100%</f>
        <v>0.1538461538</v>
      </c>
    </row>
    <row r="5" ht="14.25" customHeight="1">
      <c r="A5" s="32" t="s">
        <v>75</v>
      </c>
      <c r="B5" s="7"/>
      <c r="D5" s="37">
        <v>2.0</v>
      </c>
      <c r="E5" s="34">
        <v>1.0</v>
      </c>
      <c r="F5" s="38">
        <f t="shared" si="1"/>
        <v>0.07692307692</v>
      </c>
    </row>
    <row r="6" ht="14.25" customHeight="1">
      <c r="A6" s="39" t="s">
        <v>77</v>
      </c>
      <c r="B6" s="34">
        <f>'Data Profiling'!B7</f>
        <v>0</v>
      </c>
      <c r="D6" s="37">
        <v>4.0</v>
      </c>
      <c r="E6" s="34">
        <v>1.0</v>
      </c>
      <c r="F6" s="38">
        <f t="shared" si="1"/>
        <v>0.07692307692</v>
      </c>
    </row>
    <row r="7" ht="14.25" customHeight="1">
      <c r="A7" s="34" t="s">
        <v>45</v>
      </c>
      <c r="B7" s="34">
        <f>'Data Profiling'!C7</f>
        <v>5</v>
      </c>
      <c r="D7" s="37">
        <v>5.0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Profiling'!D7</f>
        <v>8</v>
      </c>
      <c r="D8" s="37">
        <v>6.0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Profiling'!E7</f>
        <v>0.6153846154</v>
      </c>
      <c r="D9" s="33" t="s">
        <v>104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Profiling'!F7</f>
        <v>7</v>
      </c>
      <c r="D10" s="34" t="s">
        <v>95</v>
      </c>
      <c r="E10" s="34">
        <v>8.0</v>
      </c>
      <c r="F10" s="41">
        <f>(E10/13)*100%</f>
        <v>0.6153846154</v>
      </c>
    </row>
    <row r="11" ht="14.25" customHeight="1">
      <c r="A11" s="35" t="s">
        <v>49</v>
      </c>
      <c r="B11" s="38">
        <f>'Data Profiling'!G7</f>
        <v>0.5384615385</v>
      </c>
    </row>
    <row r="12" ht="14.25" customHeight="1">
      <c r="A12" s="35" t="s">
        <v>50</v>
      </c>
      <c r="B12" s="38">
        <f>'Data Profiling'!H7</f>
        <v>0.875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13.0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105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40</v>
      </c>
      <c r="D2" s="35" t="s">
        <v>91</v>
      </c>
      <c r="E2" s="35">
        <v>8.0</v>
      </c>
      <c r="F2" s="36">
        <f>(E2/13)*100%</f>
        <v>0.6153846154</v>
      </c>
    </row>
    <row r="3" ht="14.25" customHeight="1">
      <c r="A3" s="34" t="s">
        <v>71</v>
      </c>
      <c r="B3" s="34" t="s">
        <v>91</v>
      </c>
      <c r="D3" s="33" t="s">
        <v>106</v>
      </c>
      <c r="E3" s="33" t="s">
        <v>67</v>
      </c>
      <c r="F3" s="33" t="s">
        <v>68</v>
      </c>
    </row>
    <row r="4" ht="14.25" customHeight="1">
      <c r="A4" s="34" t="s">
        <v>73</v>
      </c>
      <c r="B4" s="34" t="s">
        <v>93</v>
      </c>
      <c r="D4" s="37">
        <v>1.0</v>
      </c>
      <c r="E4" s="34">
        <v>2.0</v>
      </c>
      <c r="F4" s="38">
        <f t="shared" ref="F4:F8" si="1">(E4/13)*100%</f>
        <v>0.1538461538</v>
      </c>
    </row>
    <row r="5" ht="14.25" customHeight="1">
      <c r="A5" s="32" t="s">
        <v>75</v>
      </c>
      <c r="B5" s="7"/>
      <c r="D5" s="37">
        <v>2.0</v>
      </c>
      <c r="E5" s="34">
        <v>1.0</v>
      </c>
      <c r="F5" s="38">
        <f t="shared" si="1"/>
        <v>0.07692307692</v>
      </c>
    </row>
    <row r="6" ht="14.25" customHeight="1">
      <c r="A6" s="39" t="s">
        <v>77</v>
      </c>
      <c r="B6" s="34">
        <f>'Data Profiling'!B8</f>
        <v>0</v>
      </c>
      <c r="D6" s="37">
        <v>4.0</v>
      </c>
      <c r="E6" s="34">
        <v>1.0</v>
      </c>
      <c r="F6" s="38">
        <f t="shared" si="1"/>
        <v>0.07692307692</v>
      </c>
    </row>
    <row r="7" ht="14.25" customHeight="1">
      <c r="A7" s="34" t="s">
        <v>45</v>
      </c>
      <c r="B7" s="34">
        <f>'Data Profiling'!C8</f>
        <v>5</v>
      </c>
      <c r="D7" s="37">
        <v>5.0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Profiling'!D8</f>
        <v>8</v>
      </c>
      <c r="D8" s="37">
        <v>6.0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Profiling'!E8</f>
        <v>0.6153846154</v>
      </c>
      <c r="D9" s="33" t="s">
        <v>107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Profiling'!F8</f>
        <v>7</v>
      </c>
      <c r="D10" s="34" t="s">
        <v>95</v>
      </c>
      <c r="E10" s="34">
        <v>8.0</v>
      </c>
      <c r="F10" s="41">
        <f>(E10/13)*100%</f>
        <v>0.6153846154</v>
      </c>
    </row>
    <row r="11" ht="14.25" customHeight="1">
      <c r="A11" s="35" t="s">
        <v>49</v>
      </c>
      <c r="B11" s="38">
        <f>'Data Profiling'!G8</f>
        <v>0.5384615385</v>
      </c>
    </row>
    <row r="12" ht="14.25" customHeight="1">
      <c r="A12" s="35" t="s">
        <v>50</v>
      </c>
      <c r="B12" s="38">
        <f>'Data Profiling'!H8</f>
        <v>0.875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16.0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14"/>
    <col customWidth="1" min="3" max="3" width="8.71"/>
    <col customWidth="1" min="4" max="4" width="37.0"/>
    <col customWidth="1" min="5" max="5" width="14.43"/>
    <col customWidth="1" min="6" max="6" width="16.14"/>
    <col customWidth="1" min="7" max="26" width="8.71"/>
  </cols>
  <sheetData>
    <row r="1" ht="14.25" customHeight="1">
      <c r="A1" s="32" t="s">
        <v>65</v>
      </c>
      <c r="B1" s="7"/>
      <c r="D1" s="33" t="s">
        <v>108</v>
      </c>
      <c r="E1" s="33" t="s">
        <v>67</v>
      </c>
      <c r="F1" s="33" t="s">
        <v>68</v>
      </c>
    </row>
    <row r="2" ht="14.25" customHeight="1">
      <c r="A2" s="34" t="s">
        <v>69</v>
      </c>
      <c r="B2" s="34" t="s">
        <v>42</v>
      </c>
      <c r="D2" s="35" t="s">
        <v>91</v>
      </c>
      <c r="E2" s="35">
        <v>13.0</v>
      </c>
      <c r="F2" s="36">
        <f>(E2/13)*100%</f>
        <v>1</v>
      </c>
    </row>
    <row r="3" ht="14.25" customHeight="1">
      <c r="A3" s="34" t="s">
        <v>71</v>
      </c>
      <c r="B3" s="34" t="s">
        <v>91</v>
      </c>
      <c r="D3" s="33" t="s">
        <v>109</v>
      </c>
      <c r="E3" s="33" t="s">
        <v>67</v>
      </c>
      <c r="F3" s="33" t="s">
        <v>68</v>
      </c>
    </row>
    <row r="4" ht="14.25" customHeight="1">
      <c r="A4" s="34" t="s">
        <v>110</v>
      </c>
      <c r="B4" s="34" t="s">
        <v>93</v>
      </c>
      <c r="D4" s="37">
        <v>1.0</v>
      </c>
      <c r="E4" s="34">
        <v>2.0</v>
      </c>
      <c r="F4" s="38">
        <f t="shared" ref="F4:F8" si="1">(E4/13)*100%</f>
        <v>0.1538461538</v>
      </c>
    </row>
    <row r="5" ht="14.25" customHeight="1">
      <c r="A5" s="32" t="s">
        <v>75</v>
      </c>
      <c r="B5" s="7"/>
      <c r="D5" s="37">
        <v>2.0</v>
      </c>
      <c r="E5" s="34">
        <v>2.0</v>
      </c>
      <c r="F5" s="38">
        <f t="shared" si="1"/>
        <v>0.1538461538</v>
      </c>
    </row>
    <row r="6" ht="14.25" customHeight="1">
      <c r="A6" s="39" t="s">
        <v>77</v>
      </c>
      <c r="B6" s="34">
        <f>'Data Profiling'!B9</f>
        <v>0</v>
      </c>
      <c r="D6" s="37">
        <v>10.0</v>
      </c>
      <c r="E6" s="34">
        <v>2.0</v>
      </c>
      <c r="F6" s="38">
        <f t="shared" si="1"/>
        <v>0.1538461538</v>
      </c>
    </row>
    <row r="7" ht="14.25" customHeight="1">
      <c r="A7" s="34" t="s">
        <v>45</v>
      </c>
      <c r="B7" s="34">
        <f>'Data Profiling'!C9</f>
        <v>0</v>
      </c>
      <c r="D7" s="37">
        <v>14.0</v>
      </c>
      <c r="E7" s="34">
        <v>1.0</v>
      </c>
      <c r="F7" s="38">
        <f t="shared" si="1"/>
        <v>0.07692307692</v>
      </c>
    </row>
    <row r="8" ht="14.25" customHeight="1">
      <c r="A8" s="34" t="s">
        <v>46</v>
      </c>
      <c r="B8" s="34">
        <f>'Data Profiling'!D9</f>
        <v>13</v>
      </c>
      <c r="D8" s="37">
        <v>18.0</v>
      </c>
      <c r="E8" s="34">
        <v>1.0</v>
      </c>
      <c r="F8" s="38">
        <f t="shared" si="1"/>
        <v>0.07692307692</v>
      </c>
    </row>
    <row r="9" ht="14.25" customHeight="1">
      <c r="A9" s="35" t="s">
        <v>47</v>
      </c>
      <c r="B9" s="41">
        <f>'Data Profiling'!E9</f>
        <v>1</v>
      </c>
      <c r="D9" s="33" t="s">
        <v>111</v>
      </c>
      <c r="E9" s="33" t="s">
        <v>67</v>
      </c>
      <c r="F9" s="33" t="s">
        <v>68</v>
      </c>
    </row>
    <row r="10" ht="14.25" customHeight="1">
      <c r="A10" s="35" t="s">
        <v>48</v>
      </c>
      <c r="B10" s="34">
        <f>'Data Profiling'!F9</f>
        <v>10</v>
      </c>
      <c r="D10" s="34" t="s">
        <v>95</v>
      </c>
      <c r="E10" s="34">
        <v>13.0</v>
      </c>
      <c r="F10" s="41">
        <f>(E10/13)*100%</f>
        <v>1</v>
      </c>
    </row>
    <row r="11" ht="14.25" customHeight="1">
      <c r="A11" s="35" t="s">
        <v>49</v>
      </c>
      <c r="B11" s="38">
        <f>'Data Profiling'!G9</f>
        <v>0.7692307692</v>
      </c>
    </row>
    <row r="12" ht="14.25" customHeight="1">
      <c r="A12" s="35" t="s">
        <v>50</v>
      </c>
      <c r="B12" s="38">
        <f>'Data Profiling'!H9</f>
        <v>0.7692307692</v>
      </c>
    </row>
    <row r="13" ht="14.25" customHeight="1">
      <c r="A13" s="32" t="s">
        <v>83</v>
      </c>
      <c r="B13" s="7"/>
    </row>
    <row r="14" ht="14.25" customHeight="1">
      <c r="A14" s="34" t="s">
        <v>84</v>
      </c>
      <c r="B14" s="34">
        <v>1.0</v>
      </c>
    </row>
    <row r="15" ht="14.25" customHeight="1">
      <c r="A15" s="34" t="s">
        <v>85</v>
      </c>
      <c r="B15" s="34">
        <v>1.0</v>
      </c>
    </row>
    <row r="16" ht="14.25" customHeight="1">
      <c r="A16" s="34" t="s">
        <v>86</v>
      </c>
      <c r="B16" s="34">
        <v>1.0</v>
      </c>
    </row>
    <row r="17" ht="14.25" customHeight="1">
      <c r="A17" s="34" t="s">
        <v>87</v>
      </c>
      <c r="B17" s="42">
        <v>1.0</v>
      </c>
    </row>
    <row r="18" ht="14.25" customHeight="1">
      <c r="A18" s="34" t="s">
        <v>88</v>
      </c>
      <c r="B18" s="42">
        <v>53.0</v>
      </c>
    </row>
    <row r="19" ht="14.25" customHeight="1">
      <c r="A19" s="34" t="s">
        <v>89</v>
      </c>
      <c r="B19" s="34">
        <v>1.0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5:B5"/>
    <mergeCell ref="A13:B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2023-10-19T14:08:48Z</dcterms:created>
  <dc:creator>NGUYỄN NGỌC DIỆU TRANG</dc:creator>
</cp:coreProperties>
</file>