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5" i="1"/>
  <c r="G15"/>
  <c r="D15"/>
  <c r="H15"/>
  <c r="E15"/>
  <c r="B15"/>
  <c r="J13"/>
  <c r="G13"/>
  <c r="D13"/>
  <c r="H13"/>
  <c r="E13"/>
  <c r="B13"/>
</calcChain>
</file>

<file path=xl/sharedStrings.xml><?xml version="1.0" encoding="utf-8"?>
<sst xmlns="http://schemas.openxmlformats.org/spreadsheetml/2006/main" count="16" uniqueCount="10">
  <si>
    <t>日期</t>
    <phoneticPr fontId="1" type="noConversion"/>
  </si>
  <si>
    <t>新增量</t>
    <phoneticPr fontId="1" type="noConversion"/>
  </si>
  <si>
    <t>次日留存</t>
    <phoneticPr fontId="1" type="noConversion"/>
  </si>
  <si>
    <t>30日ARPU</t>
    <phoneticPr fontId="1" type="noConversion"/>
  </si>
  <si>
    <t>a渠道</t>
    <phoneticPr fontId="1" type="noConversion"/>
  </si>
  <si>
    <t>b渠道</t>
    <phoneticPr fontId="1" type="noConversion"/>
  </si>
  <si>
    <t>c渠道</t>
    <phoneticPr fontId="1" type="noConversion"/>
  </si>
  <si>
    <t>累计</t>
    <phoneticPr fontId="1" type="noConversion"/>
  </si>
  <si>
    <t>推广费用（万）</t>
    <phoneticPr fontId="1" type="noConversion"/>
  </si>
  <si>
    <t>比率</t>
    <phoneticPr fontId="1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</si>
</sst>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81" formatCode="_ * #,##0_ ;_ * \-#,##0_ ;_ * &quot;-&quot;??_ ;_ @_ "/>
    <numFmt numFmtId="183" formatCode="0.0%"/>
    <numFmt numFmtId="184" formatCode="0.0_ "/>
    <numFmt numFmtId="186" formatCode="0_ "/>
    <numFmt numFmtId="188" formatCode="0;_怀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1" fontId="0" fillId="0" borderId="0" xfId="0" applyNumberFormat="1">
      <alignment vertical="center"/>
    </xf>
    <xf numFmtId="186" fontId="0" fillId="0" borderId="0" xfId="0" applyNumberFormat="1">
      <alignment vertical="center"/>
    </xf>
    <xf numFmtId="188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a</a:t>
            </a:r>
            <a:r>
              <a:rPr lang="zh-CN" altLang="en-US"/>
              <a:t>渠道次日留存率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yVal>
            <c:numRef>
              <c:f>Sheet1!$C$3:$C$12</c:f>
              <c:numCache>
                <c:formatCode>0.0%</c:formatCode>
                <c:ptCount val="10"/>
                <c:pt idx="0">
                  <c:v>0.23799999999999999</c:v>
                </c:pt>
                <c:pt idx="1">
                  <c:v>0.27700000000000002</c:v>
                </c:pt>
                <c:pt idx="2">
                  <c:v>0.26600000000000001</c:v>
                </c:pt>
                <c:pt idx="3">
                  <c:v>2.4E-2</c:v>
                </c:pt>
                <c:pt idx="4">
                  <c:v>1.7999999999999999E-2</c:v>
                </c:pt>
                <c:pt idx="5">
                  <c:v>4.2999999999999997E-2</c:v>
                </c:pt>
                <c:pt idx="6">
                  <c:v>0.28199999999999997</c:v>
                </c:pt>
                <c:pt idx="7">
                  <c:v>0.22800000000000001</c:v>
                </c:pt>
                <c:pt idx="8">
                  <c:v>0.17899999999999999</c:v>
                </c:pt>
                <c:pt idx="9">
                  <c:v>0.109</c:v>
                </c:pt>
              </c:numCache>
            </c:numRef>
          </c:yVal>
        </c:ser>
        <c:axId val="112305280"/>
        <c:axId val="112303488"/>
      </c:scatterChart>
      <c:valAx>
        <c:axId val="112305280"/>
        <c:scaling>
          <c:orientation val="minMax"/>
          <c:max val="10"/>
          <c:min val="1"/>
        </c:scaling>
        <c:axPos val="b"/>
        <c:tickLblPos val="nextTo"/>
        <c:crossAx val="112303488"/>
        <c:crosses val="autoZero"/>
        <c:crossBetween val="midCat"/>
      </c:valAx>
      <c:valAx>
        <c:axId val="112303488"/>
        <c:scaling>
          <c:orientation val="minMax"/>
          <c:max val="0.5"/>
          <c:min val="0"/>
        </c:scaling>
        <c:axPos val="l"/>
        <c:majorGridlines/>
        <c:numFmt formatCode="0.0%" sourceLinked="1"/>
        <c:tickLblPos val="nextTo"/>
        <c:crossAx val="1123052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b</a:t>
            </a:r>
            <a:r>
              <a:rPr lang="zh-CN" altLang="en-US"/>
              <a:t>渠道次日留存率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yVal>
            <c:numRef>
              <c:f>Sheet1!$F$3:$F$12</c:f>
              <c:numCache>
                <c:formatCode>0.00%</c:formatCode>
                <c:ptCount val="10"/>
                <c:pt idx="0">
                  <c:v>0.3</c:v>
                </c:pt>
                <c:pt idx="1">
                  <c:v>0.28199999999999997</c:v>
                </c:pt>
                <c:pt idx="2">
                  <c:v>0.30599999999999999</c:v>
                </c:pt>
                <c:pt idx="3">
                  <c:v>0.28899999999999998</c:v>
                </c:pt>
                <c:pt idx="4">
                  <c:v>0.28399999999999997</c:v>
                </c:pt>
                <c:pt idx="5">
                  <c:v>0.27800000000000002</c:v>
                </c:pt>
                <c:pt idx="6">
                  <c:v>0.29299999999999998</c:v>
                </c:pt>
                <c:pt idx="7">
                  <c:v>0.28899999999999998</c:v>
                </c:pt>
                <c:pt idx="8">
                  <c:v>0.29399999999999998</c:v>
                </c:pt>
                <c:pt idx="9">
                  <c:v>0.30099999999999999</c:v>
                </c:pt>
              </c:numCache>
            </c:numRef>
          </c:yVal>
        </c:ser>
        <c:axId val="97837824"/>
        <c:axId val="280824832"/>
      </c:scatterChart>
      <c:valAx>
        <c:axId val="97837824"/>
        <c:scaling>
          <c:orientation val="minMax"/>
          <c:max val="10"/>
          <c:min val="1"/>
        </c:scaling>
        <c:axPos val="b"/>
        <c:tickLblPos val="nextTo"/>
        <c:crossAx val="280824832"/>
        <c:crosses val="autoZero"/>
        <c:crossBetween val="midCat"/>
      </c:valAx>
      <c:valAx>
        <c:axId val="280824832"/>
        <c:scaling>
          <c:orientation val="minMax"/>
          <c:max val="0.5"/>
          <c:min val="0"/>
        </c:scaling>
        <c:axPos val="l"/>
        <c:majorGridlines/>
        <c:numFmt formatCode="0.00%" sourceLinked="1"/>
        <c:tickLblPos val="nextTo"/>
        <c:crossAx val="97837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c</a:t>
            </a:r>
            <a:r>
              <a:rPr lang="zh-CN" altLang="en-US"/>
              <a:t>渠道次日留存率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yVal>
            <c:numRef>
              <c:f>Sheet1!$I$3:$I$12</c:f>
              <c:numCache>
                <c:formatCode>0.00%</c:formatCode>
                <c:ptCount val="10"/>
                <c:pt idx="0">
                  <c:v>0.42899999999999999</c:v>
                </c:pt>
                <c:pt idx="1">
                  <c:v>0.30499999999999999</c:v>
                </c:pt>
                <c:pt idx="2">
                  <c:v>0.40799999999999997</c:v>
                </c:pt>
                <c:pt idx="3">
                  <c:v>0.318</c:v>
                </c:pt>
                <c:pt idx="4">
                  <c:v>0.29799999999999999</c:v>
                </c:pt>
                <c:pt idx="5">
                  <c:v>0.39500000000000002</c:v>
                </c:pt>
                <c:pt idx="6">
                  <c:v>0.40200000000000002</c:v>
                </c:pt>
                <c:pt idx="7">
                  <c:v>0.42099999999999999</c:v>
                </c:pt>
                <c:pt idx="8">
                  <c:v>0.34699999999999998</c:v>
                </c:pt>
                <c:pt idx="9">
                  <c:v>0.28499999999999998</c:v>
                </c:pt>
              </c:numCache>
            </c:numRef>
          </c:yVal>
        </c:ser>
        <c:axId val="281111936"/>
        <c:axId val="280822912"/>
      </c:scatterChart>
      <c:valAx>
        <c:axId val="281111936"/>
        <c:scaling>
          <c:orientation val="minMax"/>
          <c:max val="10"/>
          <c:min val="1"/>
        </c:scaling>
        <c:axPos val="b"/>
        <c:tickLblPos val="nextTo"/>
        <c:crossAx val="280822912"/>
        <c:crosses val="autoZero"/>
        <c:crossBetween val="midCat"/>
      </c:valAx>
      <c:valAx>
        <c:axId val="280822912"/>
        <c:scaling>
          <c:orientation val="minMax"/>
          <c:max val="0.5"/>
          <c:min val="0"/>
        </c:scaling>
        <c:axPos val="l"/>
        <c:majorGridlines/>
        <c:numFmt formatCode="0.00%" sourceLinked="1"/>
        <c:tickLblPos val="nextTo"/>
        <c:crossAx val="281111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19050</xdr:rowOff>
    </xdr:from>
    <xdr:to>
      <xdr:col>3</xdr:col>
      <xdr:colOff>714375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723899</xdr:colOff>
      <xdr:row>15</xdr:row>
      <xdr:rowOff>19050</xdr:rowOff>
    </xdr:from>
    <xdr:to>
      <xdr:col>6</xdr:col>
      <xdr:colOff>695325</xdr:colOff>
      <xdr:row>31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714374</xdr:colOff>
      <xdr:row>15</xdr:row>
      <xdr:rowOff>9525</xdr:rowOff>
    </xdr:from>
    <xdr:to>
      <xdr:col>10</xdr:col>
      <xdr:colOff>123825</xdr:colOff>
      <xdr:row>31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A17" sqref="A17"/>
    </sheetView>
  </sheetViews>
  <sheetFormatPr defaultRowHeight="13.5"/>
  <cols>
    <col min="1" max="1" width="15.125" bestFit="1" customWidth="1"/>
    <col min="2" max="2" width="11.625" bestFit="1" customWidth="1"/>
    <col min="4" max="4" width="9.5" bestFit="1" customWidth="1"/>
    <col min="5" max="5" width="11.625" bestFit="1" customWidth="1"/>
    <col min="7" max="7" width="9.375" bestFit="1" customWidth="1"/>
    <col min="8" max="8" width="9.5" bestFit="1" customWidth="1"/>
    <col min="10" max="10" width="9.375" bestFit="1" customWidth="1"/>
    <col min="11" max="11" width="11.625" bestFit="1" customWidth="1"/>
  </cols>
  <sheetData>
    <row r="1" spans="1:11">
      <c r="B1" t="s">
        <v>4</v>
      </c>
      <c r="E1" t="s">
        <v>5</v>
      </c>
      <c r="H1" t="s">
        <v>6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</row>
    <row r="3" spans="1:11">
      <c r="A3" s="1">
        <v>41821</v>
      </c>
      <c r="B3" s="2">
        <v>34004</v>
      </c>
      <c r="C3" s="4">
        <v>0.23799999999999999</v>
      </c>
      <c r="D3">
        <v>20.8</v>
      </c>
      <c r="E3" s="2">
        <v>4026</v>
      </c>
      <c r="F3" s="3">
        <v>0.3</v>
      </c>
      <c r="G3">
        <v>15.7</v>
      </c>
      <c r="H3" s="2">
        <v>91</v>
      </c>
      <c r="I3" s="3">
        <v>0.42899999999999999</v>
      </c>
      <c r="J3" s="5">
        <v>7.2</v>
      </c>
      <c r="K3" s="9"/>
    </row>
    <row r="4" spans="1:11">
      <c r="A4" s="1">
        <v>41822</v>
      </c>
      <c r="B4" s="2">
        <v>31255</v>
      </c>
      <c r="C4" s="4">
        <v>0.27700000000000002</v>
      </c>
      <c r="D4">
        <v>3.74</v>
      </c>
      <c r="E4" s="2">
        <v>2338</v>
      </c>
      <c r="F4" s="3">
        <v>0.28199999999999997</v>
      </c>
      <c r="G4">
        <v>7.39</v>
      </c>
      <c r="H4" s="2">
        <v>82</v>
      </c>
      <c r="I4" s="3">
        <v>0.30499999999999999</v>
      </c>
      <c r="J4" s="5">
        <v>133</v>
      </c>
      <c r="K4" s="9"/>
    </row>
    <row r="5" spans="1:11">
      <c r="A5" s="1">
        <v>41823</v>
      </c>
      <c r="B5" s="2">
        <v>26518</v>
      </c>
      <c r="C5" s="4">
        <v>0.26600000000000001</v>
      </c>
      <c r="D5">
        <v>5.72</v>
      </c>
      <c r="E5" s="2">
        <v>2127</v>
      </c>
      <c r="F5" s="3">
        <v>0.30599999999999999</v>
      </c>
      <c r="G5">
        <v>10.8</v>
      </c>
      <c r="H5" s="2">
        <v>71</v>
      </c>
      <c r="I5" s="3">
        <v>0.40799999999999997</v>
      </c>
      <c r="J5" s="5">
        <v>47.6</v>
      </c>
      <c r="K5" s="9"/>
    </row>
    <row r="6" spans="1:11">
      <c r="A6" s="1">
        <v>41824</v>
      </c>
      <c r="B6" s="2">
        <v>39916</v>
      </c>
      <c r="C6" s="4">
        <v>2.4E-2</v>
      </c>
      <c r="D6">
        <v>0.81</v>
      </c>
      <c r="E6" s="2">
        <v>3506</v>
      </c>
      <c r="F6" s="3">
        <v>0.28899999999999998</v>
      </c>
      <c r="G6">
        <v>10.4</v>
      </c>
      <c r="H6" s="2">
        <v>66</v>
      </c>
      <c r="I6" s="3">
        <v>0.318</v>
      </c>
      <c r="J6" s="5">
        <v>2</v>
      </c>
      <c r="K6" s="9"/>
    </row>
    <row r="7" spans="1:11">
      <c r="A7" s="1">
        <v>41825</v>
      </c>
      <c r="B7" s="2">
        <v>44307</v>
      </c>
      <c r="C7" s="4">
        <v>1.7999999999999999E-2</v>
      </c>
      <c r="D7">
        <v>0.47</v>
      </c>
      <c r="E7" s="2">
        <v>3515</v>
      </c>
      <c r="F7" s="3">
        <v>0.28399999999999997</v>
      </c>
      <c r="G7">
        <v>6.51</v>
      </c>
      <c r="H7" s="2">
        <v>94</v>
      </c>
      <c r="I7" s="3">
        <v>0.29799999999999999</v>
      </c>
      <c r="J7" s="5">
        <v>180</v>
      </c>
      <c r="K7" s="9"/>
    </row>
    <row r="8" spans="1:11">
      <c r="A8" s="1">
        <v>41826</v>
      </c>
      <c r="B8" s="2">
        <v>38631</v>
      </c>
      <c r="C8" s="4">
        <v>4.2999999999999997E-2</v>
      </c>
      <c r="D8">
        <v>4.22</v>
      </c>
      <c r="E8" s="2">
        <v>2718</v>
      </c>
      <c r="F8" s="3">
        <v>0.27800000000000002</v>
      </c>
      <c r="G8">
        <v>8.7100000000000009</v>
      </c>
      <c r="H8" s="2">
        <v>210</v>
      </c>
      <c r="I8" s="3">
        <v>0.39500000000000002</v>
      </c>
      <c r="J8" s="5">
        <v>23.3</v>
      </c>
      <c r="K8" s="9"/>
    </row>
    <row r="9" spans="1:11">
      <c r="A9" s="1">
        <v>41827</v>
      </c>
      <c r="B9" s="2">
        <v>31675</v>
      </c>
      <c r="C9" s="4">
        <v>0.28199999999999997</v>
      </c>
      <c r="D9">
        <v>7.99</v>
      </c>
      <c r="E9" s="2">
        <v>2188</v>
      </c>
      <c r="F9" s="3">
        <v>0.29299999999999998</v>
      </c>
      <c r="G9">
        <v>6.61</v>
      </c>
      <c r="H9" s="2">
        <v>204</v>
      </c>
      <c r="I9" s="3">
        <v>0.40200000000000002</v>
      </c>
      <c r="J9" s="5">
        <v>7.1</v>
      </c>
      <c r="K9" s="9"/>
    </row>
    <row r="10" spans="1:11">
      <c r="A10" s="1">
        <v>41828</v>
      </c>
      <c r="B10" s="2">
        <v>31665</v>
      </c>
      <c r="C10" s="4">
        <v>0.22800000000000001</v>
      </c>
      <c r="D10">
        <v>17.399999999999999</v>
      </c>
      <c r="E10" s="2">
        <v>1753</v>
      </c>
      <c r="F10" s="3">
        <v>0.28899999999999998</v>
      </c>
      <c r="G10">
        <v>8.2899999999999991</v>
      </c>
      <c r="H10" s="2">
        <v>209</v>
      </c>
      <c r="I10" s="3">
        <v>0.42099999999999999</v>
      </c>
      <c r="J10" s="5">
        <v>36.1</v>
      </c>
      <c r="K10" s="9"/>
    </row>
    <row r="11" spans="1:11">
      <c r="A11" s="1">
        <v>41829</v>
      </c>
      <c r="B11" s="2">
        <v>33604</v>
      </c>
      <c r="C11" s="4">
        <v>0.17899999999999999</v>
      </c>
      <c r="D11">
        <v>77.2</v>
      </c>
      <c r="E11" s="2">
        <v>1573</v>
      </c>
      <c r="F11" s="3">
        <v>0.29399999999999998</v>
      </c>
      <c r="G11">
        <v>7.51</v>
      </c>
      <c r="H11" s="2">
        <v>245</v>
      </c>
      <c r="I11" s="3">
        <v>0.34699999999999998</v>
      </c>
      <c r="J11" s="5">
        <v>17</v>
      </c>
      <c r="K11" s="9"/>
    </row>
    <row r="12" spans="1:11">
      <c r="A12" s="1">
        <v>41830</v>
      </c>
      <c r="B12" s="2">
        <v>26933</v>
      </c>
      <c r="C12" s="4">
        <v>0.109</v>
      </c>
      <c r="D12">
        <v>3.84</v>
      </c>
      <c r="E12" s="2">
        <v>2038</v>
      </c>
      <c r="F12" s="3">
        <v>0.30099999999999999</v>
      </c>
      <c r="G12">
        <v>3.44</v>
      </c>
      <c r="H12" s="2">
        <v>186</v>
      </c>
      <c r="I12" s="3">
        <v>0.28499999999999998</v>
      </c>
      <c r="J12" s="5">
        <v>26.6</v>
      </c>
      <c r="K12" s="9"/>
    </row>
    <row r="13" spans="1:11">
      <c r="A13" t="s">
        <v>7</v>
      </c>
      <c r="B13" s="6">
        <f>SUM(B3:B12)</f>
        <v>338508</v>
      </c>
      <c r="D13" s="7">
        <f>SUMPRODUCT(B3:B12,D3:D12)</f>
        <v>4693744.7</v>
      </c>
      <c r="E13" s="6">
        <f>SUM(E3:E12)</f>
        <v>25782</v>
      </c>
      <c r="G13" s="7">
        <f>SUMPRODUCT(E3:E12,G3:G12)</f>
        <v>234295.44999999998</v>
      </c>
      <c r="H13" s="6">
        <f>SUM(H3:H12)</f>
        <v>1458</v>
      </c>
      <c r="J13" s="8">
        <f>SUMPRODUCT(H3:H12,J3:J12)</f>
        <v>54991.700000000004</v>
      </c>
      <c r="K13" s="9"/>
    </row>
    <row r="14" spans="1:11">
      <c r="A14" t="s">
        <v>8</v>
      </c>
      <c r="B14" s="10">
        <v>230</v>
      </c>
      <c r="C14" s="10"/>
      <c r="D14" s="10"/>
      <c r="E14" s="10">
        <v>10</v>
      </c>
      <c r="F14" s="10"/>
      <c r="G14" s="10"/>
      <c r="H14" s="11">
        <v>1.5</v>
      </c>
      <c r="I14" s="11"/>
      <c r="J14" s="11"/>
    </row>
    <row r="15" spans="1:11">
      <c r="A15" t="s">
        <v>9</v>
      </c>
      <c r="B15" s="9">
        <f>B13/B14</f>
        <v>1471.7739130434782</v>
      </c>
      <c r="D15">
        <f>D13/B14</f>
        <v>20407.585652173915</v>
      </c>
      <c r="E15" s="9">
        <f>E13/E14</f>
        <v>2578.1999999999998</v>
      </c>
      <c r="G15">
        <f>G13/E14</f>
        <v>23429.544999999998</v>
      </c>
      <c r="H15" s="9">
        <f>H13/H14</f>
        <v>972</v>
      </c>
      <c r="J15">
        <f>J13/H14</f>
        <v>36661.133333333339</v>
      </c>
    </row>
  </sheetData>
  <mergeCells count="3">
    <mergeCell ref="B14:D14"/>
    <mergeCell ref="E14:G14"/>
    <mergeCell ref="H14:J1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2016-04-12T12:56:11Z</dcterms:modified>
</cp:coreProperties>
</file>