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R_SDG_Network\data\GeoAgent\grouping_new\"/>
    </mc:Choice>
  </mc:AlternateContent>
  <xr:revisionPtr revIDLastSave="0" documentId="13_ncr:1_{97D8EA02-BF11-4B07-858E-A0311165D7B5}" xr6:coauthVersionLast="47" xr6:coauthVersionMax="47" xr10:uidLastSave="{00000000-0000-0000-0000-000000000000}"/>
  <bookViews>
    <workbookView xWindow="-120" yWindow="-120" windowWidth="29040" windowHeight="15840" xr2:uid="{33ABDB50-1057-4838-B547-459D105212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J15" i="1"/>
  <c r="H15" i="1"/>
  <c r="I15" i="1"/>
  <c r="G15" i="1"/>
  <c r="G14" i="1"/>
  <c r="H14" i="1"/>
  <c r="I14" i="1"/>
  <c r="J14" i="1"/>
  <c r="H13" i="1"/>
  <c r="I13" i="1"/>
  <c r="J13" i="1"/>
  <c r="G13" i="1"/>
  <c r="H12" i="1"/>
  <c r="I12" i="1"/>
  <c r="J12" i="1"/>
  <c r="G12" i="1"/>
  <c r="H11" i="1"/>
  <c r="I11" i="1"/>
  <c r="J11" i="1"/>
  <c r="G11" i="1"/>
  <c r="H10" i="1"/>
  <c r="I10" i="1"/>
  <c r="J10" i="1"/>
  <c r="G10" i="1"/>
  <c r="H7" i="1"/>
  <c r="I7" i="1"/>
  <c r="J7" i="1"/>
  <c r="G7" i="1"/>
  <c r="G6" i="1"/>
  <c r="H6" i="1"/>
  <c r="I6" i="1"/>
  <c r="J6" i="1"/>
  <c r="H5" i="1"/>
  <c r="I5" i="1"/>
  <c r="J5" i="1"/>
  <c r="G5" i="1"/>
  <c r="H3" i="1"/>
  <c r="I3" i="1"/>
  <c r="J3" i="1"/>
  <c r="G3" i="1"/>
  <c r="H4" i="1"/>
  <c r="I4" i="1"/>
  <c r="J4" i="1"/>
  <c r="G4" i="1"/>
  <c r="H2" i="1"/>
  <c r="I2" i="1"/>
  <c r="J2" i="1"/>
</calcChain>
</file>

<file path=xl/sharedStrings.xml><?xml version="1.0" encoding="utf-8"?>
<sst xmlns="http://schemas.openxmlformats.org/spreadsheetml/2006/main" count="28" uniqueCount="25">
  <si>
    <t>CropG</t>
  </si>
  <si>
    <t>FruitG</t>
  </si>
  <si>
    <t>mean</t>
    <phoneticPr fontId="1" type="noConversion"/>
  </si>
  <si>
    <t>AgriM</t>
  </si>
  <si>
    <t>Fert</t>
  </si>
  <si>
    <t>WaterS</t>
  </si>
  <si>
    <t>WaterG</t>
  </si>
  <si>
    <t>slope</t>
    <phoneticPr fontId="1" type="noConversion"/>
  </si>
  <si>
    <t>CropG(t)</t>
    <phoneticPr fontId="1" type="noConversion"/>
  </si>
  <si>
    <t>AgriM(10000kw)</t>
    <phoneticPr fontId="1" type="noConversion"/>
  </si>
  <si>
    <t>WaterS(m2)</t>
    <phoneticPr fontId="1" type="noConversion"/>
  </si>
  <si>
    <t>WaterG(cm)</t>
    <phoneticPr fontId="1" type="noConversion"/>
  </si>
  <si>
    <t>Fert(t)</t>
    <phoneticPr fontId="1" type="noConversion"/>
  </si>
  <si>
    <t>FruitG(t)</t>
    <phoneticPr fontId="1" type="noConversion"/>
  </si>
  <si>
    <t>CropG(10000t)</t>
    <phoneticPr fontId="1" type="noConversion"/>
  </si>
  <si>
    <t>FruitG(1000t)</t>
    <phoneticPr fontId="1" type="noConversion"/>
  </si>
  <si>
    <t>Fert(1000t)</t>
    <phoneticPr fontId="1" type="noConversion"/>
  </si>
  <si>
    <t>WaterS(km2)</t>
    <phoneticPr fontId="1" type="noConversion"/>
  </si>
  <si>
    <t>CropG(100t/year)</t>
    <phoneticPr fontId="1" type="noConversion"/>
  </si>
  <si>
    <t>FruitG(100t/year)</t>
    <phoneticPr fontId="1" type="noConversion"/>
  </si>
  <si>
    <t>Fert(10t/year)</t>
    <phoneticPr fontId="1" type="noConversion"/>
  </si>
  <si>
    <t>WaterS(10000m2/year)</t>
    <phoneticPr fontId="1" type="noConversion"/>
  </si>
  <si>
    <t>WaterG(mm)</t>
    <phoneticPr fontId="1" type="noConversion"/>
  </si>
  <si>
    <t>WaterG(10mm/year)</t>
    <phoneticPr fontId="1" type="noConversion"/>
  </si>
  <si>
    <t>AgriM(100kw/year)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</si>
</sst>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D0FA-DB5E-4F94-AAB5-12EBF83FB462}">
  <dimension ref="A1:P22"/>
  <sheetViews>
    <sheetView tabSelected="1" zoomScaleNormal="100" workbookViewId="0">
      <selection activeCell="F14" sqref="F14"/>
    </sheetView>
  </sheetViews>
  <sheetFormatPr defaultRowHeight="14.25" x14ac:dyDescent="0.2"/>
  <cols>
    <col min="1" max="1" width="15.25" bestFit="1" customWidth="1"/>
    <col min="6" max="6" width="21.5" bestFit="1" customWidth="1"/>
    <col min="8" max="8" width="13.125" bestFit="1" customWidth="1"/>
    <col min="9" max="9" width="9.5" bestFit="1" customWidth="1"/>
    <col min="11" max="11" width="15.25" bestFit="1" customWidth="1"/>
    <col min="12" max="12" width="25.625" customWidth="1"/>
    <col min="13" max="13" width="10.5" customWidth="1"/>
    <col min="14" max="14" width="13.125" bestFit="1" customWidth="1"/>
    <col min="17" max="17" width="21.5" bestFit="1" customWidth="1"/>
    <col min="18" max="18" width="9.5" bestFit="1" customWidth="1"/>
  </cols>
  <sheetData>
    <row r="1" spans="1:16" x14ac:dyDescent="0.2">
      <c r="A1" t="s">
        <v>2</v>
      </c>
      <c r="B1">
        <v>1</v>
      </c>
      <c r="C1">
        <v>2</v>
      </c>
      <c r="D1">
        <v>3</v>
      </c>
      <c r="E1">
        <v>4</v>
      </c>
      <c r="F1" t="s">
        <v>2</v>
      </c>
      <c r="G1">
        <v>1</v>
      </c>
      <c r="H1">
        <v>2</v>
      </c>
      <c r="I1">
        <v>3</v>
      </c>
      <c r="J1">
        <v>4</v>
      </c>
    </row>
    <row r="2" spans="1:16" x14ac:dyDescent="0.2">
      <c r="A2" t="s">
        <v>8</v>
      </c>
      <c r="B2">
        <v>21599</v>
      </c>
      <c r="C2">
        <v>116838</v>
      </c>
      <c r="D2">
        <v>94772</v>
      </c>
      <c r="E2" s="3">
        <v>292845</v>
      </c>
      <c r="F2" t="s">
        <v>14</v>
      </c>
      <c r="G2">
        <f>B2/10000</f>
        <v>2.1598999999999999</v>
      </c>
      <c r="H2">
        <f t="shared" ref="H2:J2" si="0">C2/10000</f>
        <v>11.6838</v>
      </c>
      <c r="I2">
        <f t="shared" si="0"/>
        <v>9.4771999999999998</v>
      </c>
      <c r="J2">
        <f t="shared" si="0"/>
        <v>29.284500000000001</v>
      </c>
      <c r="M2" s="2"/>
      <c r="N2" s="2"/>
      <c r="O2" s="2"/>
      <c r="P2" s="2"/>
    </row>
    <row r="3" spans="1:16" x14ac:dyDescent="0.2">
      <c r="A3" t="s">
        <v>13</v>
      </c>
      <c r="B3">
        <v>269.69</v>
      </c>
      <c r="C3">
        <v>41680.54</v>
      </c>
      <c r="D3">
        <v>22437.5</v>
      </c>
      <c r="E3" s="1">
        <v>86753.42</v>
      </c>
      <c r="F3" t="s">
        <v>15</v>
      </c>
      <c r="G3">
        <f>B3/1000</f>
        <v>0.26968999999999999</v>
      </c>
      <c r="H3">
        <f t="shared" ref="H3:J3" si="1">C3/1000</f>
        <v>41.680540000000001</v>
      </c>
      <c r="I3">
        <f t="shared" si="1"/>
        <v>22.4375</v>
      </c>
      <c r="J3">
        <f t="shared" si="1"/>
        <v>86.753419999999991</v>
      </c>
      <c r="M3" s="1"/>
      <c r="N3" s="1"/>
      <c r="O3" s="1"/>
      <c r="P3" s="1"/>
    </row>
    <row r="4" spans="1:16" x14ac:dyDescent="0.2">
      <c r="A4" t="s">
        <v>9</v>
      </c>
      <c r="B4">
        <v>5.4390000000000001</v>
      </c>
      <c r="C4">
        <v>16.837</v>
      </c>
      <c r="D4">
        <v>16.466000000000001</v>
      </c>
      <c r="E4" s="4">
        <v>39.286999999999999</v>
      </c>
      <c r="F4" t="s">
        <v>9</v>
      </c>
      <c r="G4">
        <f>B4</f>
        <v>5.4390000000000001</v>
      </c>
      <c r="H4">
        <f t="shared" ref="H4:J4" si="2">C4</f>
        <v>16.837</v>
      </c>
      <c r="I4">
        <f t="shared" si="2"/>
        <v>16.466000000000001</v>
      </c>
      <c r="J4">
        <f t="shared" si="2"/>
        <v>39.286999999999999</v>
      </c>
      <c r="M4" s="2"/>
      <c r="N4" s="2"/>
      <c r="O4" s="2"/>
      <c r="P4" s="2"/>
    </row>
    <row r="5" spans="1:16" x14ac:dyDescent="0.2">
      <c r="A5" t="s">
        <v>12</v>
      </c>
      <c r="B5">
        <v>3695</v>
      </c>
      <c r="C5">
        <v>11389</v>
      </c>
      <c r="D5">
        <v>7732</v>
      </c>
      <c r="E5">
        <v>30606</v>
      </c>
      <c r="F5" t="s">
        <v>16</v>
      </c>
      <c r="G5">
        <f>B5/1000</f>
        <v>3.6949999999999998</v>
      </c>
      <c r="H5">
        <f t="shared" ref="H5:J5" si="3">C5/1000</f>
        <v>11.388999999999999</v>
      </c>
      <c r="I5">
        <f t="shared" si="3"/>
        <v>7.7320000000000002</v>
      </c>
      <c r="J5">
        <f t="shared" si="3"/>
        <v>30.606000000000002</v>
      </c>
      <c r="M5" s="1"/>
      <c r="N5" s="1"/>
      <c r="O5" s="1"/>
      <c r="P5" s="1"/>
    </row>
    <row r="6" spans="1:16" x14ac:dyDescent="0.2">
      <c r="A6" t="s">
        <v>10</v>
      </c>
      <c r="B6">
        <v>52076481</v>
      </c>
      <c r="C6">
        <v>8997374</v>
      </c>
      <c r="D6">
        <v>7451184</v>
      </c>
      <c r="E6">
        <v>19954703</v>
      </c>
      <c r="F6" t="s">
        <v>17</v>
      </c>
      <c r="G6">
        <f>B6/1000000</f>
        <v>52.076481000000001</v>
      </c>
      <c r="H6">
        <f t="shared" ref="H6:J6" si="4">C6/1000000</f>
        <v>8.9973740000000006</v>
      </c>
      <c r="I6">
        <f t="shared" si="4"/>
        <v>7.4511839999999996</v>
      </c>
      <c r="J6">
        <f t="shared" si="4"/>
        <v>19.954702999999999</v>
      </c>
    </row>
    <row r="7" spans="1:16" x14ac:dyDescent="0.2">
      <c r="A7" t="s">
        <v>11</v>
      </c>
      <c r="B7">
        <v>-0.48320000000000002</v>
      </c>
      <c r="C7">
        <v>-2.0792000000000002</v>
      </c>
      <c r="D7">
        <v>-3.0968</v>
      </c>
      <c r="E7">
        <v>-2.9984000000000002</v>
      </c>
      <c r="F7" t="s">
        <v>22</v>
      </c>
      <c r="G7">
        <f>-B7*10</f>
        <v>4.8319999999999999</v>
      </c>
      <c r="H7">
        <f t="shared" ref="H7:J7" si="5">-C7*10</f>
        <v>20.792000000000002</v>
      </c>
      <c r="I7">
        <f t="shared" si="5"/>
        <v>30.968</v>
      </c>
      <c r="J7">
        <f t="shared" si="5"/>
        <v>29.984000000000002</v>
      </c>
    </row>
    <row r="9" spans="1:16" x14ac:dyDescent="0.2">
      <c r="A9" t="s">
        <v>7</v>
      </c>
      <c r="B9">
        <v>1</v>
      </c>
      <c r="C9">
        <v>2</v>
      </c>
      <c r="D9">
        <v>3</v>
      </c>
      <c r="E9">
        <v>4</v>
      </c>
      <c r="F9" t="s">
        <v>7</v>
      </c>
      <c r="G9">
        <v>1</v>
      </c>
      <c r="H9">
        <v>2</v>
      </c>
      <c r="I9">
        <v>3</v>
      </c>
      <c r="J9">
        <v>4</v>
      </c>
    </row>
    <row r="10" spans="1:16" x14ac:dyDescent="0.2">
      <c r="A10" t="s">
        <v>0</v>
      </c>
      <c r="B10">
        <v>93.76</v>
      </c>
      <c r="C10">
        <v>2856.23</v>
      </c>
      <c r="D10">
        <v>2528</v>
      </c>
      <c r="E10">
        <v>2666</v>
      </c>
      <c r="F10" t="s">
        <v>18</v>
      </c>
      <c r="G10">
        <f>B10/100</f>
        <v>0.9376000000000001</v>
      </c>
      <c r="H10">
        <f t="shared" ref="H10:J11" si="6">C10/100</f>
        <v>28.5623</v>
      </c>
      <c r="I10">
        <f t="shared" si="6"/>
        <v>25.28</v>
      </c>
      <c r="J10">
        <f t="shared" si="6"/>
        <v>26.66</v>
      </c>
    </row>
    <row r="11" spans="1:16" x14ac:dyDescent="0.2">
      <c r="A11" t="s">
        <v>1</v>
      </c>
      <c r="B11">
        <v>3.113</v>
      </c>
      <c r="C11">
        <v>3198.3020000000001</v>
      </c>
      <c r="D11">
        <v>1799.7460000000001</v>
      </c>
      <c r="E11">
        <v>6182.1790000000001</v>
      </c>
      <c r="F11" t="s">
        <v>19</v>
      </c>
      <c r="G11">
        <f>B11/100</f>
        <v>3.1130000000000001E-2</v>
      </c>
      <c r="H11">
        <f t="shared" si="6"/>
        <v>31.98302</v>
      </c>
      <c r="I11">
        <f t="shared" si="6"/>
        <v>17.99746</v>
      </c>
      <c r="J11">
        <f t="shared" si="6"/>
        <v>61.82179</v>
      </c>
    </row>
    <row r="12" spans="1:16" x14ac:dyDescent="0.2">
      <c r="A12" t="s">
        <v>3</v>
      </c>
      <c r="B12">
        <v>0.21429999999999999</v>
      </c>
      <c r="C12">
        <v>0.67959999999999998</v>
      </c>
      <c r="D12">
        <v>0.68100000000000005</v>
      </c>
      <c r="E12">
        <v>0.86150000000000004</v>
      </c>
      <c r="F12" t="s">
        <v>24</v>
      </c>
      <c r="G12">
        <f>B12*100</f>
        <v>21.43</v>
      </c>
      <c r="H12">
        <f t="shared" ref="H12:J12" si="7">C12*100</f>
        <v>67.959999999999994</v>
      </c>
      <c r="I12">
        <f t="shared" si="7"/>
        <v>68.100000000000009</v>
      </c>
      <c r="J12">
        <f t="shared" si="7"/>
        <v>86.15</v>
      </c>
      <c r="M12" s="2"/>
      <c r="N12" s="2"/>
      <c r="O12" s="2"/>
      <c r="P12" s="2"/>
    </row>
    <row r="13" spans="1:16" x14ac:dyDescent="0.2">
      <c r="A13" t="s">
        <v>4</v>
      </c>
      <c r="B13">
        <v>388</v>
      </c>
      <c r="C13">
        <v>428</v>
      </c>
      <c r="D13">
        <v>238</v>
      </c>
      <c r="E13">
        <v>56</v>
      </c>
      <c r="F13" t="s">
        <v>20</v>
      </c>
      <c r="G13">
        <f>B13/10</f>
        <v>38.799999999999997</v>
      </c>
      <c r="H13">
        <f t="shared" ref="H13:J13" si="8">C13/10</f>
        <v>42.8</v>
      </c>
      <c r="I13">
        <f t="shared" si="8"/>
        <v>23.8</v>
      </c>
      <c r="J13">
        <f t="shared" si="8"/>
        <v>5.6</v>
      </c>
      <c r="M13" s="2"/>
      <c r="N13" s="2"/>
      <c r="O13" s="2"/>
      <c r="P13" s="2"/>
    </row>
    <row r="14" spans="1:16" x14ac:dyDescent="0.2">
      <c r="A14" t="s">
        <v>5</v>
      </c>
      <c r="B14">
        <v>141076</v>
      </c>
      <c r="C14">
        <v>351538</v>
      </c>
      <c r="D14">
        <v>217932</v>
      </c>
      <c r="E14">
        <v>614148</v>
      </c>
      <c r="F14" t="s">
        <v>21</v>
      </c>
      <c r="G14">
        <f>B14/10000</f>
        <v>14.1076</v>
      </c>
      <c r="H14">
        <f t="shared" ref="H14:J14" si="9">C14/10000</f>
        <v>35.153799999999997</v>
      </c>
      <c r="I14">
        <f t="shared" si="9"/>
        <v>21.793199999999999</v>
      </c>
      <c r="J14">
        <f t="shared" si="9"/>
        <v>61.4148</v>
      </c>
      <c r="M14" s="2"/>
      <c r="N14" s="2"/>
      <c r="O14" s="2"/>
      <c r="P14" s="2"/>
    </row>
    <row r="15" spans="1:16" x14ac:dyDescent="0.2">
      <c r="A15" t="s">
        <v>6</v>
      </c>
      <c r="B15">
        <v>-1.141E-2</v>
      </c>
      <c r="C15">
        <v>-0.49609999999999999</v>
      </c>
      <c r="D15">
        <v>-0.84260000000000002</v>
      </c>
      <c r="E15">
        <v>-0.59519999999999995</v>
      </c>
      <c r="F15" t="s">
        <v>23</v>
      </c>
      <c r="G15">
        <f>-B15*100</f>
        <v>1.141</v>
      </c>
      <c r="H15">
        <f t="shared" ref="H15:J15" si="10">-C15*100</f>
        <v>49.61</v>
      </c>
      <c r="I15">
        <f t="shared" si="10"/>
        <v>84.26</v>
      </c>
      <c r="J15">
        <f t="shared" si="10"/>
        <v>59.519999999999996</v>
      </c>
      <c r="M15" s="2"/>
      <c r="N15" s="2"/>
      <c r="O15" s="2"/>
      <c r="P15" s="2"/>
    </row>
    <row r="16" spans="1:16" x14ac:dyDescent="0.2">
      <c r="M16" s="2"/>
      <c r="N16" s="2"/>
      <c r="O16" s="2"/>
      <c r="P16" s="2"/>
    </row>
    <row r="20" spans="16:16" x14ac:dyDescent="0.2">
      <c r="P20" s="2"/>
    </row>
    <row r="21" spans="16:16" x14ac:dyDescent="0.2">
      <c r="P21" s="1"/>
    </row>
    <row r="22" spans="16:16" x14ac:dyDescent="0.2">
      <c r="P2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 THRILLER</dc:creator>
  <cp:lastModifiedBy>LEMON THRILLER</cp:lastModifiedBy>
  <dcterms:created xsi:type="dcterms:W3CDTF">2021-12-22T07:40:59Z</dcterms:created>
  <dcterms:modified xsi:type="dcterms:W3CDTF">2022-01-20T14:19:56Z</dcterms:modified>
</cp:coreProperties>
</file>