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bbrett\OneDrive - Deakin University\China\Review_paper\As_submitted_to_Nature_170627\Revision_2\"/>
    </mc:Choice>
  </mc:AlternateContent>
  <bookViews>
    <workbookView xWindow="0" yWindow="0" windowWidth="38400" windowHeight="24000"/>
  </bookViews>
  <sheets>
    <sheet name="Province-Year" sheetId="13" r:id="rId1"/>
    <sheet name="P1.SDP_TN" sheetId="8" r:id="rId2"/>
    <sheet name="P2.NSWC" sheetId="18" r:id="rId3"/>
    <sheet name="P3.SDP-FR" sheetId="9" r:id="rId4"/>
    <sheet name="P4.CADP" sheetId="11" r:id="rId5"/>
    <sheet name="P5.YSWC" sheetId="19" r:id="rId6"/>
    <sheet name="P6.NLCP" sheetId="10" r:id="rId7"/>
    <sheet name="P7.NFPP" sheetId="3" r:id="rId8"/>
    <sheet name="P8.GFGP" sheetId="2" r:id="rId9"/>
    <sheet name="P9.FGHY" sheetId="6" r:id="rId10"/>
    <sheet name="P10.FECP" sheetId="15" r:id="rId11"/>
    <sheet name="P11.SCP" sheetId="4" r:id="rId12"/>
    <sheet name="P12.WCNR" sheetId="7" r:id="rId13"/>
    <sheet name="P13.PRE-GEF" sheetId="16" r:id="rId14"/>
    <sheet name="P14.RDTP" sheetId="20" r:id="rId15"/>
    <sheet name="P15.GESA" sheetId="21" r:id="rId16"/>
    <sheet name="P16.CLQP" sheetId="17" r:id="rId17"/>
    <sheet name="graph of area" sheetId="24" r:id="rId18"/>
  </sheets>
  <definedNames>
    <definedName name="_xlnm.Print_Area" localSheetId="17">'graph of area'!$A$24:$P$56</definedName>
    <definedName name="_xlnm.Print_Area" localSheetId="0">'Province-Year'!$A$22:$R$54</definedName>
  </definedName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N3" i="24" l="1"/>
  <c r="AN4" i="24"/>
  <c r="AN5" i="24"/>
  <c r="AN6" i="24"/>
  <c r="AN7" i="24"/>
  <c r="AN8" i="24"/>
  <c r="AN9" i="24"/>
  <c r="AN10" i="24"/>
  <c r="AN11" i="24"/>
  <c r="AN12" i="24"/>
  <c r="AN13" i="24"/>
  <c r="AN14" i="24"/>
  <c r="AN15" i="24"/>
  <c r="AN16" i="24"/>
  <c r="AN17" i="24"/>
  <c r="AN18" i="24"/>
  <c r="B19" i="24"/>
  <c r="C19" i="24"/>
  <c r="D19" i="24"/>
  <c r="E19" i="24"/>
  <c r="F19" i="24"/>
  <c r="G19" i="24"/>
  <c r="H19" i="24"/>
  <c r="I19" i="24"/>
  <c r="J19" i="24"/>
  <c r="K19" i="24"/>
  <c r="L19" i="24"/>
  <c r="M19" i="24"/>
  <c r="N19" i="24"/>
  <c r="O19" i="24"/>
  <c r="P19" i="24"/>
  <c r="Q19" i="24"/>
  <c r="R19" i="24"/>
  <c r="S19" i="24"/>
  <c r="T19" i="24"/>
  <c r="U19" i="24"/>
  <c r="V19" i="24"/>
  <c r="W19" i="24"/>
  <c r="X19" i="24"/>
  <c r="Y19" i="24"/>
  <c r="Z19" i="24"/>
  <c r="AA19" i="24"/>
  <c r="AB19" i="24"/>
  <c r="AC19" i="24"/>
  <c r="AD19" i="24"/>
  <c r="AE19" i="24"/>
  <c r="AF19" i="24"/>
  <c r="AG19" i="24"/>
  <c r="AH19" i="24"/>
  <c r="AI19" i="24"/>
  <c r="AJ19" i="24"/>
  <c r="AK19" i="24"/>
  <c r="AL19" i="24"/>
  <c r="AM19" i="24"/>
  <c r="AN19" i="24"/>
  <c r="R25" i="24"/>
  <c r="V25" i="24"/>
  <c r="W25" i="24"/>
  <c r="U25" i="24"/>
  <c r="X25" i="24"/>
  <c r="R26" i="24"/>
  <c r="V26" i="24"/>
  <c r="W26" i="24"/>
  <c r="U26" i="24"/>
  <c r="X26" i="24"/>
  <c r="R27" i="24"/>
  <c r="V27" i="24"/>
  <c r="W27" i="24"/>
  <c r="U27" i="24"/>
  <c r="X27" i="24"/>
  <c r="R28" i="24"/>
  <c r="V28" i="24"/>
  <c r="W28" i="24"/>
  <c r="U28" i="24"/>
  <c r="X28" i="24"/>
  <c r="R29" i="24"/>
  <c r="V29" i="24"/>
  <c r="W29" i="24"/>
  <c r="U29" i="24"/>
  <c r="X29" i="24"/>
  <c r="R30" i="24"/>
  <c r="V30" i="24"/>
  <c r="W30" i="24"/>
  <c r="U30" i="24"/>
  <c r="X30" i="24"/>
  <c r="R31" i="24"/>
  <c r="V31" i="24"/>
  <c r="W31" i="24"/>
  <c r="U31" i="24"/>
  <c r="X31" i="24"/>
  <c r="R32" i="24"/>
  <c r="V32" i="24"/>
  <c r="W32" i="24"/>
  <c r="U32" i="24"/>
  <c r="X32" i="24"/>
  <c r="R33" i="24"/>
  <c r="V33" i="24"/>
  <c r="W33" i="24"/>
  <c r="U33" i="24"/>
  <c r="X33" i="24"/>
  <c r="R34" i="24"/>
  <c r="V34" i="24"/>
  <c r="W34" i="24"/>
  <c r="U34" i="24"/>
  <c r="X34" i="24"/>
  <c r="R35" i="24"/>
  <c r="V35" i="24"/>
  <c r="W35" i="24"/>
  <c r="U35" i="24"/>
  <c r="X35" i="24"/>
  <c r="R36" i="24"/>
  <c r="V36" i="24"/>
  <c r="W36" i="24"/>
  <c r="U36" i="24"/>
  <c r="X36" i="24"/>
  <c r="R37" i="24"/>
  <c r="V37" i="24"/>
  <c r="W37" i="24"/>
  <c r="U37" i="24"/>
  <c r="X37" i="24"/>
  <c r="R38" i="24"/>
  <c r="V38" i="24"/>
  <c r="W38" i="24"/>
  <c r="U38" i="24"/>
  <c r="X38" i="24"/>
  <c r="R39" i="24"/>
  <c r="V39" i="24"/>
  <c r="W39" i="24"/>
  <c r="U39" i="24"/>
  <c r="X39" i="24"/>
  <c r="R40" i="24"/>
  <c r="V40" i="24"/>
  <c r="W40" i="24"/>
  <c r="U40" i="24"/>
  <c r="X40" i="24"/>
  <c r="R41" i="24"/>
  <c r="V41" i="24"/>
  <c r="W41" i="24"/>
  <c r="U41" i="24"/>
  <c r="X41" i="24"/>
  <c r="R42" i="24"/>
  <c r="V42" i="24"/>
  <c r="W42" i="24"/>
  <c r="U42" i="24"/>
  <c r="X42" i="24"/>
  <c r="R43" i="24"/>
  <c r="V43" i="24"/>
  <c r="W43" i="24"/>
  <c r="U43" i="24"/>
  <c r="X43" i="24"/>
  <c r="R44" i="24"/>
  <c r="V44" i="24"/>
  <c r="W44" i="24"/>
  <c r="U44" i="24"/>
  <c r="X44" i="24"/>
  <c r="R45" i="24"/>
  <c r="V45" i="24"/>
  <c r="W45" i="24"/>
  <c r="U45" i="24"/>
  <c r="X45" i="24"/>
  <c r="R46" i="24"/>
  <c r="V46" i="24"/>
  <c r="W46" i="24"/>
  <c r="U46" i="24"/>
  <c r="X46" i="24"/>
  <c r="R47" i="24"/>
  <c r="V47" i="24"/>
  <c r="W47" i="24"/>
  <c r="U47" i="24"/>
  <c r="X47" i="24"/>
  <c r="R48" i="24"/>
  <c r="V48" i="24"/>
  <c r="W48" i="24"/>
  <c r="U48" i="24"/>
  <c r="X48" i="24"/>
  <c r="R49" i="24"/>
  <c r="V49" i="24"/>
  <c r="W49" i="24"/>
  <c r="U49" i="24"/>
  <c r="X49" i="24"/>
  <c r="C56" i="24"/>
  <c r="AC49" i="24"/>
  <c r="D56" i="24"/>
  <c r="AD49" i="24"/>
  <c r="F56" i="24"/>
  <c r="AF49" i="24"/>
  <c r="H56" i="24"/>
  <c r="AH49" i="24"/>
  <c r="I56" i="24"/>
  <c r="AI49" i="24"/>
  <c r="J56" i="24"/>
  <c r="AJ49" i="24"/>
  <c r="K56" i="24"/>
  <c r="AK49" i="24"/>
  <c r="M56" i="24"/>
  <c r="AM49" i="24"/>
  <c r="O56" i="24"/>
  <c r="AO49" i="24"/>
  <c r="R50" i="24"/>
  <c r="V50" i="24"/>
  <c r="W50" i="24"/>
  <c r="U50" i="24"/>
  <c r="X50" i="24"/>
  <c r="E56" i="24"/>
  <c r="AE50" i="24"/>
  <c r="G56" i="24"/>
  <c r="AG50" i="24"/>
  <c r="Q56" i="24"/>
  <c r="AQ50" i="24"/>
  <c r="R51" i="24"/>
  <c r="V51" i="24"/>
  <c r="W51" i="24"/>
  <c r="U51" i="24"/>
  <c r="X51" i="24"/>
  <c r="P56" i="24"/>
  <c r="AB51" i="24"/>
  <c r="L56" i="24"/>
  <c r="AL51" i="24"/>
  <c r="N56" i="24"/>
  <c r="AN51" i="24"/>
  <c r="B56" i="24"/>
  <c r="AP51" i="24"/>
  <c r="R52" i="24"/>
  <c r="V52" i="24"/>
  <c r="W52" i="24"/>
  <c r="U52" i="24"/>
  <c r="X52" i="24"/>
  <c r="R53" i="24"/>
  <c r="V53" i="24"/>
  <c r="W53" i="24"/>
  <c r="U53" i="24"/>
  <c r="X53" i="24"/>
  <c r="R54" i="24"/>
  <c r="V54" i="24"/>
  <c r="W54" i="24"/>
  <c r="U54" i="24"/>
  <c r="X54" i="24"/>
  <c r="R55" i="24"/>
  <c r="V55" i="24"/>
  <c r="W55" i="24"/>
  <c r="U55" i="24"/>
  <c r="X55" i="24"/>
  <c r="R56" i="24"/>
  <c r="T56" i="24"/>
  <c r="U56" i="24"/>
  <c r="V56" i="24"/>
  <c r="W56" i="24"/>
  <c r="X56" i="24"/>
  <c r="B78" i="24"/>
  <c r="C78" i="24"/>
  <c r="D78" i="24"/>
  <c r="E78" i="24"/>
  <c r="F78" i="24"/>
  <c r="G78" i="24"/>
  <c r="H78" i="24"/>
  <c r="I78" i="24"/>
  <c r="J78" i="24"/>
  <c r="K78" i="24"/>
  <c r="L78" i="24"/>
  <c r="M78" i="24"/>
  <c r="N78" i="24"/>
  <c r="O78" i="24"/>
  <c r="P78" i="24"/>
  <c r="Q78" i="24"/>
  <c r="R78" i="24"/>
  <c r="S78" i="24"/>
  <c r="T78" i="24"/>
  <c r="U78" i="24"/>
  <c r="B79" i="24"/>
  <c r="C79" i="24"/>
  <c r="D79" i="24"/>
  <c r="E79" i="24"/>
  <c r="F79" i="24"/>
  <c r="G79" i="24"/>
  <c r="H79" i="24"/>
  <c r="I79" i="24"/>
  <c r="J79" i="24"/>
  <c r="K79" i="24"/>
  <c r="L79" i="24"/>
  <c r="M79" i="24"/>
  <c r="N79" i="24"/>
  <c r="O79" i="24"/>
  <c r="P79" i="24"/>
  <c r="Q79" i="24"/>
  <c r="R79" i="24"/>
  <c r="S79" i="24"/>
  <c r="T79" i="24"/>
  <c r="U79" i="24"/>
  <c r="B80" i="24"/>
  <c r="C80" i="24"/>
  <c r="D80" i="24"/>
  <c r="E80" i="24"/>
  <c r="F80" i="24"/>
  <c r="G80" i="24"/>
  <c r="H80" i="24"/>
  <c r="I80" i="24"/>
  <c r="J80" i="24"/>
  <c r="K80" i="24"/>
  <c r="L80" i="24"/>
  <c r="M80" i="24"/>
  <c r="N80" i="24"/>
  <c r="O80" i="24"/>
  <c r="P80" i="24"/>
  <c r="Q80" i="24"/>
  <c r="R80" i="24"/>
  <c r="S80" i="24"/>
  <c r="T80" i="24"/>
  <c r="U80" i="24"/>
  <c r="B81" i="24"/>
  <c r="C81" i="24"/>
  <c r="D81" i="24"/>
  <c r="E81" i="24"/>
  <c r="F81" i="24"/>
  <c r="G81" i="24"/>
  <c r="H81" i="24"/>
  <c r="I81" i="24"/>
  <c r="J81" i="24"/>
  <c r="K81" i="24"/>
  <c r="L81" i="24"/>
  <c r="M81" i="24"/>
  <c r="N81" i="24"/>
  <c r="O81" i="24"/>
  <c r="P81" i="24"/>
  <c r="Q81" i="24"/>
  <c r="R81" i="24"/>
  <c r="S81" i="24"/>
  <c r="T81" i="24"/>
  <c r="U81" i="24"/>
  <c r="B82" i="24"/>
  <c r="C82" i="24"/>
  <c r="D82" i="24"/>
  <c r="E82" i="24"/>
  <c r="F82" i="24"/>
  <c r="G82" i="24"/>
  <c r="H82" i="24"/>
  <c r="I82" i="24"/>
  <c r="J82" i="24"/>
  <c r="K82" i="24"/>
  <c r="L82" i="24"/>
  <c r="M82" i="24"/>
  <c r="N82" i="24"/>
  <c r="O82" i="24"/>
  <c r="P82" i="24"/>
  <c r="Q82" i="24"/>
  <c r="R82" i="24"/>
  <c r="S82" i="24"/>
  <c r="T82" i="24"/>
  <c r="U82" i="24"/>
  <c r="B83" i="24"/>
  <c r="C83" i="24"/>
  <c r="D83" i="24"/>
  <c r="E83" i="24"/>
  <c r="F83" i="24"/>
  <c r="G83" i="24"/>
  <c r="H83" i="24"/>
  <c r="I83" i="24"/>
  <c r="J83" i="24"/>
  <c r="K83" i="24"/>
  <c r="L83" i="24"/>
  <c r="M83" i="24"/>
  <c r="N83" i="24"/>
  <c r="O83" i="24"/>
  <c r="P83" i="24"/>
  <c r="Q83" i="24"/>
  <c r="R83" i="24"/>
  <c r="S83" i="24"/>
  <c r="T83" i="24"/>
  <c r="U83" i="24"/>
  <c r="B84" i="24"/>
  <c r="C84" i="24"/>
  <c r="D84" i="24"/>
  <c r="E84" i="24"/>
  <c r="F84" i="24"/>
  <c r="G84" i="24"/>
  <c r="H84" i="24"/>
  <c r="I84" i="24"/>
  <c r="J84" i="24"/>
  <c r="K84" i="24"/>
  <c r="L84" i="24"/>
  <c r="M84" i="24"/>
  <c r="N84" i="24"/>
  <c r="O84" i="24"/>
  <c r="P84" i="24"/>
  <c r="Q84" i="24"/>
  <c r="R84" i="24"/>
  <c r="S84" i="24"/>
  <c r="T84" i="24"/>
  <c r="U84" i="24"/>
  <c r="B85" i="24"/>
  <c r="C85" i="24"/>
  <c r="D85" i="24"/>
  <c r="E85" i="24"/>
  <c r="F85" i="24"/>
  <c r="G85" i="24"/>
  <c r="H85" i="24"/>
  <c r="I85" i="24"/>
  <c r="J85" i="24"/>
  <c r="K85" i="24"/>
  <c r="L85" i="24"/>
  <c r="M85" i="24"/>
  <c r="N85" i="24"/>
  <c r="O85" i="24"/>
  <c r="P85" i="24"/>
  <c r="Q85" i="24"/>
  <c r="R85" i="24"/>
  <c r="S85" i="24"/>
  <c r="T85" i="24"/>
  <c r="U85" i="24"/>
  <c r="B86" i="24"/>
  <c r="C86" i="24"/>
  <c r="D86" i="24"/>
  <c r="E86" i="24"/>
  <c r="F86" i="24"/>
  <c r="G86" i="24"/>
  <c r="H86" i="24"/>
  <c r="I86" i="24"/>
  <c r="J86" i="24"/>
  <c r="K86" i="24"/>
  <c r="L86" i="24"/>
  <c r="M86" i="24"/>
  <c r="N86" i="24"/>
  <c r="O86" i="24"/>
  <c r="P86" i="24"/>
  <c r="Q86" i="24"/>
  <c r="R86" i="24"/>
  <c r="S86" i="24"/>
  <c r="T86" i="24"/>
  <c r="U86" i="24"/>
  <c r="B87" i="24"/>
  <c r="C87" i="24"/>
  <c r="D87" i="24"/>
  <c r="E87" i="24"/>
  <c r="F87" i="24"/>
  <c r="G87" i="24"/>
  <c r="H87" i="24"/>
  <c r="I87" i="24"/>
  <c r="J87" i="24"/>
  <c r="K87" i="24"/>
  <c r="L87" i="24"/>
  <c r="M87" i="24"/>
  <c r="N87" i="24"/>
  <c r="O87" i="24"/>
  <c r="P87" i="24"/>
  <c r="Q87" i="24"/>
  <c r="R87" i="24"/>
  <c r="S87" i="24"/>
  <c r="T87" i="24"/>
  <c r="U87" i="24"/>
  <c r="B88" i="24"/>
  <c r="C88" i="24"/>
  <c r="D88" i="24"/>
  <c r="E88" i="24"/>
  <c r="F88" i="24"/>
  <c r="G88" i="24"/>
  <c r="H88" i="24"/>
  <c r="I88" i="24"/>
  <c r="J88" i="24"/>
  <c r="K88" i="24"/>
  <c r="L88" i="24"/>
  <c r="M88" i="24"/>
  <c r="N88" i="24"/>
  <c r="O88" i="24"/>
  <c r="P88" i="24"/>
  <c r="Q88" i="24"/>
  <c r="R88" i="24"/>
  <c r="S88" i="24"/>
  <c r="T88" i="24"/>
  <c r="U88" i="24"/>
  <c r="B89" i="24"/>
  <c r="C89" i="24"/>
  <c r="D89" i="24"/>
  <c r="E89" i="24"/>
  <c r="F89" i="24"/>
  <c r="G89" i="24"/>
  <c r="H89" i="24"/>
  <c r="I89" i="24"/>
  <c r="J89" i="24"/>
  <c r="K89" i="24"/>
  <c r="L89" i="24"/>
  <c r="M89" i="24"/>
  <c r="N89" i="24"/>
  <c r="O89" i="24"/>
  <c r="P89" i="24"/>
  <c r="Q89" i="24"/>
  <c r="R89" i="24"/>
  <c r="S89" i="24"/>
  <c r="T89" i="24"/>
  <c r="U89" i="24"/>
  <c r="B90" i="24"/>
  <c r="C90" i="24"/>
  <c r="D90" i="24"/>
  <c r="E90" i="24"/>
  <c r="F90" i="24"/>
  <c r="G90" i="24"/>
  <c r="H90" i="24"/>
  <c r="I90" i="24"/>
  <c r="J90" i="24"/>
  <c r="K90" i="24"/>
  <c r="L90" i="24"/>
  <c r="M90" i="24"/>
  <c r="N90" i="24"/>
  <c r="O90" i="24"/>
  <c r="P90" i="24"/>
  <c r="Q90" i="24"/>
  <c r="R90" i="24"/>
  <c r="S90" i="24"/>
  <c r="T90" i="24"/>
  <c r="U90" i="24"/>
  <c r="B91" i="24"/>
  <c r="C91" i="24"/>
  <c r="D91" i="24"/>
  <c r="E91" i="24"/>
  <c r="F91" i="24"/>
  <c r="G91" i="24"/>
  <c r="H91" i="24"/>
  <c r="I91" i="24"/>
  <c r="J91" i="24"/>
  <c r="K91" i="24"/>
  <c r="L91" i="24"/>
  <c r="M91" i="24"/>
  <c r="N91" i="24"/>
  <c r="O91" i="24"/>
  <c r="P91" i="24"/>
  <c r="Q91" i="24"/>
  <c r="R91" i="24"/>
  <c r="S91" i="24"/>
  <c r="T91" i="24"/>
  <c r="U91" i="24"/>
  <c r="B92" i="24"/>
  <c r="C92" i="24"/>
  <c r="D92" i="24"/>
  <c r="E92" i="24"/>
  <c r="F92" i="24"/>
  <c r="G92" i="24"/>
  <c r="H92" i="24"/>
  <c r="I92" i="24"/>
  <c r="J92" i="24"/>
  <c r="K92" i="24"/>
  <c r="L92" i="24"/>
  <c r="M92" i="24"/>
  <c r="N92" i="24"/>
  <c r="O92" i="24"/>
  <c r="P92" i="24"/>
  <c r="Q92" i="24"/>
  <c r="R92" i="24"/>
  <c r="S92" i="24"/>
  <c r="T92" i="24"/>
  <c r="U92" i="24"/>
  <c r="B93" i="24"/>
  <c r="C93" i="24"/>
  <c r="D93" i="24"/>
  <c r="E93" i="24"/>
  <c r="F93" i="24"/>
  <c r="G93" i="24"/>
  <c r="H93" i="24"/>
  <c r="I93" i="24"/>
  <c r="J93" i="24"/>
  <c r="K93" i="24"/>
  <c r="L93" i="24"/>
  <c r="M93" i="24"/>
  <c r="N93" i="24"/>
  <c r="O93" i="24"/>
  <c r="P93" i="24"/>
  <c r="Q93" i="24"/>
  <c r="R93" i="24"/>
  <c r="S93" i="24"/>
  <c r="T93" i="24"/>
  <c r="U93" i="24"/>
  <c r="U98" i="24"/>
  <c r="V98" i="24"/>
  <c r="V99" i="24"/>
  <c r="V100" i="24"/>
  <c r="V101" i="24"/>
  <c r="V102" i="24"/>
  <c r="V103" i="24"/>
  <c r="V104" i="24"/>
  <c r="B105" i="24"/>
  <c r="V105" i="24"/>
  <c r="B106" i="24"/>
  <c r="V106" i="24"/>
  <c r="B107" i="24"/>
  <c r="C107" i="24"/>
  <c r="V107" i="24"/>
  <c r="V108" i="24"/>
  <c r="V109" i="24"/>
  <c r="V110" i="24"/>
  <c r="V111" i="24"/>
  <c r="V112" i="24"/>
  <c r="V113" i="24"/>
  <c r="V114" i="24"/>
  <c r="B116" i="24"/>
  <c r="C116" i="24"/>
  <c r="D116" i="24"/>
  <c r="E116" i="24"/>
  <c r="F116" i="24"/>
  <c r="G116" i="24"/>
  <c r="H116" i="24"/>
  <c r="I116" i="24"/>
  <c r="J116" i="24"/>
  <c r="K116" i="24"/>
  <c r="L116" i="24"/>
  <c r="M116" i="24"/>
  <c r="N116" i="24"/>
  <c r="O116" i="24"/>
  <c r="P116" i="24"/>
  <c r="Q116" i="24"/>
  <c r="R116" i="24"/>
  <c r="S116" i="24"/>
  <c r="T116" i="24"/>
  <c r="U116" i="24"/>
  <c r="B117" i="24"/>
  <c r="C117" i="24"/>
  <c r="D117" i="24"/>
  <c r="E117" i="24"/>
  <c r="F117" i="24"/>
  <c r="G117" i="24"/>
  <c r="H117" i="24"/>
  <c r="I117" i="24"/>
  <c r="J117" i="24"/>
  <c r="K117" i="24"/>
  <c r="L117" i="24"/>
  <c r="M117" i="24"/>
  <c r="N117" i="24"/>
  <c r="O117" i="24"/>
  <c r="P117" i="24"/>
  <c r="Q117" i="24"/>
  <c r="R117" i="24"/>
  <c r="S117" i="24"/>
  <c r="T117" i="24"/>
  <c r="U117" i="24"/>
  <c r="B118" i="24"/>
  <c r="C118" i="24"/>
  <c r="D118" i="24"/>
  <c r="E118" i="24"/>
  <c r="F118" i="24"/>
  <c r="G118" i="24"/>
  <c r="H118" i="24"/>
  <c r="I118" i="24"/>
  <c r="J118" i="24"/>
  <c r="K118" i="24"/>
  <c r="L118" i="24"/>
  <c r="M118" i="24"/>
  <c r="N118" i="24"/>
  <c r="O118" i="24"/>
  <c r="P118" i="24"/>
  <c r="Q118" i="24"/>
  <c r="R118" i="24"/>
  <c r="S118" i="24"/>
  <c r="T118" i="24"/>
  <c r="U118" i="24"/>
  <c r="B119" i="24"/>
  <c r="C119" i="24"/>
  <c r="D119" i="24"/>
  <c r="E119" i="24"/>
  <c r="F119" i="24"/>
  <c r="G119" i="24"/>
  <c r="H119" i="24"/>
  <c r="I119" i="24"/>
  <c r="J119" i="24"/>
  <c r="K119" i="24"/>
  <c r="L119" i="24"/>
  <c r="M119" i="24"/>
  <c r="N119" i="24"/>
  <c r="O119" i="24"/>
  <c r="P119" i="24"/>
  <c r="Q119" i="24"/>
  <c r="R119" i="24"/>
  <c r="S119" i="24"/>
  <c r="T119" i="24"/>
  <c r="U119" i="24"/>
  <c r="B120" i="24"/>
  <c r="C120" i="24"/>
  <c r="D120" i="24"/>
  <c r="E120" i="24"/>
  <c r="F120" i="24"/>
  <c r="G120" i="24"/>
  <c r="H120" i="24"/>
  <c r="I120" i="24"/>
  <c r="J120" i="24"/>
  <c r="K120" i="24"/>
  <c r="L120" i="24"/>
  <c r="M120" i="24"/>
  <c r="N120" i="24"/>
  <c r="O120" i="24"/>
  <c r="P120" i="24"/>
  <c r="Q120" i="24"/>
  <c r="R120" i="24"/>
  <c r="S120" i="24"/>
  <c r="T120" i="24"/>
  <c r="U120" i="24"/>
  <c r="B121" i="24"/>
  <c r="C121" i="24"/>
  <c r="D121" i="24"/>
  <c r="E121" i="24"/>
  <c r="F121" i="24"/>
  <c r="G121" i="24"/>
  <c r="H121" i="24"/>
  <c r="I121" i="24"/>
  <c r="J121" i="24"/>
  <c r="K121" i="24"/>
  <c r="L121" i="24"/>
  <c r="M121" i="24"/>
  <c r="N121" i="24"/>
  <c r="O121" i="24"/>
  <c r="P121" i="24"/>
  <c r="Q121" i="24"/>
  <c r="R121" i="24"/>
  <c r="S121" i="24"/>
  <c r="T121" i="24"/>
  <c r="U121" i="24"/>
  <c r="B122" i="24"/>
  <c r="C122" i="24"/>
  <c r="D122" i="24"/>
  <c r="E122" i="24"/>
  <c r="F122" i="24"/>
  <c r="G122" i="24"/>
  <c r="H122" i="24"/>
  <c r="I122" i="24"/>
  <c r="J122" i="24"/>
  <c r="K122" i="24"/>
  <c r="L122" i="24"/>
  <c r="M122" i="24"/>
  <c r="N122" i="24"/>
  <c r="O122" i="24"/>
  <c r="P122" i="24"/>
  <c r="Q122" i="24"/>
  <c r="R122" i="24"/>
  <c r="S122" i="24"/>
  <c r="T122" i="24"/>
  <c r="U122" i="24"/>
  <c r="B123" i="24"/>
  <c r="C123" i="24"/>
  <c r="D123" i="24"/>
  <c r="E123" i="24"/>
  <c r="F123" i="24"/>
  <c r="G123" i="24"/>
  <c r="H123" i="24"/>
  <c r="I123" i="24"/>
  <c r="J123" i="24"/>
  <c r="K123" i="24"/>
  <c r="L123" i="24"/>
  <c r="M123" i="24"/>
  <c r="N123" i="24"/>
  <c r="O123" i="24"/>
  <c r="P123" i="24"/>
  <c r="Q123" i="24"/>
  <c r="R123" i="24"/>
  <c r="S123" i="24"/>
  <c r="T123" i="24"/>
  <c r="U123" i="24"/>
  <c r="B124" i="24"/>
  <c r="C124" i="24"/>
  <c r="D124" i="24"/>
  <c r="E124" i="24"/>
  <c r="F124" i="24"/>
  <c r="G124" i="24"/>
  <c r="H124" i="24"/>
  <c r="I124" i="24"/>
  <c r="J124" i="24"/>
  <c r="K124" i="24"/>
  <c r="L124" i="24"/>
  <c r="M124" i="24"/>
  <c r="N124" i="24"/>
  <c r="O124" i="24"/>
  <c r="P124" i="24"/>
  <c r="Q124" i="24"/>
  <c r="R124" i="24"/>
  <c r="S124" i="24"/>
  <c r="T124" i="24"/>
  <c r="U124" i="24"/>
  <c r="B125" i="24"/>
  <c r="C125" i="24"/>
  <c r="D125" i="24"/>
  <c r="E125" i="24"/>
  <c r="F125" i="24"/>
  <c r="G125" i="24"/>
  <c r="H125" i="24"/>
  <c r="I125" i="24"/>
  <c r="J125" i="24"/>
  <c r="K125" i="24"/>
  <c r="L125" i="24"/>
  <c r="M125" i="24"/>
  <c r="N125" i="24"/>
  <c r="O125" i="24"/>
  <c r="P125" i="24"/>
  <c r="Q125" i="24"/>
  <c r="R125" i="24"/>
  <c r="S125" i="24"/>
  <c r="T125" i="24"/>
  <c r="U125" i="24"/>
  <c r="B126" i="24"/>
  <c r="C126" i="24"/>
  <c r="D126" i="24"/>
  <c r="E126" i="24"/>
  <c r="F126" i="24"/>
  <c r="G126" i="24"/>
  <c r="H126" i="24"/>
  <c r="I126" i="24"/>
  <c r="J126" i="24"/>
  <c r="K126" i="24"/>
  <c r="L126" i="24"/>
  <c r="M126" i="24"/>
  <c r="N126" i="24"/>
  <c r="O126" i="24"/>
  <c r="P126" i="24"/>
  <c r="Q126" i="24"/>
  <c r="R126" i="24"/>
  <c r="S126" i="24"/>
  <c r="T126" i="24"/>
  <c r="U126" i="24"/>
  <c r="B127" i="24"/>
  <c r="C127" i="24"/>
  <c r="D127" i="24"/>
  <c r="E127" i="24"/>
  <c r="F127" i="24"/>
  <c r="G127" i="24"/>
  <c r="H127" i="24"/>
  <c r="I127" i="24"/>
  <c r="J127" i="24"/>
  <c r="K127" i="24"/>
  <c r="L127" i="24"/>
  <c r="M127" i="24"/>
  <c r="N127" i="24"/>
  <c r="O127" i="24"/>
  <c r="P127" i="24"/>
  <c r="Q127" i="24"/>
  <c r="R127" i="24"/>
  <c r="S127" i="24"/>
  <c r="T127" i="24"/>
  <c r="U127" i="24"/>
  <c r="B128" i="24"/>
  <c r="C128" i="24"/>
  <c r="D128" i="24"/>
  <c r="E128" i="24"/>
  <c r="F128" i="24"/>
  <c r="G128" i="24"/>
  <c r="H128" i="24"/>
  <c r="I128" i="24"/>
  <c r="J128" i="24"/>
  <c r="K128" i="24"/>
  <c r="L128" i="24"/>
  <c r="M128" i="24"/>
  <c r="N128" i="24"/>
  <c r="O128" i="24"/>
  <c r="P128" i="24"/>
  <c r="Q128" i="24"/>
  <c r="R128" i="24"/>
  <c r="S128" i="24"/>
  <c r="T128" i="24"/>
  <c r="U128" i="24"/>
  <c r="B129" i="24"/>
  <c r="C129" i="24"/>
  <c r="D129" i="24"/>
  <c r="E129" i="24"/>
  <c r="F129" i="24"/>
  <c r="G129" i="24"/>
  <c r="H129" i="24"/>
  <c r="I129" i="24"/>
  <c r="J129" i="24"/>
  <c r="K129" i="24"/>
  <c r="L129" i="24"/>
  <c r="M129" i="24"/>
  <c r="N129" i="24"/>
  <c r="O129" i="24"/>
  <c r="P129" i="24"/>
  <c r="Q129" i="24"/>
  <c r="R129" i="24"/>
  <c r="S129" i="24"/>
  <c r="T129" i="24"/>
  <c r="U129" i="24"/>
  <c r="B130" i="24"/>
  <c r="C130" i="24"/>
  <c r="D130" i="24"/>
  <c r="E130" i="24"/>
  <c r="F130" i="24"/>
  <c r="G130" i="24"/>
  <c r="H130" i="24"/>
  <c r="I130" i="24"/>
  <c r="J130" i="24"/>
  <c r="K130" i="24"/>
  <c r="L130" i="24"/>
  <c r="M130" i="24"/>
  <c r="N130" i="24"/>
  <c r="O130" i="24"/>
  <c r="P130" i="24"/>
  <c r="Q130" i="24"/>
  <c r="R130" i="24"/>
  <c r="S130" i="24"/>
  <c r="T130" i="24"/>
  <c r="U130" i="24"/>
  <c r="B131" i="24"/>
  <c r="C131" i="24"/>
  <c r="D131" i="24"/>
  <c r="E131" i="24"/>
  <c r="F131" i="24"/>
  <c r="G131" i="24"/>
  <c r="H131" i="24"/>
  <c r="I131" i="24"/>
  <c r="J131" i="24"/>
  <c r="K131" i="24"/>
  <c r="L131" i="24"/>
  <c r="M131" i="24"/>
  <c r="N131" i="24"/>
  <c r="O131" i="24"/>
  <c r="P131" i="24"/>
  <c r="Q131" i="24"/>
  <c r="R131" i="24"/>
  <c r="S131" i="24"/>
  <c r="T131" i="24"/>
  <c r="U131" i="24"/>
  <c r="U132" i="24"/>
  <c r="N133" i="24"/>
  <c r="O133" i="24"/>
  <c r="P133" i="24"/>
  <c r="Q133" i="24"/>
  <c r="R133" i="24"/>
  <c r="S133" i="24"/>
  <c r="T133" i="24"/>
  <c r="U133" i="24"/>
  <c r="Q134" i="24"/>
  <c r="R134" i="24"/>
  <c r="S134" i="24"/>
  <c r="T134" i="24"/>
  <c r="U134" i="24"/>
  <c r="B135" i="24"/>
  <c r="C135" i="24"/>
  <c r="D135" i="24"/>
  <c r="E135" i="24"/>
  <c r="F135" i="24"/>
  <c r="G135" i="24"/>
  <c r="H135" i="24"/>
  <c r="I135" i="24"/>
  <c r="J135" i="24"/>
  <c r="K135" i="24"/>
  <c r="L135" i="24"/>
  <c r="M135" i="24"/>
  <c r="N135" i="24"/>
  <c r="O135" i="24"/>
  <c r="P135" i="24"/>
  <c r="Q135" i="24"/>
  <c r="R135" i="24"/>
  <c r="S135" i="24"/>
  <c r="T135" i="24"/>
  <c r="U135" i="24"/>
  <c r="B136" i="24"/>
  <c r="C136" i="24"/>
  <c r="D136" i="24"/>
  <c r="E136" i="24"/>
  <c r="F136" i="24"/>
  <c r="G136" i="24"/>
  <c r="H136" i="24"/>
  <c r="I136" i="24"/>
  <c r="J136" i="24"/>
  <c r="K136" i="24"/>
  <c r="L136" i="24"/>
  <c r="M136" i="24"/>
  <c r="N136" i="24"/>
  <c r="O136" i="24"/>
  <c r="P136" i="24"/>
  <c r="Q136" i="24"/>
  <c r="R136" i="24"/>
  <c r="S136" i="24"/>
  <c r="T136" i="24"/>
  <c r="U136" i="24"/>
  <c r="B137" i="24"/>
  <c r="C137" i="24"/>
  <c r="D137" i="24"/>
  <c r="E137" i="24"/>
  <c r="F137" i="24"/>
  <c r="G137" i="24"/>
  <c r="H137" i="24"/>
  <c r="I137" i="24"/>
  <c r="J137" i="24"/>
  <c r="K137" i="24"/>
  <c r="L137" i="24"/>
  <c r="M137" i="24"/>
  <c r="N137" i="24"/>
  <c r="O137" i="24"/>
  <c r="P137" i="24"/>
  <c r="Q137" i="24"/>
  <c r="R137" i="24"/>
  <c r="S137" i="24"/>
  <c r="T137" i="24"/>
  <c r="U137" i="24"/>
  <c r="B138" i="24"/>
  <c r="C138" i="24"/>
  <c r="D138" i="24"/>
  <c r="E138" i="24"/>
  <c r="F138" i="24"/>
  <c r="G138" i="24"/>
  <c r="H138" i="24"/>
  <c r="I138" i="24"/>
  <c r="J138" i="24"/>
  <c r="K138" i="24"/>
  <c r="L138" i="24"/>
  <c r="M138" i="24"/>
  <c r="N138" i="24"/>
  <c r="O138" i="24"/>
  <c r="P138" i="24"/>
  <c r="Q138" i="24"/>
  <c r="R138" i="24"/>
  <c r="S138" i="24"/>
  <c r="T138" i="24"/>
  <c r="U138" i="24"/>
  <c r="B139" i="24"/>
  <c r="C139" i="24"/>
  <c r="D139" i="24"/>
  <c r="E139" i="24"/>
  <c r="F139" i="24"/>
  <c r="G139" i="24"/>
  <c r="H139" i="24"/>
  <c r="I139" i="24"/>
  <c r="J139" i="24"/>
  <c r="K139" i="24"/>
  <c r="L139" i="24"/>
  <c r="M139" i="24"/>
  <c r="N139" i="24"/>
  <c r="O139" i="24"/>
  <c r="P139" i="24"/>
  <c r="Q139" i="24"/>
  <c r="R139" i="24"/>
  <c r="S139" i="24"/>
  <c r="T139" i="24"/>
  <c r="U139" i="24"/>
  <c r="B140" i="24"/>
  <c r="C140" i="24"/>
  <c r="D140" i="24"/>
  <c r="E140" i="24"/>
  <c r="F140" i="24"/>
  <c r="G140" i="24"/>
  <c r="H140" i="24"/>
  <c r="I140" i="24"/>
  <c r="J140" i="24"/>
  <c r="K140" i="24"/>
  <c r="L140" i="24"/>
  <c r="M140" i="24"/>
  <c r="N140" i="24"/>
  <c r="O140" i="24"/>
  <c r="P140" i="24"/>
  <c r="Q140" i="24"/>
  <c r="R140" i="24"/>
  <c r="S140" i="24"/>
  <c r="T140" i="24"/>
  <c r="U140" i="24"/>
  <c r="B141" i="24"/>
  <c r="C141" i="24"/>
  <c r="D141" i="24"/>
  <c r="E141" i="24"/>
  <c r="F141" i="24"/>
  <c r="G141" i="24"/>
  <c r="H141" i="24"/>
  <c r="I141" i="24"/>
  <c r="J141" i="24"/>
  <c r="K141" i="24"/>
  <c r="L141" i="24"/>
  <c r="M141" i="24"/>
  <c r="N141" i="24"/>
  <c r="O141" i="24"/>
  <c r="P141" i="24"/>
  <c r="Q141" i="24"/>
  <c r="R141" i="24"/>
  <c r="S141" i="24"/>
  <c r="T141" i="24"/>
  <c r="U141" i="24"/>
  <c r="B142" i="24"/>
  <c r="C142" i="24"/>
  <c r="D142" i="24"/>
  <c r="E142" i="24"/>
  <c r="F142" i="24"/>
  <c r="G142" i="24"/>
  <c r="H142" i="24"/>
  <c r="I142" i="24"/>
  <c r="J142" i="24"/>
  <c r="K142" i="24"/>
  <c r="L142" i="24"/>
  <c r="M142" i="24"/>
  <c r="N142" i="24"/>
  <c r="O142" i="24"/>
  <c r="P142" i="24"/>
  <c r="Q142" i="24"/>
  <c r="R142" i="24"/>
  <c r="S142" i="24"/>
  <c r="T142" i="24"/>
  <c r="U142" i="24"/>
  <c r="B143" i="24"/>
  <c r="C143" i="24"/>
  <c r="D143" i="24"/>
  <c r="E143" i="24"/>
  <c r="F143" i="24"/>
  <c r="G143" i="24"/>
  <c r="H143" i="24"/>
  <c r="I143" i="24"/>
  <c r="J143" i="24"/>
  <c r="K143" i="24"/>
  <c r="L143" i="24"/>
  <c r="M143" i="24"/>
  <c r="N143" i="24"/>
  <c r="O143" i="24"/>
  <c r="P143" i="24"/>
  <c r="Q143" i="24"/>
  <c r="R143" i="24"/>
  <c r="S143" i="24"/>
  <c r="T143" i="24"/>
  <c r="U143" i="24"/>
  <c r="B144" i="24"/>
  <c r="C144" i="24"/>
  <c r="D144" i="24"/>
  <c r="E144" i="24"/>
  <c r="F144" i="24"/>
  <c r="G144" i="24"/>
  <c r="H144" i="24"/>
  <c r="I144" i="24"/>
  <c r="J144" i="24"/>
  <c r="K144" i="24"/>
  <c r="L144" i="24"/>
  <c r="M144" i="24"/>
  <c r="N144" i="24"/>
  <c r="O144" i="24"/>
  <c r="P144" i="24"/>
  <c r="Q144" i="24"/>
  <c r="R144" i="24"/>
  <c r="S144" i="24"/>
  <c r="T144" i="24"/>
  <c r="U144" i="24"/>
  <c r="B145" i="24"/>
  <c r="C145" i="24"/>
  <c r="D145" i="24"/>
  <c r="E145" i="24"/>
  <c r="F145" i="24"/>
  <c r="G145" i="24"/>
  <c r="H145" i="24"/>
  <c r="I145" i="24"/>
  <c r="J145" i="24"/>
  <c r="K145" i="24"/>
  <c r="L145" i="24"/>
  <c r="M145" i="24"/>
  <c r="N145" i="24"/>
  <c r="O145" i="24"/>
  <c r="P145" i="24"/>
  <c r="Q145" i="24"/>
  <c r="R145" i="24"/>
  <c r="S145" i="24"/>
  <c r="T145" i="24"/>
  <c r="U145" i="24"/>
  <c r="B146" i="24"/>
  <c r="C146" i="24"/>
  <c r="D146" i="24"/>
  <c r="E146" i="24"/>
  <c r="F146" i="24"/>
  <c r="G146" i="24"/>
  <c r="H146" i="24"/>
  <c r="I146" i="24"/>
  <c r="J146" i="24"/>
  <c r="K146" i="24"/>
  <c r="L146" i="24"/>
  <c r="M146" i="24"/>
  <c r="N146" i="24"/>
  <c r="O146" i="24"/>
  <c r="P146" i="24"/>
  <c r="Q146" i="24"/>
  <c r="R146" i="24"/>
  <c r="S146" i="24"/>
  <c r="T146" i="24"/>
  <c r="U146" i="24"/>
  <c r="B147" i="24"/>
  <c r="C147" i="24"/>
  <c r="D147" i="24"/>
  <c r="E147" i="24"/>
  <c r="F147" i="24"/>
  <c r="G147" i="24"/>
  <c r="H147" i="24"/>
  <c r="I147" i="24"/>
  <c r="J147" i="24"/>
  <c r="K147" i="24"/>
  <c r="L147" i="24"/>
  <c r="M147" i="24"/>
  <c r="N147" i="24"/>
  <c r="O147" i="24"/>
  <c r="P147" i="24"/>
  <c r="Q147" i="24"/>
  <c r="R147" i="24"/>
  <c r="S147" i="24"/>
  <c r="T147" i="24"/>
  <c r="U147" i="24"/>
  <c r="B148" i="24"/>
  <c r="C148" i="24"/>
  <c r="D148" i="24"/>
  <c r="E148" i="24"/>
  <c r="F148" i="24"/>
  <c r="G148" i="24"/>
  <c r="H148" i="24"/>
  <c r="I148" i="24"/>
  <c r="J148" i="24"/>
  <c r="K148" i="24"/>
  <c r="L148" i="24"/>
  <c r="M148" i="24"/>
  <c r="N148" i="24"/>
  <c r="O148" i="24"/>
  <c r="P148" i="24"/>
  <c r="Q148" i="24"/>
  <c r="R148" i="24"/>
  <c r="S148" i="24"/>
  <c r="T148" i="24"/>
  <c r="U148" i="24"/>
  <c r="U149" i="24"/>
  <c r="I76" i="13"/>
  <c r="J76" i="13"/>
  <c r="K76" i="13"/>
  <c r="L76" i="13"/>
  <c r="M76" i="13"/>
  <c r="N76" i="13"/>
  <c r="O76" i="13"/>
  <c r="P76" i="13"/>
  <c r="Q76" i="13"/>
  <c r="R76" i="13"/>
  <c r="S76" i="13"/>
  <c r="T76" i="13"/>
  <c r="U76" i="13"/>
  <c r="I77" i="13"/>
  <c r="J77" i="13"/>
  <c r="K77" i="13"/>
  <c r="L77" i="13"/>
  <c r="M77" i="13"/>
  <c r="N77" i="13"/>
  <c r="O77" i="13"/>
  <c r="P77" i="13"/>
  <c r="Q77" i="13"/>
  <c r="R77" i="13"/>
  <c r="S77" i="13"/>
  <c r="T77" i="13"/>
  <c r="U77" i="13"/>
  <c r="I78" i="13"/>
  <c r="J78" i="13"/>
  <c r="K78" i="13"/>
  <c r="L78" i="13"/>
  <c r="M78" i="13"/>
  <c r="N78" i="13"/>
  <c r="O78" i="13"/>
  <c r="P78" i="13"/>
  <c r="Q78" i="13"/>
  <c r="R78" i="13"/>
  <c r="S78" i="13"/>
  <c r="T78" i="13"/>
  <c r="U78" i="13"/>
  <c r="I79" i="13"/>
  <c r="J79" i="13"/>
  <c r="K79" i="13"/>
  <c r="L79" i="13"/>
  <c r="M79" i="13"/>
  <c r="N79" i="13"/>
  <c r="O79" i="13"/>
  <c r="P79" i="13"/>
  <c r="Q79" i="13"/>
  <c r="R79" i="13"/>
  <c r="S79" i="13"/>
  <c r="T79" i="13"/>
  <c r="U79" i="13"/>
  <c r="I80" i="13"/>
  <c r="J80" i="13"/>
  <c r="K80" i="13"/>
  <c r="L80" i="13"/>
  <c r="M80" i="13"/>
  <c r="N80" i="13"/>
  <c r="O80" i="13"/>
  <c r="P80" i="13"/>
  <c r="Q80" i="13"/>
  <c r="R80" i="13"/>
  <c r="S80" i="13"/>
  <c r="T80" i="13"/>
  <c r="U80" i="13"/>
  <c r="I81" i="13"/>
  <c r="J81" i="13"/>
  <c r="K81" i="13"/>
  <c r="L81" i="13"/>
  <c r="M81" i="13"/>
  <c r="N81" i="13"/>
  <c r="O81" i="13"/>
  <c r="P81" i="13"/>
  <c r="Q81" i="13"/>
  <c r="R81" i="13"/>
  <c r="S81" i="13"/>
  <c r="T81" i="13"/>
  <c r="U81" i="13"/>
  <c r="I82" i="13"/>
  <c r="J82" i="13"/>
  <c r="K82" i="13"/>
  <c r="L82" i="13"/>
  <c r="M82" i="13"/>
  <c r="N82" i="13"/>
  <c r="O82" i="13"/>
  <c r="P82" i="13"/>
  <c r="Q82" i="13"/>
  <c r="R82" i="13"/>
  <c r="S82" i="13"/>
  <c r="T82" i="13"/>
  <c r="U82" i="13"/>
  <c r="I83" i="13"/>
  <c r="J83" i="13"/>
  <c r="K83" i="13"/>
  <c r="L83" i="13"/>
  <c r="M83" i="13"/>
  <c r="N83" i="13"/>
  <c r="O83" i="13"/>
  <c r="P83" i="13"/>
  <c r="Q83" i="13"/>
  <c r="R83" i="13"/>
  <c r="S83" i="13"/>
  <c r="T83" i="13"/>
  <c r="U83" i="13"/>
  <c r="I84" i="13"/>
  <c r="J84" i="13"/>
  <c r="K84" i="13"/>
  <c r="L84" i="13"/>
  <c r="M84" i="13"/>
  <c r="N84" i="13"/>
  <c r="O84" i="13"/>
  <c r="P84" i="13"/>
  <c r="Q84" i="13"/>
  <c r="R84" i="13"/>
  <c r="S84" i="13"/>
  <c r="T84" i="13"/>
  <c r="U84" i="13"/>
  <c r="I85" i="13"/>
  <c r="J85" i="13"/>
  <c r="K85" i="13"/>
  <c r="L85" i="13"/>
  <c r="M85" i="13"/>
  <c r="N85" i="13"/>
  <c r="O85" i="13"/>
  <c r="P85" i="13"/>
  <c r="Q85" i="13"/>
  <c r="R85" i="13"/>
  <c r="S85" i="13"/>
  <c r="T85" i="13"/>
  <c r="U85" i="13"/>
  <c r="I86" i="13"/>
  <c r="J86" i="13"/>
  <c r="K86" i="13"/>
  <c r="L86" i="13"/>
  <c r="M86" i="13"/>
  <c r="N86" i="13"/>
  <c r="O86" i="13"/>
  <c r="P86" i="13"/>
  <c r="Q86" i="13"/>
  <c r="R86" i="13"/>
  <c r="S86" i="13"/>
  <c r="T86" i="13"/>
  <c r="U86" i="13"/>
  <c r="I87" i="13"/>
  <c r="J87" i="13"/>
  <c r="K87" i="13"/>
  <c r="L87" i="13"/>
  <c r="M87" i="13"/>
  <c r="N87" i="13"/>
  <c r="O87" i="13"/>
  <c r="P87" i="13"/>
  <c r="Q87" i="13"/>
  <c r="R87" i="13"/>
  <c r="S87" i="13"/>
  <c r="T87" i="13"/>
  <c r="U87" i="13"/>
  <c r="I88" i="13"/>
  <c r="J88" i="13"/>
  <c r="K88" i="13"/>
  <c r="L88" i="13"/>
  <c r="M88" i="13"/>
  <c r="N88" i="13"/>
  <c r="O88" i="13"/>
  <c r="P88" i="13"/>
  <c r="Q88" i="13"/>
  <c r="R88" i="13"/>
  <c r="S88" i="13"/>
  <c r="T88" i="13"/>
  <c r="U88" i="13"/>
  <c r="I89" i="13"/>
  <c r="J89" i="13"/>
  <c r="K89" i="13"/>
  <c r="L89" i="13"/>
  <c r="M89" i="13"/>
  <c r="N89" i="13"/>
  <c r="O89" i="13"/>
  <c r="P89" i="13"/>
  <c r="Q89" i="13"/>
  <c r="R89" i="13"/>
  <c r="S89" i="13"/>
  <c r="T89" i="13"/>
  <c r="U89" i="13"/>
  <c r="I90" i="13"/>
  <c r="J90" i="13"/>
  <c r="K90" i="13"/>
  <c r="L90" i="13"/>
  <c r="M90" i="13"/>
  <c r="N90" i="13"/>
  <c r="O90" i="13"/>
  <c r="P90" i="13"/>
  <c r="Q90" i="13"/>
  <c r="R90" i="13"/>
  <c r="S90" i="13"/>
  <c r="T90" i="13"/>
  <c r="U90" i="13"/>
  <c r="I91" i="13"/>
  <c r="J91" i="13"/>
  <c r="K91" i="13"/>
  <c r="L91" i="13"/>
  <c r="M91" i="13"/>
  <c r="N91" i="13"/>
  <c r="O91" i="13"/>
  <c r="P91" i="13"/>
  <c r="Q91" i="13"/>
  <c r="R91" i="13"/>
  <c r="S91" i="13"/>
  <c r="T91" i="13"/>
  <c r="U91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D76" i="13"/>
  <c r="E76" i="13"/>
  <c r="F76" i="13"/>
  <c r="G76" i="13"/>
  <c r="D77" i="13"/>
  <c r="E77" i="13"/>
  <c r="F77" i="13"/>
  <c r="G77" i="13"/>
  <c r="D78" i="13"/>
  <c r="E78" i="13"/>
  <c r="F78" i="13"/>
  <c r="G78" i="13"/>
  <c r="D79" i="13"/>
  <c r="E79" i="13"/>
  <c r="F79" i="13"/>
  <c r="G79" i="13"/>
  <c r="D80" i="13"/>
  <c r="E80" i="13"/>
  <c r="F80" i="13"/>
  <c r="G80" i="13"/>
  <c r="D81" i="13"/>
  <c r="E81" i="13"/>
  <c r="F81" i="13"/>
  <c r="G81" i="13"/>
  <c r="D82" i="13"/>
  <c r="E82" i="13"/>
  <c r="F82" i="13"/>
  <c r="G82" i="13"/>
  <c r="D83" i="13"/>
  <c r="E83" i="13"/>
  <c r="F83" i="13"/>
  <c r="G83" i="13"/>
  <c r="D84" i="13"/>
  <c r="E84" i="13"/>
  <c r="F84" i="13"/>
  <c r="G84" i="13"/>
  <c r="D85" i="13"/>
  <c r="E85" i="13"/>
  <c r="F85" i="13"/>
  <c r="G85" i="13"/>
  <c r="D86" i="13"/>
  <c r="E86" i="13"/>
  <c r="F86" i="13"/>
  <c r="G86" i="13"/>
  <c r="D87" i="13"/>
  <c r="E87" i="13"/>
  <c r="F87" i="13"/>
  <c r="G87" i="13"/>
  <c r="D88" i="13"/>
  <c r="E88" i="13"/>
  <c r="F88" i="13"/>
  <c r="G88" i="13"/>
  <c r="D89" i="13"/>
  <c r="E89" i="13"/>
  <c r="F89" i="13"/>
  <c r="G89" i="13"/>
  <c r="D90" i="13"/>
  <c r="E90" i="13"/>
  <c r="F90" i="13"/>
  <c r="G90" i="13"/>
  <c r="D91" i="13"/>
  <c r="E91" i="13"/>
  <c r="F91" i="13"/>
  <c r="G91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B76" i="13"/>
  <c r="B77" i="13"/>
  <c r="B78" i="13"/>
  <c r="B79" i="13"/>
  <c r="B80" i="13"/>
  <c r="B81" i="13"/>
  <c r="B82" i="13"/>
  <c r="B83" i="13"/>
  <c r="B84" i="13"/>
  <c r="B85" i="13"/>
  <c r="B86" i="13"/>
  <c r="B87" i="13"/>
  <c r="B88" i="13"/>
  <c r="B89" i="13"/>
  <c r="B90" i="13"/>
  <c r="B122" i="13"/>
  <c r="B140" i="13"/>
  <c r="B91" i="13"/>
  <c r="B116" i="13"/>
  <c r="C116" i="13"/>
  <c r="D116" i="13"/>
  <c r="E116" i="13"/>
  <c r="F116" i="13"/>
  <c r="G116" i="13"/>
  <c r="H116" i="13"/>
  <c r="I116" i="13"/>
  <c r="J116" i="13"/>
  <c r="K116" i="13"/>
  <c r="L116" i="13"/>
  <c r="M116" i="13"/>
  <c r="N116" i="13"/>
  <c r="O116" i="13"/>
  <c r="P116" i="13"/>
  <c r="Q116" i="13"/>
  <c r="B117" i="13"/>
  <c r="B118" i="13"/>
  <c r="C118" i="13"/>
  <c r="D118" i="13"/>
  <c r="B119" i="13"/>
  <c r="B137" i="13"/>
  <c r="B120" i="13"/>
  <c r="C120" i="13"/>
  <c r="B121" i="13"/>
  <c r="B125" i="13"/>
  <c r="C125" i="13"/>
  <c r="B126" i="13"/>
  <c r="B127" i="13"/>
  <c r="B145" i="13"/>
  <c r="B128" i="13"/>
  <c r="B129" i="13"/>
  <c r="C129" i="13"/>
  <c r="D129" i="13"/>
  <c r="E129" i="13"/>
  <c r="B130" i="13"/>
  <c r="B115" i="13"/>
  <c r="C115" i="13"/>
  <c r="D115" i="13"/>
  <c r="E115" i="13"/>
  <c r="F115" i="13"/>
  <c r="G115" i="13"/>
  <c r="H115" i="13"/>
  <c r="I115" i="13"/>
  <c r="J115" i="13"/>
  <c r="K115" i="13"/>
  <c r="L115" i="13"/>
  <c r="M115" i="13"/>
  <c r="N115" i="13"/>
  <c r="R24" i="13"/>
  <c r="R25" i="13"/>
  <c r="R26" i="13"/>
  <c r="R27" i="13"/>
  <c r="R28" i="13"/>
  <c r="R29" i="13"/>
  <c r="R30" i="13"/>
  <c r="R31" i="13"/>
  <c r="R32" i="13"/>
  <c r="R33" i="13"/>
  <c r="R34" i="13"/>
  <c r="R35" i="13"/>
  <c r="R36" i="13"/>
  <c r="R37" i="13"/>
  <c r="R38" i="13"/>
  <c r="R39" i="13"/>
  <c r="R40" i="13"/>
  <c r="R41" i="13"/>
  <c r="R42" i="13"/>
  <c r="R43" i="13"/>
  <c r="R44" i="13"/>
  <c r="R45" i="13"/>
  <c r="R46" i="13"/>
  <c r="R47" i="13"/>
  <c r="R48" i="13"/>
  <c r="V48" i="13"/>
  <c r="W48" i="13"/>
  <c r="U48" i="13"/>
  <c r="X48" i="13"/>
  <c r="R49" i="13"/>
  <c r="R50" i="13"/>
  <c r="R51" i="13"/>
  <c r="R52" i="13"/>
  <c r="R53" i="13"/>
  <c r="R23" i="13"/>
  <c r="W24" i="13"/>
  <c r="W25" i="13"/>
  <c r="W26" i="13"/>
  <c r="W27" i="13"/>
  <c r="W28" i="13"/>
  <c r="W29" i="13"/>
  <c r="W30" i="13"/>
  <c r="W31" i="13"/>
  <c r="W32" i="13"/>
  <c r="W33" i="13"/>
  <c r="W34" i="13"/>
  <c r="W35" i="13"/>
  <c r="W36" i="13"/>
  <c r="W37" i="13"/>
  <c r="W38" i="13"/>
  <c r="W39" i="13"/>
  <c r="W40" i="13"/>
  <c r="W41" i="13"/>
  <c r="W42" i="13"/>
  <c r="W43" i="13"/>
  <c r="W44" i="13"/>
  <c r="W45" i="13"/>
  <c r="W46" i="13"/>
  <c r="W47" i="13"/>
  <c r="W49" i="13"/>
  <c r="W50" i="13"/>
  <c r="W51" i="13"/>
  <c r="W52" i="13"/>
  <c r="W53" i="13"/>
  <c r="W23" i="13"/>
  <c r="V23" i="13"/>
  <c r="V24" i="13"/>
  <c r="V25" i="13"/>
  <c r="V26" i="13"/>
  <c r="V27" i="13"/>
  <c r="V28" i="13"/>
  <c r="V29" i="13"/>
  <c r="V30" i="13"/>
  <c r="V31" i="13"/>
  <c r="V32" i="13"/>
  <c r="U32" i="13"/>
  <c r="X32" i="13"/>
  <c r="V33" i="13"/>
  <c r="V34" i="13"/>
  <c r="V35" i="13"/>
  <c r="V36" i="13"/>
  <c r="V37" i="13"/>
  <c r="V38" i="13"/>
  <c r="V39" i="13"/>
  <c r="V40" i="13"/>
  <c r="V41" i="13"/>
  <c r="V42" i="13"/>
  <c r="V43" i="13"/>
  <c r="V44" i="13"/>
  <c r="V45" i="13"/>
  <c r="V46" i="13"/>
  <c r="V47" i="13"/>
  <c r="V49" i="13"/>
  <c r="V50" i="13"/>
  <c r="V51" i="13"/>
  <c r="V52" i="13"/>
  <c r="V53" i="13"/>
  <c r="O54" i="13"/>
  <c r="AN47" i="13"/>
  <c r="P54" i="13"/>
  <c r="AA49" i="13"/>
  <c r="AN16" i="13"/>
  <c r="AN17" i="13"/>
  <c r="AM69" i="21"/>
  <c r="AL69" i="21"/>
  <c r="AK69" i="21"/>
  <c r="AJ69" i="21"/>
  <c r="AI69" i="21"/>
  <c r="AH69" i="21"/>
  <c r="AG69" i="21"/>
  <c r="AF69" i="21"/>
  <c r="AE69" i="21"/>
  <c r="AD69" i="21"/>
  <c r="AC69" i="21"/>
  <c r="AB69" i="21"/>
  <c r="AA69" i="21"/>
  <c r="Z69" i="21"/>
  <c r="Y69" i="21"/>
  <c r="X69" i="21"/>
  <c r="W69" i="21"/>
  <c r="V69" i="21"/>
  <c r="U69" i="21"/>
  <c r="T69" i="21"/>
  <c r="S69" i="21"/>
  <c r="R69" i="21"/>
  <c r="Q69" i="21"/>
  <c r="P69" i="21"/>
  <c r="O69" i="21"/>
  <c r="N69" i="21"/>
  <c r="M69" i="21"/>
  <c r="L69" i="21"/>
  <c r="K69" i="21"/>
  <c r="J69" i="21"/>
  <c r="I69" i="21"/>
  <c r="H69" i="21"/>
  <c r="G69" i="21"/>
  <c r="F69" i="21"/>
  <c r="E69" i="21"/>
  <c r="D69" i="21"/>
  <c r="C69" i="21"/>
  <c r="B69" i="21"/>
  <c r="AN69" i="21"/>
  <c r="AM68" i="21"/>
  <c r="AL68" i="21"/>
  <c r="AK68" i="21"/>
  <c r="AJ68" i="21"/>
  <c r="AI68" i="21"/>
  <c r="AH68" i="21"/>
  <c r="AG68" i="21"/>
  <c r="AF68" i="21"/>
  <c r="AE68" i="21"/>
  <c r="AD68" i="21"/>
  <c r="AC68" i="21"/>
  <c r="AB68" i="21"/>
  <c r="AA68" i="21"/>
  <c r="Z68" i="21"/>
  <c r="Y68" i="21"/>
  <c r="X68" i="21"/>
  <c r="W68" i="21"/>
  <c r="V68" i="21"/>
  <c r="U68" i="21"/>
  <c r="T68" i="21"/>
  <c r="S68" i="21"/>
  <c r="R68" i="21"/>
  <c r="Q68" i="21"/>
  <c r="P68" i="21"/>
  <c r="O68" i="21"/>
  <c r="N68" i="21"/>
  <c r="M68" i="21"/>
  <c r="L68" i="21"/>
  <c r="K68" i="21"/>
  <c r="J68" i="21"/>
  <c r="I68" i="21"/>
  <c r="H68" i="21"/>
  <c r="G68" i="21"/>
  <c r="F68" i="21"/>
  <c r="E68" i="21"/>
  <c r="D68" i="21"/>
  <c r="C68" i="21"/>
  <c r="B68" i="21"/>
  <c r="AM67" i="21"/>
  <c r="AL67" i="21"/>
  <c r="AK67" i="21"/>
  <c r="AJ67" i="21"/>
  <c r="AI67" i="21"/>
  <c r="AH67" i="21"/>
  <c r="AG67" i="21"/>
  <c r="AF67" i="21"/>
  <c r="AE67" i="21"/>
  <c r="AD67" i="21"/>
  <c r="AC67" i="21"/>
  <c r="AB67" i="21"/>
  <c r="AA67" i="21"/>
  <c r="Z67" i="21"/>
  <c r="Y67" i="21"/>
  <c r="X67" i="21"/>
  <c r="W67" i="21"/>
  <c r="V67" i="21"/>
  <c r="U67" i="21"/>
  <c r="T67" i="21"/>
  <c r="S67" i="21"/>
  <c r="R67" i="21"/>
  <c r="Q67" i="21"/>
  <c r="P67" i="21"/>
  <c r="O67" i="21"/>
  <c r="N67" i="21"/>
  <c r="M67" i="21"/>
  <c r="L67" i="21"/>
  <c r="K67" i="21"/>
  <c r="J67" i="21"/>
  <c r="I67" i="21"/>
  <c r="H67" i="21"/>
  <c r="G67" i="21"/>
  <c r="F67" i="21"/>
  <c r="E67" i="21"/>
  <c r="D67" i="21"/>
  <c r="C67" i="21"/>
  <c r="B67" i="21"/>
  <c r="AM66" i="21"/>
  <c r="AL66" i="21"/>
  <c r="AK66" i="21"/>
  <c r="AJ66" i="21"/>
  <c r="AI66" i="21"/>
  <c r="AH66" i="21"/>
  <c r="AG66" i="21"/>
  <c r="AF66" i="21"/>
  <c r="AE66" i="21"/>
  <c r="AD66" i="21"/>
  <c r="AC66" i="21"/>
  <c r="AB66" i="21"/>
  <c r="AA66" i="21"/>
  <c r="Z66" i="21"/>
  <c r="Y66" i="21"/>
  <c r="X66" i="21"/>
  <c r="W66" i="21"/>
  <c r="V66" i="21"/>
  <c r="U66" i="21"/>
  <c r="T66" i="21"/>
  <c r="S66" i="21"/>
  <c r="R66" i="21"/>
  <c r="Q66" i="21"/>
  <c r="P66" i="21"/>
  <c r="O66" i="21"/>
  <c r="N66" i="21"/>
  <c r="M66" i="21"/>
  <c r="L66" i="21"/>
  <c r="K66" i="21"/>
  <c r="J66" i="21"/>
  <c r="I66" i="21"/>
  <c r="H66" i="21"/>
  <c r="G66" i="21"/>
  <c r="F66" i="21"/>
  <c r="E66" i="21"/>
  <c r="D66" i="21"/>
  <c r="C66" i="21"/>
  <c r="B66" i="21"/>
  <c r="AM65" i="21"/>
  <c r="AL65" i="21"/>
  <c r="AK65" i="21"/>
  <c r="AJ65" i="21"/>
  <c r="AI65" i="21"/>
  <c r="AH65" i="21"/>
  <c r="AG65" i="21"/>
  <c r="AF65" i="21"/>
  <c r="AE65" i="21"/>
  <c r="AD65" i="21"/>
  <c r="AC65" i="21"/>
  <c r="AB65" i="21"/>
  <c r="AA65" i="21"/>
  <c r="Z65" i="21"/>
  <c r="Y65" i="21"/>
  <c r="X65" i="21"/>
  <c r="W65" i="21"/>
  <c r="V65" i="21"/>
  <c r="U65" i="21"/>
  <c r="T65" i="21"/>
  <c r="S65" i="21"/>
  <c r="R65" i="21"/>
  <c r="Q65" i="21"/>
  <c r="P65" i="21"/>
  <c r="O65" i="21"/>
  <c r="N65" i="21"/>
  <c r="M65" i="21"/>
  <c r="L65" i="21"/>
  <c r="K65" i="21"/>
  <c r="J65" i="21"/>
  <c r="I65" i="21"/>
  <c r="H65" i="21"/>
  <c r="G65" i="21"/>
  <c r="F65" i="21"/>
  <c r="E65" i="21"/>
  <c r="D65" i="21"/>
  <c r="C65" i="21"/>
  <c r="B65" i="21"/>
  <c r="AN65" i="21"/>
  <c r="AM64" i="21"/>
  <c r="AL64" i="21"/>
  <c r="AK64" i="21"/>
  <c r="AJ64" i="21"/>
  <c r="AI64" i="21"/>
  <c r="AH64" i="21"/>
  <c r="AG64" i="21"/>
  <c r="AF64" i="21"/>
  <c r="AE64" i="21"/>
  <c r="AD64" i="21"/>
  <c r="AC64" i="21"/>
  <c r="AB64" i="21"/>
  <c r="AA64" i="21"/>
  <c r="Z64" i="21"/>
  <c r="Y64" i="21"/>
  <c r="X64" i="21"/>
  <c r="W64" i="21"/>
  <c r="V64" i="21"/>
  <c r="U64" i="21"/>
  <c r="T64" i="21"/>
  <c r="S64" i="21"/>
  <c r="R64" i="21"/>
  <c r="Q64" i="21"/>
  <c r="P64" i="21"/>
  <c r="O64" i="21"/>
  <c r="N64" i="21"/>
  <c r="M64" i="21"/>
  <c r="L64" i="21"/>
  <c r="K64" i="21"/>
  <c r="J64" i="21"/>
  <c r="I64" i="21"/>
  <c r="H64" i="21"/>
  <c r="G64" i="21"/>
  <c r="F64" i="21"/>
  <c r="E64" i="21"/>
  <c r="D64" i="21"/>
  <c r="C64" i="21"/>
  <c r="B64" i="21"/>
  <c r="AN64" i="21"/>
  <c r="AM63" i="21"/>
  <c r="AL63" i="21"/>
  <c r="AK63" i="21"/>
  <c r="AJ63" i="21"/>
  <c r="AI63" i="21"/>
  <c r="AH63" i="21"/>
  <c r="AG63" i="21"/>
  <c r="AF63" i="21"/>
  <c r="AE63" i="21"/>
  <c r="AD63" i="21"/>
  <c r="AC63" i="21"/>
  <c r="AB63" i="21"/>
  <c r="AA63" i="21"/>
  <c r="Z63" i="21"/>
  <c r="Y63" i="21"/>
  <c r="X63" i="21"/>
  <c r="W63" i="21"/>
  <c r="V63" i="21"/>
  <c r="U63" i="21"/>
  <c r="T63" i="21"/>
  <c r="S63" i="21"/>
  <c r="R63" i="21"/>
  <c r="Q63" i="21"/>
  <c r="P63" i="21"/>
  <c r="O63" i="21"/>
  <c r="N63" i="21"/>
  <c r="M63" i="21"/>
  <c r="L63" i="21"/>
  <c r="K63" i="21"/>
  <c r="J63" i="21"/>
  <c r="I63" i="21"/>
  <c r="H63" i="21"/>
  <c r="G63" i="21"/>
  <c r="F63" i="21"/>
  <c r="E63" i="21"/>
  <c r="D63" i="21"/>
  <c r="C63" i="21"/>
  <c r="B63" i="21"/>
  <c r="AM62" i="21"/>
  <c r="AL62" i="21"/>
  <c r="AK62" i="21"/>
  <c r="AJ62" i="21"/>
  <c r="AI62" i="21"/>
  <c r="AH62" i="21"/>
  <c r="AG62" i="21"/>
  <c r="AF62" i="21"/>
  <c r="AE62" i="21"/>
  <c r="AD62" i="21"/>
  <c r="AC62" i="21"/>
  <c r="AB62" i="21"/>
  <c r="AA62" i="21"/>
  <c r="Z62" i="21"/>
  <c r="Y62" i="21"/>
  <c r="X62" i="21"/>
  <c r="W62" i="21"/>
  <c r="V62" i="21"/>
  <c r="U62" i="21"/>
  <c r="T62" i="21"/>
  <c r="S62" i="21"/>
  <c r="R62" i="21"/>
  <c r="Q62" i="21"/>
  <c r="P62" i="21"/>
  <c r="O62" i="21"/>
  <c r="N62" i="21"/>
  <c r="M62" i="21"/>
  <c r="L62" i="21"/>
  <c r="K62" i="21"/>
  <c r="J62" i="21"/>
  <c r="I62" i="21"/>
  <c r="H62" i="21"/>
  <c r="G62" i="21"/>
  <c r="F62" i="21"/>
  <c r="E62" i="21"/>
  <c r="D62" i="21"/>
  <c r="C62" i="21"/>
  <c r="B62" i="21"/>
  <c r="AM61" i="21"/>
  <c r="AL61" i="21"/>
  <c r="AK61" i="21"/>
  <c r="AJ61" i="21"/>
  <c r="AI61" i="21"/>
  <c r="AH61" i="21"/>
  <c r="AG61" i="21"/>
  <c r="AF61" i="21"/>
  <c r="AE61" i="21"/>
  <c r="AD61" i="21"/>
  <c r="AC61" i="21"/>
  <c r="AB61" i="21"/>
  <c r="AA61" i="21"/>
  <c r="Z61" i="21"/>
  <c r="Y61" i="21"/>
  <c r="X61" i="21"/>
  <c r="W61" i="21"/>
  <c r="V61" i="21"/>
  <c r="U61" i="21"/>
  <c r="T61" i="21"/>
  <c r="S61" i="21"/>
  <c r="R61" i="21"/>
  <c r="Q61" i="21"/>
  <c r="P61" i="21"/>
  <c r="O61" i="21"/>
  <c r="N61" i="21"/>
  <c r="M61" i="21"/>
  <c r="L61" i="21"/>
  <c r="K61" i="21"/>
  <c r="J61" i="21"/>
  <c r="I61" i="21"/>
  <c r="H61" i="21"/>
  <c r="G61" i="21"/>
  <c r="F61" i="21"/>
  <c r="E61" i="21"/>
  <c r="D61" i="21"/>
  <c r="C61" i="21"/>
  <c r="B61" i="21"/>
  <c r="AM60" i="21"/>
  <c r="AL60" i="21"/>
  <c r="AK60" i="21"/>
  <c r="AJ60" i="21"/>
  <c r="AI60" i="21"/>
  <c r="AH60" i="21"/>
  <c r="AG60" i="21"/>
  <c r="AF60" i="21"/>
  <c r="AE60" i="21"/>
  <c r="AD60" i="21"/>
  <c r="AC60" i="21"/>
  <c r="AB60" i="21"/>
  <c r="AA60" i="21"/>
  <c r="Z60" i="21"/>
  <c r="Y60" i="21"/>
  <c r="X60" i="21"/>
  <c r="W60" i="21"/>
  <c r="V60" i="21"/>
  <c r="U60" i="21"/>
  <c r="T60" i="21"/>
  <c r="S60" i="21"/>
  <c r="R60" i="21"/>
  <c r="Q60" i="21"/>
  <c r="P60" i="21"/>
  <c r="O60" i="21"/>
  <c r="N60" i="21"/>
  <c r="M60" i="21"/>
  <c r="L60" i="21"/>
  <c r="K60" i="21"/>
  <c r="J60" i="21"/>
  <c r="I60" i="21"/>
  <c r="H60" i="21"/>
  <c r="G60" i="21"/>
  <c r="F60" i="21"/>
  <c r="E60" i="21"/>
  <c r="D60" i="21"/>
  <c r="C60" i="21"/>
  <c r="B60" i="21"/>
  <c r="AM59" i="21"/>
  <c r="AL59" i="21"/>
  <c r="AK59" i="21"/>
  <c r="AJ59" i="21"/>
  <c r="AI59" i="21"/>
  <c r="AH59" i="21"/>
  <c r="AG59" i="21"/>
  <c r="AF59" i="21"/>
  <c r="AE59" i="21"/>
  <c r="AD59" i="21"/>
  <c r="AC59" i="21"/>
  <c r="AB59" i="21"/>
  <c r="AA59" i="21"/>
  <c r="Z59" i="21"/>
  <c r="Y59" i="21"/>
  <c r="X59" i="21"/>
  <c r="W59" i="21"/>
  <c r="V59" i="21"/>
  <c r="U59" i="21"/>
  <c r="T59" i="21"/>
  <c r="S59" i="21"/>
  <c r="R59" i="21"/>
  <c r="Q59" i="21"/>
  <c r="P59" i="21"/>
  <c r="O59" i="21"/>
  <c r="N59" i="21"/>
  <c r="M59" i="21"/>
  <c r="L59" i="21"/>
  <c r="K59" i="21"/>
  <c r="J59" i="21"/>
  <c r="I59" i="21"/>
  <c r="H59" i="21"/>
  <c r="G59" i="21"/>
  <c r="F59" i="21"/>
  <c r="E59" i="21"/>
  <c r="D59" i="21"/>
  <c r="C59" i="21"/>
  <c r="B59" i="21"/>
  <c r="AM58" i="21"/>
  <c r="AL58" i="21"/>
  <c r="AK58" i="21"/>
  <c r="AJ58" i="21"/>
  <c r="AI58" i="21"/>
  <c r="AH58" i="21"/>
  <c r="AG58" i="21"/>
  <c r="AF58" i="21"/>
  <c r="AE58" i="21"/>
  <c r="AD58" i="21"/>
  <c r="AC58" i="21"/>
  <c r="AB58" i="21"/>
  <c r="AA58" i="21"/>
  <c r="Z58" i="21"/>
  <c r="Y58" i="21"/>
  <c r="X58" i="21"/>
  <c r="W58" i="21"/>
  <c r="V58" i="21"/>
  <c r="U58" i="21"/>
  <c r="T58" i="21"/>
  <c r="S58" i="21"/>
  <c r="R58" i="21"/>
  <c r="Q58" i="21"/>
  <c r="P58" i="21"/>
  <c r="O58" i="21"/>
  <c r="N58" i="21"/>
  <c r="M58" i="21"/>
  <c r="L58" i="21"/>
  <c r="K58" i="21"/>
  <c r="J58" i="21"/>
  <c r="I58" i="21"/>
  <c r="H58" i="21"/>
  <c r="G58" i="21"/>
  <c r="F58" i="21"/>
  <c r="E58" i="21"/>
  <c r="D58" i="21"/>
  <c r="C58" i="21"/>
  <c r="B58" i="21"/>
  <c r="AM57" i="21"/>
  <c r="AL57" i="21"/>
  <c r="AK57" i="21"/>
  <c r="AJ57" i="21"/>
  <c r="AI57" i="21"/>
  <c r="AH57" i="21"/>
  <c r="AG57" i="21"/>
  <c r="AF57" i="21"/>
  <c r="AE57" i="21"/>
  <c r="AD57" i="21"/>
  <c r="AC57" i="21"/>
  <c r="AB57" i="21"/>
  <c r="AA57" i="21"/>
  <c r="Z57" i="21"/>
  <c r="Y57" i="21"/>
  <c r="X57" i="21"/>
  <c r="W57" i="21"/>
  <c r="V57" i="21"/>
  <c r="U57" i="21"/>
  <c r="T57" i="21"/>
  <c r="S57" i="21"/>
  <c r="R57" i="21"/>
  <c r="Q57" i="21"/>
  <c r="P57" i="21"/>
  <c r="O57" i="21"/>
  <c r="N57" i="21"/>
  <c r="M57" i="21"/>
  <c r="L57" i="21"/>
  <c r="K57" i="21"/>
  <c r="J57" i="21"/>
  <c r="I57" i="21"/>
  <c r="H57" i="21"/>
  <c r="G57" i="21"/>
  <c r="F57" i="21"/>
  <c r="E57" i="21"/>
  <c r="D57" i="21"/>
  <c r="C57" i="21"/>
  <c r="B57" i="21"/>
  <c r="AM56" i="21"/>
  <c r="AL56" i="21"/>
  <c r="AK56" i="21"/>
  <c r="AJ56" i="21"/>
  <c r="AI56" i="21"/>
  <c r="AH56" i="21"/>
  <c r="AG56" i="21"/>
  <c r="AF56" i="21"/>
  <c r="AE56" i="21"/>
  <c r="AD56" i="21"/>
  <c r="AC56" i="21"/>
  <c r="AB56" i="21"/>
  <c r="AA56" i="21"/>
  <c r="Z56" i="21"/>
  <c r="Y56" i="21"/>
  <c r="X56" i="21"/>
  <c r="W56" i="21"/>
  <c r="V56" i="21"/>
  <c r="U56" i="21"/>
  <c r="T56" i="21"/>
  <c r="S56" i="21"/>
  <c r="R56" i="21"/>
  <c r="Q56" i="21"/>
  <c r="P56" i="21"/>
  <c r="O56" i="21"/>
  <c r="N56" i="21"/>
  <c r="M56" i="21"/>
  <c r="L56" i="21"/>
  <c r="K56" i="21"/>
  <c r="J56" i="21"/>
  <c r="I56" i="21"/>
  <c r="H56" i="21"/>
  <c r="G56" i="21"/>
  <c r="F56" i="21"/>
  <c r="E56" i="21"/>
  <c r="D56" i="21"/>
  <c r="C56" i="21"/>
  <c r="B56" i="21"/>
  <c r="AN56" i="21"/>
  <c r="AM55" i="21"/>
  <c r="AL55" i="21"/>
  <c r="AK55" i="21"/>
  <c r="AJ55" i="21"/>
  <c r="AI55" i="21"/>
  <c r="AH55" i="21"/>
  <c r="AG55" i="21"/>
  <c r="AF55" i="21"/>
  <c r="AE55" i="21"/>
  <c r="AD55" i="21"/>
  <c r="AC55" i="21"/>
  <c r="AB55" i="21"/>
  <c r="AA55" i="21"/>
  <c r="Z55" i="21"/>
  <c r="Y55" i="21"/>
  <c r="X55" i="21"/>
  <c r="W55" i="21"/>
  <c r="V55" i="21"/>
  <c r="U55" i="21"/>
  <c r="T55" i="21"/>
  <c r="S55" i="21"/>
  <c r="R55" i="21"/>
  <c r="Q55" i="21"/>
  <c r="P55" i="21"/>
  <c r="O55" i="21"/>
  <c r="N55" i="21"/>
  <c r="M55" i="21"/>
  <c r="L55" i="21"/>
  <c r="K55" i="21"/>
  <c r="J55" i="21"/>
  <c r="I55" i="21"/>
  <c r="H55" i="21"/>
  <c r="G55" i="21"/>
  <c r="F55" i="21"/>
  <c r="E55" i="21"/>
  <c r="D55" i="21"/>
  <c r="C55" i="21"/>
  <c r="B55" i="21"/>
  <c r="AM54" i="21"/>
  <c r="AL54" i="21"/>
  <c r="AK54" i="21"/>
  <c r="AJ54" i="21"/>
  <c r="AI54" i="21"/>
  <c r="AH54" i="21"/>
  <c r="AG54" i="21"/>
  <c r="AF54" i="21"/>
  <c r="AE54" i="21"/>
  <c r="AD54" i="21"/>
  <c r="AC54" i="21"/>
  <c r="AB54" i="21"/>
  <c r="AA54" i="21"/>
  <c r="Z54" i="21"/>
  <c r="Y54" i="21"/>
  <c r="X54" i="21"/>
  <c r="W54" i="21"/>
  <c r="V54" i="21"/>
  <c r="U54" i="21"/>
  <c r="T54" i="21"/>
  <c r="S54" i="21"/>
  <c r="R54" i="21"/>
  <c r="Q54" i="21"/>
  <c r="P54" i="21"/>
  <c r="O54" i="21"/>
  <c r="N54" i="21"/>
  <c r="M54" i="21"/>
  <c r="L54" i="21"/>
  <c r="K54" i="21"/>
  <c r="J54" i="21"/>
  <c r="I54" i="21"/>
  <c r="H54" i="21"/>
  <c r="G54" i="21"/>
  <c r="F54" i="21"/>
  <c r="E54" i="21"/>
  <c r="D54" i="21"/>
  <c r="C54" i="21"/>
  <c r="B54" i="21"/>
  <c r="AM53" i="21"/>
  <c r="AL53" i="21"/>
  <c r="AK53" i="21"/>
  <c r="AJ53" i="21"/>
  <c r="AI53" i="21"/>
  <c r="AH53" i="21"/>
  <c r="AG53" i="21"/>
  <c r="AF53" i="21"/>
  <c r="AE53" i="21"/>
  <c r="AD53" i="21"/>
  <c r="AC53" i="21"/>
  <c r="AB53" i="21"/>
  <c r="AA53" i="21"/>
  <c r="Z53" i="21"/>
  <c r="Y53" i="21"/>
  <c r="X53" i="21"/>
  <c r="W53" i="21"/>
  <c r="V53" i="21"/>
  <c r="U53" i="21"/>
  <c r="T53" i="21"/>
  <c r="S53" i="21"/>
  <c r="R53" i="21"/>
  <c r="Q53" i="21"/>
  <c r="P53" i="21"/>
  <c r="O53" i="21"/>
  <c r="N53" i="21"/>
  <c r="M53" i="21"/>
  <c r="L53" i="21"/>
  <c r="K53" i="21"/>
  <c r="J53" i="21"/>
  <c r="I53" i="21"/>
  <c r="H53" i="21"/>
  <c r="G53" i="21"/>
  <c r="F53" i="21"/>
  <c r="E53" i="21"/>
  <c r="D53" i="21"/>
  <c r="C53" i="21"/>
  <c r="B53" i="21"/>
  <c r="AM52" i="21"/>
  <c r="AL52" i="21"/>
  <c r="AK52" i="21"/>
  <c r="AJ52" i="21"/>
  <c r="AI52" i="21"/>
  <c r="AH52" i="21"/>
  <c r="AG52" i="21"/>
  <c r="AF52" i="21"/>
  <c r="AE52" i="21"/>
  <c r="AD52" i="21"/>
  <c r="AC52" i="21"/>
  <c r="AB52" i="21"/>
  <c r="AA52" i="21"/>
  <c r="Z52" i="21"/>
  <c r="Y52" i="21"/>
  <c r="X52" i="21"/>
  <c r="W52" i="21"/>
  <c r="V52" i="21"/>
  <c r="U52" i="21"/>
  <c r="T52" i="21"/>
  <c r="S52" i="21"/>
  <c r="R52" i="21"/>
  <c r="Q52" i="21"/>
  <c r="P52" i="21"/>
  <c r="O52" i="21"/>
  <c r="N52" i="21"/>
  <c r="M52" i="21"/>
  <c r="L52" i="21"/>
  <c r="K52" i="21"/>
  <c r="J52" i="21"/>
  <c r="I52" i="21"/>
  <c r="H52" i="21"/>
  <c r="G52" i="21"/>
  <c r="F52" i="21"/>
  <c r="E52" i="21"/>
  <c r="D52" i="21"/>
  <c r="C52" i="21"/>
  <c r="B52" i="21"/>
  <c r="AM51" i="21"/>
  <c r="AL51" i="21"/>
  <c r="AK51" i="21"/>
  <c r="AJ51" i="21"/>
  <c r="AI51" i="21"/>
  <c r="AH51" i="21"/>
  <c r="AG51" i="21"/>
  <c r="AF51" i="21"/>
  <c r="AE51" i="21"/>
  <c r="AD51" i="21"/>
  <c r="AC51" i="21"/>
  <c r="AB51" i="21"/>
  <c r="AA51" i="21"/>
  <c r="Z51" i="21"/>
  <c r="Y51" i="21"/>
  <c r="X51" i="21"/>
  <c r="W51" i="21"/>
  <c r="V51" i="21"/>
  <c r="U51" i="21"/>
  <c r="T51" i="21"/>
  <c r="S51" i="21"/>
  <c r="R51" i="21"/>
  <c r="Q51" i="21"/>
  <c r="P51" i="21"/>
  <c r="O51" i="21"/>
  <c r="N51" i="21"/>
  <c r="M51" i="21"/>
  <c r="L51" i="21"/>
  <c r="K51" i="21"/>
  <c r="J51" i="21"/>
  <c r="I51" i="21"/>
  <c r="H51" i="21"/>
  <c r="G51" i="21"/>
  <c r="F51" i="21"/>
  <c r="E51" i="21"/>
  <c r="D51" i="21"/>
  <c r="C51" i="21"/>
  <c r="B51" i="21"/>
  <c r="AN51" i="21"/>
  <c r="AM50" i="21"/>
  <c r="AL50" i="21"/>
  <c r="AK50" i="21"/>
  <c r="AJ50" i="21"/>
  <c r="AI50" i="21"/>
  <c r="AH50" i="21"/>
  <c r="AG50" i="21"/>
  <c r="AF50" i="21"/>
  <c r="AE50" i="21"/>
  <c r="AD50" i="21"/>
  <c r="AC50" i="21"/>
  <c r="AB50" i="21"/>
  <c r="AA50" i="21"/>
  <c r="Z50" i="21"/>
  <c r="Y50" i="21"/>
  <c r="X50" i="21"/>
  <c r="W50" i="21"/>
  <c r="V50" i="21"/>
  <c r="U50" i="21"/>
  <c r="T50" i="21"/>
  <c r="S50" i="21"/>
  <c r="R50" i="21"/>
  <c r="Q50" i="21"/>
  <c r="P50" i="21"/>
  <c r="O50" i="21"/>
  <c r="N50" i="21"/>
  <c r="M50" i="21"/>
  <c r="L50" i="21"/>
  <c r="K50" i="21"/>
  <c r="J50" i="21"/>
  <c r="I50" i="21"/>
  <c r="H50" i="21"/>
  <c r="G50" i="21"/>
  <c r="F50" i="21"/>
  <c r="E50" i="21"/>
  <c r="D50" i="21"/>
  <c r="C50" i="21"/>
  <c r="B50" i="21"/>
  <c r="AM49" i="21"/>
  <c r="AL49" i="21"/>
  <c r="AK49" i="21"/>
  <c r="AJ49" i="21"/>
  <c r="AI49" i="21"/>
  <c r="AH49" i="21"/>
  <c r="AG49" i="21"/>
  <c r="AF49" i="21"/>
  <c r="AE49" i="21"/>
  <c r="AD49" i="21"/>
  <c r="AC49" i="21"/>
  <c r="AB49" i="21"/>
  <c r="AA49" i="21"/>
  <c r="Z49" i="21"/>
  <c r="Y49" i="21"/>
  <c r="X49" i="21"/>
  <c r="W49" i="21"/>
  <c r="V49" i="21"/>
  <c r="U49" i="21"/>
  <c r="T49" i="21"/>
  <c r="S49" i="21"/>
  <c r="R49" i="21"/>
  <c r="Q49" i="21"/>
  <c r="P49" i="21"/>
  <c r="O49" i="21"/>
  <c r="N49" i="21"/>
  <c r="M49" i="21"/>
  <c r="L49" i="21"/>
  <c r="K49" i="21"/>
  <c r="J49" i="21"/>
  <c r="I49" i="21"/>
  <c r="H49" i="21"/>
  <c r="G49" i="21"/>
  <c r="F49" i="21"/>
  <c r="E49" i="21"/>
  <c r="D49" i="21"/>
  <c r="C49" i="21"/>
  <c r="B49" i="21"/>
  <c r="AN49" i="21"/>
  <c r="AM48" i="21"/>
  <c r="AL48" i="21"/>
  <c r="AK48" i="21"/>
  <c r="AJ48" i="21"/>
  <c r="AI48" i="21"/>
  <c r="AH48" i="21"/>
  <c r="AG48" i="21"/>
  <c r="AF48" i="21"/>
  <c r="AE48" i="21"/>
  <c r="AD48" i="21"/>
  <c r="AC48" i="21"/>
  <c r="AB48" i="21"/>
  <c r="AA48" i="21"/>
  <c r="Z48" i="21"/>
  <c r="Y48" i="21"/>
  <c r="X48" i="21"/>
  <c r="W48" i="21"/>
  <c r="V48" i="21"/>
  <c r="U48" i="21"/>
  <c r="T48" i="21"/>
  <c r="S48" i="21"/>
  <c r="R48" i="21"/>
  <c r="Q48" i="21"/>
  <c r="P48" i="21"/>
  <c r="O48" i="21"/>
  <c r="N48" i="21"/>
  <c r="M48" i="21"/>
  <c r="L48" i="21"/>
  <c r="K48" i="21"/>
  <c r="J48" i="21"/>
  <c r="I48" i="21"/>
  <c r="H48" i="21"/>
  <c r="G48" i="21"/>
  <c r="F48" i="21"/>
  <c r="E48" i="21"/>
  <c r="D48" i="21"/>
  <c r="C48" i="21"/>
  <c r="B48" i="21"/>
  <c r="AM47" i="21"/>
  <c r="AL47" i="21"/>
  <c r="AK47" i="21"/>
  <c r="AJ47" i="21"/>
  <c r="AI47" i="21"/>
  <c r="AH47" i="21"/>
  <c r="AG47" i="21"/>
  <c r="AF47" i="21"/>
  <c r="AE47" i="21"/>
  <c r="AD47" i="21"/>
  <c r="AC47" i="21"/>
  <c r="AB47" i="21"/>
  <c r="AA47" i="21"/>
  <c r="Z47" i="21"/>
  <c r="Y47" i="21"/>
  <c r="X47" i="21"/>
  <c r="W47" i="21"/>
  <c r="V47" i="21"/>
  <c r="U47" i="21"/>
  <c r="T47" i="21"/>
  <c r="S47" i="21"/>
  <c r="R47" i="21"/>
  <c r="Q47" i="21"/>
  <c r="P47" i="21"/>
  <c r="O47" i="21"/>
  <c r="N47" i="21"/>
  <c r="M47" i="21"/>
  <c r="L47" i="21"/>
  <c r="K47" i="21"/>
  <c r="J47" i="21"/>
  <c r="I47" i="21"/>
  <c r="H47" i="21"/>
  <c r="G47" i="21"/>
  <c r="F47" i="21"/>
  <c r="E47" i="21"/>
  <c r="D47" i="21"/>
  <c r="C47" i="21"/>
  <c r="B47" i="21"/>
  <c r="AN47" i="21"/>
  <c r="AM46" i="21"/>
  <c r="AL46" i="21"/>
  <c r="AK46" i="21"/>
  <c r="AJ46" i="21"/>
  <c r="AI46" i="21"/>
  <c r="AH46" i="21"/>
  <c r="AG46" i="21"/>
  <c r="AF46" i="21"/>
  <c r="AE46" i="21"/>
  <c r="AD46" i="21"/>
  <c r="AD39" i="21"/>
  <c r="AD40" i="21"/>
  <c r="AD41" i="21"/>
  <c r="AD42" i="21"/>
  <c r="AD43" i="21"/>
  <c r="AD44" i="21"/>
  <c r="AD45" i="21"/>
  <c r="AD70" i="21"/>
  <c r="AC46" i="21"/>
  <c r="AB46" i="21"/>
  <c r="AA46" i="21"/>
  <c r="Z46" i="21"/>
  <c r="Y46" i="21"/>
  <c r="X46" i="21"/>
  <c r="W46" i="21"/>
  <c r="V46" i="21"/>
  <c r="U46" i="21"/>
  <c r="T46" i="21"/>
  <c r="S46" i="21"/>
  <c r="R46" i="21"/>
  <c r="Q46" i="21"/>
  <c r="P46" i="21"/>
  <c r="O46" i="21"/>
  <c r="N46" i="21"/>
  <c r="M46" i="21"/>
  <c r="L46" i="21"/>
  <c r="K46" i="21"/>
  <c r="J46" i="21"/>
  <c r="I46" i="21"/>
  <c r="H46" i="21"/>
  <c r="G46" i="21"/>
  <c r="F46" i="21"/>
  <c r="E46" i="21"/>
  <c r="D46" i="21"/>
  <c r="C46" i="21"/>
  <c r="B46" i="21"/>
  <c r="AN46" i="21"/>
  <c r="AM45" i="21"/>
  <c r="AL45" i="21"/>
  <c r="AK45" i="21"/>
  <c r="AJ45" i="21"/>
  <c r="AI45" i="21"/>
  <c r="AH45" i="21"/>
  <c r="AG45" i="21"/>
  <c r="AF45" i="21"/>
  <c r="AE45" i="21"/>
  <c r="AC45" i="21"/>
  <c r="AB45" i="21"/>
  <c r="AA45" i="21"/>
  <c r="Z45" i="21"/>
  <c r="Y45" i="21"/>
  <c r="X45" i="21"/>
  <c r="W45" i="21"/>
  <c r="V45" i="21"/>
  <c r="U45" i="21"/>
  <c r="T45" i="21"/>
  <c r="S45" i="21"/>
  <c r="R45" i="21"/>
  <c r="Q45" i="21"/>
  <c r="P45" i="21"/>
  <c r="O45" i="21"/>
  <c r="N45" i="21"/>
  <c r="M45" i="21"/>
  <c r="L45" i="21"/>
  <c r="K45" i="21"/>
  <c r="J45" i="21"/>
  <c r="I45" i="21"/>
  <c r="H45" i="21"/>
  <c r="G45" i="21"/>
  <c r="F45" i="21"/>
  <c r="E45" i="21"/>
  <c r="D45" i="21"/>
  <c r="C45" i="21"/>
  <c r="B45" i="21"/>
  <c r="AN45" i="21"/>
  <c r="AM44" i="21"/>
  <c r="AL44" i="21"/>
  <c r="AK44" i="21"/>
  <c r="AJ44" i="21"/>
  <c r="AI44" i="21"/>
  <c r="AH44" i="21"/>
  <c r="AG44" i="21"/>
  <c r="AF44" i="21"/>
  <c r="AE44" i="21"/>
  <c r="AC44" i="21"/>
  <c r="AB44" i="21"/>
  <c r="AA44" i="21"/>
  <c r="Z44" i="21"/>
  <c r="Y44" i="21"/>
  <c r="X44" i="21"/>
  <c r="W44" i="21"/>
  <c r="V44" i="21"/>
  <c r="U44" i="21"/>
  <c r="T44" i="21"/>
  <c r="S44" i="21"/>
  <c r="R44" i="21"/>
  <c r="Q44" i="21"/>
  <c r="P44" i="21"/>
  <c r="O44" i="21"/>
  <c r="N44" i="21"/>
  <c r="M44" i="21"/>
  <c r="L44" i="21"/>
  <c r="K44" i="21"/>
  <c r="J44" i="21"/>
  <c r="I44" i="21"/>
  <c r="H44" i="21"/>
  <c r="G44" i="21"/>
  <c r="F44" i="21"/>
  <c r="E44" i="21"/>
  <c r="D44" i="21"/>
  <c r="C44" i="21"/>
  <c r="B44" i="21"/>
  <c r="AN44" i="21"/>
  <c r="AM43" i="21"/>
  <c r="AL43" i="21"/>
  <c r="AK43" i="21"/>
  <c r="AJ43" i="21"/>
  <c r="AI43" i="21"/>
  <c r="AH43" i="21"/>
  <c r="AG43" i="21"/>
  <c r="AF43" i="21"/>
  <c r="AE43" i="21"/>
  <c r="AC43" i="21"/>
  <c r="AB43" i="21"/>
  <c r="AA43" i="21"/>
  <c r="Z43" i="21"/>
  <c r="Y43" i="21"/>
  <c r="X43" i="21"/>
  <c r="W43" i="21"/>
  <c r="V43" i="21"/>
  <c r="U43" i="21"/>
  <c r="T43" i="21"/>
  <c r="S43" i="21"/>
  <c r="R43" i="21"/>
  <c r="Q43" i="21"/>
  <c r="P43" i="21"/>
  <c r="O43" i="21"/>
  <c r="N43" i="21"/>
  <c r="M43" i="21"/>
  <c r="L43" i="21"/>
  <c r="K43" i="21"/>
  <c r="J43" i="21"/>
  <c r="I43" i="21"/>
  <c r="H43" i="21"/>
  <c r="G43" i="21"/>
  <c r="F43" i="21"/>
  <c r="E43" i="21"/>
  <c r="D43" i="21"/>
  <c r="C43" i="21"/>
  <c r="B43" i="21"/>
  <c r="AM42" i="21"/>
  <c r="AL42" i="21"/>
  <c r="AK42" i="21"/>
  <c r="AJ42" i="21"/>
  <c r="AI42" i="21"/>
  <c r="AH42" i="21"/>
  <c r="AG42" i="21"/>
  <c r="AF42" i="21"/>
  <c r="AE42" i="21"/>
  <c r="AC42" i="21"/>
  <c r="AB42" i="21"/>
  <c r="AA42" i="21"/>
  <c r="Z42" i="21"/>
  <c r="Y42" i="21"/>
  <c r="X42" i="21"/>
  <c r="W42" i="21"/>
  <c r="V42" i="21"/>
  <c r="U42" i="21"/>
  <c r="T42" i="21"/>
  <c r="S42" i="21"/>
  <c r="R42" i="21"/>
  <c r="Q42" i="21"/>
  <c r="P42" i="21"/>
  <c r="O42" i="21"/>
  <c r="O39" i="21"/>
  <c r="O40" i="21"/>
  <c r="O41" i="21"/>
  <c r="O70" i="21"/>
  <c r="N42" i="21"/>
  <c r="M42" i="21"/>
  <c r="L42" i="21"/>
  <c r="K42" i="21"/>
  <c r="J42" i="21"/>
  <c r="I42" i="21"/>
  <c r="H42" i="21"/>
  <c r="G42" i="21"/>
  <c r="F42" i="21"/>
  <c r="E42" i="21"/>
  <c r="D42" i="21"/>
  <c r="C42" i="21"/>
  <c r="B42" i="21"/>
  <c r="AN42" i="21"/>
  <c r="AM41" i="21"/>
  <c r="AL41" i="21"/>
  <c r="AK41" i="21"/>
  <c r="AJ41" i="21"/>
  <c r="AI41" i="21"/>
  <c r="AH41" i="21"/>
  <c r="AG41" i="21"/>
  <c r="AF41" i="21"/>
  <c r="AE41" i="21"/>
  <c r="AC41" i="21"/>
  <c r="AB41" i="21"/>
  <c r="AA41" i="21"/>
  <c r="Z41" i="21"/>
  <c r="Y41" i="21"/>
  <c r="X41" i="21"/>
  <c r="W41" i="21"/>
  <c r="V41" i="21"/>
  <c r="U41" i="21"/>
  <c r="T41" i="21"/>
  <c r="S41" i="21"/>
  <c r="R41" i="21"/>
  <c r="Q41" i="21"/>
  <c r="P41" i="21"/>
  <c r="N41" i="21"/>
  <c r="M41" i="21"/>
  <c r="L41" i="21"/>
  <c r="K41" i="21"/>
  <c r="J41" i="21"/>
  <c r="I41" i="21"/>
  <c r="H41" i="21"/>
  <c r="G41" i="21"/>
  <c r="F41" i="21"/>
  <c r="E41" i="21"/>
  <c r="D41" i="21"/>
  <c r="C41" i="21"/>
  <c r="B41" i="21"/>
  <c r="AN41" i="21"/>
  <c r="AM40" i="21"/>
  <c r="AL40" i="21"/>
  <c r="AK40" i="21"/>
  <c r="AJ40" i="21"/>
  <c r="AI40" i="21"/>
  <c r="AH40" i="21"/>
  <c r="AG40" i="21"/>
  <c r="AF40" i="21"/>
  <c r="AE40" i="21"/>
  <c r="AC40" i="21"/>
  <c r="AB40" i="21"/>
  <c r="AA40" i="21"/>
  <c r="Z40" i="21"/>
  <c r="Y40" i="21"/>
  <c r="X40" i="21"/>
  <c r="W40" i="21"/>
  <c r="V40" i="21"/>
  <c r="U40" i="21"/>
  <c r="T40" i="21"/>
  <c r="S40" i="21"/>
  <c r="R40" i="21"/>
  <c r="Q40" i="21"/>
  <c r="P40" i="21"/>
  <c r="N40" i="21"/>
  <c r="M40" i="21"/>
  <c r="L40" i="21"/>
  <c r="K40" i="21"/>
  <c r="J40" i="21"/>
  <c r="I40" i="21"/>
  <c r="H40" i="21"/>
  <c r="G40" i="21"/>
  <c r="F40" i="21"/>
  <c r="E40" i="21"/>
  <c r="D40" i="21"/>
  <c r="C40" i="21"/>
  <c r="B40" i="21"/>
  <c r="AM39" i="21"/>
  <c r="AL39" i="21"/>
  <c r="AK39" i="21"/>
  <c r="AJ39" i="21"/>
  <c r="AI39" i="21"/>
  <c r="AH39" i="21"/>
  <c r="AG39" i="21"/>
  <c r="AF39" i="21"/>
  <c r="AE39" i="21"/>
  <c r="AC39" i="21"/>
  <c r="AC70" i="21"/>
  <c r="AB39" i="21"/>
  <c r="AA39" i="21"/>
  <c r="AA70" i="21"/>
  <c r="Z39" i="21"/>
  <c r="Y39" i="21"/>
  <c r="Y70" i="21"/>
  <c r="X39" i="21"/>
  <c r="X70" i="21"/>
  <c r="W39" i="21"/>
  <c r="V39" i="21"/>
  <c r="V70" i="21"/>
  <c r="U39" i="21"/>
  <c r="T39" i="21"/>
  <c r="S39" i="21"/>
  <c r="S70" i="21"/>
  <c r="R39" i="21"/>
  <c r="Q39" i="21"/>
  <c r="P39" i="21"/>
  <c r="N39" i="21"/>
  <c r="M39" i="21"/>
  <c r="M70" i="21"/>
  <c r="L39" i="21"/>
  <c r="K39" i="21"/>
  <c r="J39" i="21"/>
  <c r="I39" i="21"/>
  <c r="I70" i="21"/>
  <c r="H39" i="21"/>
  <c r="H70" i="21"/>
  <c r="G39" i="21"/>
  <c r="F39" i="21"/>
  <c r="F70" i="21"/>
  <c r="E39" i="21"/>
  <c r="E70" i="21"/>
  <c r="D39" i="21"/>
  <c r="C39" i="21"/>
  <c r="B39" i="21"/>
  <c r="AM33" i="21"/>
  <c r="AL33" i="21"/>
  <c r="AK33" i="21"/>
  <c r="AJ33" i="21"/>
  <c r="AI33" i="21"/>
  <c r="AH33" i="21"/>
  <c r="AG33" i="21"/>
  <c r="AF33" i="21"/>
  <c r="AE33" i="21"/>
  <c r="AD33" i="21"/>
  <c r="AC33" i="21"/>
  <c r="AB33" i="21"/>
  <c r="AA33" i="21"/>
  <c r="Z33" i="21"/>
  <c r="Y33" i="21"/>
  <c r="X33" i="21"/>
  <c r="W33" i="21"/>
  <c r="V33" i="21"/>
  <c r="U33" i="21"/>
  <c r="T33" i="21"/>
  <c r="S33" i="21"/>
  <c r="R33" i="21"/>
  <c r="Q33" i="21"/>
  <c r="P33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C33" i="21"/>
  <c r="B33" i="21"/>
  <c r="AK57" i="20"/>
  <c r="AK60" i="20"/>
  <c r="AK61" i="20"/>
  <c r="AK62" i="20"/>
  <c r="AK63" i="20"/>
  <c r="AM69" i="20"/>
  <c r="AL69" i="20"/>
  <c r="AK69" i="20"/>
  <c r="AJ69" i="20"/>
  <c r="AI69" i="20"/>
  <c r="AH69" i="20"/>
  <c r="AG69" i="20"/>
  <c r="AF69" i="20"/>
  <c r="AE69" i="20"/>
  <c r="AD69" i="20"/>
  <c r="AC69" i="20"/>
  <c r="AB69" i="20"/>
  <c r="AA69" i="20"/>
  <c r="Z69" i="20"/>
  <c r="Y69" i="20"/>
  <c r="X69" i="20"/>
  <c r="W69" i="20"/>
  <c r="V69" i="20"/>
  <c r="U69" i="20"/>
  <c r="T69" i="20"/>
  <c r="S69" i="20"/>
  <c r="R69" i="20"/>
  <c r="Q69" i="20"/>
  <c r="P69" i="20"/>
  <c r="O69" i="20"/>
  <c r="N69" i="20"/>
  <c r="M69" i="20"/>
  <c r="L69" i="20"/>
  <c r="K69" i="20"/>
  <c r="J69" i="20"/>
  <c r="I69" i="20"/>
  <c r="H69" i="20"/>
  <c r="G69" i="20"/>
  <c r="F69" i="20"/>
  <c r="E69" i="20"/>
  <c r="D69" i="20"/>
  <c r="C69" i="20"/>
  <c r="B69" i="20"/>
  <c r="AM68" i="20"/>
  <c r="AL68" i="20"/>
  <c r="AK68" i="20"/>
  <c r="AJ68" i="20"/>
  <c r="AI68" i="20"/>
  <c r="AH68" i="20"/>
  <c r="AG68" i="20"/>
  <c r="AF68" i="20"/>
  <c r="AE68" i="20"/>
  <c r="AD68" i="20"/>
  <c r="AC68" i="20"/>
  <c r="AB68" i="20"/>
  <c r="AA68" i="20"/>
  <c r="Z68" i="20"/>
  <c r="Y68" i="20"/>
  <c r="X68" i="20"/>
  <c r="W68" i="20"/>
  <c r="V68" i="20"/>
  <c r="U68" i="20"/>
  <c r="T68" i="20"/>
  <c r="S68" i="20"/>
  <c r="R68" i="20"/>
  <c r="Q68" i="20"/>
  <c r="P68" i="20"/>
  <c r="O68" i="20"/>
  <c r="N68" i="20"/>
  <c r="M68" i="20"/>
  <c r="L68" i="20"/>
  <c r="K68" i="20"/>
  <c r="J68" i="20"/>
  <c r="I68" i="20"/>
  <c r="H68" i="20"/>
  <c r="G68" i="20"/>
  <c r="F68" i="20"/>
  <c r="E68" i="20"/>
  <c r="D68" i="20"/>
  <c r="C68" i="20"/>
  <c r="B68" i="20"/>
  <c r="AM67" i="20"/>
  <c r="AL67" i="20"/>
  <c r="AK67" i="20"/>
  <c r="AJ67" i="20"/>
  <c r="AI67" i="20"/>
  <c r="AH67" i="20"/>
  <c r="AG67" i="20"/>
  <c r="AF67" i="20"/>
  <c r="AE67" i="20"/>
  <c r="AD67" i="20"/>
  <c r="AC67" i="20"/>
  <c r="AB67" i="20"/>
  <c r="AA67" i="20"/>
  <c r="Z67" i="20"/>
  <c r="Y67" i="20"/>
  <c r="X67" i="20"/>
  <c r="W67" i="20"/>
  <c r="V67" i="20"/>
  <c r="U67" i="20"/>
  <c r="T67" i="20"/>
  <c r="S67" i="20"/>
  <c r="R67" i="20"/>
  <c r="Q67" i="20"/>
  <c r="P67" i="20"/>
  <c r="O67" i="20"/>
  <c r="N67" i="20"/>
  <c r="M67" i="20"/>
  <c r="L67" i="20"/>
  <c r="K67" i="20"/>
  <c r="J67" i="20"/>
  <c r="I67" i="20"/>
  <c r="H67" i="20"/>
  <c r="G67" i="20"/>
  <c r="F67" i="20"/>
  <c r="E67" i="20"/>
  <c r="D67" i="20"/>
  <c r="C67" i="20"/>
  <c r="B67" i="20"/>
  <c r="AM66" i="20"/>
  <c r="AL66" i="20"/>
  <c r="AK66" i="20"/>
  <c r="AJ66" i="20"/>
  <c r="AI66" i="20"/>
  <c r="AH66" i="20"/>
  <c r="AG66" i="20"/>
  <c r="AF66" i="20"/>
  <c r="AE66" i="20"/>
  <c r="AD66" i="20"/>
  <c r="AC66" i="20"/>
  <c r="AB66" i="20"/>
  <c r="AA66" i="20"/>
  <c r="Z66" i="20"/>
  <c r="Y66" i="20"/>
  <c r="X66" i="20"/>
  <c r="W66" i="20"/>
  <c r="V66" i="20"/>
  <c r="U66" i="20"/>
  <c r="T66" i="20"/>
  <c r="S66" i="20"/>
  <c r="R66" i="20"/>
  <c r="Q66" i="20"/>
  <c r="P66" i="20"/>
  <c r="O66" i="20"/>
  <c r="N66" i="20"/>
  <c r="M66" i="20"/>
  <c r="L66" i="20"/>
  <c r="K66" i="20"/>
  <c r="J66" i="20"/>
  <c r="I66" i="20"/>
  <c r="H66" i="20"/>
  <c r="G66" i="20"/>
  <c r="F66" i="20"/>
  <c r="E66" i="20"/>
  <c r="D66" i="20"/>
  <c r="C66" i="20"/>
  <c r="B66" i="20"/>
  <c r="AM65" i="20"/>
  <c r="AL65" i="20"/>
  <c r="AK65" i="20"/>
  <c r="AJ65" i="20"/>
  <c r="AI65" i="20"/>
  <c r="AH65" i="20"/>
  <c r="AG65" i="20"/>
  <c r="AF65" i="20"/>
  <c r="AE65" i="20"/>
  <c r="AD65" i="20"/>
  <c r="AC65" i="20"/>
  <c r="AB65" i="20"/>
  <c r="AA65" i="20"/>
  <c r="Z65" i="20"/>
  <c r="Y65" i="20"/>
  <c r="X65" i="20"/>
  <c r="W65" i="20"/>
  <c r="V65" i="20"/>
  <c r="U65" i="20"/>
  <c r="T65" i="20"/>
  <c r="S65" i="20"/>
  <c r="R65" i="20"/>
  <c r="Q65" i="20"/>
  <c r="P65" i="20"/>
  <c r="O65" i="20"/>
  <c r="N65" i="20"/>
  <c r="M65" i="20"/>
  <c r="L65" i="20"/>
  <c r="K65" i="20"/>
  <c r="J65" i="20"/>
  <c r="I65" i="20"/>
  <c r="H65" i="20"/>
  <c r="G65" i="20"/>
  <c r="F65" i="20"/>
  <c r="E65" i="20"/>
  <c r="D65" i="20"/>
  <c r="C65" i="20"/>
  <c r="B65" i="20"/>
  <c r="AM64" i="20"/>
  <c r="AL64" i="20"/>
  <c r="AK64" i="20"/>
  <c r="AJ64" i="20"/>
  <c r="AI64" i="20"/>
  <c r="AH64" i="20"/>
  <c r="AG64" i="20"/>
  <c r="AF64" i="20"/>
  <c r="AE64" i="20"/>
  <c r="AD64" i="20"/>
  <c r="AC64" i="20"/>
  <c r="AB64" i="20"/>
  <c r="AA64" i="20"/>
  <c r="Z64" i="20"/>
  <c r="Y64" i="20"/>
  <c r="X64" i="20"/>
  <c r="W64" i="20"/>
  <c r="V64" i="20"/>
  <c r="U64" i="20"/>
  <c r="T64" i="20"/>
  <c r="S64" i="20"/>
  <c r="R64" i="20"/>
  <c r="Q64" i="20"/>
  <c r="P64" i="20"/>
  <c r="O64" i="20"/>
  <c r="N64" i="20"/>
  <c r="M64" i="20"/>
  <c r="L64" i="20"/>
  <c r="K64" i="20"/>
  <c r="J64" i="20"/>
  <c r="I64" i="20"/>
  <c r="H64" i="20"/>
  <c r="G64" i="20"/>
  <c r="F64" i="20"/>
  <c r="E64" i="20"/>
  <c r="D64" i="20"/>
  <c r="C64" i="20"/>
  <c r="B64" i="20"/>
  <c r="AM63" i="20"/>
  <c r="AL63" i="20"/>
  <c r="AJ63" i="20"/>
  <c r="AI63" i="20"/>
  <c r="AH63" i="20"/>
  <c r="AG63" i="20"/>
  <c r="AF63" i="20"/>
  <c r="AE63" i="20"/>
  <c r="AD63" i="20"/>
  <c r="AC63" i="20"/>
  <c r="AB63" i="20"/>
  <c r="AA63" i="20"/>
  <c r="Z63" i="20"/>
  <c r="Y63" i="20"/>
  <c r="X63" i="20"/>
  <c r="W63" i="20"/>
  <c r="V63" i="20"/>
  <c r="U63" i="20"/>
  <c r="T63" i="20"/>
  <c r="S63" i="20"/>
  <c r="R63" i="20"/>
  <c r="Q63" i="20"/>
  <c r="P63" i="20"/>
  <c r="O63" i="20"/>
  <c r="N63" i="20"/>
  <c r="M63" i="20"/>
  <c r="L63" i="20"/>
  <c r="K63" i="20"/>
  <c r="J63" i="20"/>
  <c r="I63" i="20"/>
  <c r="H63" i="20"/>
  <c r="G63" i="20"/>
  <c r="F63" i="20"/>
  <c r="E63" i="20"/>
  <c r="D63" i="20"/>
  <c r="C63" i="20"/>
  <c r="B63" i="20"/>
  <c r="AM62" i="20"/>
  <c r="AL62" i="20"/>
  <c r="AJ62" i="20"/>
  <c r="AI62" i="20"/>
  <c r="AH62" i="20"/>
  <c r="AG62" i="20"/>
  <c r="AF62" i="20"/>
  <c r="AE62" i="20"/>
  <c r="AD62" i="20"/>
  <c r="AC62" i="20"/>
  <c r="AB62" i="20"/>
  <c r="AA62" i="20"/>
  <c r="Z62" i="20"/>
  <c r="Y62" i="20"/>
  <c r="X62" i="20"/>
  <c r="W62" i="20"/>
  <c r="V62" i="20"/>
  <c r="U62" i="20"/>
  <c r="T62" i="20"/>
  <c r="S62" i="20"/>
  <c r="R62" i="20"/>
  <c r="Q62" i="20"/>
  <c r="P62" i="20"/>
  <c r="O62" i="20"/>
  <c r="N62" i="20"/>
  <c r="M62" i="20"/>
  <c r="L62" i="20"/>
  <c r="K62" i="20"/>
  <c r="J62" i="20"/>
  <c r="I62" i="20"/>
  <c r="H62" i="20"/>
  <c r="G62" i="20"/>
  <c r="F62" i="20"/>
  <c r="E62" i="20"/>
  <c r="D62" i="20"/>
  <c r="C62" i="20"/>
  <c r="B62" i="20"/>
  <c r="AM61" i="20"/>
  <c r="AL61" i="20"/>
  <c r="AJ61" i="20"/>
  <c r="AI61" i="20"/>
  <c r="AH61" i="20"/>
  <c r="AG61" i="20"/>
  <c r="AF61" i="20"/>
  <c r="AE61" i="20"/>
  <c r="AD61" i="20"/>
  <c r="AC61" i="20"/>
  <c r="AB61" i="20"/>
  <c r="AA61" i="20"/>
  <c r="Z61" i="20"/>
  <c r="Y61" i="20"/>
  <c r="X61" i="20"/>
  <c r="W61" i="20"/>
  <c r="V61" i="20"/>
  <c r="U61" i="20"/>
  <c r="T61" i="20"/>
  <c r="S61" i="20"/>
  <c r="R61" i="20"/>
  <c r="Q61" i="20"/>
  <c r="P61" i="20"/>
  <c r="O61" i="20"/>
  <c r="N61" i="20"/>
  <c r="M61" i="20"/>
  <c r="L61" i="20"/>
  <c r="K61" i="20"/>
  <c r="J61" i="20"/>
  <c r="I61" i="20"/>
  <c r="H61" i="20"/>
  <c r="G61" i="20"/>
  <c r="F61" i="20"/>
  <c r="E61" i="20"/>
  <c r="D61" i="20"/>
  <c r="C61" i="20"/>
  <c r="B61" i="20"/>
  <c r="AM60" i="20"/>
  <c r="AL60" i="20"/>
  <c r="AJ60" i="20"/>
  <c r="AI60" i="20"/>
  <c r="AH60" i="20"/>
  <c r="AG60" i="20"/>
  <c r="AF60" i="20"/>
  <c r="AE60" i="20"/>
  <c r="AD60" i="20"/>
  <c r="AC60" i="20"/>
  <c r="AB60" i="20"/>
  <c r="AA60" i="20"/>
  <c r="Z60" i="20"/>
  <c r="Y60" i="20"/>
  <c r="X60" i="20"/>
  <c r="W60" i="20"/>
  <c r="V60" i="20"/>
  <c r="U60" i="20"/>
  <c r="T60" i="20"/>
  <c r="S60" i="20"/>
  <c r="R60" i="20"/>
  <c r="Q60" i="20"/>
  <c r="P60" i="20"/>
  <c r="O60" i="20"/>
  <c r="N60" i="20"/>
  <c r="M60" i="20"/>
  <c r="L60" i="20"/>
  <c r="K60" i="20"/>
  <c r="J60" i="20"/>
  <c r="I60" i="20"/>
  <c r="H60" i="20"/>
  <c r="G60" i="20"/>
  <c r="F60" i="20"/>
  <c r="E60" i="20"/>
  <c r="D60" i="20"/>
  <c r="C60" i="20"/>
  <c r="B60" i="20"/>
  <c r="AE59" i="20"/>
  <c r="AD59" i="20"/>
  <c r="AC59" i="20"/>
  <c r="AB59" i="20"/>
  <c r="AA59" i="20"/>
  <c r="Z59" i="20"/>
  <c r="Y59" i="20"/>
  <c r="X59" i="20"/>
  <c r="W59" i="20"/>
  <c r="V59" i="20"/>
  <c r="U59" i="20"/>
  <c r="T59" i="20"/>
  <c r="S59" i="20"/>
  <c r="R59" i="20"/>
  <c r="Q59" i="20"/>
  <c r="P59" i="20"/>
  <c r="O59" i="20"/>
  <c r="N59" i="20"/>
  <c r="M59" i="20"/>
  <c r="L59" i="20"/>
  <c r="K59" i="20"/>
  <c r="J59" i="20"/>
  <c r="I59" i="20"/>
  <c r="H59" i="20"/>
  <c r="G59" i="20"/>
  <c r="F59" i="20"/>
  <c r="E59" i="20"/>
  <c r="D59" i="20"/>
  <c r="C59" i="20"/>
  <c r="B59" i="20"/>
  <c r="AM58" i="20"/>
  <c r="AL58" i="20"/>
  <c r="AJ58" i="20"/>
  <c r="AI58" i="20"/>
  <c r="AH58" i="20"/>
  <c r="AG58" i="20"/>
  <c r="AF58" i="20"/>
  <c r="AE58" i="20"/>
  <c r="AD58" i="20"/>
  <c r="AC58" i="20"/>
  <c r="AB58" i="20"/>
  <c r="AA58" i="20"/>
  <c r="Z58" i="20"/>
  <c r="Y58" i="20"/>
  <c r="X58" i="20"/>
  <c r="W58" i="20"/>
  <c r="V58" i="20"/>
  <c r="U58" i="20"/>
  <c r="T58" i="20"/>
  <c r="S58" i="20"/>
  <c r="R58" i="20"/>
  <c r="Q58" i="20"/>
  <c r="P58" i="20"/>
  <c r="O58" i="20"/>
  <c r="N58" i="20"/>
  <c r="M58" i="20"/>
  <c r="L58" i="20"/>
  <c r="K58" i="20"/>
  <c r="J58" i="20"/>
  <c r="I58" i="20"/>
  <c r="H58" i="20"/>
  <c r="G58" i="20"/>
  <c r="F58" i="20"/>
  <c r="E58" i="20"/>
  <c r="D58" i="20"/>
  <c r="C58" i="20"/>
  <c r="B58" i="20"/>
  <c r="AM57" i="20"/>
  <c r="AL57" i="20"/>
  <c r="AJ57" i="20"/>
  <c r="AI57" i="20"/>
  <c r="AH57" i="20"/>
  <c r="AG57" i="20"/>
  <c r="AF57" i="20"/>
  <c r="AE57" i="20"/>
  <c r="AD57" i="20"/>
  <c r="AC57" i="20"/>
  <c r="AB57" i="20"/>
  <c r="AA57" i="20"/>
  <c r="Z57" i="20"/>
  <c r="Y57" i="20"/>
  <c r="X57" i="20"/>
  <c r="W57" i="20"/>
  <c r="V57" i="20"/>
  <c r="U57" i="20"/>
  <c r="T57" i="20"/>
  <c r="S57" i="20"/>
  <c r="R57" i="20"/>
  <c r="Q57" i="20"/>
  <c r="P57" i="20"/>
  <c r="O57" i="20"/>
  <c r="N57" i="20"/>
  <c r="M57" i="20"/>
  <c r="L57" i="20"/>
  <c r="K57" i="20"/>
  <c r="J57" i="20"/>
  <c r="I57" i="20"/>
  <c r="H57" i="20"/>
  <c r="G57" i="20"/>
  <c r="F57" i="20"/>
  <c r="E57" i="20"/>
  <c r="D57" i="20"/>
  <c r="C57" i="20"/>
  <c r="B57" i="20"/>
  <c r="AM56" i="20"/>
  <c r="AL56" i="20"/>
  <c r="AK56" i="20"/>
  <c r="AJ56" i="20"/>
  <c r="AI56" i="20"/>
  <c r="AH56" i="20"/>
  <c r="AG56" i="20"/>
  <c r="AF56" i="20"/>
  <c r="AE56" i="20"/>
  <c r="AD56" i="20"/>
  <c r="AC56" i="20"/>
  <c r="AB56" i="20"/>
  <c r="AA56" i="20"/>
  <c r="Z56" i="20"/>
  <c r="Y56" i="20"/>
  <c r="X56" i="20"/>
  <c r="W56" i="20"/>
  <c r="V56" i="20"/>
  <c r="U56" i="20"/>
  <c r="T56" i="20"/>
  <c r="S56" i="20"/>
  <c r="R56" i="20"/>
  <c r="Q56" i="20"/>
  <c r="P56" i="20"/>
  <c r="O56" i="20"/>
  <c r="N56" i="20"/>
  <c r="M56" i="20"/>
  <c r="L56" i="20"/>
  <c r="K56" i="20"/>
  <c r="J56" i="20"/>
  <c r="I56" i="20"/>
  <c r="H56" i="20"/>
  <c r="G56" i="20"/>
  <c r="F56" i="20"/>
  <c r="E56" i="20"/>
  <c r="D56" i="20"/>
  <c r="C56" i="20"/>
  <c r="B56" i="20"/>
  <c r="AM55" i="20"/>
  <c r="AL55" i="20"/>
  <c r="AK55" i="20"/>
  <c r="AJ55" i="20"/>
  <c r="AI55" i="20"/>
  <c r="AH55" i="20"/>
  <c r="AG55" i="20"/>
  <c r="AF55" i="20"/>
  <c r="AE55" i="20"/>
  <c r="AD55" i="20"/>
  <c r="AC55" i="20"/>
  <c r="AB55" i="20"/>
  <c r="AA55" i="20"/>
  <c r="Z55" i="20"/>
  <c r="Y55" i="20"/>
  <c r="X55" i="20"/>
  <c r="W55" i="20"/>
  <c r="V55" i="20"/>
  <c r="U55" i="20"/>
  <c r="T55" i="20"/>
  <c r="S55" i="20"/>
  <c r="R55" i="20"/>
  <c r="Q55" i="20"/>
  <c r="P55" i="20"/>
  <c r="O55" i="20"/>
  <c r="N55" i="20"/>
  <c r="M55" i="20"/>
  <c r="L55" i="20"/>
  <c r="K55" i="20"/>
  <c r="J55" i="20"/>
  <c r="I55" i="20"/>
  <c r="H55" i="20"/>
  <c r="G55" i="20"/>
  <c r="F55" i="20"/>
  <c r="E55" i="20"/>
  <c r="D55" i="20"/>
  <c r="C55" i="20"/>
  <c r="B55" i="20"/>
  <c r="AM54" i="20"/>
  <c r="AL54" i="20"/>
  <c r="AK54" i="20"/>
  <c r="AJ54" i="20"/>
  <c r="AI54" i="20"/>
  <c r="AH54" i="20"/>
  <c r="AG54" i="20"/>
  <c r="AF54" i="20"/>
  <c r="AE54" i="20"/>
  <c r="AD54" i="20"/>
  <c r="AC54" i="20"/>
  <c r="AB54" i="20"/>
  <c r="AA54" i="20"/>
  <c r="Z54" i="20"/>
  <c r="Y54" i="20"/>
  <c r="X54" i="20"/>
  <c r="W54" i="20"/>
  <c r="V54" i="20"/>
  <c r="U54" i="20"/>
  <c r="T54" i="20"/>
  <c r="S54" i="20"/>
  <c r="R54" i="20"/>
  <c r="Q54" i="20"/>
  <c r="P54" i="20"/>
  <c r="O54" i="20"/>
  <c r="N54" i="20"/>
  <c r="M54" i="20"/>
  <c r="L54" i="20"/>
  <c r="K54" i="20"/>
  <c r="J54" i="20"/>
  <c r="I54" i="20"/>
  <c r="H54" i="20"/>
  <c r="G54" i="20"/>
  <c r="F54" i="20"/>
  <c r="E54" i="20"/>
  <c r="D54" i="20"/>
  <c r="C54" i="20"/>
  <c r="B54" i="20"/>
  <c r="AN54" i="20"/>
  <c r="AM53" i="20"/>
  <c r="AL53" i="20"/>
  <c r="AK53" i="20"/>
  <c r="AJ53" i="20"/>
  <c r="AI53" i="20"/>
  <c r="AH53" i="20"/>
  <c r="AG53" i="20"/>
  <c r="AF53" i="20"/>
  <c r="AE53" i="20"/>
  <c r="AD53" i="20"/>
  <c r="AC53" i="20"/>
  <c r="AB53" i="20"/>
  <c r="AA53" i="20"/>
  <c r="Z53" i="20"/>
  <c r="Y53" i="20"/>
  <c r="X53" i="20"/>
  <c r="W53" i="20"/>
  <c r="V53" i="20"/>
  <c r="U53" i="20"/>
  <c r="T53" i="20"/>
  <c r="S53" i="20"/>
  <c r="R53" i="20"/>
  <c r="Q53" i="20"/>
  <c r="P53" i="20"/>
  <c r="O53" i="20"/>
  <c r="N53" i="20"/>
  <c r="M53" i="20"/>
  <c r="L53" i="20"/>
  <c r="K53" i="20"/>
  <c r="J53" i="20"/>
  <c r="I53" i="20"/>
  <c r="H53" i="20"/>
  <c r="G53" i="20"/>
  <c r="F53" i="20"/>
  <c r="E53" i="20"/>
  <c r="D53" i="20"/>
  <c r="C53" i="20"/>
  <c r="B53" i="20"/>
  <c r="AM52" i="20"/>
  <c r="AL52" i="20"/>
  <c r="AK52" i="20"/>
  <c r="AJ52" i="20"/>
  <c r="AI52" i="20"/>
  <c r="AH52" i="20"/>
  <c r="AG52" i="20"/>
  <c r="AF52" i="20"/>
  <c r="AE52" i="20"/>
  <c r="AD52" i="20"/>
  <c r="AC52" i="20"/>
  <c r="AB52" i="20"/>
  <c r="AA52" i="20"/>
  <c r="Z52" i="20"/>
  <c r="Y52" i="20"/>
  <c r="X52" i="20"/>
  <c r="W52" i="20"/>
  <c r="V52" i="20"/>
  <c r="U52" i="20"/>
  <c r="T52" i="20"/>
  <c r="S52" i="20"/>
  <c r="R52" i="20"/>
  <c r="Q52" i="20"/>
  <c r="P52" i="20"/>
  <c r="O52" i="20"/>
  <c r="N52" i="20"/>
  <c r="M52" i="20"/>
  <c r="L52" i="20"/>
  <c r="K52" i="20"/>
  <c r="J52" i="20"/>
  <c r="I52" i="20"/>
  <c r="H52" i="20"/>
  <c r="G52" i="20"/>
  <c r="F52" i="20"/>
  <c r="E52" i="20"/>
  <c r="D52" i="20"/>
  <c r="C52" i="20"/>
  <c r="B52" i="20"/>
  <c r="AM51" i="20"/>
  <c r="AL51" i="20"/>
  <c r="AK51" i="20"/>
  <c r="AJ51" i="20"/>
  <c r="AI51" i="20"/>
  <c r="AH51" i="20"/>
  <c r="AG51" i="20"/>
  <c r="AF51" i="20"/>
  <c r="AE51" i="20"/>
  <c r="AD51" i="20"/>
  <c r="AC51" i="20"/>
  <c r="AB51" i="20"/>
  <c r="AA51" i="20"/>
  <c r="Z51" i="20"/>
  <c r="Y51" i="20"/>
  <c r="X51" i="20"/>
  <c r="W51" i="20"/>
  <c r="V51" i="20"/>
  <c r="U51" i="20"/>
  <c r="T51" i="20"/>
  <c r="S51" i="20"/>
  <c r="R51" i="20"/>
  <c r="Q51" i="20"/>
  <c r="P51" i="20"/>
  <c r="O51" i="20"/>
  <c r="N51" i="20"/>
  <c r="M51" i="20"/>
  <c r="L51" i="20"/>
  <c r="K51" i="20"/>
  <c r="J51" i="20"/>
  <c r="I51" i="20"/>
  <c r="H51" i="20"/>
  <c r="G51" i="20"/>
  <c r="F51" i="20"/>
  <c r="E51" i="20"/>
  <c r="D51" i="20"/>
  <c r="C51" i="20"/>
  <c r="B51" i="20"/>
  <c r="AM50" i="20"/>
  <c r="AL50" i="20"/>
  <c r="AK50" i="20"/>
  <c r="AJ50" i="20"/>
  <c r="AI50" i="20"/>
  <c r="AH50" i="20"/>
  <c r="AG50" i="20"/>
  <c r="AF50" i="20"/>
  <c r="AE50" i="20"/>
  <c r="AD50" i="20"/>
  <c r="AC50" i="20"/>
  <c r="AB50" i="20"/>
  <c r="AA50" i="20"/>
  <c r="Z50" i="20"/>
  <c r="Y50" i="20"/>
  <c r="X50" i="20"/>
  <c r="W50" i="20"/>
  <c r="V50" i="20"/>
  <c r="U50" i="20"/>
  <c r="T50" i="20"/>
  <c r="S50" i="20"/>
  <c r="R50" i="20"/>
  <c r="Q50" i="20"/>
  <c r="P50" i="20"/>
  <c r="O50" i="20"/>
  <c r="N50" i="20"/>
  <c r="M50" i="20"/>
  <c r="L50" i="20"/>
  <c r="K50" i="20"/>
  <c r="J50" i="20"/>
  <c r="I50" i="20"/>
  <c r="H50" i="20"/>
  <c r="G50" i="20"/>
  <c r="F50" i="20"/>
  <c r="E50" i="20"/>
  <c r="D50" i="20"/>
  <c r="C50" i="20"/>
  <c r="B50" i="20"/>
  <c r="AM49" i="20"/>
  <c r="AL49" i="20"/>
  <c r="AK49" i="20"/>
  <c r="AJ49" i="20"/>
  <c r="AI49" i="20"/>
  <c r="AH49" i="20"/>
  <c r="AG49" i="20"/>
  <c r="AF49" i="20"/>
  <c r="AE49" i="20"/>
  <c r="AD49" i="20"/>
  <c r="AC49" i="20"/>
  <c r="AB49" i="20"/>
  <c r="AA49" i="20"/>
  <c r="Z49" i="20"/>
  <c r="Y49" i="20"/>
  <c r="X49" i="20"/>
  <c r="W49" i="20"/>
  <c r="V49" i="20"/>
  <c r="U49" i="20"/>
  <c r="T49" i="20"/>
  <c r="S49" i="20"/>
  <c r="R49" i="20"/>
  <c r="Q49" i="20"/>
  <c r="P49" i="20"/>
  <c r="O49" i="20"/>
  <c r="N49" i="20"/>
  <c r="M49" i="20"/>
  <c r="L49" i="20"/>
  <c r="K49" i="20"/>
  <c r="J49" i="20"/>
  <c r="I49" i="20"/>
  <c r="H49" i="20"/>
  <c r="G49" i="20"/>
  <c r="F49" i="20"/>
  <c r="E49" i="20"/>
  <c r="D49" i="20"/>
  <c r="C49" i="20"/>
  <c r="B49" i="20"/>
  <c r="AM48" i="20"/>
  <c r="AL48" i="20"/>
  <c r="AK48" i="20"/>
  <c r="AJ48" i="20"/>
  <c r="AI48" i="20"/>
  <c r="AH48" i="20"/>
  <c r="AG48" i="20"/>
  <c r="AF48" i="20"/>
  <c r="AE48" i="20"/>
  <c r="AD48" i="20"/>
  <c r="AC48" i="20"/>
  <c r="AB48" i="20"/>
  <c r="AA48" i="20"/>
  <c r="Z48" i="20"/>
  <c r="Y48" i="20"/>
  <c r="X48" i="20"/>
  <c r="W48" i="20"/>
  <c r="V48" i="20"/>
  <c r="U48" i="20"/>
  <c r="T48" i="20"/>
  <c r="S48" i="20"/>
  <c r="R48" i="20"/>
  <c r="Q48" i="20"/>
  <c r="P48" i="20"/>
  <c r="O48" i="20"/>
  <c r="N48" i="20"/>
  <c r="M48" i="20"/>
  <c r="L48" i="20"/>
  <c r="K48" i="20"/>
  <c r="J48" i="20"/>
  <c r="I48" i="20"/>
  <c r="H48" i="20"/>
  <c r="G48" i="20"/>
  <c r="F48" i="20"/>
  <c r="E48" i="20"/>
  <c r="D48" i="20"/>
  <c r="C48" i="20"/>
  <c r="B48" i="20"/>
  <c r="AM47" i="20"/>
  <c r="AL47" i="20"/>
  <c r="AK47" i="20"/>
  <c r="AJ47" i="20"/>
  <c r="AI47" i="20"/>
  <c r="AH47" i="20"/>
  <c r="AG47" i="20"/>
  <c r="AF47" i="20"/>
  <c r="AE47" i="20"/>
  <c r="AD47" i="20"/>
  <c r="AC47" i="20"/>
  <c r="AB47" i="20"/>
  <c r="AA47" i="20"/>
  <c r="Z47" i="20"/>
  <c r="Y47" i="20"/>
  <c r="X47" i="20"/>
  <c r="W47" i="20"/>
  <c r="V47" i="20"/>
  <c r="U47" i="20"/>
  <c r="T47" i="20"/>
  <c r="S47" i="20"/>
  <c r="R47" i="20"/>
  <c r="Q47" i="20"/>
  <c r="P47" i="20"/>
  <c r="O47" i="20"/>
  <c r="N47" i="20"/>
  <c r="M47" i="20"/>
  <c r="L47" i="20"/>
  <c r="K47" i="20"/>
  <c r="J47" i="20"/>
  <c r="I47" i="20"/>
  <c r="H47" i="20"/>
  <c r="G47" i="20"/>
  <c r="F47" i="20"/>
  <c r="E47" i="20"/>
  <c r="D47" i="20"/>
  <c r="C47" i="20"/>
  <c r="B47" i="20"/>
  <c r="AM46" i="20"/>
  <c r="AL46" i="20"/>
  <c r="AK46" i="20"/>
  <c r="AJ46" i="20"/>
  <c r="AI46" i="20"/>
  <c r="AH46" i="20"/>
  <c r="AG46" i="20"/>
  <c r="AF46" i="20"/>
  <c r="AE46" i="20"/>
  <c r="AD46" i="20"/>
  <c r="AC46" i="20"/>
  <c r="AB46" i="20"/>
  <c r="AA46" i="20"/>
  <c r="Z46" i="20"/>
  <c r="Y46" i="20"/>
  <c r="X46" i="20"/>
  <c r="W46" i="20"/>
  <c r="V46" i="20"/>
  <c r="U46" i="20"/>
  <c r="T46" i="20"/>
  <c r="S46" i="20"/>
  <c r="R46" i="20"/>
  <c r="Q46" i="20"/>
  <c r="P46" i="20"/>
  <c r="O46" i="20"/>
  <c r="N46" i="20"/>
  <c r="M46" i="20"/>
  <c r="L46" i="20"/>
  <c r="K46" i="20"/>
  <c r="J46" i="20"/>
  <c r="I46" i="20"/>
  <c r="H46" i="20"/>
  <c r="G46" i="20"/>
  <c r="F46" i="20"/>
  <c r="E46" i="20"/>
  <c r="D46" i="20"/>
  <c r="C46" i="20"/>
  <c r="B46" i="20"/>
  <c r="AN46" i="20"/>
  <c r="AM45" i="20"/>
  <c r="AL45" i="20"/>
  <c r="AK45" i="20"/>
  <c r="AJ45" i="20"/>
  <c r="AI45" i="20"/>
  <c r="AH45" i="20"/>
  <c r="AG45" i="20"/>
  <c r="AF45" i="20"/>
  <c r="AE45" i="20"/>
  <c r="AD45" i="20"/>
  <c r="AC45" i="20"/>
  <c r="AB45" i="20"/>
  <c r="AA45" i="20"/>
  <c r="Z45" i="20"/>
  <c r="Y45" i="20"/>
  <c r="X45" i="20"/>
  <c r="W45" i="20"/>
  <c r="V45" i="20"/>
  <c r="U45" i="20"/>
  <c r="T45" i="20"/>
  <c r="S45" i="20"/>
  <c r="R45" i="20"/>
  <c r="Q45" i="20"/>
  <c r="P45" i="20"/>
  <c r="O45" i="20"/>
  <c r="N45" i="20"/>
  <c r="M45" i="20"/>
  <c r="L45" i="20"/>
  <c r="K45" i="20"/>
  <c r="J45" i="20"/>
  <c r="I45" i="20"/>
  <c r="H45" i="20"/>
  <c r="G45" i="20"/>
  <c r="F45" i="20"/>
  <c r="E45" i="20"/>
  <c r="D45" i="20"/>
  <c r="C45" i="20"/>
  <c r="B45" i="20"/>
  <c r="AM44" i="20"/>
  <c r="AL44" i="20"/>
  <c r="AK44" i="20"/>
  <c r="AJ44" i="20"/>
  <c r="AI44" i="20"/>
  <c r="AH44" i="20"/>
  <c r="AG44" i="20"/>
  <c r="AF44" i="20"/>
  <c r="AE44" i="20"/>
  <c r="AD44" i="20"/>
  <c r="AC44" i="20"/>
  <c r="AB44" i="20"/>
  <c r="AA44" i="20"/>
  <c r="Z44" i="20"/>
  <c r="Y44" i="20"/>
  <c r="X44" i="20"/>
  <c r="W44" i="20"/>
  <c r="V44" i="20"/>
  <c r="U44" i="20"/>
  <c r="T44" i="20"/>
  <c r="S44" i="20"/>
  <c r="R44" i="20"/>
  <c r="Q44" i="20"/>
  <c r="P44" i="20"/>
  <c r="O44" i="20"/>
  <c r="N44" i="20"/>
  <c r="M44" i="20"/>
  <c r="L44" i="20"/>
  <c r="K44" i="20"/>
  <c r="J44" i="20"/>
  <c r="I44" i="20"/>
  <c r="H44" i="20"/>
  <c r="G44" i="20"/>
  <c r="F44" i="20"/>
  <c r="E44" i="20"/>
  <c r="D44" i="20"/>
  <c r="C44" i="20"/>
  <c r="B44" i="20"/>
  <c r="AM43" i="20"/>
  <c r="AL43" i="20"/>
  <c r="AK43" i="20"/>
  <c r="AJ43" i="20"/>
  <c r="AI43" i="20"/>
  <c r="AH43" i="20"/>
  <c r="AG43" i="20"/>
  <c r="AF43" i="20"/>
  <c r="AE43" i="20"/>
  <c r="AD43" i="20"/>
  <c r="AC43" i="20"/>
  <c r="AB43" i="20"/>
  <c r="AA43" i="20"/>
  <c r="Z43" i="20"/>
  <c r="Y43" i="20"/>
  <c r="X43" i="20"/>
  <c r="W43" i="20"/>
  <c r="V43" i="20"/>
  <c r="U43" i="20"/>
  <c r="T43" i="20"/>
  <c r="S43" i="20"/>
  <c r="R43" i="20"/>
  <c r="Q43" i="20"/>
  <c r="P43" i="20"/>
  <c r="O43" i="20"/>
  <c r="N43" i="20"/>
  <c r="M43" i="20"/>
  <c r="L43" i="20"/>
  <c r="K43" i="20"/>
  <c r="J43" i="20"/>
  <c r="I43" i="20"/>
  <c r="H43" i="20"/>
  <c r="G43" i="20"/>
  <c r="F43" i="20"/>
  <c r="E43" i="20"/>
  <c r="D43" i="20"/>
  <c r="C43" i="20"/>
  <c r="B43" i="20"/>
  <c r="AM42" i="20"/>
  <c r="AL42" i="20"/>
  <c r="AK42" i="20"/>
  <c r="AJ42" i="20"/>
  <c r="AI42" i="20"/>
  <c r="AH42" i="20"/>
  <c r="AG42" i="20"/>
  <c r="AF42" i="20"/>
  <c r="AE42" i="20"/>
  <c r="AD42" i="20"/>
  <c r="AC42" i="20"/>
  <c r="AB42" i="20"/>
  <c r="AA42" i="20"/>
  <c r="Z42" i="20"/>
  <c r="Y42" i="20"/>
  <c r="X42" i="20"/>
  <c r="W42" i="20"/>
  <c r="V42" i="20"/>
  <c r="U42" i="20"/>
  <c r="T42" i="20"/>
  <c r="S42" i="20"/>
  <c r="R42" i="20"/>
  <c r="Q42" i="20"/>
  <c r="P42" i="20"/>
  <c r="O42" i="20"/>
  <c r="N42" i="20"/>
  <c r="M42" i="20"/>
  <c r="L42" i="20"/>
  <c r="K42" i="20"/>
  <c r="J42" i="20"/>
  <c r="I42" i="20"/>
  <c r="H42" i="20"/>
  <c r="G42" i="20"/>
  <c r="F42" i="20"/>
  <c r="E42" i="20"/>
  <c r="D42" i="20"/>
  <c r="C42" i="20"/>
  <c r="B42" i="20"/>
  <c r="AM41" i="20"/>
  <c r="AL41" i="20"/>
  <c r="AK41" i="20"/>
  <c r="AJ41" i="20"/>
  <c r="AI41" i="20"/>
  <c r="AH41" i="20"/>
  <c r="AG41" i="20"/>
  <c r="AF41" i="20"/>
  <c r="AE41" i="20"/>
  <c r="AD41" i="20"/>
  <c r="AC41" i="20"/>
  <c r="AB41" i="20"/>
  <c r="AA41" i="20"/>
  <c r="Z41" i="20"/>
  <c r="Y41" i="20"/>
  <c r="X41" i="20"/>
  <c r="W41" i="20"/>
  <c r="V41" i="20"/>
  <c r="U41" i="20"/>
  <c r="T41" i="20"/>
  <c r="S41" i="20"/>
  <c r="R41" i="20"/>
  <c r="Q41" i="20"/>
  <c r="P41" i="20"/>
  <c r="O41" i="20"/>
  <c r="N41" i="20"/>
  <c r="M41" i="20"/>
  <c r="L41" i="20"/>
  <c r="K41" i="20"/>
  <c r="J41" i="20"/>
  <c r="I41" i="20"/>
  <c r="H41" i="20"/>
  <c r="G41" i="20"/>
  <c r="F41" i="20"/>
  <c r="E41" i="20"/>
  <c r="D41" i="20"/>
  <c r="C41" i="20"/>
  <c r="B41" i="20"/>
  <c r="AM40" i="20"/>
  <c r="AL40" i="20"/>
  <c r="AK40" i="20"/>
  <c r="AJ40" i="20"/>
  <c r="AI40" i="20"/>
  <c r="AH40" i="20"/>
  <c r="AG40" i="20"/>
  <c r="AF40" i="20"/>
  <c r="AE40" i="20"/>
  <c r="AD40" i="20"/>
  <c r="AC40" i="20"/>
  <c r="AB40" i="20"/>
  <c r="AA40" i="20"/>
  <c r="Z40" i="20"/>
  <c r="Y40" i="20"/>
  <c r="X40" i="20"/>
  <c r="W40" i="20"/>
  <c r="V40" i="20"/>
  <c r="U40" i="20"/>
  <c r="T40" i="20"/>
  <c r="S40" i="20"/>
  <c r="R40" i="20"/>
  <c r="Q40" i="20"/>
  <c r="P40" i="20"/>
  <c r="O40" i="20"/>
  <c r="N40" i="20"/>
  <c r="M40" i="20"/>
  <c r="L40" i="20"/>
  <c r="K40" i="20"/>
  <c r="J40" i="20"/>
  <c r="I40" i="20"/>
  <c r="H40" i="20"/>
  <c r="G40" i="20"/>
  <c r="F40" i="20"/>
  <c r="E40" i="20"/>
  <c r="D40" i="20"/>
  <c r="C40" i="20"/>
  <c r="B40" i="20"/>
  <c r="AM39" i="20"/>
  <c r="AL39" i="20"/>
  <c r="AK39" i="20"/>
  <c r="AJ39" i="20"/>
  <c r="AI39" i="20"/>
  <c r="AH39" i="20"/>
  <c r="AG39" i="20"/>
  <c r="AF39" i="20"/>
  <c r="AE39" i="20"/>
  <c r="AD39" i="20"/>
  <c r="AC39" i="20"/>
  <c r="AB39" i="20"/>
  <c r="AA39" i="20"/>
  <c r="Z39" i="20"/>
  <c r="Y39" i="20"/>
  <c r="X39" i="20"/>
  <c r="W39" i="20"/>
  <c r="V39" i="20"/>
  <c r="U39" i="20"/>
  <c r="T39" i="20"/>
  <c r="S39" i="20"/>
  <c r="R39" i="20"/>
  <c r="Q39" i="20"/>
  <c r="P39" i="20"/>
  <c r="O39" i="20"/>
  <c r="N39" i="20"/>
  <c r="M39" i="20"/>
  <c r="L39" i="20"/>
  <c r="K39" i="20"/>
  <c r="J39" i="20"/>
  <c r="J70" i="20"/>
  <c r="I39" i="20"/>
  <c r="H39" i="20"/>
  <c r="G39" i="20"/>
  <c r="F39" i="20"/>
  <c r="F70" i="20"/>
  <c r="E39" i="20"/>
  <c r="D39" i="20"/>
  <c r="D70" i="20"/>
  <c r="C39" i="20"/>
  <c r="B39" i="20"/>
  <c r="AM33" i="20"/>
  <c r="AL33" i="20"/>
  <c r="AJ33" i="20"/>
  <c r="AI33" i="20"/>
  <c r="AH33" i="20"/>
  <c r="AG33" i="20"/>
  <c r="AF33" i="20"/>
  <c r="AE33" i="20"/>
  <c r="AD33" i="20"/>
  <c r="AC33" i="20"/>
  <c r="AB33" i="20"/>
  <c r="AA33" i="20"/>
  <c r="Z33" i="20"/>
  <c r="Y33" i="20"/>
  <c r="X33" i="20"/>
  <c r="W33" i="20"/>
  <c r="V33" i="20"/>
  <c r="U33" i="20"/>
  <c r="T33" i="20"/>
  <c r="S33" i="20"/>
  <c r="R33" i="20"/>
  <c r="Q33" i="20"/>
  <c r="P33" i="20"/>
  <c r="O33" i="20"/>
  <c r="N33" i="20"/>
  <c r="M33" i="20"/>
  <c r="L33" i="20"/>
  <c r="K33" i="20"/>
  <c r="J33" i="20"/>
  <c r="I33" i="20"/>
  <c r="H33" i="20"/>
  <c r="G33" i="20"/>
  <c r="F33" i="20"/>
  <c r="E33" i="20"/>
  <c r="D33" i="20"/>
  <c r="C33" i="20"/>
  <c r="B33" i="20"/>
  <c r="AD33" i="17"/>
  <c r="AE33" i="17"/>
  <c r="AF33" i="17"/>
  <c r="AG33" i="17"/>
  <c r="AH33" i="17"/>
  <c r="AI33" i="17"/>
  <c r="AJ33" i="17"/>
  <c r="AK33" i="17"/>
  <c r="AL33" i="17"/>
  <c r="AM33" i="17"/>
  <c r="Y33" i="17"/>
  <c r="Z33" i="17"/>
  <c r="AA33" i="17"/>
  <c r="AB33" i="17"/>
  <c r="AC33" i="17"/>
  <c r="AN3" i="4"/>
  <c r="AN4" i="4"/>
  <c r="AN5" i="4"/>
  <c r="AN6" i="4"/>
  <c r="AN7" i="4"/>
  <c r="AN8" i="4"/>
  <c r="AN9" i="4"/>
  <c r="AN10" i="4"/>
  <c r="AN11" i="4"/>
  <c r="AN12" i="4"/>
  <c r="AN13" i="4"/>
  <c r="AN14" i="4"/>
  <c r="AN15" i="4"/>
  <c r="AN16" i="4"/>
  <c r="AN17" i="4"/>
  <c r="AN18" i="4"/>
  <c r="AN19" i="4"/>
  <c r="AN20" i="4"/>
  <c r="AN21" i="4"/>
  <c r="AN22" i="4"/>
  <c r="AN23" i="4"/>
  <c r="AN24" i="4"/>
  <c r="AN25" i="4"/>
  <c r="AN26" i="4"/>
  <c r="AN27" i="4"/>
  <c r="AN28" i="4"/>
  <c r="AN29" i="4"/>
  <c r="AN30" i="4"/>
  <c r="AN31" i="4"/>
  <c r="AN32" i="4"/>
  <c r="AN2" i="4"/>
  <c r="AN33" i="4"/>
  <c r="AM33" i="11"/>
  <c r="AM33" i="7"/>
  <c r="AP29" i="7"/>
  <c r="M33" i="11"/>
  <c r="N33" i="11"/>
  <c r="O33" i="11"/>
  <c r="P33" i="11"/>
  <c r="Q33" i="11"/>
  <c r="R33" i="11"/>
  <c r="S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AJ33" i="11"/>
  <c r="AK33" i="11"/>
  <c r="AL33" i="11"/>
  <c r="L33" i="11"/>
  <c r="Z33" i="7"/>
  <c r="AA33" i="7"/>
  <c r="AB33" i="7"/>
  <c r="AC33" i="7"/>
  <c r="AD33" i="7"/>
  <c r="AE33" i="7"/>
  <c r="AF33" i="7"/>
  <c r="AG33" i="7"/>
  <c r="AH33" i="7"/>
  <c r="AI33" i="7"/>
  <c r="AJ33" i="7"/>
  <c r="AK33" i="7"/>
  <c r="AL33" i="7"/>
  <c r="Y33" i="7"/>
  <c r="AB33" i="16"/>
  <c r="AC33" i="16"/>
  <c r="AD33" i="16"/>
  <c r="AE33" i="16"/>
  <c r="AF33" i="16"/>
  <c r="AG33" i="16"/>
  <c r="AH33" i="16"/>
  <c r="AI33" i="16"/>
  <c r="AJ33" i="16"/>
  <c r="AK33" i="16"/>
  <c r="AL33" i="16"/>
  <c r="AM33" i="16"/>
  <c r="AA33" i="16"/>
  <c r="Y33" i="16"/>
  <c r="Z33" i="16"/>
  <c r="V33" i="3"/>
  <c r="W33" i="3"/>
  <c r="X33" i="3"/>
  <c r="Y33" i="3"/>
  <c r="Z33" i="3"/>
  <c r="AA33" i="3"/>
  <c r="AB33" i="3"/>
  <c r="AC33" i="3"/>
  <c r="AD33" i="3"/>
  <c r="AE33" i="3"/>
  <c r="AF33" i="3"/>
  <c r="AG33" i="3"/>
  <c r="AH33" i="3"/>
  <c r="AI33" i="3"/>
  <c r="AJ33" i="3"/>
  <c r="AK33" i="3"/>
  <c r="AL33" i="3"/>
  <c r="AM33" i="3"/>
  <c r="AM33" i="10"/>
  <c r="Y33" i="10"/>
  <c r="Z33" i="10"/>
  <c r="AA33" i="10"/>
  <c r="AB33" i="10"/>
  <c r="AC33" i="10"/>
  <c r="AD33" i="10"/>
  <c r="AE33" i="10"/>
  <c r="AF33" i="10"/>
  <c r="AG33" i="10"/>
  <c r="AH33" i="10"/>
  <c r="AI33" i="10"/>
  <c r="AJ33" i="10"/>
  <c r="AK33" i="10"/>
  <c r="AL33" i="10"/>
  <c r="AM69" i="11"/>
  <c r="AL69" i="11"/>
  <c r="AK69" i="11"/>
  <c r="AJ69" i="11"/>
  <c r="AI69" i="11"/>
  <c r="AH69" i="11"/>
  <c r="AG69" i="11"/>
  <c r="AF69" i="11"/>
  <c r="AE69" i="11"/>
  <c r="AD69" i="11"/>
  <c r="AC69" i="11"/>
  <c r="AB69" i="11"/>
  <c r="AA69" i="11"/>
  <c r="Z69" i="11"/>
  <c r="Y69" i="11"/>
  <c r="X69" i="11"/>
  <c r="W69" i="11"/>
  <c r="V69" i="11"/>
  <c r="U69" i="11"/>
  <c r="T69" i="11"/>
  <c r="S69" i="11"/>
  <c r="R69" i="11"/>
  <c r="Q69" i="11"/>
  <c r="P69" i="11"/>
  <c r="O69" i="11"/>
  <c r="N69" i="11"/>
  <c r="M69" i="11"/>
  <c r="L69" i="11"/>
  <c r="K69" i="11"/>
  <c r="J69" i="11"/>
  <c r="I69" i="11"/>
  <c r="H69" i="11"/>
  <c r="G69" i="11"/>
  <c r="F69" i="11"/>
  <c r="E69" i="11"/>
  <c r="D69" i="11"/>
  <c r="C69" i="11"/>
  <c r="B69" i="11"/>
  <c r="AN69" i="11"/>
  <c r="AM68" i="11"/>
  <c r="AL68" i="11"/>
  <c r="AK68" i="11"/>
  <c r="AJ68" i="11"/>
  <c r="AI68" i="11"/>
  <c r="AH68" i="11"/>
  <c r="AG68" i="11"/>
  <c r="AF68" i="11"/>
  <c r="AE68" i="11"/>
  <c r="AD68" i="11"/>
  <c r="AC68" i="11"/>
  <c r="AB68" i="11"/>
  <c r="AA68" i="11"/>
  <c r="Z68" i="11"/>
  <c r="Y68" i="11"/>
  <c r="X68" i="11"/>
  <c r="W68" i="11"/>
  <c r="V68" i="11"/>
  <c r="U68" i="11"/>
  <c r="T68" i="11"/>
  <c r="S68" i="11"/>
  <c r="R68" i="11"/>
  <c r="Q68" i="11"/>
  <c r="P68" i="11"/>
  <c r="O68" i="11"/>
  <c r="N68" i="11"/>
  <c r="M68" i="11"/>
  <c r="L68" i="11"/>
  <c r="K68" i="11"/>
  <c r="J68" i="11"/>
  <c r="I68" i="11"/>
  <c r="H68" i="11"/>
  <c r="G68" i="11"/>
  <c r="F68" i="11"/>
  <c r="E68" i="11"/>
  <c r="D68" i="11"/>
  <c r="C68" i="11"/>
  <c r="B68" i="11"/>
  <c r="AN68" i="11"/>
  <c r="AM67" i="11"/>
  <c r="AL67" i="11"/>
  <c r="AK67" i="11"/>
  <c r="AJ67" i="11"/>
  <c r="AI67" i="11"/>
  <c r="AH67" i="11"/>
  <c r="AG67" i="11"/>
  <c r="AF67" i="11"/>
  <c r="AE67" i="11"/>
  <c r="AD67" i="11"/>
  <c r="AC67" i="11"/>
  <c r="AB67" i="11"/>
  <c r="AA67" i="11"/>
  <c r="Z67" i="11"/>
  <c r="Y67" i="11"/>
  <c r="X67" i="11"/>
  <c r="W67" i="11"/>
  <c r="V67" i="11"/>
  <c r="U67" i="11"/>
  <c r="T67" i="11"/>
  <c r="S67" i="11"/>
  <c r="R67" i="11"/>
  <c r="Q67" i="11"/>
  <c r="P67" i="11"/>
  <c r="O67" i="11"/>
  <c r="N67" i="11"/>
  <c r="M67" i="11"/>
  <c r="L67" i="11"/>
  <c r="K67" i="11"/>
  <c r="J67" i="11"/>
  <c r="I67" i="11"/>
  <c r="H67" i="11"/>
  <c r="G67" i="11"/>
  <c r="F67" i="11"/>
  <c r="E67" i="11"/>
  <c r="D67" i="11"/>
  <c r="C67" i="11"/>
  <c r="B67" i="11"/>
  <c r="AN67" i="11"/>
  <c r="AM66" i="11"/>
  <c r="AL66" i="11"/>
  <c r="AK66" i="11"/>
  <c r="AJ66" i="11"/>
  <c r="AI66" i="11"/>
  <c r="AH66" i="11"/>
  <c r="AG66" i="11"/>
  <c r="AF66" i="11"/>
  <c r="AE66" i="11"/>
  <c r="AD66" i="11"/>
  <c r="AC66" i="11"/>
  <c r="AB66" i="11"/>
  <c r="AA66" i="11"/>
  <c r="Z66" i="11"/>
  <c r="Y66" i="11"/>
  <c r="X66" i="11"/>
  <c r="W66" i="11"/>
  <c r="V66" i="11"/>
  <c r="U66" i="11"/>
  <c r="T66" i="11"/>
  <c r="S66" i="11"/>
  <c r="R66" i="11"/>
  <c r="Q66" i="11"/>
  <c r="P66" i="11"/>
  <c r="O66" i="11"/>
  <c r="N66" i="11"/>
  <c r="M66" i="11"/>
  <c r="L66" i="11"/>
  <c r="K66" i="11"/>
  <c r="J66" i="11"/>
  <c r="I66" i="11"/>
  <c r="H66" i="11"/>
  <c r="G66" i="11"/>
  <c r="F66" i="11"/>
  <c r="E66" i="11"/>
  <c r="D66" i="11"/>
  <c r="C66" i="11"/>
  <c r="B66" i="11"/>
  <c r="AM65" i="11"/>
  <c r="AL65" i="11"/>
  <c r="AK65" i="11"/>
  <c r="AJ65" i="11"/>
  <c r="AI65" i="11"/>
  <c r="AH65" i="11"/>
  <c r="AG65" i="11"/>
  <c r="AF65" i="11"/>
  <c r="AE65" i="11"/>
  <c r="AD65" i="11"/>
  <c r="AC65" i="11"/>
  <c r="AB65" i="11"/>
  <c r="AA65" i="11"/>
  <c r="Z65" i="11"/>
  <c r="Y65" i="11"/>
  <c r="X65" i="11"/>
  <c r="W65" i="11"/>
  <c r="V65" i="11"/>
  <c r="U65" i="11"/>
  <c r="T65" i="11"/>
  <c r="S65" i="11"/>
  <c r="R65" i="11"/>
  <c r="Q65" i="11"/>
  <c r="P65" i="11"/>
  <c r="O65" i="11"/>
  <c r="N65" i="11"/>
  <c r="M65" i="11"/>
  <c r="L65" i="11"/>
  <c r="K65" i="11"/>
  <c r="J65" i="11"/>
  <c r="I65" i="11"/>
  <c r="H65" i="11"/>
  <c r="G65" i="11"/>
  <c r="F65" i="11"/>
  <c r="E65" i="11"/>
  <c r="D65" i="11"/>
  <c r="C65" i="11"/>
  <c r="B65" i="11"/>
  <c r="AN65" i="11"/>
  <c r="AM64" i="11"/>
  <c r="AL64" i="11"/>
  <c r="AK64" i="11"/>
  <c r="AJ64" i="11"/>
  <c r="AI64" i="11"/>
  <c r="AH64" i="11"/>
  <c r="AG64" i="11"/>
  <c r="AF64" i="11"/>
  <c r="AE64" i="11"/>
  <c r="AD64" i="11"/>
  <c r="AC64" i="11"/>
  <c r="AB64" i="11"/>
  <c r="AA64" i="11"/>
  <c r="Z64" i="11"/>
  <c r="Y64" i="11"/>
  <c r="X64" i="11"/>
  <c r="W64" i="11"/>
  <c r="V64" i="11"/>
  <c r="U64" i="11"/>
  <c r="T64" i="11"/>
  <c r="S64" i="11"/>
  <c r="R64" i="11"/>
  <c r="Q64" i="11"/>
  <c r="P64" i="11"/>
  <c r="O64" i="11"/>
  <c r="N64" i="11"/>
  <c r="M64" i="11"/>
  <c r="L64" i="11"/>
  <c r="K64" i="11"/>
  <c r="J64" i="11"/>
  <c r="I64" i="11"/>
  <c r="H64" i="11"/>
  <c r="G64" i="11"/>
  <c r="F64" i="11"/>
  <c r="E64" i="11"/>
  <c r="D64" i="11"/>
  <c r="C64" i="11"/>
  <c r="B64" i="11"/>
  <c r="AN64" i="11"/>
  <c r="AM63" i="11"/>
  <c r="AL63" i="11"/>
  <c r="AK63" i="11"/>
  <c r="AJ63" i="11"/>
  <c r="AI63" i="11"/>
  <c r="AH63" i="11"/>
  <c r="AG63" i="11"/>
  <c r="AF63" i="11"/>
  <c r="AE63" i="11"/>
  <c r="AD63" i="11"/>
  <c r="AC63" i="11"/>
  <c r="AB63" i="11"/>
  <c r="AA63" i="11"/>
  <c r="Z63" i="11"/>
  <c r="Y63" i="11"/>
  <c r="X63" i="11"/>
  <c r="W63" i="11"/>
  <c r="V63" i="11"/>
  <c r="U63" i="11"/>
  <c r="T63" i="11"/>
  <c r="S63" i="11"/>
  <c r="R63" i="11"/>
  <c r="Q63" i="11"/>
  <c r="P63" i="11"/>
  <c r="O63" i="11"/>
  <c r="N63" i="11"/>
  <c r="M63" i="11"/>
  <c r="L63" i="11"/>
  <c r="K63" i="11"/>
  <c r="J63" i="11"/>
  <c r="I63" i="11"/>
  <c r="H63" i="11"/>
  <c r="G63" i="11"/>
  <c r="F63" i="11"/>
  <c r="E63" i="11"/>
  <c r="D63" i="11"/>
  <c r="C63" i="11"/>
  <c r="B63" i="11"/>
  <c r="AN63" i="11"/>
  <c r="AM62" i="11"/>
  <c r="AL62" i="11"/>
  <c r="AK62" i="11"/>
  <c r="AJ62" i="11"/>
  <c r="AI62" i="11"/>
  <c r="AH62" i="11"/>
  <c r="AG62" i="11"/>
  <c r="AF62" i="11"/>
  <c r="AE62" i="11"/>
  <c r="AD62" i="11"/>
  <c r="AC62" i="11"/>
  <c r="AB62" i="11"/>
  <c r="AA62" i="11"/>
  <c r="Z62" i="11"/>
  <c r="Y62" i="11"/>
  <c r="X62" i="11"/>
  <c r="W62" i="11"/>
  <c r="V62" i="11"/>
  <c r="U62" i="11"/>
  <c r="T62" i="11"/>
  <c r="S62" i="11"/>
  <c r="R62" i="11"/>
  <c r="Q62" i="11"/>
  <c r="P62" i="11"/>
  <c r="O62" i="11"/>
  <c r="N62" i="11"/>
  <c r="M62" i="11"/>
  <c r="L62" i="11"/>
  <c r="K62" i="11"/>
  <c r="J62" i="11"/>
  <c r="I62" i="11"/>
  <c r="H62" i="11"/>
  <c r="G62" i="11"/>
  <c r="F62" i="11"/>
  <c r="E62" i="11"/>
  <c r="D62" i="11"/>
  <c r="C62" i="11"/>
  <c r="B62" i="11"/>
  <c r="AN62" i="11"/>
  <c r="AM61" i="11"/>
  <c r="AL61" i="11"/>
  <c r="AK61" i="11"/>
  <c r="AJ61" i="11"/>
  <c r="AI61" i="11"/>
  <c r="AH61" i="11"/>
  <c r="AG61" i="11"/>
  <c r="AF61" i="11"/>
  <c r="AE61" i="11"/>
  <c r="AD61" i="11"/>
  <c r="AC61" i="11"/>
  <c r="AB61" i="11"/>
  <c r="AA61" i="11"/>
  <c r="Z61" i="11"/>
  <c r="Y61" i="11"/>
  <c r="X61" i="11"/>
  <c r="W61" i="11"/>
  <c r="V61" i="11"/>
  <c r="U61" i="11"/>
  <c r="T61" i="11"/>
  <c r="S61" i="11"/>
  <c r="R61" i="11"/>
  <c r="Q61" i="11"/>
  <c r="P61" i="11"/>
  <c r="O61" i="11"/>
  <c r="N61" i="11"/>
  <c r="M61" i="11"/>
  <c r="L61" i="11"/>
  <c r="K61" i="11"/>
  <c r="J61" i="11"/>
  <c r="I61" i="11"/>
  <c r="H61" i="11"/>
  <c r="G61" i="11"/>
  <c r="F61" i="11"/>
  <c r="E61" i="11"/>
  <c r="D61" i="11"/>
  <c r="C61" i="11"/>
  <c r="B61" i="11"/>
  <c r="AN61" i="11"/>
  <c r="AM60" i="11"/>
  <c r="AL60" i="11"/>
  <c r="AK60" i="11"/>
  <c r="AJ60" i="11"/>
  <c r="AI60" i="11"/>
  <c r="AH60" i="11"/>
  <c r="AG60" i="11"/>
  <c r="AF60" i="11"/>
  <c r="AE60" i="11"/>
  <c r="AD60" i="11"/>
  <c r="AC60" i="11"/>
  <c r="AB60" i="11"/>
  <c r="AA60" i="11"/>
  <c r="Z60" i="11"/>
  <c r="Y60" i="11"/>
  <c r="X60" i="11"/>
  <c r="W60" i="11"/>
  <c r="V60" i="11"/>
  <c r="U60" i="11"/>
  <c r="T60" i="11"/>
  <c r="S60" i="11"/>
  <c r="R60" i="11"/>
  <c r="Q60" i="11"/>
  <c r="P60" i="11"/>
  <c r="O60" i="11"/>
  <c r="N60" i="11"/>
  <c r="M60" i="11"/>
  <c r="L60" i="11"/>
  <c r="K60" i="11"/>
  <c r="J60" i="11"/>
  <c r="I60" i="11"/>
  <c r="H60" i="11"/>
  <c r="G60" i="11"/>
  <c r="F60" i="11"/>
  <c r="E60" i="11"/>
  <c r="D60" i="11"/>
  <c r="C60" i="11"/>
  <c r="B60" i="11"/>
  <c r="AN60" i="11"/>
  <c r="AM59" i="11"/>
  <c r="AL59" i="11"/>
  <c r="AK59" i="11"/>
  <c r="AJ59" i="11"/>
  <c r="AI59" i="11"/>
  <c r="AH59" i="11"/>
  <c r="AG59" i="11"/>
  <c r="AF59" i="11"/>
  <c r="AE59" i="11"/>
  <c r="AD59" i="11"/>
  <c r="AC59" i="11"/>
  <c r="AB59" i="11"/>
  <c r="AA59" i="11"/>
  <c r="Z59" i="11"/>
  <c r="Y59" i="11"/>
  <c r="X59" i="11"/>
  <c r="W59" i="11"/>
  <c r="V59" i="11"/>
  <c r="U59" i="11"/>
  <c r="T59" i="11"/>
  <c r="S59" i="11"/>
  <c r="R59" i="11"/>
  <c r="Q59" i="11"/>
  <c r="P59" i="11"/>
  <c r="O59" i="11"/>
  <c r="N59" i="11"/>
  <c r="M59" i="11"/>
  <c r="L59" i="11"/>
  <c r="K59" i="11"/>
  <c r="J59" i="11"/>
  <c r="I59" i="11"/>
  <c r="H59" i="11"/>
  <c r="G59" i="11"/>
  <c r="F59" i="11"/>
  <c r="E59" i="11"/>
  <c r="D59" i="11"/>
  <c r="C59" i="11"/>
  <c r="B59" i="11"/>
  <c r="AM58" i="11"/>
  <c r="AL58" i="11"/>
  <c r="AK58" i="11"/>
  <c r="AJ58" i="11"/>
  <c r="AI58" i="11"/>
  <c r="AH58" i="11"/>
  <c r="AG58" i="11"/>
  <c r="AF58" i="11"/>
  <c r="AE58" i="11"/>
  <c r="AD58" i="11"/>
  <c r="AC58" i="11"/>
  <c r="AB58" i="11"/>
  <c r="AA58" i="11"/>
  <c r="Z58" i="11"/>
  <c r="Y58" i="11"/>
  <c r="X58" i="11"/>
  <c r="W58" i="11"/>
  <c r="V58" i="11"/>
  <c r="U58" i="11"/>
  <c r="T58" i="11"/>
  <c r="S58" i="11"/>
  <c r="R58" i="11"/>
  <c r="Q58" i="11"/>
  <c r="P58" i="11"/>
  <c r="O58" i="11"/>
  <c r="N58" i="11"/>
  <c r="M58" i="11"/>
  <c r="L58" i="11"/>
  <c r="K58" i="11"/>
  <c r="J58" i="11"/>
  <c r="I58" i="11"/>
  <c r="H58" i="11"/>
  <c r="G58" i="11"/>
  <c r="F58" i="11"/>
  <c r="E58" i="11"/>
  <c r="D58" i="11"/>
  <c r="C58" i="11"/>
  <c r="B58" i="11"/>
  <c r="AM57" i="11"/>
  <c r="AL57" i="11"/>
  <c r="AK57" i="11"/>
  <c r="AJ57" i="11"/>
  <c r="AI57" i="11"/>
  <c r="AH57" i="11"/>
  <c r="AG57" i="11"/>
  <c r="AF57" i="11"/>
  <c r="AE57" i="11"/>
  <c r="AD57" i="11"/>
  <c r="AC57" i="11"/>
  <c r="AB57" i="11"/>
  <c r="AA57" i="11"/>
  <c r="Z57" i="11"/>
  <c r="Y57" i="11"/>
  <c r="X57" i="11"/>
  <c r="W57" i="11"/>
  <c r="V57" i="11"/>
  <c r="U57" i="11"/>
  <c r="T57" i="11"/>
  <c r="S57" i="11"/>
  <c r="R57" i="11"/>
  <c r="Q57" i="11"/>
  <c r="P57" i="11"/>
  <c r="O57" i="11"/>
  <c r="N57" i="11"/>
  <c r="M57" i="11"/>
  <c r="L57" i="11"/>
  <c r="K57" i="11"/>
  <c r="J57" i="11"/>
  <c r="I57" i="11"/>
  <c r="H57" i="11"/>
  <c r="G57" i="11"/>
  <c r="F57" i="11"/>
  <c r="E57" i="11"/>
  <c r="D57" i="11"/>
  <c r="B57" i="11"/>
  <c r="C57" i="11"/>
  <c r="AN57" i="11"/>
  <c r="AM56" i="11"/>
  <c r="AL56" i="11"/>
  <c r="AK56" i="11"/>
  <c r="AJ56" i="11"/>
  <c r="AI56" i="11"/>
  <c r="AH56" i="11"/>
  <c r="AG56" i="11"/>
  <c r="AF56" i="11"/>
  <c r="AE56" i="11"/>
  <c r="AD56" i="11"/>
  <c r="AC56" i="11"/>
  <c r="AB56" i="11"/>
  <c r="AA56" i="11"/>
  <c r="Z56" i="11"/>
  <c r="Y56" i="11"/>
  <c r="X56" i="11"/>
  <c r="W56" i="11"/>
  <c r="V56" i="11"/>
  <c r="U56" i="11"/>
  <c r="T56" i="11"/>
  <c r="S56" i="11"/>
  <c r="R56" i="11"/>
  <c r="Q56" i="11"/>
  <c r="P56" i="11"/>
  <c r="O56" i="11"/>
  <c r="N56" i="11"/>
  <c r="M56" i="11"/>
  <c r="L56" i="11"/>
  <c r="K56" i="11"/>
  <c r="J56" i="11"/>
  <c r="I56" i="11"/>
  <c r="H56" i="11"/>
  <c r="G56" i="11"/>
  <c r="F56" i="11"/>
  <c r="E56" i="11"/>
  <c r="D56" i="11"/>
  <c r="C56" i="11"/>
  <c r="B56" i="11"/>
  <c r="AM55" i="11"/>
  <c r="AL55" i="11"/>
  <c r="AK55" i="11"/>
  <c r="AJ55" i="11"/>
  <c r="AI55" i="11"/>
  <c r="AH55" i="11"/>
  <c r="AG55" i="11"/>
  <c r="AF55" i="11"/>
  <c r="AE55" i="11"/>
  <c r="AD55" i="11"/>
  <c r="AC55" i="11"/>
  <c r="AB55" i="11"/>
  <c r="AA55" i="11"/>
  <c r="Z55" i="11"/>
  <c r="Y55" i="11"/>
  <c r="X55" i="11"/>
  <c r="W55" i="11"/>
  <c r="V55" i="11"/>
  <c r="U55" i="11"/>
  <c r="T55" i="11"/>
  <c r="S55" i="11"/>
  <c r="R55" i="11"/>
  <c r="Q55" i="11"/>
  <c r="P55" i="11"/>
  <c r="O55" i="11"/>
  <c r="N55" i="11"/>
  <c r="M55" i="11"/>
  <c r="L55" i="11"/>
  <c r="K55" i="11"/>
  <c r="J55" i="11"/>
  <c r="I55" i="11"/>
  <c r="H55" i="11"/>
  <c r="G55" i="11"/>
  <c r="F55" i="11"/>
  <c r="E55" i="11"/>
  <c r="D55" i="11"/>
  <c r="C55" i="11"/>
  <c r="B55" i="11"/>
  <c r="AM54" i="11"/>
  <c r="AL54" i="11"/>
  <c r="AK54" i="11"/>
  <c r="AJ54" i="11"/>
  <c r="AI54" i="11"/>
  <c r="AH54" i="11"/>
  <c r="AG54" i="11"/>
  <c r="AF54" i="11"/>
  <c r="AE54" i="11"/>
  <c r="AD54" i="11"/>
  <c r="AC54" i="11"/>
  <c r="AB54" i="11"/>
  <c r="AA54" i="11"/>
  <c r="Z54" i="11"/>
  <c r="Y54" i="11"/>
  <c r="X54" i="11"/>
  <c r="W54" i="11"/>
  <c r="V54" i="11"/>
  <c r="U54" i="11"/>
  <c r="T54" i="11"/>
  <c r="S54" i="11"/>
  <c r="R54" i="11"/>
  <c r="Q54" i="11"/>
  <c r="P54" i="11"/>
  <c r="O54" i="11"/>
  <c r="N54" i="11"/>
  <c r="M54" i="11"/>
  <c r="L54" i="11"/>
  <c r="K54" i="11"/>
  <c r="J54" i="11"/>
  <c r="I54" i="11"/>
  <c r="H54" i="11"/>
  <c r="G54" i="11"/>
  <c r="F54" i="11"/>
  <c r="E54" i="11"/>
  <c r="D54" i="11"/>
  <c r="C54" i="11"/>
  <c r="B54" i="11"/>
  <c r="AM53" i="11"/>
  <c r="AL53" i="11"/>
  <c r="AK53" i="11"/>
  <c r="AJ53" i="11"/>
  <c r="AI53" i="11"/>
  <c r="AH53" i="11"/>
  <c r="AG53" i="11"/>
  <c r="AF53" i="11"/>
  <c r="AE53" i="11"/>
  <c r="AD53" i="11"/>
  <c r="AC53" i="11"/>
  <c r="AB53" i="11"/>
  <c r="AA53" i="11"/>
  <c r="Z53" i="11"/>
  <c r="Y53" i="11"/>
  <c r="X53" i="11"/>
  <c r="W53" i="11"/>
  <c r="V53" i="11"/>
  <c r="U53" i="11"/>
  <c r="T53" i="11"/>
  <c r="S53" i="11"/>
  <c r="R53" i="11"/>
  <c r="Q53" i="11"/>
  <c r="P53" i="11"/>
  <c r="O53" i="11"/>
  <c r="N53" i="11"/>
  <c r="M53" i="11"/>
  <c r="L53" i="11"/>
  <c r="K53" i="11"/>
  <c r="J53" i="11"/>
  <c r="I53" i="11"/>
  <c r="H53" i="11"/>
  <c r="G53" i="11"/>
  <c r="F53" i="11"/>
  <c r="E53" i="11"/>
  <c r="D53" i="11"/>
  <c r="C53" i="11"/>
  <c r="B53" i="11"/>
  <c r="AN53" i="11"/>
  <c r="AM52" i="11"/>
  <c r="AL52" i="11"/>
  <c r="AK52" i="11"/>
  <c r="AJ52" i="11"/>
  <c r="AI52" i="11"/>
  <c r="AH52" i="11"/>
  <c r="AG52" i="11"/>
  <c r="AF52" i="11"/>
  <c r="AE52" i="11"/>
  <c r="AD52" i="11"/>
  <c r="AC52" i="11"/>
  <c r="AB52" i="11"/>
  <c r="AA52" i="11"/>
  <c r="Z52" i="11"/>
  <c r="Y52" i="11"/>
  <c r="X52" i="11"/>
  <c r="W52" i="11"/>
  <c r="V52" i="11"/>
  <c r="U52" i="11"/>
  <c r="T52" i="11"/>
  <c r="T39" i="11"/>
  <c r="T40" i="11"/>
  <c r="T41" i="11"/>
  <c r="T42" i="11"/>
  <c r="T43" i="11"/>
  <c r="T44" i="11"/>
  <c r="T45" i="11"/>
  <c r="T46" i="11"/>
  <c r="T47" i="11"/>
  <c r="T48" i="11"/>
  <c r="T49" i="11"/>
  <c r="T50" i="11"/>
  <c r="T51" i="11"/>
  <c r="T70" i="11"/>
  <c r="S52" i="11"/>
  <c r="R52" i="11"/>
  <c r="Q52" i="11"/>
  <c r="P52" i="11"/>
  <c r="O52" i="11"/>
  <c r="N52" i="11"/>
  <c r="M52" i="11"/>
  <c r="L52" i="11"/>
  <c r="K52" i="11"/>
  <c r="J52" i="11"/>
  <c r="I52" i="11"/>
  <c r="H52" i="11"/>
  <c r="G52" i="11"/>
  <c r="F52" i="11"/>
  <c r="E52" i="11"/>
  <c r="D52" i="11"/>
  <c r="C52" i="11"/>
  <c r="B52" i="11"/>
  <c r="AM51" i="11"/>
  <c r="AL51" i="11"/>
  <c r="AK51" i="11"/>
  <c r="AJ51" i="11"/>
  <c r="AI51" i="11"/>
  <c r="AH51" i="11"/>
  <c r="AG51" i="11"/>
  <c r="AF51" i="11"/>
  <c r="AE51" i="11"/>
  <c r="AD51" i="11"/>
  <c r="AC51" i="11"/>
  <c r="AB51" i="11"/>
  <c r="AA51" i="11"/>
  <c r="Z51" i="11"/>
  <c r="Y51" i="11"/>
  <c r="X51" i="11"/>
  <c r="W51" i="11"/>
  <c r="V51" i="11"/>
  <c r="U51" i="11"/>
  <c r="S51" i="11"/>
  <c r="R51" i="11"/>
  <c r="Q51" i="11"/>
  <c r="P51" i="11"/>
  <c r="O51" i="11"/>
  <c r="N51" i="11"/>
  <c r="M51" i="11"/>
  <c r="L51" i="11"/>
  <c r="K51" i="11"/>
  <c r="J51" i="11"/>
  <c r="I51" i="11"/>
  <c r="H51" i="11"/>
  <c r="G51" i="11"/>
  <c r="F51" i="11"/>
  <c r="E51" i="11"/>
  <c r="D51" i="11"/>
  <c r="C51" i="11"/>
  <c r="B51" i="11"/>
  <c r="AN51" i="11"/>
  <c r="AM50" i="11"/>
  <c r="AL50" i="11"/>
  <c r="AK50" i="11"/>
  <c r="AJ50" i="11"/>
  <c r="AI50" i="11"/>
  <c r="AH50" i="11"/>
  <c r="AG50" i="11"/>
  <c r="AF50" i="11"/>
  <c r="AE50" i="11"/>
  <c r="AD50" i="11"/>
  <c r="AC50" i="11"/>
  <c r="AB50" i="11"/>
  <c r="AA50" i="11"/>
  <c r="Z50" i="11"/>
  <c r="Y50" i="11"/>
  <c r="X50" i="11"/>
  <c r="W50" i="11"/>
  <c r="V50" i="11"/>
  <c r="U50" i="11"/>
  <c r="S50" i="11"/>
  <c r="R50" i="11"/>
  <c r="Q50" i="11"/>
  <c r="P50" i="11"/>
  <c r="O50" i="11"/>
  <c r="N50" i="11"/>
  <c r="M50" i="11"/>
  <c r="L50" i="11"/>
  <c r="K50" i="11"/>
  <c r="J50" i="11"/>
  <c r="I50" i="11"/>
  <c r="H50" i="11"/>
  <c r="G50" i="11"/>
  <c r="F50" i="11"/>
  <c r="E50" i="11"/>
  <c r="D50" i="11"/>
  <c r="C50" i="11"/>
  <c r="B50" i="11"/>
  <c r="AM49" i="11"/>
  <c r="AL49" i="11"/>
  <c r="AK49" i="11"/>
  <c r="AJ49" i="11"/>
  <c r="AI49" i="11"/>
  <c r="AH49" i="11"/>
  <c r="AG49" i="11"/>
  <c r="AF49" i="11"/>
  <c r="AE49" i="11"/>
  <c r="AD49" i="11"/>
  <c r="AC49" i="11"/>
  <c r="AB49" i="11"/>
  <c r="AA49" i="11"/>
  <c r="Z49" i="11"/>
  <c r="Y49" i="11"/>
  <c r="X49" i="11"/>
  <c r="W49" i="11"/>
  <c r="V49" i="11"/>
  <c r="U49" i="11"/>
  <c r="S49" i="11"/>
  <c r="R49" i="11"/>
  <c r="Q49" i="11"/>
  <c r="P49" i="11"/>
  <c r="O49" i="11"/>
  <c r="N49" i="11"/>
  <c r="M49" i="11"/>
  <c r="L49" i="11"/>
  <c r="K49" i="11"/>
  <c r="J49" i="11"/>
  <c r="I49" i="11"/>
  <c r="H49" i="11"/>
  <c r="G49" i="11"/>
  <c r="F49" i="11"/>
  <c r="E49" i="11"/>
  <c r="D49" i="11"/>
  <c r="C49" i="11"/>
  <c r="B49" i="11"/>
  <c r="AM48" i="11"/>
  <c r="AL48" i="11"/>
  <c r="AK48" i="11"/>
  <c r="AJ48" i="11"/>
  <c r="AI48" i="11"/>
  <c r="AH48" i="11"/>
  <c r="AG48" i="11"/>
  <c r="AF48" i="11"/>
  <c r="AE48" i="11"/>
  <c r="AD48" i="11"/>
  <c r="AC48" i="11"/>
  <c r="AB48" i="11"/>
  <c r="AA48" i="11"/>
  <c r="Z48" i="11"/>
  <c r="Y48" i="11"/>
  <c r="X48" i="11"/>
  <c r="W48" i="11"/>
  <c r="V48" i="11"/>
  <c r="U48" i="11"/>
  <c r="S48" i="11"/>
  <c r="R48" i="11"/>
  <c r="Q48" i="11"/>
  <c r="P48" i="11"/>
  <c r="O48" i="11"/>
  <c r="N48" i="11"/>
  <c r="M48" i="11"/>
  <c r="L48" i="11"/>
  <c r="K48" i="11"/>
  <c r="J48" i="11"/>
  <c r="I48" i="11"/>
  <c r="H48" i="11"/>
  <c r="G48" i="11"/>
  <c r="F48" i="11"/>
  <c r="E48" i="11"/>
  <c r="D48" i="11"/>
  <c r="C48" i="11"/>
  <c r="B48" i="11"/>
  <c r="AM47" i="11"/>
  <c r="AL47" i="11"/>
  <c r="AK47" i="11"/>
  <c r="AJ47" i="11"/>
  <c r="AI47" i="11"/>
  <c r="AH47" i="11"/>
  <c r="AG47" i="11"/>
  <c r="AF47" i="11"/>
  <c r="AE47" i="11"/>
  <c r="AD47" i="11"/>
  <c r="AC47" i="11"/>
  <c r="AB47" i="11"/>
  <c r="AA47" i="11"/>
  <c r="Z47" i="11"/>
  <c r="Y47" i="11"/>
  <c r="X47" i="11"/>
  <c r="W47" i="11"/>
  <c r="V47" i="11"/>
  <c r="U47" i="11"/>
  <c r="S47" i="11"/>
  <c r="R47" i="11"/>
  <c r="Q47" i="11"/>
  <c r="P47" i="11"/>
  <c r="O47" i="11"/>
  <c r="N47" i="11"/>
  <c r="M47" i="11"/>
  <c r="L47" i="11"/>
  <c r="K47" i="11"/>
  <c r="J47" i="11"/>
  <c r="I47" i="11"/>
  <c r="H47" i="11"/>
  <c r="G47" i="11"/>
  <c r="F47" i="11"/>
  <c r="E47" i="11"/>
  <c r="D47" i="11"/>
  <c r="C47" i="11"/>
  <c r="B47" i="11"/>
  <c r="AM46" i="11"/>
  <c r="AL46" i="11"/>
  <c r="AK46" i="11"/>
  <c r="AJ46" i="11"/>
  <c r="AI46" i="11"/>
  <c r="AH46" i="11"/>
  <c r="AG46" i="11"/>
  <c r="AF46" i="11"/>
  <c r="AE46" i="11"/>
  <c r="AD46" i="11"/>
  <c r="AC46" i="11"/>
  <c r="AB46" i="11"/>
  <c r="AA46" i="11"/>
  <c r="Z46" i="11"/>
  <c r="Y46" i="11"/>
  <c r="X46" i="11"/>
  <c r="W46" i="11"/>
  <c r="V46" i="11"/>
  <c r="U46" i="11"/>
  <c r="S46" i="11"/>
  <c r="R46" i="11"/>
  <c r="Q46" i="11"/>
  <c r="P46" i="11"/>
  <c r="O46" i="11"/>
  <c r="N46" i="11"/>
  <c r="M46" i="11"/>
  <c r="L46" i="11"/>
  <c r="K46" i="11"/>
  <c r="J46" i="11"/>
  <c r="I46" i="11"/>
  <c r="H46" i="11"/>
  <c r="G46" i="11"/>
  <c r="F46" i="11"/>
  <c r="E46" i="11"/>
  <c r="D46" i="11"/>
  <c r="C46" i="11"/>
  <c r="B46" i="11"/>
  <c r="AM45" i="11"/>
  <c r="AL45" i="11"/>
  <c r="AK45" i="11"/>
  <c r="AJ45" i="11"/>
  <c r="AI45" i="11"/>
  <c r="AH45" i="11"/>
  <c r="AG45" i="11"/>
  <c r="AF45" i="11"/>
  <c r="AE45" i="11"/>
  <c r="AD45" i="11"/>
  <c r="AC45" i="11"/>
  <c r="AB45" i="11"/>
  <c r="AA45" i="11"/>
  <c r="Z45" i="11"/>
  <c r="Y45" i="11"/>
  <c r="X45" i="11"/>
  <c r="W45" i="11"/>
  <c r="V45" i="11"/>
  <c r="U45" i="11"/>
  <c r="S45" i="11"/>
  <c r="R45" i="11"/>
  <c r="Q45" i="11"/>
  <c r="P45" i="11"/>
  <c r="O45" i="11"/>
  <c r="N45" i="11"/>
  <c r="M45" i="11"/>
  <c r="L45" i="11"/>
  <c r="K45" i="11"/>
  <c r="J45" i="11"/>
  <c r="I45" i="11"/>
  <c r="H45" i="11"/>
  <c r="G45" i="11"/>
  <c r="F45" i="11"/>
  <c r="E45" i="11"/>
  <c r="D45" i="11"/>
  <c r="C45" i="11"/>
  <c r="B45" i="11"/>
  <c r="AM44" i="11"/>
  <c r="AL44" i="11"/>
  <c r="AK44" i="11"/>
  <c r="AJ44" i="11"/>
  <c r="AI44" i="11"/>
  <c r="AH44" i="11"/>
  <c r="AG44" i="11"/>
  <c r="AF44" i="11"/>
  <c r="AE44" i="11"/>
  <c r="AD44" i="11"/>
  <c r="AC44" i="11"/>
  <c r="AB44" i="11"/>
  <c r="AA44" i="11"/>
  <c r="Z44" i="11"/>
  <c r="Y44" i="11"/>
  <c r="X44" i="11"/>
  <c r="W44" i="11"/>
  <c r="V44" i="11"/>
  <c r="U44" i="11"/>
  <c r="S44" i="11"/>
  <c r="R44" i="11"/>
  <c r="Q44" i="11"/>
  <c r="P44" i="11"/>
  <c r="O44" i="11"/>
  <c r="N44" i="11"/>
  <c r="M44" i="11"/>
  <c r="L44" i="11"/>
  <c r="K44" i="11"/>
  <c r="J44" i="11"/>
  <c r="I44" i="11"/>
  <c r="H44" i="11"/>
  <c r="G44" i="11"/>
  <c r="F44" i="11"/>
  <c r="E44" i="11"/>
  <c r="D44" i="11"/>
  <c r="C44" i="11"/>
  <c r="B44" i="11"/>
  <c r="AM43" i="11"/>
  <c r="AL43" i="11"/>
  <c r="AK43" i="11"/>
  <c r="AJ43" i="11"/>
  <c r="AI43" i="11"/>
  <c r="AH43" i="11"/>
  <c r="AG43" i="11"/>
  <c r="AF43" i="11"/>
  <c r="AE43" i="11"/>
  <c r="AD43" i="11"/>
  <c r="AC43" i="11"/>
  <c r="AB43" i="11"/>
  <c r="AA43" i="11"/>
  <c r="Z43" i="11"/>
  <c r="Y43" i="11"/>
  <c r="X43" i="11"/>
  <c r="W43" i="11"/>
  <c r="V43" i="11"/>
  <c r="U43" i="11"/>
  <c r="S43" i="11"/>
  <c r="R43" i="11"/>
  <c r="Q43" i="11"/>
  <c r="P43" i="11"/>
  <c r="O43" i="11"/>
  <c r="N43" i="11"/>
  <c r="M43" i="11"/>
  <c r="L43" i="11"/>
  <c r="K43" i="11"/>
  <c r="J43" i="11"/>
  <c r="I43" i="11"/>
  <c r="H43" i="11"/>
  <c r="G43" i="11"/>
  <c r="F43" i="11"/>
  <c r="E43" i="11"/>
  <c r="D43" i="11"/>
  <c r="C43" i="11"/>
  <c r="B43" i="11"/>
  <c r="AM42" i="11"/>
  <c r="AL42" i="11"/>
  <c r="AK42" i="11"/>
  <c r="AJ42" i="11"/>
  <c r="AI42" i="11"/>
  <c r="AH42" i="11"/>
  <c r="AG42" i="11"/>
  <c r="AF42" i="11"/>
  <c r="AE42" i="11"/>
  <c r="AD42" i="11"/>
  <c r="AC42" i="11"/>
  <c r="AB42" i="11"/>
  <c r="AA42" i="11"/>
  <c r="Z42" i="11"/>
  <c r="Y42" i="11"/>
  <c r="X42" i="11"/>
  <c r="W42" i="11"/>
  <c r="V42" i="11"/>
  <c r="U42" i="11"/>
  <c r="S42" i="11"/>
  <c r="R42" i="11"/>
  <c r="Q42" i="11"/>
  <c r="P42" i="11"/>
  <c r="O42" i="11"/>
  <c r="N42" i="11"/>
  <c r="M42" i="11"/>
  <c r="L42" i="11"/>
  <c r="K42" i="11"/>
  <c r="J42" i="11"/>
  <c r="I42" i="11"/>
  <c r="H42" i="11"/>
  <c r="G42" i="11"/>
  <c r="F42" i="11"/>
  <c r="E42" i="11"/>
  <c r="D42" i="11"/>
  <c r="C42" i="11"/>
  <c r="B42" i="11"/>
  <c r="AM41" i="11"/>
  <c r="AL41" i="11"/>
  <c r="AK41" i="11"/>
  <c r="AJ41" i="11"/>
  <c r="AI41" i="11"/>
  <c r="AH41" i="11"/>
  <c r="AG41" i="11"/>
  <c r="AF41" i="11"/>
  <c r="AE41" i="11"/>
  <c r="AD41" i="11"/>
  <c r="AC41" i="11"/>
  <c r="AB41" i="11"/>
  <c r="AA41" i="11"/>
  <c r="Z41" i="11"/>
  <c r="Y41" i="11"/>
  <c r="X41" i="11"/>
  <c r="W41" i="11"/>
  <c r="V41" i="11"/>
  <c r="U41" i="11"/>
  <c r="S41" i="11"/>
  <c r="R41" i="11"/>
  <c r="Q41" i="11"/>
  <c r="P41" i="11"/>
  <c r="O41" i="11"/>
  <c r="N41" i="11"/>
  <c r="M41" i="11"/>
  <c r="L41" i="11"/>
  <c r="K41" i="11"/>
  <c r="K39" i="11"/>
  <c r="K40" i="11"/>
  <c r="K70" i="11"/>
  <c r="J41" i="11"/>
  <c r="I41" i="11"/>
  <c r="H41" i="11"/>
  <c r="G41" i="11"/>
  <c r="F41" i="11"/>
  <c r="E41" i="11"/>
  <c r="D41" i="11"/>
  <c r="C41" i="11"/>
  <c r="B41" i="11"/>
  <c r="AN41" i="11"/>
  <c r="AM40" i="11"/>
  <c r="AL40" i="11"/>
  <c r="AK40" i="11"/>
  <c r="AJ40" i="11"/>
  <c r="AI40" i="11"/>
  <c r="AH40" i="11"/>
  <c r="AG40" i="11"/>
  <c r="AF40" i="11"/>
  <c r="AE40" i="11"/>
  <c r="AD40" i="11"/>
  <c r="AC40" i="11"/>
  <c r="AB40" i="11"/>
  <c r="AA40" i="11"/>
  <c r="Z40" i="11"/>
  <c r="Y40" i="11"/>
  <c r="X40" i="11"/>
  <c r="W40" i="11"/>
  <c r="V40" i="11"/>
  <c r="U40" i="11"/>
  <c r="S40" i="11"/>
  <c r="R40" i="11"/>
  <c r="Q40" i="11"/>
  <c r="P40" i="11"/>
  <c r="O40" i="11"/>
  <c r="N40" i="11"/>
  <c r="M40" i="11"/>
  <c r="L40" i="11"/>
  <c r="J40" i="11"/>
  <c r="I40" i="11"/>
  <c r="H40" i="11"/>
  <c r="G40" i="11"/>
  <c r="F40" i="11"/>
  <c r="E40" i="11"/>
  <c r="D40" i="11"/>
  <c r="C40" i="11"/>
  <c r="B40" i="11"/>
  <c r="AN40" i="11"/>
  <c r="AM39" i="11"/>
  <c r="AL39" i="11"/>
  <c r="AL70" i="11"/>
  <c r="AK39" i="11"/>
  <c r="AJ39" i="11"/>
  <c r="AJ70" i="11"/>
  <c r="AI39" i="11"/>
  <c r="AH39" i="11"/>
  <c r="AH70" i="11"/>
  <c r="AG39" i="11"/>
  <c r="AF39" i="11"/>
  <c r="AF70" i="11"/>
  <c r="AE39" i="11"/>
  <c r="AD39" i="11"/>
  <c r="AC39" i="11"/>
  <c r="AC70" i="11"/>
  <c r="AB39" i="11"/>
  <c r="AB70" i="11"/>
  <c r="AA39" i="11"/>
  <c r="Z39" i="11"/>
  <c r="Y39" i="11"/>
  <c r="Y70" i="11"/>
  <c r="X39" i="11"/>
  <c r="W39" i="11"/>
  <c r="W70" i="11"/>
  <c r="V39" i="11"/>
  <c r="V70" i="11"/>
  <c r="U39" i="11"/>
  <c r="S39" i="11"/>
  <c r="R39" i="11"/>
  <c r="R70" i="11"/>
  <c r="Q39" i="11"/>
  <c r="P39" i="11"/>
  <c r="P70" i="11"/>
  <c r="O39" i="11"/>
  <c r="O70" i="11"/>
  <c r="N39" i="11"/>
  <c r="M39" i="11"/>
  <c r="L39" i="11"/>
  <c r="L70" i="11"/>
  <c r="J39" i="11"/>
  <c r="I39" i="11"/>
  <c r="I70" i="11"/>
  <c r="H39" i="11"/>
  <c r="G39" i="11"/>
  <c r="G70" i="11"/>
  <c r="F39" i="11"/>
  <c r="F70" i="11"/>
  <c r="E39" i="11"/>
  <c r="D39" i="11"/>
  <c r="D70" i="11"/>
  <c r="C39" i="11"/>
  <c r="B39" i="11"/>
  <c r="B70" i="11"/>
  <c r="K33" i="11"/>
  <c r="J33" i="11"/>
  <c r="I33" i="11"/>
  <c r="H33" i="11"/>
  <c r="G33" i="11"/>
  <c r="F33" i="11"/>
  <c r="E33" i="11"/>
  <c r="D33" i="11"/>
  <c r="C33" i="11"/>
  <c r="B33" i="11"/>
  <c r="AM69" i="10"/>
  <c r="AL69" i="10"/>
  <c r="AK69" i="10"/>
  <c r="AJ69" i="10"/>
  <c r="AI69" i="10"/>
  <c r="AH69" i="10"/>
  <c r="AG69" i="10"/>
  <c r="AF69" i="10"/>
  <c r="AE69" i="10"/>
  <c r="AD69" i="10"/>
  <c r="AC69" i="10"/>
  <c r="AB69" i="10"/>
  <c r="AA69" i="10"/>
  <c r="Z69" i="10"/>
  <c r="Y69" i="10"/>
  <c r="X69" i="10"/>
  <c r="W69" i="10"/>
  <c r="V69" i="10"/>
  <c r="U69" i="10"/>
  <c r="T69" i="10"/>
  <c r="S69" i="10"/>
  <c r="R69" i="10"/>
  <c r="Q69" i="10"/>
  <c r="P69" i="10"/>
  <c r="O69" i="10"/>
  <c r="N69" i="10"/>
  <c r="M69" i="10"/>
  <c r="L69" i="10"/>
  <c r="K69" i="10"/>
  <c r="J69" i="10"/>
  <c r="I69" i="10"/>
  <c r="H69" i="10"/>
  <c r="G69" i="10"/>
  <c r="F69" i="10"/>
  <c r="E69" i="10"/>
  <c r="D69" i="10"/>
  <c r="C69" i="10"/>
  <c r="B69" i="10"/>
  <c r="AM68" i="10"/>
  <c r="AL68" i="10"/>
  <c r="AK68" i="10"/>
  <c r="AJ68" i="10"/>
  <c r="AI68" i="10"/>
  <c r="AH68" i="10"/>
  <c r="AG68" i="10"/>
  <c r="AF68" i="10"/>
  <c r="AE68" i="10"/>
  <c r="AD68" i="10"/>
  <c r="AC68" i="10"/>
  <c r="AB68" i="10"/>
  <c r="AA68" i="10"/>
  <c r="Z68" i="10"/>
  <c r="Y68" i="10"/>
  <c r="X68" i="10"/>
  <c r="W68" i="10"/>
  <c r="V68" i="10"/>
  <c r="U68" i="10"/>
  <c r="T68" i="10"/>
  <c r="S68" i="10"/>
  <c r="R68" i="10"/>
  <c r="Q68" i="10"/>
  <c r="P68" i="10"/>
  <c r="O68" i="10"/>
  <c r="N68" i="10"/>
  <c r="M68" i="10"/>
  <c r="L68" i="10"/>
  <c r="K68" i="10"/>
  <c r="J68" i="10"/>
  <c r="I68" i="10"/>
  <c r="H68" i="10"/>
  <c r="G68" i="10"/>
  <c r="F68" i="10"/>
  <c r="E68" i="10"/>
  <c r="D68" i="10"/>
  <c r="B68" i="10"/>
  <c r="C68" i="10"/>
  <c r="AN68" i="10"/>
  <c r="AM67" i="10"/>
  <c r="AL67" i="10"/>
  <c r="AK67" i="10"/>
  <c r="AJ67" i="10"/>
  <c r="AI67" i="10"/>
  <c r="AH67" i="10"/>
  <c r="AG67" i="10"/>
  <c r="AF67" i="10"/>
  <c r="AE67" i="10"/>
  <c r="AD67" i="10"/>
  <c r="AC67" i="10"/>
  <c r="AB67" i="10"/>
  <c r="AA67" i="10"/>
  <c r="Z67" i="10"/>
  <c r="Y67" i="10"/>
  <c r="X67" i="10"/>
  <c r="W67" i="10"/>
  <c r="V67" i="10"/>
  <c r="U67" i="10"/>
  <c r="T67" i="10"/>
  <c r="S67" i="10"/>
  <c r="R67" i="10"/>
  <c r="Q67" i="10"/>
  <c r="P67" i="10"/>
  <c r="O67" i="10"/>
  <c r="N67" i="10"/>
  <c r="M67" i="10"/>
  <c r="L67" i="10"/>
  <c r="K67" i="10"/>
  <c r="J67" i="10"/>
  <c r="I67" i="10"/>
  <c r="H67" i="10"/>
  <c r="G67" i="10"/>
  <c r="F67" i="10"/>
  <c r="E67" i="10"/>
  <c r="D67" i="10"/>
  <c r="C67" i="10"/>
  <c r="B67" i="10"/>
  <c r="AN67" i="10"/>
  <c r="AM66" i="10"/>
  <c r="AL66" i="10"/>
  <c r="AK66" i="10"/>
  <c r="AJ66" i="10"/>
  <c r="AI66" i="10"/>
  <c r="AH66" i="10"/>
  <c r="AG66" i="10"/>
  <c r="AF66" i="10"/>
  <c r="AE66" i="10"/>
  <c r="AD66" i="10"/>
  <c r="AC66" i="10"/>
  <c r="AB66" i="10"/>
  <c r="AA66" i="10"/>
  <c r="Z66" i="10"/>
  <c r="Y66" i="10"/>
  <c r="X66" i="10"/>
  <c r="W66" i="10"/>
  <c r="V66" i="10"/>
  <c r="U66" i="10"/>
  <c r="T66" i="10"/>
  <c r="S66" i="10"/>
  <c r="R66" i="10"/>
  <c r="Q66" i="10"/>
  <c r="P66" i="10"/>
  <c r="O66" i="10"/>
  <c r="N66" i="10"/>
  <c r="M66" i="10"/>
  <c r="L66" i="10"/>
  <c r="K66" i="10"/>
  <c r="J66" i="10"/>
  <c r="I66" i="10"/>
  <c r="H66" i="10"/>
  <c r="G66" i="10"/>
  <c r="F66" i="10"/>
  <c r="E66" i="10"/>
  <c r="D66" i="10"/>
  <c r="C66" i="10"/>
  <c r="B66" i="10"/>
  <c r="AM65" i="10"/>
  <c r="AL65" i="10"/>
  <c r="AK65" i="10"/>
  <c r="AJ65" i="10"/>
  <c r="AI65" i="10"/>
  <c r="AH65" i="10"/>
  <c r="AG65" i="10"/>
  <c r="AF65" i="10"/>
  <c r="AE65" i="10"/>
  <c r="AD65" i="10"/>
  <c r="AC65" i="10"/>
  <c r="AB65" i="10"/>
  <c r="AA65" i="10"/>
  <c r="Z65" i="10"/>
  <c r="Y65" i="10"/>
  <c r="X65" i="10"/>
  <c r="W65" i="10"/>
  <c r="V65" i="10"/>
  <c r="U65" i="10"/>
  <c r="T65" i="10"/>
  <c r="S65" i="10"/>
  <c r="R65" i="10"/>
  <c r="Q65" i="10"/>
  <c r="P65" i="10"/>
  <c r="O65" i="10"/>
  <c r="N65" i="10"/>
  <c r="M65" i="10"/>
  <c r="L65" i="10"/>
  <c r="K65" i="10"/>
  <c r="J65" i="10"/>
  <c r="I65" i="10"/>
  <c r="H65" i="10"/>
  <c r="G65" i="10"/>
  <c r="F65" i="10"/>
  <c r="E65" i="10"/>
  <c r="D65" i="10"/>
  <c r="C65" i="10"/>
  <c r="B65" i="10"/>
  <c r="AM64" i="10"/>
  <c r="AL64" i="10"/>
  <c r="AK64" i="10"/>
  <c r="AJ64" i="10"/>
  <c r="AI64" i="10"/>
  <c r="AH64" i="10"/>
  <c r="AG64" i="10"/>
  <c r="AF64" i="10"/>
  <c r="AE64" i="10"/>
  <c r="AD64" i="10"/>
  <c r="AC64" i="10"/>
  <c r="AB64" i="10"/>
  <c r="AA64" i="10"/>
  <c r="Z64" i="10"/>
  <c r="Y64" i="10"/>
  <c r="X64" i="10"/>
  <c r="W64" i="10"/>
  <c r="V64" i="10"/>
  <c r="U64" i="10"/>
  <c r="T64" i="10"/>
  <c r="S64" i="10"/>
  <c r="R64" i="10"/>
  <c r="Q64" i="10"/>
  <c r="P64" i="10"/>
  <c r="O64" i="10"/>
  <c r="N64" i="10"/>
  <c r="M64" i="10"/>
  <c r="L64" i="10"/>
  <c r="K64" i="10"/>
  <c r="J64" i="10"/>
  <c r="I64" i="10"/>
  <c r="H64" i="10"/>
  <c r="G64" i="10"/>
  <c r="F64" i="10"/>
  <c r="E64" i="10"/>
  <c r="D64" i="10"/>
  <c r="C64" i="10"/>
  <c r="B64" i="10"/>
  <c r="AN64" i="10"/>
  <c r="AM63" i="10"/>
  <c r="AL63" i="10"/>
  <c r="AK63" i="10"/>
  <c r="AJ63" i="10"/>
  <c r="AI63" i="10"/>
  <c r="AH63" i="10"/>
  <c r="AG63" i="10"/>
  <c r="AF63" i="10"/>
  <c r="AE63" i="10"/>
  <c r="AD63" i="10"/>
  <c r="AC63" i="10"/>
  <c r="AB63" i="10"/>
  <c r="AA63" i="10"/>
  <c r="Z63" i="10"/>
  <c r="Y63" i="10"/>
  <c r="X63" i="10"/>
  <c r="W63" i="10"/>
  <c r="V63" i="10"/>
  <c r="U63" i="10"/>
  <c r="T63" i="10"/>
  <c r="S63" i="10"/>
  <c r="R63" i="10"/>
  <c r="Q63" i="10"/>
  <c r="P63" i="10"/>
  <c r="O63" i="10"/>
  <c r="N63" i="10"/>
  <c r="M63" i="10"/>
  <c r="L63" i="10"/>
  <c r="K63" i="10"/>
  <c r="J63" i="10"/>
  <c r="I63" i="10"/>
  <c r="H63" i="10"/>
  <c r="G63" i="10"/>
  <c r="F63" i="10"/>
  <c r="E63" i="10"/>
  <c r="D63" i="10"/>
  <c r="C63" i="10"/>
  <c r="B63" i="10"/>
  <c r="AN63" i="10"/>
  <c r="AM62" i="10"/>
  <c r="AL62" i="10"/>
  <c r="AK62" i="10"/>
  <c r="AJ62" i="10"/>
  <c r="AI62" i="10"/>
  <c r="AH62" i="10"/>
  <c r="AG62" i="10"/>
  <c r="AF62" i="10"/>
  <c r="AE62" i="10"/>
  <c r="AD62" i="10"/>
  <c r="AC62" i="10"/>
  <c r="AB62" i="10"/>
  <c r="AA62" i="10"/>
  <c r="Z62" i="10"/>
  <c r="Y62" i="10"/>
  <c r="X62" i="10"/>
  <c r="W62" i="10"/>
  <c r="V62" i="10"/>
  <c r="U62" i="10"/>
  <c r="T62" i="10"/>
  <c r="S62" i="10"/>
  <c r="R62" i="10"/>
  <c r="Q62" i="10"/>
  <c r="P62" i="10"/>
  <c r="O62" i="10"/>
  <c r="N62" i="10"/>
  <c r="M62" i="10"/>
  <c r="L62" i="10"/>
  <c r="K62" i="10"/>
  <c r="J62" i="10"/>
  <c r="I62" i="10"/>
  <c r="H62" i="10"/>
  <c r="G62" i="10"/>
  <c r="F62" i="10"/>
  <c r="E62" i="10"/>
  <c r="D62" i="10"/>
  <c r="C62" i="10"/>
  <c r="B62" i="10"/>
  <c r="AM61" i="10"/>
  <c r="AL61" i="10"/>
  <c r="AK61" i="10"/>
  <c r="AJ61" i="10"/>
  <c r="AI61" i="10"/>
  <c r="AH61" i="10"/>
  <c r="AG61" i="10"/>
  <c r="AF61" i="10"/>
  <c r="AE61" i="10"/>
  <c r="AD61" i="10"/>
  <c r="AC61" i="10"/>
  <c r="AB61" i="10"/>
  <c r="AA61" i="10"/>
  <c r="Z61" i="10"/>
  <c r="Y61" i="10"/>
  <c r="X61" i="10"/>
  <c r="W61" i="10"/>
  <c r="V61" i="10"/>
  <c r="U61" i="10"/>
  <c r="T61" i="10"/>
  <c r="S61" i="10"/>
  <c r="R61" i="10"/>
  <c r="Q61" i="10"/>
  <c r="P61" i="10"/>
  <c r="O61" i="10"/>
  <c r="N61" i="10"/>
  <c r="M61" i="10"/>
  <c r="L61" i="10"/>
  <c r="K61" i="10"/>
  <c r="J61" i="10"/>
  <c r="I61" i="10"/>
  <c r="H61" i="10"/>
  <c r="G61" i="10"/>
  <c r="F61" i="10"/>
  <c r="E61" i="10"/>
  <c r="D61" i="10"/>
  <c r="C61" i="10"/>
  <c r="B61" i="10"/>
  <c r="AM60" i="10"/>
  <c r="AL60" i="10"/>
  <c r="AK60" i="10"/>
  <c r="AJ60" i="10"/>
  <c r="AI60" i="10"/>
  <c r="AH60" i="10"/>
  <c r="AG60" i="10"/>
  <c r="AF60" i="10"/>
  <c r="AE60" i="10"/>
  <c r="AD60" i="10"/>
  <c r="AC60" i="10"/>
  <c r="AB60" i="10"/>
  <c r="AA60" i="10"/>
  <c r="Z60" i="10"/>
  <c r="Y60" i="10"/>
  <c r="X60" i="10"/>
  <c r="W60" i="10"/>
  <c r="V60" i="10"/>
  <c r="U60" i="10"/>
  <c r="T60" i="10"/>
  <c r="S60" i="10"/>
  <c r="R60" i="10"/>
  <c r="Q60" i="10"/>
  <c r="P60" i="10"/>
  <c r="O60" i="10"/>
  <c r="N60" i="10"/>
  <c r="M60" i="10"/>
  <c r="L60" i="10"/>
  <c r="K60" i="10"/>
  <c r="J60" i="10"/>
  <c r="I60" i="10"/>
  <c r="H60" i="10"/>
  <c r="G60" i="10"/>
  <c r="F60" i="10"/>
  <c r="E60" i="10"/>
  <c r="D60" i="10"/>
  <c r="C60" i="10"/>
  <c r="B60" i="10"/>
  <c r="AN60" i="10"/>
  <c r="AM59" i="10"/>
  <c r="AL59" i="10"/>
  <c r="AK59" i="10"/>
  <c r="AJ59" i="10"/>
  <c r="AI59" i="10"/>
  <c r="AH59" i="10"/>
  <c r="AG59" i="10"/>
  <c r="AF59" i="10"/>
  <c r="AE59" i="10"/>
  <c r="AD59" i="10"/>
  <c r="AC59" i="10"/>
  <c r="AB59" i="10"/>
  <c r="AA59" i="10"/>
  <c r="Z59" i="10"/>
  <c r="Y59" i="10"/>
  <c r="X59" i="10"/>
  <c r="W59" i="10"/>
  <c r="V59" i="10"/>
  <c r="U59" i="10"/>
  <c r="T59" i="10"/>
  <c r="S59" i="10"/>
  <c r="R59" i="10"/>
  <c r="Q59" i="10"/>
  <c r="P59" i="10"/>
  <c r="O59" i="10"/>
  <c r="N59" i="10"/>
  <c r="M59" i="10"/>
  <c r="L59" i="10"/>
  <c r="K59" i="10"/>
  <c r="J59" i="10"/>
  <c r="I59" i="10"/>
  <c r="H59" i="10"/>
  <c r="G59" i="10"/>
  <c r="F59" i="10"/>
  <c r="E59" i="10"/>
  <c r="D59" i="10"/>
  <c r="C59" i="10"/>
  <c r="B59" i="10"/>
  <c r="AN59" i="10"/>
  <c r="AM58" i="10"/>
  <c r="AL58" i="10"/>
  <c r="AK58" i="10"/>
  <c r="AJ58" i="10"/>
  <c r="AI58" i="10"/>
  <c r="AH58" i="10"/>
  <c r="AG58" i="10"/>
  <c r="AF58" i="10"/>
  <c r="AE58" i="10"/>
  <c r="AD58" i="10"/>
  <c r="AC58" i="10"/>
  <c r="AB58" i="10"/>
  <c r="AA58" i="10"/>
  <c r="Z58" i="10"/>
  <c r="Y58" i="10"/>
  <c r="X58" i="10"/>
  <c r="W58" i="10"/>
  <c r="V58" i="10"/>
  <c r="U58" i="10"/>
  <c r="T58" i="10"/>
  <c r="S58" i="10"/>
  <c r="R58" i="10"/>
  <c r="Q58" i="10"/>
  <c r="P58" i="10"/>
  <c r="O58" i="10"/>
  <c r="N58" i="10"/>
  <c r="M58" i="10"/>
  <c r="L58" i="10"/>
  <c r="K58" i="10"/>
  <c r="J58" i="10"/>
  <c r="I58" i="10"/>
  <c r="H58" i="10"/>
  <c r="G58" i="10"/>
  <c r="F58" i="10"/>
  <c r="E58" i="10"/>
  <c r="D58" i="10"/>
  <c r="C58" i="10"/>
  <c r="B58" i="10"/>
  <c r="AM57" i="10"/>
  <c r="AL57" i="10"/>
  <c r="AK57" i="10"/>
  <c r="AJ57" i="10"/>
  <c r="AI57" i="10"/>
  <c r="AH57" i="10"/>
  <c r="AG57" i="10"/>
  <c r="AF57" i="10"/>
  <c r="AE57" i="10"/>
  <c r="AD57" i="10"/>
  <c r="AC57" i="10"/>
  <c r="AB57" i="10"/>
  <c r="AA57" i="10"/>
  <c r="Z57" i="10"/>
  <c r="Y57" i="10"/>
  <c r="X57" i="10"/>
  <c r="W57" i="10"/>
  <c r="V57" i="10"/>
  <c r="U57" i="10"/>
  <c r="T57" i="10"/>
  <c r="S57" i="10"/>
  <c r="R57" i="10"/>
  <c r="Q57" i="10"/>
  <c r="P57" i="10"/>
  <c r="O57" i="10"/>
  <c r="N57" i="10"/>
  <c r="M57" i="10"/>
  <c r="L57" i="10"/>
  <c r="K57" i="10"/>
  <c r="J57" i="10"/>
  <c r="I57" i="10"/>
  <c r="H57" i="10"/>
  <c r="G57" i="10"/>
  <c r="F57" i="10"/>
  <c r="E57" i="10"/>
  <c r="D57" i="10"/>
  <c r="C57" i="10"/>
  <c r="B57" i="10"/>
  <c r="AM56" i="10"/>
  <c r="AL56" i="10"/>
  <c r="AK56" i="10"/>
  <c r="AJ56" i="10"/>
  <c r="AI56" i="10"/>
  <c r="AH56" i="10"/>
  <c r="AG56" i="10"/>
  <c r="AF56" i="10"/>
  <c r="AE56" i="10"/>
  <c r="AD56" i="10"/>
  <c r="AC56" i="10"/>
  <c r="AB56" i="10"/>
  <c r="AA56" i="10"/>
  <c r="Z56" i="10"/>
  <c r="Y56" i="10"/>
  <c r="X56" i="10"/>
  <c r="W56" i="10"/>
  <c r="V56" i="10"/>
  <c r="U56" i="10"/>
  <c r="T56" i="10"/>
  <c r="S56" i="10"/>
  <c r="R56" i="10"/>
  <c r="Q56" i="10"/>
  <c r="P56" i="10"/>
  <c r="O56" i="10"/>
  <c r="N56" i="10"/>
  <c r="M56" i="10"/>
  <c r="L56" i="10"/>
  <c r="K56" i="10"/>
  <c r="J56" i="10"/>
  <c r="I56" i="10"/>
  <c r="H56" i="10"/>
  <c r="G56" i="10"/>
  <c r="F56" i="10"/>
  <c r="E56" i="10"/>
  <c r="D56" i="10"/>
  <c r="C56" i="10"/>
  <c r="B56" i="10"/>
  <c r="AM55" i="10"/>
  <c r="AL55" i="10"/>
  <c r="AK55" i="10"/>
  <c r="AJ55" i="10"/>
  <c r="AI55" i="10"/>
  <c r="AH55" i="10"/>
  <c r="AG55" i="10"/>
  <c r="AF55" i="10"/>
  <c r="AE55" i="10"/>
  <c r="AD55" i="10"/>
  <c r="AC55" i="10"/>
  <c r="AB55" i="10"/>
  <c r="AA55" i="10"/>
  <c r="Z55" i="10"/>
  <c r="Y55" i="10"/>
  <c r="X55" i="10"/>
  <c r="W55" i="10"/>
  <c r="V55" i="10"/>
  <c r="U55" i="10"/>
  <c r="T55" i="10"/>
  <c r="S55" i="10"/>
  <c r="R55" i="10"/>
  <c r="Q55" i="10"/>
  <c r="P55" i="10"/>
  <c r="O55" i="10"/>
  <c r="N55" i="10"/>
  <c r="M55" i="10"/>
  <c r="L55" i="10"/>
  <c r="K55" i="10"/>
  <c r="J55" i="10"/>
  <c r="I55" i="10"/>
  <c r="H55" i="10"/>
  <c r="G55" i="10"/>
  <c r="F55" i="10"/>
  <c r="E55" i="10"/>
  <c r="D55" i="10"/>
  <c r="C55" i="10"/>
  <c r="B55" i="10"/>
  <c r="AN55" i="10"/>
  <c r="AM54" i="10"/>
  <c r="AL54" i="10"/>
  <c r="AK54" i="10"/>
  <c r="AJ54" i="10"/>
  <c r="AI54" i="10"/>
  <c r="AH54" i="10"/>
  <c r="AG54" i="10"/>
  <c r="AF54" i="10"/>
  <c r="AE54" i="10"/>
  <c r="AD54" i="10"/>
  <c r="AC54" i="10"/>
  <c r="AB54" i="10"/>
  <c r="AA54" i="10"/>
  <c r="Z54" i="10"/>
  <c r="Y54" i="10"/>
  <c r="X54" i="10"/>
  <c r="W54" i="10"/>
  <c r="V54" i="10"/>
  <c r="U54" i="10"/>
  <c r="T54" i="10"/>
  <c r="S54" i="10"/>
  <c r="R54" i="10"/>
  <c r="Q54" i="10"/>
  <c r="P54" i="10"/>
  <c r="O54" i="10"/>
  <c r="N54" i="10"/>
  <c r="M54" i="10"/>
  <c r="L54" i="10"/>
  <c r="K54" i="10"/>
  <c r="J54" i="10"/>
  <c r="I54" i="10"/>
  <c r="H54" i="10"/>
  <c r="G54" i="10"/>
  <c r="F54" i="10"/>
  <c r="E54" i="10"/>
  <c r="B54" i="10"/>
  <c r="C54" i="10"/>
  <c r="D54" i="10"/>
  <c r="AN54" i="10"/>
  <c r="AM53" i="10"/>
  <c r="AL53" i="10"/>
  <c r="AK53" i="10"/>
  <c r="AJ53" i="10"/>
  <c r="AI53" i="10"/>
  <c r="AH53" i="10"/>
  <c r="AG53" i="10"/>
  <c r="AF53" i="10"/>
  <c r="AE53" i="10"/>
  <c r="AD53" i="10"/>
  <c r="AC53" i="10"/>
  <c r="AB53" i="10"/>
  <c r="AA53" i="10"/>
  <c r="Z53" i="10"/>
  <c r="Y53" i="10"/>
  <c r="X53" i="10"/>
  <c r="W53" i="10"/>
  <c r="V53" i="10"/>
  <c r="U53" i="10"/>
  <c r="T53" i="10"/>
  <c r="S53" i="10"/>
  <c r="R53" i="10"/>
  <c r="Q53" i="10"/>
  <c r="P53" i="10"/>
  <c r="O53" i="10"/>
  <c r="N53" i="10"/>
  <c r="M53" i="10"/>
  <c r="L53" i="10"/>
  <c r="K53" i="10"/>
  <c r="J53" i="10"/>
  <c r="I53" i="10"/>
  <c r="H53" i="10"/>
  <c r="G53" i="10"/>
  <c r="F53" i="10"/>
  <c r="E53" i="10"/>
  <c r="D53" i="10"/>
  <c r="C53" i="10"/>
  <c r="B53" i="10"/>
  <c r="AM52" i="10"/>
  <c r="AL52" i="10"/>
  <c r="AK52" i="10"/>
  <c r="AJ52" i="10"/>
  <c r="AI52" i="10"/>
  <c r="AH52" i="10"/>
  <c r="AG52" i="10"/>
  <c r="AF52" i="10"/>
  <c r="AE52" i="10"/>
  <c r="AD52" i="10"/>
  <c r="AC52" i="10"/>
  <c r="AB52" i="10"/>
  <c r="AA52" i="10"/>
  <c r="Z52" i="10"/>
  <c r="Y52" i="10"/>
  <c r="X52" i="10"/>
  <c r="W52" i="10"/>
  <c r="V52" i="10"/>
  <c r="U52" i="10"/>
  <c r="T52" i="10"/>
  <c r="S52" i="10"/>
  <c r="R52" i="10"/>
  <c r="Q52" i="10"/>
  <c r="P52" i="10"/>
  <c r="O52" i="10"/>
  <c r="N52" i="10"/>
  <c r="M52" i="10"/>
  <c r="L52" i="10"/>
  <c r="K52" i="10"/>
  <c r="J52" i="10"/>
  <c r="I52" i="10"/>
  <c r="H52" i="10"/>
  <c r="G52" i="10"/>
  <c r="F52" i="10"/>
  <c r="E52" i="10"/>
  <c r="D52" i="10"/>
  <c r="C52" i="10"/>
  <c r="B52" i="10"/>
  <c r="AM51" i="10"/>
  <c r="AL51" i="10"/>
  <c r="AK51" i="10"/>
  <c r="AJ51" i="10"/>
  <c r="AI51" i="10"/>
  <c r="AI39" i="10"/>
  <c r="AI40" i="10"/>
  <c r="AI41" i="10"/>
  <c r="AI42" i="10"/>
  <c r="AI43" i="10"/>
  <c r="AI44" i="10"/>
  <c r="AI45" i="10"/>
  <c r="AI46" i="10"/>
  <c r="AI47" i="10"/>
  <c r="AI48" i="10"/>
  <c r="AI49" i="10"/>
  <c r="AI50" i="10"/>
  <c r="AI70" i="10"/>
  <c r="AH51" i="10"/>
  <c r="AG51" i="10"/>
  <c r="AF51" i="10"/>
  <c r="AE51" i="10"/>
  <c r="AE39" i="10"/>
  <c r="AE40" i="10"/>
  <c r="AE41" i="10"/>
  <c r="AE42" i="10"/>
  <c r="AE43" i="10"/>
  <c r="AE44" i="10"/>
  <c r="AE45" i="10"/>
  <c r="AE46" i="10"/>
  <c r="AE47" i="10"/>
  <c r="AE48" i="10"/>
  <c r="AE49" i="10"/>
  <c r="AE50" i="10"/>
  <c r="AE70" i="10"/>
  <c r="AD51" i="10"/>
  <c r="AC51" i="10"/>
  <c r="AB51" i="10"/>
  <c r="AA51" i="10"/>
  <c r="Z51" i="10"/>
  <c r="Y51" i="10"/>
  <c r="X51" i="10"/>
  <c r="W51" i="10"/>
  <c r="V51" i="10"/>
  <c r="U51" i="10"/>
  <c r="T51" i="10"/>
  <c r="S51" i="10"/>
  <c r="R51" i="10"/>
  <c r="Q51" i="10"/>
  <c r="P51" i="10"/>
  <c r="O51" i="10"/>
  <c r="N51" i="10"/>
  <c r="M51" i="10"/>
  <c r="L51" i="10"/>
  <c r="K51" i="10"/>
  <c r="J51" i="10"/>
  <c r="I51" i="10"/>
  <c r="H51" i="10"/>
  <c r="G51" i="10"/>
  <c r="F51" i="10"/>
  <c r="E51" i="10"/>
  <c r="D51" i="10"/>
  <c r="B51" i="10"/>
  <c r="C51" i="10"/>
  <c r="AN51" i="10"/>
  <c r="AM50" i="10"/>
  <c r="AL50" i="10"/>
  <c r="AK50" i="10"/>
  <c r="AJ50" i="10"/>
  <c r="AH50" i="10"/>
  <c r="AG50" i="10"/>
  <c r="AF50" i="10"/>
  <c r="AD50" i="10"/>
  <c r="AC50" i="10"/>
  <c r="AB50" i="10"/>
  <c r="AA50" i="10"/>
  <c r="Z50" i="10"/>
  <c r="Y50" i="10"/>
  <c r="X50" i="10"/>
  <c r="W50" i="10"/>
  <c r="V50" i="10"/>
  <c r="U50" i="10"/>
  <c r="T50" i="10"/>
  <c r="S50" i="10"/>
  <c r="R50" i="10"/>
  <c r="Q50" i="10"/>
  <c r="P50" i="10"/>
  <c r="O50" i="10"/>
  <c r="N50" i="10"/>
  <c r="M50" i="10"/>
  <c r="L50" i="10"/>
  <c r="K50" i="10"/>
  <c r="J50" i="10"/>
  <c r="I50" i="10"/>
  <c r="H50" i="10"/>
  <c r="G50" i="10"/>
  <c r="F50" i="10"/>
  <c r="E50" i="10"/>
  <c r="D50" i="10"/>
  <c r="C50" i="10"/>
  <c r="B50" i="10"/>
  <c r="AM49" i="10"/>
  <c r="AL49" i="10"/>
  <c r="AK49" i="10"/>
  <c r="AJ49" i="10"/>
  <c r="AH49" i="10"/>
  <c r="AG49" i="10"/>
  <c r="AF49" i="10"/>
  <c r="AD49" i="10"/>
  <c r="AC49" i="10"/>
  <c r="AB49" i="10"/>
  <c r="AA49" i="10"/>
  <c r="Z49" i="10"/>
  <c r="Y49" i="10"/>
  <c r="X49" i="10"/>
  <c r="W49" i="10"/>
  <c r="V49" i="10"/>
  <c r="U49" i="10"/>
  <c r="T49" i="10"/>
  <c r="S49" i="10"/>
  <c r="R49" i="10"/>
  <c r="Q49" i="10"/>
  <c r="P49" i="10"/>
  <c r="O49" i="10"/>
  <c r="N49" i="10"/>
  <c r="M49" i="10"/>
  <c r="L49" i="10"/>
  <c r="K49" i="10"/>
  <c r="J49" i="10"/>
  <c r="I49" i="10"/>
  <c r="H49" i="10"/>
  <c r="G49" i="10"/>
  <c r="F49" i="10"/>
  <c r="E49" i="10"/>
  <c r="D49" i="10"/>
  <c r="C49" i="10"/>
  <c r="B49" i="10"/>
  <c r="AM48" i="10"/>
  <c r="AL48" i="10"/>
  <c r="AK48" i="10"/>
  <c r="AJ48" i="10"/>
  <c r="AH48" i="10"/>
  <c r="AG48" i="10"/>
  <c r="AF48" i="10"/>
  <c r="AD48" i="10"/>
  <c r="AD39" i="10"/>
  <c r="AD40" i="10"/>
  <c r="AD41" i="10"/>
  <c r="AD42" i="10"/>
  <c r="AD43" i="10"/>
  <c r="AD44" i="10"/>
  <c r="AD45" i="10"/>
  <c r="AD46" i="10"/>
  <c r="AD47" i="10"/>
  <c r="AD70" i="10"/>
  <c r="AC48" i="10"/>
  <c r="AB48" i="10"/>
  <c r="AA48" i="10"/>
  <c r="Z48" i="10"/>
  <c r="Y48" i="10"/>
  <c r="X48" i="10"/>
  <c r="W48" i="10"/>
  <c r="V48" i="10"/>
  <c r="U48" i="10"/>
  <c r="T48" i="10"/>
  <c r="S48" i="10"/>
  <c r="R48" i="10"/>
  <c r="Q48" i="10"/>
  <c r="P48" i="10"/>
  <c r="O48" i="10"/>
  <c r="N48" i="10"/>
  <c r="N39" i="10"/>
  <c r="N40" i="10"/>
  <c r="N41" i="10"/>
  <c r="N42" i="10"/>
  <c r="N43" i="10"/>
  <c r="N44" i="10"/>
  <c r="N45" i="10"/>
  <c r="N46" i="10"/>
  <c r="N47" i="10"/>
  <c r="N70" i="10"/>
  <c r="M48" i="10"/>
  <c r="L48" i="10"/>
  <c r="K48" i="10"/>
  <c r="J48" i="10"/>
  <c r="I48" i="10"/>
  <c r="H48" i="10"/>
  <c r="G48" i="10"/>
  <c r="F48" i="10"/>
  <c r="E48" i="10"/>
  <c r="D48" i="10"/>
  <c r="C48" i="10"/>
  <c r="B48" i="10"/>
  <c r="AM47" i="10"/>
  <c r="AL47" i="10"/>
  <c r="AK47" i="10"/>
  <c r="AJ47" i="10"/>
  <c r="AH47" i="10"/>
  <c r="AG47" i="10"/>
  <c r="AF47" i="10"/>
  <c r="AC47" i="10"/>
  <c r="AB47" i="10"/>
  <c r="AA47" i="10"/>
  <c r="Z47" i="10"/>
  <c r="Y47" i="10"/>
  <c r="X47" i="10"/>
  <c r="W47" i="10"/>
  <c r="V47" i="10"/>
  <c r="U47" i="10"/>
  <c r="T47" i="10"/>
  <c r="S47" i="10"/>
  <c r="R47" i="10"/>
  <c r="Q47" i="10"/>
  <c r="P47" i="10"/>
  <c r="O47" i="10"/>
  <c r="M47" i="10"/>
  <c r="L47" i="10"/>
  <c r="K47" i="10"/>
  <c r="J47" i="10"/>
  <c r="I47" i="10"/>
  <c r="H47" i="10"/>
  <c r="G47" i="10"/>
  <c r="F47" i="10"/>
  <c r="E47" i="10"/>
  <c r="D47" i="10"/>
  <c r="C47" i="10"/>
  <c r="B47" i="10"/>
  <c r="AM46" i="10"/>
  <c r="AL46" i="10"/>
  <c r="AK46" i="10"/>
  <c r="AJ46" i="10"/>
  <c r="AH46" i="10"/>
  <c r="AG46" i="10"/>
  <c r="AF46" i="10"/>
  <c r="AC46" i="10"/>
  <c r="AB46" i="10"/>
  <c r="AA46" i="10"/>
  <c r="Z46" i="10"/>
  <c r="Y46" i="10"/>
  <c r="X46" i="10"/>
  <c r="W46" i="10"/>
  <c r="V46" i="10"/>
  <c r="U46" i="10"/>
  <c r="T46" i="10"/>
  <c r="S46" i="10"/>
  <c r="R46" i="10"/>
  <c r="Q46" i="10"/>
  <c r="P46" i="10"/>
  <c r="O46" i="10"/>
  <c r="M46" i="10"/>
  <c r="L46" i="10"/>
  <c r="K46" i="10"/>
  <c r="J46" i="10"/>
  <c r="I46" i="10"/>
  <c r="H46" i="10"/>
  <c r="G46" i="10"/>
  <c r="F46" i="10"/>
  <c r="E46" i="10"/>
  <c r="D46" i="10"/>
  <c r="C46" i="10"/>
  <c r="B46" i="10"/>
  <c r="AM45" i="10"/>
  <c r="AL45" i="10"/>
  <c r="AK45" i="10"/>
  <c r="AJ45" i="10"/>
  <c r="AH45" i="10"/>
  <c r="AG45" i="10"/>
  <c r="AF45" i="10"/>
  <c r="AC45" i="10"/>
  <c r="AB45" i="10"/>
  <c r="AA45" i="10"/>
  <c r="Z45" i="10"/>
  <c r="Y45" i="10"/>
  <c r="X45" i="10"/>
  <c r="W45" i="10"/>
  <c r="V45" i="10"/>
  <c r="U45" i="10"/>
  <c r="T45" i="10"/>
  <c r="S45" i="10"/>
  <c r="R45" i="10"/>
  <c r="Q45" i="10"/>
  <c r="P45" i="10"/>
  <c r="O45" i="10"/>
  <c r="M45" i="10"/>
  <c r="L45" i="10"/>
  <c r="K45" i="10"/>
  <c r="J45" i="10"/>
  <c r="I45" i="10"/>
  <c r="H45" i="10"/>
  <c r="G45" i="10"/>
  <c r="F45" i="10"/>
  <c r="E45" i="10"/>
  <c r="D45" i="10"/>
  <c r="C45" i="10"/>
  <c r="B45" i="10"/>
  <c r="AM44" i="10"/>
  <c r="AL44" i="10"/>
  <c r="AK44" i="10"/>
  <c r="AJ44" i="10"/>
  <c r="AH44" i="10"/>
  <c r="AG44" i="10"/>
  <c r="AF44" i="10"/>
  <c r="AC44" i="10"/>
  <c r="AB44" i="10"/>
  <c r="AA44" i="10"/>
  <c r="Z44" i="10"/>
  <c r="Y44" i="10"/>
  <c r="X44" i="10"/>
  <c r="W44" i="10"/>
  <c r="V44" i="10"/>
  <c r="U44" i="10"/>
  <c r="T44" i="10"/>
  <c r="S44" i="10"/>
  <c r="R44" i="10"/>
  <c r="Q44" i="10"/>
  <c r="P44" i="10"/>
  <c r="O44" i="10"/>
  <c r="M44" i="10"/>
  <c r="L44" i="10"/>
  <c r="K44" i="10"/>
  <c r="J44" i="10"/>
  <c r="I44" i="10"/>
  <c r="H44" i="10"/>
  <c r="G44" i="10"/>
  <c r="F44" i="10"/>
  <c r="E44" i="10"/>
  <c r="D44" i="10"/>
  <c r="C44" i="10"/>
  <c r="B44" i="10"/>
  <c r="AM43" i="10"/>
  <c r="AL43" i="10"/>
  <c r="AK43" i="10"/>
  <c r="AJ43" i="10"/>
  <c r="AH43" i="10"/>
  <c r="AG43" i="10"/>
  <c r="AF43" i="10"/>
  <c r="AC43" i="10"/>
  <c r="AB43" i="10"/>
  <c r="AA43" i="10"/>
  <c r="Z43" i="10"/>
  <c r="Y43" i="10"/>
  <c r="X43" i="10"/>
  <c r="W43" i="10"/>
  <c r="V43" i="10"/>
  <c r="U43" i="10"/>
  <c r="T43" i="10"/>
  <c r="S43" i="10"/>
  <c r="R43" i="10"/>
  <c r="Q43" i="10"/>
  <c r="P43" i="10"/>
  <c r="O43" i="10"/>
  <c r="M43" i="10"/>
  <c r="L43" i="10"/>
  <c r="K43" i="10"/>
  <c r="J43" i="10"/>
  <c r="I43" i="10"/>
  <c r="H43" i="10"/>
  <c r="G43" i="10"/>
  <c r="F43" i="10"/>
  <c r="E43" i="10"/>
  <c r="D43" i="10"/>
  <c r="C43" i="10"/>
  <c r="B43" i="10"/>
  <c r="AN43" i="10"/>
  <c r="AM42" i="10"/>
  <c r="AL42" i="10"/>
  <c r="AK42" i="10"/>
  <c r="AJ42" i="10"/>
  <c r="AH42" i="10"/>
  <c r="AG42" i="10"/>
  <c r="AF42" i="10"/>
  <c r="AC42" i="10"/>
  <c r="AB42" i="10"/>
  <c r="AA42" i="10"/>
  <c r="Z42" i="10"/>
  <c r="Y42" i="10"/>
  <c r="X42" i="10"/>
  <c r="W42" i="10"/>
  <c r="V42" i="10"/>
  <c r="U42" i="10"/>
  <c r="T42" i="10"/>
  <c r="S42" i="10"/>
  <c r="R42" i="10"/>
  <c r="Q42" i="10"/>
  <c r="P42" i="10"/>
  <c r="O42" i="10"/>
  <c r="M42" i="10"/>
  <c r="L42" i="10"/>
  <c r="K42" i="10"/>
  <c r="J42" i="10"/>
  <c r="I42" i="10"/>
  <c r="H42" i="10"/>
  <c r="G42" i="10"/>
  <c r="F42" i="10"/>
  <c r="E42" i="10"/>
  <c r="D42" i="10"/>
  <c r="C42" i="10"/>
  <c r="B42" i="10"/>
  <c r="AM41" i="10"/>
  <c r="AL41" i="10"/>
  <c r="AK41" i="10"/>
  <c r="AK39" i="10"/>
  <c r="AK40" i="10"/>
  <c r="AK70" i="10"/>
  <c r="AJ41" i="10"/>
  <c r="AH41" i="10"/>
  <c r="AG41" i="10"/>
  <c r="AG39" i="10"/>
  <c r="AG40" i="10"/>
  <c r="AG70" i="10"/>
  <c r="AF41" i="10"/>
  <c r="AC41" i="10"/>
  <c r="AC39" i="10"/>
  <c r="AC40" i="10"/>
  <c r="AC70" i="10"/>
  <c r="AB41" i="10"/>
  <c r="AA41" i="10"/>
  <c r="Z41" i="10"/>
  <c r="Y41" i="10"/>
  <c r="Y39" i="10"/>
  <c r="Y40" i="10"/>
  <c r="Y70" i="10"/>
  <c r="X41" i="10"/>
  <c r="W41" i="10"/>
  <c r="V41" i="10"/>
  <c r="U41" i="10"/>
  <c r="T41" i="10"/>
  <c r="S41" i="10"/>
  <c r="R41" i="10"/>
  <c r="Q41" i="10"/>
  <c r="P41" i="10"/>
  <c r="O41" i="10"/>
  <c r="M41" i="10"/>
  <c r="M39" i="10"/>
  <c r="M40" i="10"/>
  <c r="M70" i="10"/>
  <c r="L41" i="10"/>
  <c r="K41" i="10"/>
  <c r="J41" i="10"/>
  <c r="I41" i="10"/>
  <c r="H41" i="10"/>
  <c r="G41" i="10"/>
  <c r="F41" i="10"/>
  <c r="E41" i="10"/>
  <c r="E39" i="10"/>
  <c r="E40" i="10"/>
  <c r="E70" i="10"/>
  <c r="D41" i="10"/>
  <c r="C41" i="10"/>
  <c r="B41" i="10"/>
  <c r="AN41" i="10"/>
  <c r="AM40" i="10"/>
  <c r="AL40" i="10"/>
  <c r="AJ40" i="10"/>
  <c r="AJ39" i="10"/>
  <c r="AJ70" i="10"/>
  <c r="AH40" i="10"/>
  <c r="AF40" i="10"/>
  <c r="AB40" i="10"/>
  <c r="AA40" i="10"/>
  <c r="Z40" i="10"/>
  <c r="X40" i="10"/>
  <c r="X39" i="10"/>
  <c r="X70" i="10"/>
  <c r="W40" i="10"/>
  <c r="V40" i="10"/>
  <c r="U40" i="10"/>
  <c r="T40" i="10"/>
  <c r="S40" i="10"/>
  <c r="R40" i="10"/>
  <c r="Q40" i="10"/>
  <c r="P40" i="10"/>
  <c r="O40" i="10"/>
  <c r="L40" i="10"/>
  <c r="K40" i="10"/>
  <c r="J40" i="10"/>
  <c r="I40" i="10"/>
  <c r="H40" i="10"/>
  <c r="H39" i="10"/>
  <c r="H70" i="10"/>
  <c r="G40" i="10"/>
  <c r="F40" i="10"/>
  <c r="D40" i="10"/>
  <c r="D39" i="10"/>
  <c r="D70" i="10"/>
  <c r="C40" i="10"/>
  <c r="B40" i="10"/>
  <c r="AM39" i="10"/>
  <c r="AL39" i="10"/>
  <c r="AH39" i="10"/>
  <c r="AF39" i="10"/>
  <c r="AB39" i="10"/>
  <c r="AA39" i="10"/>
  <c r="Z39" i="10"/>
  <c r="W39" i="10"/>
  <c r="V39" i="10"/>
  <c r="U39" i="10"/>
  <c r="T39" i="10"/>
  <c r="S39" i="10"/>
  <c r="R39" i="10"/>
  <c r="Q39" i="10"/>
  <c r="P39" i="10"/>
  <c r="O39" i="10"/>
  <c r="L39" i="10"/>
  <c r="K39" i="10"/>
  <c r="J39" i="10"/>
  <c r="I39" i="10"/>
  <c r="G39" i="10"/>
  <c r="F39" i="10"/>
  <c r="C39" i="10"/>
  <c r="B39" i="10"/>
  <c r="X33" i="10"/>
  <c r="W33" i="10"/>
  <c r="V33" i="10"/>
  <c r="U33" i="10"/>
  <c r="T33" i="10"/>
  <c r="S33" i="10"/>
  <c r="R33" i="10"/>
  <c r="Q33" i="10"/>
  <c r="P33" i="10"/>
  <c r="O33" i="10"/>
  <c r="N33" i="10"/>
  <c r="M33" i="10"/>
  <c r="L33" i="10"/>
  <c r="K33" i="10"/>
  <c r="J33" i="10"/>
  <c r="I33" i="10"/>
  <c r="H33" i="10"/>
  <c r="G33" i="10"/>
  <c r="F33" i="10"/>
  <c r="E33" i="10"/>
  <c r="D33" i="10"/>
  <c r="C33" i="10"/>
  <c r="B33" i="10"/>
  <c r="AM69" i="17"/>
  <c r="AL69" i="17"/>
  <c r="AK69" i="17"/>
  <c r="AJ69" i="17"/>
  <c r="AI69" i="17"/>
  <c r="AH69" i="17"/>
  <c r="AG69" i="17"/>
  <c r="AF69" i="17"/>
  <c r="AE69" i="17"/>
  <c r="AD69" i="17"/>
  <c r="AC69" i="17"/>
  <c r="AB69" i="17"/>
  <c r="AA69" i="17"/>
  <c r="Z69" i="17"/>
  <c r="Y69" i="17"/>
  <c r="X69" i="17"/>
  <c r="W69" i="17"/>
  <c r="V69" i="17"/>
  <c r="U69" i="17"/>
  <c r="T69" i="17"/>
  <c r="S69" i="17"/>
  <c r="R69" i="17"/>
  <c r="Q69" i="17"/>
  <c r="P69" i="17"/>
  <c r="O69" i="17"/>
  <c r="N69" i="17"/>
  <c r="M69" i="17"/>
  <c r="L69" i="17"/>
  <c r="K69" i="17"/>
  <c r="J69" i="17"/>
  <c r="I69" i="17"/>
  <c r="H69" i="17"/>
  <c r="G69" i="17"/>
  <c r="F69" i="17"/>
  <c r="E69" i="17"/>
  <c r="D69" i="17"/>
  <c r="C69" i="17"/>
  <c r="B69" i="17"/>
  <c r="AN69" i="17"/>
  <c r="AM68" i="17"/>
  <c r="AL68" i="17"/>
  <c r="AK68" i="17"/>
  <c r="AJ68" i="17"/>
  <c r="AI68" i="17"/>
  <c r="AH68" i="17"/>
  <c r="AG68" i="17"/>
  <c r="AF68" i="17"/>
  <c r="AE68" i="17"/>
  <c r="AD68" i="17"/>
  <c r="AC68" i="17"/>
  <c r="AB68" i="17"/>
  <c r="AB39" i="17"/>
  <c r="AB40" i="17"/>
  <c r="AB41" i="17"/>
  <c r="AB42" i="17"/>
  <c r="AB43" i="17"/>
  <c r="AB44" i="17"/>
  <c r="AB45" i="17"/>
  <c r="AB46" i="17"/>
  <c r="AB47" i="17"/>
  <c r="AB48" i="17"/>
  <c r="AB49" i="17"/>
  <c r="AB50" i="17"/>
  <c r="AB51" i="17"/>
  <c r="AB52" i="17"/>
  <c r="AB53" i="17"/>
  <c r="AB54" i="17"/>
  <c r="AB55" i="17"/>
  <c r="AB56" i="17"/>
  <c r="AB57" i="17"/>
  <c r="AB58" i="17"/>
  <c r="AB59" i="17"/>
  <c r="AB60" i="17"/>
  <c r="AB61" i="17"/>
  <c r="AB62" i="17"/>
  <c r="AB63" i="17"/>
  <c r="AB64" i="17"/>
  <c r="AB65" i="17"/>
  <c r="AB66" i="17"/>
  <c r="AB67" i="17"/>
  <c r="AB70" i="17"/>
  <c r="AA68" i="17"/>
  <c r="Z68" i="17"/>
  <c r="Y68" i="17"/>
  <c r="X68" i="17"/>
  <c r="W68" i="17"/>
  <c r="V68" i="17"/>
  <c r="U68" i="17"/>
  <c r="T68" i="17"/>
  <c r="S68" i="17"/>
  <c r="R68" i="17"/>
  <c r="Q68" i="17"/>
  <c r="P68" i="17"/>
  <c r="O68" i="17"/>
  <c r="N68" i="17"/>
  <c r="M68" i="17"/>
  <c r="L68" i="17"/>
  <c r="K68" i="17"/>
  <c r="J68" i="17"/>
  <c r="I68" i="17"/>
  <c r="H6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70" i="17"/>
  <c r="G68" i="17"/>
  <c r="F68" i="17"/>
  <c r="E68" i="17"/>
  <c r="D68" i="17"/>
  <c r="C68" i="17"/>
  <c r="B68" i="17"/>
  <c r="AM67" i="17"/>
  <c r="AL67" i="17"/>
  <c r="AK67" i="17"/>
  <c r="AJ67" i="17"/>
  <c r="AI67" i="17"/>
  <c r="AH67" i="17"/>
  <c r="AG67" i="17"/>
  <c r="AF67" i="17"/>
  <c r="AE67" i="17"/>
  <c r="AD67" i="17"/>
  <c r="AC67" i="17"/>
  <c r="AA67" i="17"/>
  <c r="Z67" i="17"/>
  <c r="Y67" i="17"/>
  <c r="X67" i="17"/>
  <c r="W67" i="17"/>
  <c r="V67" i="17"/>
  <c r="U67" i="17"/>
  <c r="T67" i="17"/>
  <c r="S67" i="17"/>
  <c r="R67" i="17"/>
  <c r="Q67" i="17"/>
  <c r="P67" i="17"/>
  <c r="O67" i="17"/>
  <c r="N67" i="17"/>
  <c r="M67" i="17"/>
  <c r="L67" i="17"/>
  <c r="K67" i="17"/>
  <c r="J67" i="17"/>
  <c r="I67" i="17"/>
  <c r="G67" i="17"/>
  <c r="F67" i="17"/>
  <c r="E67" i="17"/>
  <c r="D67" i="17"/>
  <c r="C67" i="17"/>
  <c r="B67" i="17"/>
  <c r="AN67" i="17"/>
  <c r="AM66" i="17"/>
  <c r="AL66" i="17"/>
  <c r="AK66" i="17"/>
  <c r="AJ66" i="17"/>
  <c r="AI66" i="17"/>
  <c r="AH66" i="17"/>
  <c r="AG66" i="17"/>
  <c r="AF66" i="17"/>
  <c r="AE66" i="17"/>
  <c r="AD66" i="17"/>
  <c r="AC66" i="17"/>
  <c r="AA66" i="17"/>
  <c r="Z66" i="17"/>
  <c r="Y66" i="17"/>
  <c r="X66" i="17"/>
  <c r="W66" i="17"/>
  <c r="V66" i="17"/>
  <c r="U66" i="17"/>
  <c r="T66" i="17"/>
  <c r="S66" i="17"/>
  <c r="R66" i="17"/>
  <c r="Q66" i="17"/>
  <c r="P66" i="17"/>
  <c r="O66" i="17"/>
  <c r="N66" i="17"/>
  <c r="M66" i="17"/>
  <c r="L66" i="17"/>
  <c r="K66" i="17"/>
  <c r="J66" i="17"/>
  <c r="I66" i="17"/>
  <c r="G66" i="17"/>
  <c r="F66" i="17"/>
  <c r="E66" i="17"/>
  <c r="D66" i="17"/>
  <c r="C66" i="17"/>
  <c r="B66" i="17"/>
  <c r="AN66" i="17"/>
  <c r="AM65" i="17"/>
  <c r="AL65" i="17"/>
  <c r="AK65" i="17"/>
  <c r="AJ65" i="17"/>
  <c r="AI65" i="17"/>
  <c r="AH65" i="17"/>
  <c r="AG65" i="17"/>
  <c r="AF65" i="17"/>
  <c r="AE65" i="17"/>
  <c r="AD65" i="17"/>
  <c r="AC65" i="17"/>
  <c r="AA65" i="17"/>
  <c r="Z65" i="17"/>
  <c r="Y65" i="17"/>
  <c r="X65" i="17"/>
  <c r="W65" i="17"/>
  <c r="V65" i="17"/>
  <c r="U65" i="17"/>
  <c r="T65" i="17"/>
  <c r="S65" i="17"/>
  <c r="R65" i="17"/>
  <c r="Q65" i="17"/>
  <c r="P65" i="17"/>
  <c r="O65" i="17"/>
  <c r="N65" i="17"/>
  <c r="M65" i="17"/>
  <c r="L65" i="17"/>
  <c r="K65" i="17"/>
  <c r="J65" i="17"/>
  <c r="I65" i="17"/>
  <c r="G65" i="17"/>
  <c r="F65" i="17"/>
  <c r="E65" i="17"/>
  <c r="D65" i="17"/>
  <c r="C65" i="17"/>
  <c r="B65" i="17"/>
  <c r="AM64" i="17"/>
  <c r="AL64" i="17"/>
  <c r="AK64" i="17"/>
  <c r="AJ64" i="17"/>
  <c r="AI64" i="17"/>
  <c r="AH64" i="17"/>
  <c r="AG64" i="17"/>
  <c r="AF64" i="17"/>
  <c r="AE64" i="17"/>
  <c r="AD64" i="17"/>
  <c r="AC64" i="17"/>
  <c r="AA64" i="17"/>
  <c r="Z64" i="17"/>
  <c r="Y64" i="17"/>
  <c r="X64" i="17"/>
  <c r="W64" i="17"/>
  <c r="V64" i="17"/>
  <c r="U64" i="17"/>
  <c r="T64" i="17"/>
  <c r="S64" i="17"/>
  <c r="R64" i="17"/>
  <c r="Q64" i="17"/>
  <c r="P64" i="17"/>
  <c r="O64" i="17"/>
  <c r="N64" i="17"/>
  <c r="M64" i="17"/>
  <c r="L64" i="17"/>
  <c r="K64" i="17"/>
  <c r="J64" i="17"/>
  <c r="I64" i="17"/>
  <c r="G64" i="17"/>
  <c r="F64" i="17"/>
  <c r="E64" i="17"/>
  <c r="D64" i="17"/>
  <c r="C64" i="17"/>
  <c r="B64" i="17"/>
  <c r="AM63" i="17"/>
  <c r="AL63" i="17"/>
  <c r="AK63" i="17"/>
  <c r="AJ63" i="17"/>
  <c r="AI63" i="17"/>
  <c r="AH63" i="17"/>
  <c r="AG63" i="17"/>
  <c r="AF63" i="17"/>
  <c r="AE63" i="17"/>
  <c r="AD63" i="17"/>
  <c r="AC63" i="17"/>
  <c r="AA63" i="17"/>
  <c r="Z63" i="17"/>
  <c r="Y63" i="17"/>
  <c r="X63" i="17"/>
  <c r="W63" i="17"/>
  <c r="V63" i="17"/>
  <c r="U63" i="17"/>
  <c r="T63" i="17"/>
  <c r="S63" i="17"/>
  <c r="R63" i="17"/>
  <c r="Q63" i="17"/>
  <c r="P63" i="17"/>
  <c r="O63" i="17"/>
  <c r="N63" i="17"/>
  <c r="M63" i="17"/>
  <c r="L63" i="17"/>
  <c r="K63" i="17"/>
  <c r="J63" i="17"/>
  <c r="I63" i="17"/>
  <c r="G63" i="17"/>
  <c r="F63" i="17"/>
  <c r="E63" i="17"/>
  <c r="D63" i="17"/>
  <c r="C63" i="17"/>
  <c r="B63" i="17"/>
  <c r="AM62" i="17"/>
  <c r="AL62" i="17"/>
  <c r="AK62" i="17"/>
  <c r="AJ62" i="17"/>
  <c r="AI62" i="17"/>
  <c r="AH62" i="17"/>
  <c r="AG62" i="17"/>
  <c r="AF62" i="17"/>
  <c r="AE62" i="17"/>
  <c r="AD62" i="17"/>
  <c r="AC62" i="17"/>
  <c r="AA62" i="17"/>
  <c r="Z62" i="17"/>
  <c r="Y62" i="17"/>
  <c r="X62" i="17"/>
  <c r="W62" i="17"/>
  <c r="V62" i="17"/>
  <c r="U62" i="17"/>
  <c r="T62" i="17"/>
  <c r="S62" i="17"/>
  <c r="R62" i="17"/>
  <c r="Q62" i="17"/>
  <c r="P62" i="17"/>
  <c r="O62" i="17"/>
  <c r="N62" i="17"/>
  <c r="M62" i="17"/>
  <c r="L62" i="17"/>
  <c r="K62" i="17"/>
  <c r="J62" i="17"/>
  <c r="I62" i="17"/>
  <c r="G62" i="17"/>
  <c r="F62" i="17"/>
  <c r="E62" i="17"/>
  <c r="D62" i="17"/>
  <c r="C62" i="17"/>
  <c r="B62" i="17"/>
  <c r="AN62" i="17"/>
  <c r="AM61" i="17"/>
  <c r="AL61" i="17"/>
  <c r="AK61" i="17"/>
  <c r="AJ61" i="17"/>
  <c r="AI61" i="17"/>
  <c r="AH61" i="17"/>
  <c r="AG61" i="17"/>
  <c r="AF61" i="17"/>
  <c r="AE61" i="17"/>
  <c r="AD61" i="17"/>
  <c r="AC61" i="17"/>
  <c r="AA61" i="17"/>
  <c r="Z61" i="17"/>
  <c r="Y61" i="17"/>
  <c r="X61" i="17"/>
  <c r="W61" i="17"/>
  <c r="V61" i="17"/>
  <c r="U61" i="17"/>
  <c r="T61" i="17"/>
  <c r="S61" i="17"/>
  <c r="R61" i="17"/>
  <c r="Q61" i="17"/>
  <c r="P61" i="17"/>
  <c r="O61" i="17"/>
  <c r="N61" i="17"/>
  <c r="M61" i="17"/>
  <c r="L61" i="17"/>
  <c r="K61" i="17"/>
  <c r="J61" i="17"/>
  <c r="I61" i="17"/>
  <c r="G61" i="17"/>
  <c r="F61" i="17"/>
  <c r="E61" i="17"/>
  <c r="D61" i="17"/>
  <c r="C61" i="17"/>
  <c r="B61" i="17"/>
  <c r="AN61" i="17"/>
  <c r="AM60" i="17"/>
  <c r="AL60" i="17"/>
  <c r="AK60" i="17"/>
  <c r="AJ60" i="17"/>
  <c r="AI60" i="17"/>
  <c r="AH60" i="17"/>
  <c r="AG60" i="17"/>
  <c r="AF60" i="17"/>
  <c r="AE60" i="17"/>
  <c r="AD60" i="17"/>
  <c r="AC60" i="17"/>
  <c r="AA60" i="17"/>
  <c r="Z60" i="17"/>
  <c r="Y60" i="17"/>
  <c r="X60" i="17"/>
  <c r="W60" i="17"/>
  <c r="V60" i="17"/>
  <c r="U60" i="17"/>
  <c r="T60" i="17"/>
  <c r="S60" i="17"/>
  <c r="R60" i="17"/>
  <c r="Q60" i="17"/>
  <c r="P60" i="17"/>
  <c r="O60" i="17"/>
  <c r="N60" i="17"/>
  <c r="M60" i="17"/>
  <c r="L60" i="17"/>
  <c r="K60" i="17"/>
  <c r="J60" i="17"/>
  <c r="I60" i="17"/>
  <c r="G60" i="17"/>
  <c r="F60" i="17"/>
  <c r="E60" i="17"/>
  <c r="D60" i="17"/>
  <c r="C60" i="17"/>
  <c r="B60" i="17"/>
  <c r="AM59" i="17"/>
  <c r="AL59" i="17"/>
  <c r="AK59" i="17"/>
  <c r="AJ59" i="17"/>
  <c r="AI59" i="17"/>
  <c r="AH59" i="17"/>
  <c r="AG59" i="17"/>
  <c r="AF59" i="17"/>
  <c r="AE59" i="17"/>
  <c r="AD59" i="17"/>
  <c r="AC59" i="17"/>
  <c r="AA59" i="17"/>
  <c r="Z59" i="17"/>
  <c r="Y59" i="17"/>
  <c r="X59" i="17"/>
  <c r="W59" i="17"/>
  <c r="V59" i="17"/>
  <c r="U59" i="17"/>
  <c r="T59" i="17"/>
  <c r="S59" i="17"/>
  <c r="R59" i="17"/>
  <c r="Q59" i="17"/>
  <c r="P59" i="17"/>
  <c r="O59" i="17"/>
  <c r="N59" i="17"/>
  <c r="M59" i="17"/>
  <c r="L59" i="17"/>
  <c r="K59" i="17"/>
  <c r="J59" i="17"/>
  <c r="I59" i="17"/>
  <c r="G59" i="17"/>
  <c r="F59" i="17"/>
  <c r="E59" i="17"/>
  <c r="D59" i="17"/>
  <c r="C59" i="17"/>
  <c r="B59" i="17"/>
  <c r="AN59" i="17"/>
  <c r="AM58" i="17"/>
  <c r="AL58" i="17"/>
  <c r="AK58" i="17"/>
  <c r="AJ58" i="17"/>
  <c r="AI58" i="17"/>
  <c r="AH58" i="17"/>
  <c r="AG58" i="17"/>
  <c r="AF58" i="17"/>
  <c r="AE58" i="17"/>
  <c r="AD58" i="17"/>
  <c r="AC58" i="17"/>
  <c r="AA58" i="17"/>
  <c r="Z58" i="17"/>
  <c r="Y58" i="17"/>
  <c r="X58" i="17"/>
  <c r="W58" i="17"/>
  <c r="V58" i="17"/>
  <c r="U58" i="17"/>
  <c r="T58" i="17"/>
  <c r="S58" i="17"/>
  <c r="R58" i="17"/>
  <c r="Q58" i="17"/>
  <c r="P58" i="17"/>
  <c r="O58" i="17"/>
  <c r="N58" i="17"/>
  <c r="M58" i="17"/>
  <c r="L58" i="17"/>
  <c r="K58" i="17"/>
  <c r="J58" i="17"/>
  <c r="I58" i="17"/>
  <c r="G58" i="17"/>
  <c r="F58" i="17"/>
  <c r="E58" i="17"/>
  <c r="D58" i="17"/>
  <c r="C58" i="17"/>
  <c r="B58" i="17"/>
  <c r="AN58" i="17"/>
  <c r="AM57" i="17"/>
  <c r="AL57" i="17"/>
  <c r="AK57" i="17"/>
  <c r="AJ57" i="17"/>
  <c r="AI57" i="17"/>
  <c r="AH57" i="17"/>
  <c r="AG57" i="17"/>
  <c r="AF57" i="17"/>
  <c r="AE57" i="17"/>
  <c r="AD57" i="17"/>
  <c r="AC57" i="17"/>
  <c r="AA57" i="17"/>
  <c r="Z57" i="17"/>
  <c r="Y57" i="17"/>
  <c r="X57" i="17"/>
  <c r="W57" i="17"/>
  <c r="V57" i="17"/>
  <c r="U57" i="17"/>
  <c r="T57" i="17"/>
  <c r="S57" i="17"/>
  <c r="R57" i="17"/>
  <c r="Q57" i="17"/>
  <c r="P57" i="17"/>
  <c r="O57" i="17"/>
  <c r="N57" i="17"/>
  <c r="M57" i="17"/>
  <c r="L57" i="17"/>
  <c r="K57" i="17"/>
  <c r="J57" i="17"/>
  <c r="I57" i="17"/>
  <c r="G57" i="17"/>
  <c r="F57" i="17"/>
  <c r="E57" i="17"/>
  <c r="D57" i="17"/>
  <c r="C57" i="17"/>
  <c r="B57" i="17"/>
  <c r="AM56" i="17"/>
  <c r="AL56" i="17"/>
  <c r="AK56" i="17"/>
  <c r="AJ56" i="17"/>
  <c r="AI56" i="17"/>
  <c r="AH56" i="17"/>
  <c r="AG56" i="17"/>
  <c r="AF56" i="17"/>
  <c r="AE56" i="17"/>
  <c r="AD56" i="17"/>
  <c r="AC56" i="17"/>
  <c r="AA56" i="17"/>
  <c r="Z56" i="17"/>
  <c r="Y56" i="17"/>
  <c r="X56" i="17"/>
  <c r="W56" i="17"/>
  <c r="V56" i="17"/>
  <c r="U56" i="17"/>
  <c r="T56" i="17"/>
  <c r="S56" i="17"/>
  <c r="R56" i="17"/>
  <c r="Q56" i="17"/>
  <c r="P56" i="17"/>
  <c r="O56" i="17"/>
  <c r="N56" i="17"/>
  <c r="M56" i="17"/>
  <c r="L56" i="17"/>
  <c r="K56" i="17"/>
  <c r="J56" i="17"/>
  <c r="I56" i="17"/>
  <c r="G56" i="17"/>
  <c r="F56" i="17"/>
  <c r="E56" i="17"/>
  <c r="D56" i="17"/>
  <c r="C56" i="17"/>
  <c r="B56" i="17"/>
  <c r="AM55" i="17"/>
  <c r="AL55" i="17"/>
  <c r="AK55" i="17"/>
  <c r="AJ55" i="17"/>
  <c r="AI55" i="17"/>
  <c r="AH55" i="17"/>
  <c r="AG55" i="17"/>
  <c r="AF55" i="17"/>
  <c r="AE55" i="17"/>
  <c r="AD55" i="17"/>
  <c r="AC55" i="17"/>
  <c r="AA55" i="17"/>
  <c r="Z55" i="17"/>
  <c r="Y55" i="17"/>
  <c r="X55" i="17"/>
  <c r="W55" i="17"/>
  <c r="V55" i="17"/>
  <c r="U55" i="17"/>
  <c r="T55" i="17"/>
  <c r="S55" i="17"/>
  <c r="R55" i="17"/>
  <c r="Q55" i="17"/>
  <c r="P55" i="17"/>
  <c r="O55" i="17"/>
  <c r="N55" i="17"/>
  <c r="M55" i="17"/>
  <c r="L55" i="17"/>
  <c r="K55" i="17"/>
  <c r="J55" i="17"/>
  <c r="I55" i="17"/>
  <c r="G55" i="17"/>
  <c r="F55" i="17"/>
  <c r="E55" i="17"/>
  <c r="D55" i="17"/>
  <c r="C55" i="17"/>
  <c r="B55" i="17"/>
  <c r="AM54" i="17"/>
  <c r="AL54" i="17"/>
  <c r="AK54" i="17"/>
  <c r="AJ54" i="17"/>
  <c r="AI54" i="17"/>
  <c r="AH54" i="17"/>
  <c r="AG54" i="17"/>
  <c r="AF54" i="17"/>
  <c r="AE54" i="17"/>
  <c r="AD54" i="17"/>
  <c r="AC54" i="17"/>
  <c r="AA54" i="17"/>
  <c r="Z54" i="17"/>
  <c r="Y54" i="17"/>
  <c r="X54" i="17"/>
  <c r="W54" i="17"/>
  <c r="V54" i="17"/>
  <c r="U54" i="17"/>
  <c r="T54" i="17"/>
  <c r="S54" i="17"/>
  <c r="R54" i="17"/>
  <c r="Q54" i="17"/>
  <c r="P54" i="17"/>
  <c r="O54" i="17"/>
  <c r="N54" i="17"/>
  <c r="M54" i="17"/>
  <c r="L54" i="17"/>
  <c r="K54" i="17"/>
  <c r="J54" i="17"/>
  <c r="I54" i="17"/>
  <c r="G54" i="17"/>
  <c r="F54" i="17"/>
  <c r="E54" i="17"/>
  <c r="D54" i="17"/>
  <c r="C54" i="17"/>
  <c r="B54" i="17"/>
  <c r="AN54" i="17"/>
  <c r="AM53" i="17"/>
  <c r="AL53" i="17"/>
  <c r="AK53" i="17"/>
  <c r="AJ53" i="17"/>
  <c r="AI53" i="17"/>
  <c r="AH53" i="17"/>
  <c r="AG53" i="17"/>
  <c r="AF53" i="17"/>
  <c r="AE53" i="17"/>
  <c r="AD53" i="17"/>
  <c r="AC53" i="17"/>
  <c r="AC39" i="17"/>
  <c r="AC40" i="17"/>
  <c r="AC41" i="17"/>
  <c r="AC42" i="17"/>
  <c r="AC43" i="17"/>
  <c r="AC44" i="17"/>
  <c r="AC45" i="17"/>
  <c r="AC46" i="17"/>
  <c r="AC47" i="17"/>
  <c r="AC48" i="17"/>
  <c r="AC49" i="17"/>
  <c r="AC50" i="17"/>
  <c r="AC51" i="17"/>
  <c r="AC52" i="17"/>
  <c r="AC70" i="17"/>
  <c r="AA53" i="17"/>
  <c r="Z53" i="17"/>
  <c r="Y53" i="17"/>
  <c r="X53" i="17"/>
  <c r="W53" i="17"/>
  <c r="V53" i="17"/>
  <c r="U53" i="17"/>
  <c r="T53" i="17"/>
  <c r="S53" i="17"/>
  <c r="R53" i="17"/>
  <c r="Q53" i="17"/>
  <c r="P53" i="17"/>
  <c r="O53" i="17"/>
  <c r="N53" i="17"/>
  <c r="M53" i="17"/>
  <c r="L53" i="17"/>
  <c r="K53" i="17"/>
  <c r="J53" i="17"/>
  <c r="I53" i="17"/>
  <c r="I39" i="17"/>
  <c r="I40" i="17"/>
  <c r="I41" i="17"/>
  <c r="I42" i="17"/>
  <c r="I43" i="17"/>
  <c r="I44" i="17"/>
  <c r="I45" i="17"/>
  <c r="I46" i="17"/>
  <c r="I47" i="17"/>
  <c r="I48" i="17"/>
  <c r="I49" i="17"/>
  <c r="I50" i="17"/>
  <c r="I51" i="17"/>
  <c r="I52" i="17"/>
  <c r="I70" i="17"/>
  <c r="G53" i="17"/>
  <c r="F53" i="17"/>
  <c r="E53" i="17"/>
  <c r="D53" i="17"/>
  <c r="C53" i="17"/>
  <c r="B53" i="17"/>
  <c r="AM52" i="17"/>
  <c r="AL52" i="17"/>
  <c r="AK52" i="17"/>
  <c r="AJ52" i="17"/>
  <c r="AI52" i="17"/>
  <c r="AI39" i="17"/>
  <c r="AI40" i="17"/>
  <c r="AI41" i="17"/>
  <c r="AI42" i="17"/>
  <c r="AI43" i="17"/>
  <c r="AI44" i="17"/>
  <c r="AI45" i="17"/>
  <c r="AI46" i="17"/>
  <c r="AI47" i="17"/>
  <c r="AI48" i="17"/>
  <c r="AI49" i="17"/>
  <c r="AI50" i="17"/>
  <c r="AI51" i="17"/>
  <c r="AI70" i="17"/>
  <c r="AH52" i="17"/>
  <c r="AG52" i="17"/>
  <c r="AF52" i="17"/>
  <c r="AE52" i="17"/>
  <c r="AD52" i="17"/>
  <c r="AA52" i="17"/>
  <c r="Z52" i="17"/>
  <c r="Y52" i="17"/>
  <c r="X52" i="17"/>
  <c r="W52" i="17"/>
  <c r="V52" i="17"/>
  <c r="U52" i="17"/>
  <c r="T52" i="17"/>
  <c r="S52" i="17"/>
  <c r="S39" i="17"/>
  <c r="S40" i="17"/>
  <c r="S41" i="17"/>
  <c r="S42" i="17"/>
  <c r="S43" i="17"/>
  <c r="S44" i="17"/>
  <c r="S45" i="17"/>
  <c r="S46" i="17"/>
  <c r="S47" i="17"/>
  <c r="S48" i="17"/>
  <c r="S49" i="17"/>
  <c r="S50" i="17"/>
  <c r="S51" i="17"/>
  <c r="S70" i="17"/>
  <c r="R52" i="17"/>
  <c r="Q52" i="17"/>
  <c r="P52" i="17"/>
  <c r="O52" i="17"/>
  <c r="N52" i="17"/>
  <c r="M52" i="17"/>
  <c r="L52" i="17"/>
  <c r="K52" i="17"/>
  <c r="J52" i="17"/>
  <c r="G52" i="17"/>
  <c r="F52" i="17"/>
  <c r="E52" i="17"/>
  <c r="D52" i="17"/>
  <c r="C52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70" i="17"/>
  <c r="B52" i="17"/>
  <c r="AM51" i="17"/>
  <c r="AL51" i="17"/>
  <c r="AK51" i="17"/>
  <c r="AJ51" i="17"/>
  <c r="AH51" i="17"/>
  <c r="AG51" i="17"/>
  <c r="AF51" i="17"/>
  <c r="AE51" i="17"/>
  <c r="AD51" i="17"/>
  <c r="AA51" i="17"/>
  <c r="Z51" i="17"/>
  <c r="Y51" i="17"/>
  <c r="X51" i="17"/>
  <c r="W51" i="17"/>
  <c r="V51" i="17"/>
  <c r="U51" i="17"/>
  <c r="T51" i="17"/>
  <c r="R51" i="17"/>
  <c r="Q51" i="17"/>
  <c r="P51" i="17"/>
  <c r="O51" i="17"/>
  <c r="N51" i="17"/>
  <c r="M51" i="17"/>
  <c r="L51" i="17"/>
  <c r="K51" i="17"/>
  <c r="J51" i="17"/>
  <c r="G51" i="17"/>
  <c r="F51" i="17"/>
  <c r="E51" i="17"/>
  <c r="D51" i="17"/>
  <c r="B51" i="17"/>
  <c r="AN51" i="17"/>
  <c r="AM50" i="17"/>
  <c r="AL50" i="17"/>
  <c r="AK50" i="17"/>
  <c r="AJ50" i="17"/>
  <c r="AH50" i="17"/>
  <c r="AG50" i="17"/>
  <c r="AF50" i="17"/>
  <c r="AE50" i="17"/>
  <c r="AD50" i="17"/>
  <c r="AA50" i="17"/>
  <c r="Z50" i="17"/>
  <c r="Y50" i="17"/>
  <c r="X50" i="17"/>
  <c r="W50" i="17"/>
  <c r="V50" i="17"/>
  <c r="U50" i="17"/>
  <c r="T50" i="17"/>
  <c r="R50" i="17"/>
  <c r="Q50" i="17"/>
  <c r="P50" i="17"/>
  <c r="O50" i="17"/>
  <c r="N50" i="17"/>
  <c r="M50" i="17"/>
  <c r="L50" i="17"/>
  <c r="K50" i="17"/>
  <c r="J50" i="17"/>
  <c r="G50" i="17"/>
  <c r="F50" i="17"/>
  <c r="E50" i="17"/>
  <c r="D50" i="17"/>
  <c r="B50" i="17"/>
  <c r="AN50" i="17"/>
  <c r="AM49" i="17"/>
  <c r="AL49" i="17"/>
  <c r="AK49" i="17"/>
  <c r="AJ49" i="17"/>
  <c r="AH49" i="17"/>
  <c r="AG49" i="17"/>
  <c r="AF49" i="17"/>
  <c r="AE49" i="17"/>
  <c r="AD49" i="17"/>
  <c r="AA49" i="17"/>
  <c r="Z49" i="17"/>
  <c r="Y49" i="17"/>
  <c r="X49" i="17"/>
  <c r="W49" i="17"/>
  <c r="V49" i="17"/>
  <c r="U49" i="17"/>
  <c r="T49" i="17"/>
  <c r="R49" i="17"/>
  <c r="Q49" i="17"/>
  <c r="P49" i="17"/>
  <c r="O49" i="17"/>
  <c r="N49" i="17"/>
  <c r="M49" i="17"/>
  <c r="L49" i="17"/>
  <c r="K49" i="17"/>
  <c r="J49" i="17"/>
  <c r="G49" i="17"/>
  <c r="F49" i="17"/>
  <c r="E49" i="17"/>
  <c r="D49" i="17"/>
  <c r="B49" i="17"/>
  <c r="AM48" i="17"/>
  <c r="AL48" i="17"/>
  <c r="AK48" i="17"/>
  <c r="AJ48" i="17"/>
  <c r="AH48" i="17"/>
  <c r="AG48" i="17"/>
  <c r="AF48" i="17"/>
  <c r="AE48" i="17"/>
  <c r="AD48" i="17"/>
  <c r="AA48" i="17"/>
  <c r="Z48" i="17"/>
  <c r="Y48" i="17"/>
  <c r="X48" i="17"/>
  <c r="W48" i="17"/>
  <c r="V48" i="17"/>
  <c r="U48" i="17"/>
  <c r="T48" i="17"/>
  <c r="R48" i="17"/>
  <c r="Q48" i="17"/>
  <c r="P48" i="17"/>
  <c r="O48" i="17"/>
  <c r="N48" i="17"/>
  <c r="M48" i="17"/>
  <c r="L48" i="17"/>
  <c r="K48" i="17"/>
  <c r="J48" i="17"/>
  <c r="G48" i="17"/>
  <c r="F48" i="17"/>
  <c r="E48" i="17"/>
  <c r="D48" i="17"/>
  <c r="B48" i="17"/>
  <c r="AM47" i="17"/>
  <c r="AL47" i="17"/>
  <c r="AK47" i="17"/>
  <c r="AJ47" i="17"/>
  <c r="AH47" i="17"/>
  <c r="AG47" i="17"/>
  <c r="AF47" i="17"/>
  <c r="AE47" i="17"/>
  <c r="AD47" i="17"/>
  <c r="AA47" i="17"/>
  <c r="Z47" i="17"/>
  <c r="Y47" i="17"/>
  <c r="X47" i="17"/>
  <c r="W47" i="17"/>
  <c r="V47" i="17"/>
  <c r="U47" i="17"/>
  <c r="T47" i="17"/>
  <c r="R47" i="17"/>
  <c r="Q47" i="17"/>
  <c r="P47" i="17"/>
  <c r="O47" i="17"/>
  <c r="N47" i="17"/>
  <c r="M47" i="17"/>
  <c r="L47" i="17"/>
  <c r="K47" i="17"/>
  <c r="J47" i="17"/>
  <c r="G47" i="17"/>
  <c r="F47" i="17"/>
  <c r="E47" i="17"/>
  <c r="D47" i="17"/>
  <c r="B47" i="17"/>
  <c r="AM46" i="17"/>
  <c r="AL46" i="17"/>
  <c r="AK46" i="17"/>
  <c r="AJ46" i="17"/>
  <c r="AH46" i="17"/>
  <c r="AG46" i="17"/>
  <c r="AF46" i="17"/>
  <c r="AE46" i="17"/>
  <c r="AD46" i="17"/>
  <c r="AA46" i="17"/>
  <c r="Z46" i="17"/>
  <c r="Y46" i="17"/>
  <c r="X46" i="17"/>
  <c r="W46" i="17"/>
  <c r="V46" i="17"/>
  <c r="U46" i="17"/>
  <c r="T46" i="17"/>
  <c r="R46" i="17"/>
  <c r="Q46" i="17"/>
  <c r="P46" i="17"/>
  <c r="O46" i="17"/>
  <c r="N46" i="17"/>
  <c r="M46" i="17"/>
  <c r="L46" i="17"/>
  <c r="K46" i="17"/>
  <c r="J46" i="17"/>
  <c r="G46" i="17"/>
  <c r="F46" i="17"/>
  <c r="E46" i="17"/>
  <c r="D46" i="17"/>
  <c r="B46" i="17"/>
  <c r="AN46" i="17"/>
  <c r="AM45" i="17"/>
  <c r="AL45" i="17"/>
  <c r="AK45" i="17"/>
  <c r="AJ45" i="17"/>
  <c r="AH45" i="17"/>
  <c r="AG45" i="17"/>
  <c r="AF45" i="17"/>
  <c r="AE45" i="17"/>
  <c r="AD45" i="17"/>
  <c r="AA45" i="17"/>
  <c r="Z45" i="17"/>
  <c r="Y45" i="17"/>
  <c r="X45" i="17"/>
  <c r="W45" i="17"/>
  <c r="V45" i="17"/>
  <c r="U45" i="17"/>
  <c r="T45" i="17"/>
  <c r="R45" i="17"/>
  <c r="Q45" i="17"/>
  <c r="P45" i="17"/>
  <c r="O45" i="17"/>
  <c r="N45" i="17"/>
  <c r="M45" i="17"/>
  <c r="L45" i="17"/>
  <c r="K45" i="17"/>
  <c r="J45" i="17"/>
  <c r="G45" i="17"/>
  <c r="F45" i="17"/>
  <c r="E45" i="17"/>
  <c r="D45" i="17"/>
  <c r="B45" i="17"/>
  <c r="AM44" i="17"/>
  <c r="AL44" i="17"/>
  <c r="AK44" i="17"/>
  <c r="AJ44" i="17"/>
  <c r="AH44" i="17"/>
  <c r="AG44" i="17"/>
  <c r="AF44" i="17"/>
  <c r="AE44" i="17"/>
  <c r="AD44" i="17"/>
  <c r="AA44" i="17"/>
  <c r="Z44" i="17"/>
  <c r="Y44" i="17"/>
  <c r="X44" i="17"/>
  <c r="W44" i="17"/>
  <c r="V44" i="17"/>
  <c r="U44" i="17"/>
  <c r="T44" i="17"/>
  <c r="R44" i="17"/>
  <c r="Q44" i="17"/>
  <c r="P44" i="17"/>
  <c r="O44" i="17"/>
  <c r="N44" i="17"/>
  <c r="M44" i="17"/>
  <c r="L44" i="17"/>
  <c r="K44" i="17"/>
  <c r="J44" i="17"/>
  <c r="G44" i="17"/>
  <c r="F44" i="17"/>
  <c r="E44" i="17"/>
  <c r="D44" i="17"/>
  <c r="B44" i="17"/>
  <c r="AM43" i="17"/>
  <c r="AL43" i="17"/>
  <c r="AK43" i="17"/>
  <c r="AJ43" i="17"/>
  <c r="AH43" i="17"/>
  <c r="AG43" i="17"/>
  <c r="AF43" i="17"/>
  <c r="AE43" i="17"/>
  <c r="AD43" i="17"/>
  <c r="AD39" i="17"/>
  <c r="AD40" i="17"/>
  <c r="AD41" i="17"/>
  <c r="AD42" i="17"/>
  <c r="AD70" i="17"/>
  <c r="AA43" i="17"/>
  <c r="Z43" i="17"/>
  <c r="Y43" i="17"/>
  <c r="X43" i="17"/>
  <c r="W43" i="17"/>
  <c r="V43" i="17"/>
  <c r="V39" i="17"/>
  <c r="V40" i="17"/>
  <c r="V41" i="17"/>
  <c r="V42" i="17"/>
  <c r="V70" i="17"/>
  <c r="U43" i="17"/>
  <c r="T43" i="17"/>
  <c r="R43" i="17"/>
  <c r="Q43" i="17"/>
  <c r="P43" i="17"/>
  <c r="O43" i="17"/>
  <c r="N43" i="17"/>
  <c r="N39" i="17"/>
  <c r="N40" i="17"/>
  <c r="N41" i="17"/>
  <c r="N42" i="17"/>
  <c r="N70" i="17"/>
  <c r="M43" i="17"/>
  <c r="L43" i="17"/>
  <c r="K43" i="17"/>
  <c r="J43" i="17"/>
  <c r="J39" i="17"/>
  <c r="J40" i="17"/>
  <c r="J41" i="17"/>
  <c r="J42" i="17"/>
  <c r="J70" i="17"/>
  <c r="G43" i="17"/>
  <c r="F43" i="17"/>
  <c r="F39" i="17"/>
  <c r="F40" i="17"/>
  <c r="F41" i="17"/>
  <c r="F42" i="17"/>
  <c r="F70" i="17"/>
  <c r="E43" i="17"/>
  <c r="D43" i="17"/>
  <c r="B43" i="17"/>
  <c r="AN43" i="17"/>
  <c r="AM42" i="17"/>
  <c r="AL42" i="17"/>
  <c r="AK42" i="17"/>
  <c r="AJ42" i="17"/>
  <c r="AH42" i="17"/>
  <c r="AG42" i="17"/>
  <c r="AF42" i="17"/>
  <c r="AE42" i="17"/>
  <c r="AA42" i="17"/>
  <c r="Z42" i="17"/>
  <c r="Y42" i="17"/>
  <c r="X42" i="17"/>
  <c r="W42" i="17"/>
  <c r="U42" i="17"/>
  <c r="T42" i="17"/>
  <c r="R42" i="17"/>
  <c r="Q42" i="17"/>
  <c r="P42" i="17"/>
  <c r="O42" i="17"/>
  <c r="M42" i="17"/>
  <c r="L42" i="17"/>
  <c r="K42" i="17"/>
  <c r="G42" i="17"/>
  <c r="E42" i="17"/>
  <c r="D42" i="17"/>
  <c r="B42" i="17"/>
  <c r="AM41" i="17"/>
  <c r="AL41" i="17"/>
  <c r="AK41" i="17"/>
  <c r="AJ41" i="17"/>
  <c r="AH41" i="17"/>
  <c r="AG41" i="17"/>
  <c r="AF41" i="17"/>
  <c r="AE41" i="17"/>
  <c r="AA41" i="17"/>
  <c r="Z41" i="17"/>
  <c r="Y41" i="17"/>
  <c r="X41" i="17"/>
  <c r="W41" i="17"/>
  <c r="U41" i="17"/>
  <c r="T41" i="17"/>
  <c r="R41" i="17"/>
  <c r="Q41" i="17"/>
  <c r="P41" i="17"/>
  <c r="O41" i="17"/>
  <c r="M41" i="17"/>
  <c r="L41" i="17"/>
  <c r="K41" i="17"/>
  <c r="G41" i="17"/>
  <c r="E41" i="17"/>
  <c r="D41" i="17"/>
  <c r="B41" i="17"/>
  <c r="AM40" i="17"/>
  <c r="AL40" i="17"/>
  <c r="AK40" i="17"/>
  <c r="AJ40" i="17"/>
  <c r="AH40" i="17"/>
  <c r="AG40" i="17"/>
  <c r="AF40" i="17"/>
  <c r="AE40" i="17"/>
  <c r="AA40" i="17"/>
  <c r="Z40" i="17"/>
  <c r="Y40" i="17"/>
  <c r="X40" i="17"/>
  <c r="W40" i="17"/>
  <c r="U40" i="17"/>
  <c r="T40" i="17"/>
  <c r="R40" i="17"/>
  <c r="Q40" i="17"/>
  <c r="P40" i="17"/>
  <c r="O40" i="17"/>
  <c r="M40" i="17"/>
  <c r="L40" i="17"/>
  <c r="K40" i="17"/>
  <c r="G40" i="17"/>
  <c r="E40" i="17"/>
  <c r="D40" i="17"/>
  <c r="B40" i="17"/>
  <c r="AN40" i="17"/>
  <c r="AM39" i="17"/>
  <c r="AL39" i="17"/>
  <c r="AK39" i="17"/>
  <c r="AJ39" i="17"/>
  <c r="AH39" i="17"/>
  <c r="AG39" i="17"/>
  <c r="AF39" i="17"/>
  <c r="AE39" i="17"/>
  <c r="AA39" i="17"/>
  <c r="Z39" i="17"/>
  <c r="Y39" i="17"/>
  <c r="X39" i="17"/>
  <c r="W39" i="17"/>
  <c r="U39" i="17"/>
  <c r="T39" i="17"/>
  <c r="R39" i="17"/>
  <c r="Q39" i="17"/>
  <c r="P39" i="17"/>
  <c r="O39" i="17"/>
  <c r="M39" i="17"/>
  <c r="L39" i="17"/>
  <c r="K39" i="17"/>
  <c r="G39" i="17"/>
  <c r="E39" i="17"/>
  <c r="D39" i="17"/>
  <c r="B39" i="17"/>
  <c r="X33" i="17"/>
  <c r="W33" i="17"/>
  <c r="V33" i="17"/>
  <c r="U33" i="17"/>
  <c r="T33" i="17"/>
  <c r="S33" i="17"/>
  <c r="R33" i="17"/>
  <c r="Q33" i="17"/>
  <c r="P33" i="17"/>
  <c r="O33" i="17"/>
  <c r="N33" i="17"/>
  <c r="M33" i="17"/>
  <c r="L33" i="17"/>
  <c r="K33" i="17"/>
  <c r="J33" i="17"/>
  <c r="I33" i="17"/>
  <c r="H33" i="17"/>
  <c r="G33" i="17"/>
  <c r="F33" i="17"/>
  <c r="E33" i="17"/>
  <c r="D33" i="17"/>
  <c r="C33" i="17"/>
  <c r="B33" i="17"/>
  <c r="Q2" i="15"/>
  <c r="AH37" i="18"/>
  <c r="AG37" i="18"/>
  <c r="AF37" i="18"/>
  <c r="AE37" i="18"/>
  <c r="AD37" i="18"/>
  <c r="AC37" i="18"/>
  <c r="AB37" i="18"/>
  <c r="AA37" i="18"/>
  <c r="Z37" i="18"/>
  <c r="Y37" i="18"/>
  <c r="X37" i="18"/>
  <c r="W37" i="18"/>
  <c r="V37" i="18"/>
  <c r="U37" i="18"/>
  <c r="T37" i="18"/>
  <c r="S37" i="18"/>
  <c r="R37" i="18"/>
  <c r="Q37" i="18"/>
  <c r="P37" i="18"/>
  <c r="O37" i="18"/>
  <c r="N37" i="18"/>
  <c r="M37" i="18"/>
  <c r="L37" i="18"/>
  <c r="K37" i="18"/>
  <c r="J37" i="18"/>
  <c r="I37" i="18"/>
  <c r="H37" i="18"/>
  <c r="G37" i="18"/>
  <c r="F37" i="18"/>
  <c r="E37" i="18"/>
  <c r="D37" i="18"/>
  <c r="C37" i="18"/>
  <c r="B37" i="18"/>
  <c r="AI35" i="18"/>
  <c r="AI33" i="18"/>
  <c r="AI32" i="18"/>
  <c r="AI29" i="18"/>
  <c r="AI28" i="18"/>
  <c r="AI27" i="18"/>
  <c r="AI26" i="18"/>
  <c r="AI25" i="18"/>
  <c r="AI23" i="18"/>
  <c r="AI22" i="18"/>
  <c r="AI21" i="18"/>
  <c r="AI20" i="18"/>
  <c r="AI19" i="18"/>
  <c r="AI18" i="18"/>
  <c r="AI17" i="18"/>
  <c r="AI11" i="18"/>
  <c r="AI10" i="18"/>
  <c r="AI9" i="18"/>
  <c r="AI6" i="18"/>
  <c r="AI7" i="18"/>
  <c r="AI8" i="18"/>
  <c r="AI37" i="18"/>
  <c r="AM69" i="16"/>
  <c r="AL69" i="16"/>
  <c r="AK69" i="16"/>
  <c r="AJ69" i="16"/>
  <c r="AI69" i="16"/>
  <c r="AH69" i="16"/>
  <c r="AG69" i="16"/>
  <c r="AF69" i="16"/>
  <c r="AE69" i="16"/>
  <c r="AD69" i="16"/>
  <c r="AC69" i="16"/>
  <c r="AB69" i="16"/>
  <c r="AA69" i="16"/>
  <c r="Z69" i="16"/>
  <c r="Y69" i="16"/>
  <c r="X69" i="16"/>
  <c r="W69" i="16"/>
  <c r="V69" i="16"/>
  <c r="U69" i="16"/>
  <c r="T69" i="16"/>
  <c r="S69" i="16"/>
  <c r="R69" i="16"/>
  <c r="Q69" i="16"/>
  <c r="P69" i="16"/>
  <c r="O69" i="16"/>
  <c r="N69" i="16"/>
  <c r="M69" i="16"/>
  <c r="L69" i="16"/>
  <c r="K69" i="16"/>
  <c r="J69" i="16"/>
  <c r="I69" i="16"/>
  <c r="H69" i="16"/>
  <c r="G69" i="16"/>
  <c r="F69" i="16"/>
  <c r="E69" i="16"/>
  <c r="D69" i="16"/>
  <c r="C69" i="16"/>
  <c r="B69" i="16"/>
  <c r="AM68" i="16"/>
  <c r="AL68" i="16"/>
  <c r="AK68" i="16"/>
  <c r="AJ68" i="16"/>
  <c r="AI68" i="16"/>
  <c r="AH68" i="16"/>
  <c r="AG68" i="16"/>
  <c r="AF68" i="16"/>
  <c r="AE68" i="16"/>
  <c r="AD68" i="16"/>
  <c r="AC68" i="16"/>
  <c r="AB68" i="16"/>
  <c r="AA68" i="16"/>
  <c r="Z68" i="16"/>
  <c r="Y68" i="16"/>
  <c r="X68" i="16"/>
  <c r="W68" i="16"/>
  <c r="V68" i="16"/>
  <c r="U68" i="16"/>
  <c r="T68" i="16"/>
  <c r="S68" i="16"/>
  <c r="R68" i="16"/>
  <c r="Q68" i="16"/>
  <c r="P68" i="16"/>
  <c r="O68" i="16"/>
  <c r="N68" i="16"/>
  <c r="M68" i="16"/>
  <c r="L68" i="16"/>
  <c r="K68" i="16"/>
  <c r="J68" i="16"/>
  <c r="I68" i="16"/>
  <c r="H68" i="16"/>
  <c r="G68" i="16"/>
  <c r="F68" i="16"/>
  <c r="E68" i="16"/>
  <c r="D68" i="16"/>
  <c r="C68" i="16"/>
  <c r="B68" i="16"/>
  <c r="AM67" i="16"/>
  <c r="AL67" i="16"/>
  <c r="AK67" i="16"/>
  <c r="AJ67" i="16"/>
  <c r="AI67" i="16"/>
  <c r="AH67" i="16"/>
  <c r="AG67" i="16"/>
  <c r="AF67" i="16"/>
  <c r="AE67" i="16"/>
  <c r="AD67" i="16"/>
  <c r="AC67" i="16"/>
  <c r="AB67" i="16"/>
  <c r="AA67" i="16"/>
  <c r="Z67" i="16"/>
  <c r="Y67" i="16"/>
  <c r="X67" i="16"/>
  <c r="W67" i="16"/>
  <c r="V67" i="16"/>
  <c r="U67" i="16"/>
  <c r="T67" i="16"/>
  <c r="S67" i="16"/>
  <c r="R67" i="16"/>
  <c r="Q67" i="16"/>
  <c r="P67" i="16"/>
  <c r="O67" i="16"/>
  <c r="N67" i="16"/>
  <c r="M67" i="16"/>
  <c r="L67" i="16"/>
  <c r="K67" i="16"/>
  <c r="J67" i="16"/>
  <c r="I67" i="16"/>
  <c r="H67" i="16"/>
  <c r="G67" i="16"/>
  <c r="F67" i="16"/>
  <c r="E67" i="16"/>
  <c r="D67" i="16"/>
  <c r="C67" i="16"/>
  <c r="B67" i="16"/>
  <c r="AM66" i="16"/>
  <c r="AL66" i="16"/>
  <c r="AK66" i="16"/>
  <c r="AJ66" i="16"/>
  <c r="AI66" i="16"/>
  <c r="AH66" i="16"/>
  <c r="AG66" i="16"/>
  <c r="AF66" i="16"/>
  <c r="AE66" i="16"/>
  <c r="AD66" i="16"/>
  <c r="AC66" i="16"/>
  <c r="AB66" i="16"/>
  <c r="AA66" i="16"/>
  <c r="Z66" i="16"/>
  <c r="Y66" i="16"/>
  <c r="X66" i="16"/>
  <c r="W66" i="16"/>
  <c r="V66" i="16"/>
  <c r="U66" i="16"/>
  <c r="T66" i="16"/>
  <c r="S66" i="16"/>
  <c r="R66" i="16"/>
  <c r="Q66" i="16"/>
  <c r="P66" i="16"/>
  <c r="O66" i="16"/>
  <c r="N66" i="16"/>
  <c r="M66" i="16"/>
  <c r="L66" i="16"/>
  <c r="K66" i="16"/>
  <c r="J66" i="16"/>
  <c r="I66" i="16"/>
  <c r="H66" i="16"/>
  <c r="G66" i="16"/>
  <c r="F66" i="16"/>
  <c r="E66" i="16"/>
  <c r="D66" i="16"/>
  <c r="C66" i="16"/>
  <c r="B66" i="16"/>
  <c r="AM65" i="16"/>
  <c r="AL65" i="16"/>
  <c r="AK65" i="16"/>
  <c r="AJ65" i="16"/>
  <c r="AI65" i="16"/>
  <c r="AH65" i="16"/>
  <c r="AG65" i="16"/>
  <c r="AF65" i="16"/>
  <c r="AE65" i="16"/>
  <c r="AD65" i="16"/>
  <c r="AC65" i="16"/>
  <c r="AB65" i="16"/>
  <c r="AA65" i="16"/>
  <c r="Z65" i="16"/>
  <c r="Y65" i="16"/>
  <c r="X65" i="16"/>
  <c r="W65" i="16"/>
  <c r="V65" i="16"/>
  <c r="U65" i="16"/>
  <c r="T65" i="16"/>
  <c r="S65" i="16"/>
  <c r="R65" i="16"/>
  <c r="Q65" i="16"/>
  <c r="P65" i="16"/>
  <c r="O65" i="16"/>
  <c r="N65" i="16"/>
  <c r="M65" i="16"/>
  <c r="L65" i="16"/>
  <c r="K65" i="16"/>
  <c r="J65" i="16"/>
  <c r="I65" i="16"/>
  <c r="H65" i="16"/>
  <c r="G65" i="16"/>
  <c r="F65" i="16"/>
  <c r="E65" i="16"/>
  <c r="D65" i="16"/>
  <c r="C65" i="16"/>
  <c r="B65" i="16"/>
  <c r="AM64" i="16"/>
  <c r="AL64" i="16"/>
  <c r="AK64" i="16"/>
  <c r="AJ64" i="16"/>
  <c r="AI64" i="16"/>
  <c r="AH64" i="16"/>
  <c r="AG64" i="16"/>
  <c r="AF64" i="16"/>
  <c r="AE64" i="16"/>
  <c r="AD64" i="16"/>
  <c r="AC64" i="16"/>
  <c r="AB64" i="16"/>
  <c r="AA64" i="16"/>
  <c r="Z64" i="16"/>
  <c r="Y64" i="16"/>
  <c r="X64" i="16"/>
  <c r="W64" i="16"/>
  <c r="V64" i="16"/>
  <c r="U64" i="16"/>
  <c r="T64" i="16"/>
  <c r="S64" i="16"/>
  <c r="R64" i="16"/>
  <c r="Q64" i="16"/>
  <c r="P64" i="16"/>
  <c r="O64" i="16"/>
  <c r="N64" i="16"/>
  <c r="M64" i="16"/>
  <c r="L64" i="16"/>
  <c r="K64" i="16"/>
  <c r="J64" i="16"/>
  <c r="I64" i="16"/>
  <c r="H64" i="16"/>
  <c r="G64" i="16"/>
  <c r="F64" i="16"/>
  <c r="E64" i="16"/>
  <c r="D64" i="16"/>
  <c r="C64" i="16"/>
  <c r="B64" i="16"/>
  <c r="AM63" i="16"/>
  <c r="AL63" i="16"/>
  <c r="AK63" i="16"/>
  <c r="AJ63" i="16"/>
  <c r="AI63" i="16"/>
  <c r="AH63" i="16"/>
  <c r="AG63" i="16"/>
  <c r="AF63" i="16"/>
  <c r="AE63" i="16"/>
  <c r="AD63" i="16"/>
  <c r="AC63" i="16"/>
  <c r="AB63" i="16"/>
  <c r="AA63" i="16"/>
  <c r="Z63" i="16"/>
  <c r="Y63" i="16"/>
  <c r="X63" i="16"/>
  <c r="W63" i="16"/>
  <c r="V63" i="16"/>
  <c r="U63" i="16"/>
  <c r="T63" i="16"/>
  <c r="S63" i="16"/>
  <c r="R63" i="16"/>
  <c r="Q63" i="16"/>
  <c r="P63" i="16"/>
  <c r="O63" i="16"/>
  <c r="N63" i="16"/>
  <c r="M63" i="16"/>
  <c r="L63" i="16"/>
  <c r="K63" i="16"/>
  <c r="J63" i="16"/>
  <c r="I63" i="16"/>
  <c r="H63" i="16"/>
  <c r="G63" i="16"/>
  <c r="F63" i="16"/>
  <c r="E63" i="16"/>
  <c r="D63" i="16"/>
  <c r="C63" i="16"/>
  <c r="B63" i="16"/>
  <c r="AM62" i="16"/>
  <c r="AL62" i="16"/>
  <c r="AK62" i="16"/>
  <c r="AJ62" i="16"/>
  <c r="AI62" i="16"/>
  <c r="AH62" i="16"/>
  <c r="AG62" i="16"/>
  <c r="AF62" i="16"/>
  <c r="AE62" i="16"/>
  <c r="AD62" i="16"/>
  <c r="AC62" i="16"/>
  <c r="AB62" i="16"/>
  <c r="AA62" i="16"/>
  <c r="Z62" i="16"/>
  <c r="Y62" i="16"/>
  <c r="X62" i="16"/>
  <c r="W62" i="16"/>
  <c r="V62" i="16"/>
  <c r="U62" i="16"/>
  <c r="T62" i="16"/>
  <c r="S62" i="16"/>
  <c r="R62" i="16"/>
  <c r="Q62" i="16"/>
  <c r="Q39" i="16"/>
  <c r="Q40" i="16"/>
  <c r="Q41" i="16"/>
  <c r="Q42" i="16"/>
  <c r="Q43" i="16"/>
  <c r="Q44" i="16"/>
  <c r="Q45" i="16"/>
  <c r="Q46" i="16"/>
  <c r="Q47" i="16"/>
  <c r="Q48" i="16"/>
  <c r="Q49" i="16"/>
  <c r="Q50" i="16"/>
  <c r="Q51" i="16"/>
  <c r="Q52" i="16"/>
  <c r="Q53" i="16"/>
  <c r="Q54" i="16"/>
  <c r="Q55" i="16"/>
  <c r="Q56" i="16"/>
  <c r="Q57" i="16"/>
  <c r="Q58" i="16"/>
  <c r="Q59" i="16"/>
  <c r="Q60" i="16"/>
  <c r="Q61" i="16"/>
  <c r="Q70" i="16"/>
  <c r="P62" i="16"/>
  <c r="O62" i="16"/>
  <c r="N62" i="16"/>
  <c r="M62" i="16"/>
  <c r="L62" i="16"/>
  <c r="K62" i="16"/>
  <c r="J62" i="16"/>
  <c r="I62" i="16"/>
  <c r="H62" i="16"/>
  <c r="G62" i="16"/>
  <c r="F62" i="16"/>
  <c r="E62" i="16"/>
  <c r="D62" i="16"/>
  <c r="C62" i="16"/>
  <c r="B62" i="16"/>
  <c r="AM61" i="16"/>
  <c r="AL61" i="16"/>
  <c r="AK61" i="16"/>
  <c r="AJ61" i="16"/>
  <c r="AI61" i="16"/>
  <c r="AH61" i="16"/>
  <c r="AG61" i="16"/>
  <c r="AF61" i="16"/>
  <c r="AE61" i="16"/>
  <c r="AD61" i="16"/>
  <c r="AC61" i="16"/>
  <c r="AB61" i="16"/>
  <c r="AA61" i="16"/>
  <c r="Z61" i="16"/>
  <c r="Y61" i="16"/>
  <c r="X61" i="16"/>
  <c r="W61" i="16"/>
  <c r="V61" i="16"/>
  <c r="U61" i="16"/>
  <c r="T61" i="16"/>
  <c r="S61" i="16"/>
  <c r="R61" i="16"/>
  <c r="P61" i="16"/>
  <c r="O61" i="16"/>
  <c r="N61" i="16"/>
  <c r="M61" i="16"/>
  <c r="L61" i="16"/>
  <c r="K61" i="16"/>
  <c r="J61" i="16"/>
  <c r="I61" i="16"/>
  <c r="H61" i="16"/>
  <c r="G61" i="16"/>
  <c r="F61" i="16"/>
  <c r="E61" i="16"/>
  <c r="D61" i="16"/>
  <c r="B61" i="16"/>
  <c r="C61" i="16"/>
  <c r="AN61" i="16"/>
  <c r="AM60" i="16"/>
  <c r="AL60" i="16"/>
  <c r="AK60" i="16"/>
  <c r="AJ60" i="16"/>
  <c r="AI60" i="16"/>
  <c r="AH60" i="16"/>
  <c r="AG60" i="16"/>
  <c r="AF60" i="16"/>
  <c r="AE60" i="16"/>
  <c r="AD60" i="16"/>
  <c r="AC60" i="16"/>
  <c r="AB60" i="16"/>
  <c r="AA60" i="16"/>
  <c r="Z60" i="16"/>
  <c r="Y60" i="16"/>
  <c r="X60" i="16"/>
  <c r="W60" i="16"/>
  <c r="V60" i="16"/>
  <c r="U60" i="16"/>
  <c r="T60" i="16"/>
  <c r="S60" i="16"/>
  <c r="R60" i="16"/>
  <c r="P60" i="16"/>
  <c r="O60" i="16"/>
  <c r="N60" i="16"/>
  <c r="M60" i="16"/>
  <c r="L60" i="16"/>
  <c r="K60" i="16"/>
  <c r="J60" i="16"/>
  <c r="I60" i="16"/>
  <c r="H60" i="16"/>
  <c r="G60" i="16"/>
  <c r="F60" i="16"/>
  <c r="E60" i="16"/>
  <c r="D60" i="16"/>
  <c r="C60" i="16"/>
  <c r="B60" i="16"/>
  <c r="AM59" i="16"/>
  <c r="AL59" i="16"/>
  <c r="AK59" i="16"/>
  <c r="AJ59" i="16"/>
  <c r="AI59" i="16"/>
  <c r="AH59" i="16"/>
  <c r="AG59" i="16"/>
  <c r="AF59" i="16"/>
  <c r="AE59" i="16"/>
  <c r="AD59" i="16"/>
  <c r="AC59" i="16"/>
  <c r="AB59" i="16"/>
  <c r="AA59" i="16"/>
  <c r="Z59" i="16"/>
  <c r="Y59" i="16"/>
  <c r="X59" i="16"/>
  <c r="W59" i="16"/>
  <c r="V59" i="16"/>
  <c r="U59" i="16"/>
  <c r="T59" i="16"/>
  <c r="S59" i="16"/>
  <c r="R59" i="16"/>
  <c r="P59" i="16"/>
  <c r="O59" i="16"/>
  <c r="N59" i="16"/>
  <c r="M59" i="16"/>
  <c r="L59" i="16"/>
  <c r="K59" i="16"/>
  <c r="J59" i="16"/>
  <c r="I59" i="16"/>
  <c r="H59" i="16"/>
  <c r="G59" i="16"/>
  <c r="F59" i="16"/>
  <c r="E59" i="16"/>
  <c r="D59" i="16"/>
  <c r="C59" i="16"/>
  <c r="B59" i="16"/>
  <c r="AM58" i="16"/>
  <c r="AL58" i="16"/>
  <c r="AK58" i="16"/>
  <c r="AJ58" i="16"/>
  <c r="AI58" i="16"/>
  <c r="AH58" i="16"/>
  <c r="AG58" i="16"/>
  <c r="AF58" i="16"/>
  <c r="AE58" i="16"/>
  <c r="AD58" i="16"/>
  <c r="AC58" i="16"/>
  <c r="AB58" i="16"/>
  <c r="AA58" i="16"/>
  <c r="Z58" i="16"/>
  <c r="Y58" i="16"/>
  <c r="X58" i="16"/>
  <c r="W58" i="16"/>
  <c r="V58" i="16"/>
  <c r="U58" i="16"/>
  <c r="T58" i="16"/>
  <c r="S58" i="16"/>
  <c r="R58" i="16"/>
  <c r="P58" i="16"/>
  <c r="O58" i="16"/>
  <c r="N58" i="16"/>
  <c r="M58" i="16"/>
  <c r="L58" i="16"/>
  <c r="K58" i="16"/>
  <c r="J58" i="16"/>
  <c r="I58" i="16"/>
  <c r="H58" i="16"/>
  <c r="G58" i="16"/>
  <c r="F58" i="16"/>
  <c r="E58" i="16"/>
  <c r="D58" i="16"/>
  <c r="C58" i="16"/>
  <c r="B58" i="16"/>
  <c r="AM57" i="16"/>
  <c r="AL57" i="16"/>
  <c r="AK57" i="16"/>
  <c r="AJ57" i="16"/>
  <c r="AI57" i="16"/>
  <c r="AH57" i="16"/>
  <c r="AG57" i="16"/>
  <c r="AF57" i="16"/>
  <c r="AE57" i="16"/>
  <c r="AD57" i="16"/>
  <c r="AC57" i="16"/>
  <c r="AB57" i="16"/>
  <c r="AA57" i="16"/>
  <c r="Z57" i="16"/>
  <c r="Y57" i="16"/>
  <c r="X57" i="16"/>
  <c r="W57" i="16"/>
  <c r="V57" i="16"/>
  <c r="U57" i="16"/>
  <c r="T57" i="16"/>
  <c r="S57" i="16"/>
  <c r="R57" i="16"/>
  <c r="P57" i="16"/>
  <c r="O57" i="16"/>
  <c r="N57" i="16"/>
  <c r="M57" i="16"/>
  <c r="L57" i="16"/>
  <c r="K57" i="16"/>
  <c r="J57" i="16"/>
  <c r="I57" i="16"/>
  <c r="H57" i="16"/>
  <c r="G57" i="16"/>
  <c r="F57" i="16"/>
  <c r="E57" i="16"/>
  <c r="D57" i="16"/>
  <c r="C57" i="16"/>
  <c r="B57" i="16"/>
  <c r="AM56" i="16"/>
  <c r="AL56" i="16"/>
  <c r="AK56" i="16"/>
  <c r="AJ56" i="16"/>
  <c r="AI56" i="16"/>
  <c r="AH56" i="16"/>
  <c r="AG56" i="16"/>
  <c r="AF56" i="16"/>
  <c r="AE56" i="16"/>
  <c r="AD56" i="16"/>
  <c r="AC56" i="16"/>
  <c r="AB56" i="16"/>
  <c r="AA56" i="16"/>
  <c r="Z56" i="16"/>
  <c r="Y56" i="16"/>
  <c r="X56" i="16"/>
  <c r="W56" i="16"/>
  <c r="V56" i="16"/>
  <c r="U56" i="16"/>
  <c r="T56" i="16"/>
  <c r="S56" i="16"/>
  <c r="R56" i="16"/>
  <c r="P56" i="16"/>
  <c r="O56" i="16"/>
  <c r="N56" i="16"/>
  <c r="M56" i="16"/>
  <c r="L56" i="16"/>
  <c r="K56" i="16"/>
  <c r="J56" i="16"/>
  <c r="I56" i="16"/>
  <c r="H56" i="16"/>
  <c r="G56" i="16"/>
  <c r="F56" i="16"/>
  <c r="E56" i="16"/>
  <c r="D56" i="16"/>
  <c r="C56" i="16"/>
  <c r="B56" i="16"/>
  <c r="AM55" i="16"/>
  <c r="AL55" i="16"/>
  <c r="AK55" i="16"/>
  <c r="AJ55" i="16"/>
  <c r="AI55" i="16"/>
  <c r="AH55" i="16"/>
  <c r="AG55" i="16"/>
  <c r="AF55" i="16"/>
  <c r="AE55" i="16"/>
  <c r="AD55" i="16"/>
  <c r="AC55" i="16"/>
  <c r="AB55" i="16"/>
  <c r="AA55" i="16"/>
  <c r="Z55" i="16"/>
  <c r="Y55" i="16"/>
  <c r="X55" i="16"/>
  <c r="W55" i="16"/>
  <c r="V55" i="16"/>
  <c r="U55" i="16"/>
  <c r="T55" i="16"/>
  <c r="S55" i="16"/>
  <c r="R55" i="16"/>
  <c r="P55" i="16"/>
  <c r="O55" i="16"/>
  <c r="N55" i="16"/>
  <c r="M55" i="16"/>
  <c r="L55" i="16"/>
  <c r="K55" i="16"/>
  <c r="J55" i="16"/>
  <c r="I55" i="16"/>
  <c r="H55" i="16"/>
  <c r="G55" i="16"/>
  <c r="F55" i="16"/>
  <c r="E55" i="16"/>
  <c r="D55" i="16"/>
  <c r="C55" i="16"/>
  <c r="B55" i="16"/>
  <c r="AM54" i="16"/>
  <c r="AL54" i="16"/>
  <c r="AK54" i="16"/>
  <c r="AJ54" i="16"/>
  <c r="AI54" i="16"/>
  <c r="AH54" i="16"/>
  <c r="AG54" i="16"/>
  <c r="AF54" i="16"/>
  <c r="AE54" i="16"/>
  <c r="AD54" i="16"/>
  <c r="AC54" i="16"/>
  <c r="AB54" i="16"/>
  <c r="AA54" i="16"/>
  <c r="Z54" i="16"/>
  <c r="Y54" i="16"/>
  <c r="X54" i="16"/>
  <c r="W54" i="16"/>
  <c r="V54" i="16"/>
  <c r="U54" i="16"/>
  <c r="T54" i="16"/>
  <c r="S54" i="16"/>
  <c r="R54" i="16"/>
  <c r="P54" i="16"/>
  <c r="O54" i="16"/>
  <c r="N54" i="16"/>
  <c r="M54" i="16"/>
  <c r="L54" i="16"/>
  <c r="K54" i="16"/>
  <c r="J54" i="16"/>
  <c r="I54" i="16"/>
  <c r="H54" i="16"/>
  <c r="G54" i="16"/>
  <c r="F54" i="16"/>
  <c r="E54" i="16"/>
  <c r="D54" i="16"/>
  <c r="C54" i="16"/>
  <c r="B54" i="16"/>
  <c r="AM53" i="16"/>
  <c r="AL53" i="16"/>
  <c r="AK53" i="16"/>
  <c r="AJ53" i="16"/>
  <c r="AI53" i="16"/>
  <c r="AH53" i="16"/>
  <c r="AG53" i="16"/>
  <c r="AF53" i="16"/>
  <c r="AE53" i="16"/>
  <c r="AD53" i="16"/>
  <c r="AC53" i="16"/>
  <c r="AB53" i="16"/>
  <c r="AA53" i="16"/>
  <c r="Z53" i="16"/>
  <c r="Y53" i="16"/>
  <c r="X53" i="16"/>
  <c r="W53" i="16"/>
  <c r="V53" i="16"/>
  <c r="U53" i="16"/>
  <c r="T53" i="16"/>
  <c r="S53" i="16"/>
  <c r="R53" i="16"/>
  <c r="P53" i="16"/>
  <c r="O53" i="16"/>
  <c r="N53" i="16"/>
  <c r="M53" i="16"/>
  <c r="L53" i="16"/>
  <c r="K53" i="16"/>
  <c r="J53" i="16"/>
  <c r="I53" i="16"/>
  <c r="H53" i="16"/>
  <c r="G53" i="16"/>
  <c r="F53" i="16"/>
  <c r="E53" i="16"/>
  <c r="D53" i="16"/>
  <c r="C53" i="16"/>
  <c r="B53" i="16"/>
  <c r="AM52" i="16"/>
  <c r="AL52" i="16"/>
  <c r="AK52" i="16"/>
  <c r="AJ52" i="16"/>
  <c r="AI52" i="16"/>
  <c r="AH52" i="16"/>
  <c r="AG52" i="16"/>
  <c r="AF52" i="16"/>
  <c r="AE52" i="16"/>
  <c r="AD52" i="16"/>
  <c r="AC52" i="16"/>
  <c r="AB52" i="16"/>
  <c r="AA52" i="16"/>
  <c r="Z52" i="16"/>
  <c r="Y52" i="16"/>
  <c r="X52" i="16"/>
  <c r="W52" i="16"/>
  <c r="V52" i="16"/>
  <c r="U52" i="16"/>
  <c r="T52" i="16"/>
  <c r="S52" i="16"/>
  <c r="R52" i="16"/>
  <c r="P52" i="16"/>
  <c r="O52" i="16"/>
  <c r="N52" i="16"/>
  <c r="M52" i="16"/>
  <c r="L52" i="16"/>
  <c r="K52" i="16"/>
  <c r="J52" i="16"/>
  <c r="I52" i="16"/>
  <c r="H52" i="16"/>
  <c r="G52" i="16"/>
  <c r="F52" i="16"/>
  <c r="E52" i="16"/>
  <c r="D52" i="16"/>
  <c r="C52" i="16"/>
  <c r="B52" i="16"/>
  <c r="AM51" i="16"/>
  <c r="AL51" i="16"/>
  <c r="AK51" i="16"/>
  <c r="AJ51" i="16"/>
  <c r="AI51" i="16"/>
  <c r="AH51" i="16"/>
  <c r="AG51" i="16"/>
  <c r="AF51" i="16"/>
  <c r="AE51" i="16"/>
  <c r="AD51" i="16"/>
  <c r="AC51" i="16"/>
  <c r="AB51" i="16"/>
  <c r="AA51" i="16"/>
  <c r="Z51" i="16"/>
  <c r="Y51" i="16"/>
  <c r="X51" i="16"/>
  <c r="W51" i="16"/>
  <c r="V51" i="16"/>
  <c r="U51" i="16"/>
  <c r="T51" i="16"/>
  <c r="S51" i="16"/>
  <c r="R51" i="16"/>
  <c r="P51" i="16"/>
  <c r="O51" i="16"/>
  <c r="N51" i="16"/>
  <c r="M51" i="16"/>
  <c r="L51" i="16"/>
  <c r="K51" i="16"/>
  <c r="J51" i="16"/>
  <c r="I51" i="16"/>
  <c r="H51" i="16"/>
  <c r="G51" i="16"/>
  <c r="F51" i="16"/>
  <c r="E51" i="16"/>
  <c r="D51" i="16"/>
  <c r="C51" i="16"/>
  <c r="B51" i="16"/>
  <c r="AM50" i="16"/>
  <c r="AL50" i="16"/>
  <c r="AK50" i="16"/>
  <c r="AJ50" i="16"/>
  <c r="AI50" i="16"/>
  <c r="AH50" i="16"/>
  <c r="AG50" i="16"/>
  <c r="AF50" i="16"/>
  <c r="AE50" i="16"/>
  <c r="AD50" i="16"/>
  <c r="AC50" i="16"/>
  <c r="AB50" i="16"/>
  <c r="AA50" i="16"/>
  <c r="Z50" i="16"/>
  <c r="Y50" i="16"/>
  <c r="X50" i="16"/>
  <c r="W50" i="16"/>
  <c r="V50" i="16"/>
  <c r="U50" i="16"/>
  <c r="T50" i="16"/>
  <c r="S50" i="16"/>
  <c r="R50" i="16"/>
  <c r="P50" i="16"/>
  <c r="O50" i="16"/>
  <c r="N50" i="16"/>
  <c r="M50" i="16"/>
  <c r="L50" i="16"/>
  <c r="K50" i="16"/>
  <c r="J50" i="16"/>
  <c r="I50" i="16"/>
  <c r="H50" i="16"/>
  <c r="G50" i="16"/>
  <c r="F50" i="16"/>
  <c r="E50" i="16"/>
  <c r="D50" i="16"/>
  <c r="C50" i="16"/>
  <c r="B50" i="16"/>
  <c r="AM49" i="16"/>
  <c r="AL49" i="16"/>
  <c r="AK49" i="16"/>
  <c r="AJ49" i="16"/>
  <c r="AI49" i="16"/>
  <c r="AH49" i="16"/>
  <c r="AG49" i="16"/>
  <c r="AF49" i="16"/>
  <c r="AE49" i="16"/>
  <c r="AD49" i="16"/>
  <c r="AC49" i="16"/>
  <c r="AB49" i="16"/>
  <c r="AA49" i="16"/>
  <c r="Z49" i="16"/>
  <c r="Y49" i="16"/>
  <c r="X49" i="16"/>
  <c r="W49" i="16"/>
  <c r="V49" i="16"/>
  <c r="U49" i="16"/>
  <c r="T49" i="16"/>
  <c r="S49" i="16"/>
  <c r="R49" i="16"/>
  <c r="P49" i="16"/>
  <c r="O49" i="16"/>
  <c r="N49" i="16"/>
  <c r="M49" i="16"/>
  <c r="L49" i="16"/>
  <c r="K49" i="16"/>
  <c r="J49" i="16"/>
  <c r="I49" i="16"/>
  <c r="H49" i="16"/>
  <c r="G49" i="16"/>
  <c r="F49" i="16"/>
  <c r="E49" i="16"/>
  <c r="D49" i="16"/>
  <c r="C49" i="16"/>
  <c r="B49" i="16"/>
  <c r="AM48" i="16"/>
  <c r="AL48" i="16"/>
  <c r="AK48" i="16"/>
  <c r="AJ48" i="16"/>
  <c r="AI48" i="16"/>
  <c r="AH48" i="16"/>
  <c r="AG48" i="16"/>
  <c r="AF48" i="16"/>
  <c r="AE48" i="16"/>
  <c r="AD48" i="16"/>
  <c r="AC48" i="16"/>
  <c r="AB48" i="16"/>
  <c r="AA48" i="16"/>
  <c r="Z48" i="16"/>
  <c r="Y48" i="16"/>
  <c r="X48" i="16"/>
  <c r="W48" i="16"/>
  <c r="V48" i="16"/>
  <c r="U48" i="16"/>
  <c r="T48" i="16"/>
  <c r="S48" i="16"/>
  <c r="R48" i="16"/>
  <c r="P48" i="16"/>
  <c r="O48" i="16"/>
  <c r="N48" i="16"/>
  <c r="M48" i="16"/>
  <c r="L48" i="16"/>
  <c r="K48" i="16"/>
  <c r="J48" i="16"/>
  <c r="I48" i="16"/>
  <c r="H48" i="16"/>
  <c r="G48" i="16"/>
  <c r="F48" i="16"/>
  <c r="E48" i="16"/>
  <c r="D48" i="16"/>
  <c r="C48" i="16"/>
  <c r="B48" i="16"/>
  <c r="AM47" i="16"/>
  <c r="AL47" i="16"/>
  <c r="AK47" i="16"/>
  <c r="AJ47" i="16"/>
  <c r="AI47" i="16"/>
  <c r="AH47" i="16"/>
  <c r="AG47" i="16"/>
  <c r="AF47" i="16"/>
  <c r="AE47" i="16"/>
  <c r="AD47" i="16"/>
  <c r="AC47" i="16"/>
  <c r="AB47" i="16"/>
  <c r="AA47" i="16"/>
  <c r="Z47" i="16"/>
  <c r="Y47" i="16"/>
  <c r="X47" i="16"/>
  <c r="W47" i="16"/>
  <c r="V47" i="16"/>
  <c r="U47" i="16"/>
  <c r="T47" i="16"/>
  <c r="S47" i="16"/>
  <c r="R47" i="16"/>
  <c r="P47" i="16"/>
  <c r="O47" i="16"/>
  <c r="N47" i="16"/>
  <c r="M47" i="16"/>
  <c r="L47" i="16"/>
  <c r="K47" i="16"/>
  <c r="J47" i="16"/>
  <c r="I47" i="16"/>
  <c r="H47" i="16"/>
  <c r="G47" i="16"/>
  <c r="F47" i="16"/>
  <c r="E47" i="16"/>
  <c r="D47" i="16"/>
  <c r="C47" i="16"/>
  <c r="B47" i="16"/>
  <c r="AM46" i="16"/>
  <c r="AL46" i="16"/>
  <c r="AK46" i="16"/>
  <c r="AJ46" i="16"/>
  <c r="AI46" i="16"/>
  <c r="AH46" i="16"/>
  <c r="AG46" i="16"/>
  <c r="AF46" i="16"/>
  <c r="AE46" i="16"/>
  <c r="AD46" i="16"/>
  <c r="AC46" i="16"/>
  <c r="AB46" i="16"/>
  <c r="AA46" i="16"/>
  <c r="Z46" i="16"/>
  <c r="Y46" i="16"/>
  <c r="X46" i="16"/>
  <c r="W46" i="16"/>
  <c r="V46" i="16"/>
  <c r="U46" i="16"/>
  <c r="T46" i="16"/>
  <c r="S46" i="16"/>
  <c r="R46" i="16"/>
  <c r="P46" i="16"/>
  <c r="O46" i="16"/>
  <c r="N46" i="16"/>
  <c r="M46" i="16"/>
  <c r="L46" i="16"/>
  <c r="K46" i="16"/>
  <c r="J46" i="16"/>
  <c r="I46" i="16"/>
  <c r="H46" i="16"/>
  <c r="G46" i="16"/>
  <c r="F46" i="16"/>
  <c r="E46" i="16"/>
  <c r="D46" i="16"/>
  <c r="C46" i="16"/>
  <c r="B46" i="16"/>
  <c r="AM45" i="16"/>
  <c r="AL45" i="16"/>
  <c r="AK45" i="16"/>
  <c r="AJ45" i="16"/>
  <c r="AI45" i="16"/>
  <c r="AH45" i="16"/>
  <c r="AG45" i="16"/>
  <c r="AF45" i="16"/>
  <c r="AE45" i="16"/>
  <c r="AD45" i="16"/>
  <c r="AC45" i="16"/>
  <c r="AB45" i="16"/>
  <c r="AA45" i="16"/>
  <c r="Z45" i="16"/>
  <c r="Y45" i="16"/>
  <c r="X45" i="16"/>
  <c r="W45" i="16"/>
  <c r="V45" i="16"/>
  <c r="U45" i="16"/>
  <c r="T45" i="16"/>
  <c r="S45" i="16"/>
  <c r="R45" i="16"/>
  <c r="P45" i="16"/>
  <c r="O45" i="16"/>
  <c r="N45" i="16"/>
  <c r="M45" i="16"/>
  <c r="L45" i="16"/>
  <c r="K45" i="16"/>
  <c r="J45" i="16"/>
  <c r="I45" i="16"/>
  <c r="H45" i="16"/>
  <c r="G45" i="16"/>
  <c r="F45" i="16"/>
  <c r="E45" i="16"/>
  <c r="D45" i="16"/>
  <c r="C45" i="16"/>
  <c r="B45" i="16"/>
  <c r="AM44" i="16"/>
  <c r="AL44" i="16"/>
  <c r="AK44" i="16"/>
  <c r="AJ44" i="16"/>
  <c r="AI44" i="16"/>
  <c r="AH44" i="16"/>
  <c r="AG44" i="16"/>
  <c r="AF44" i="16"/>
  <c r="AE44" i="16"/>
  <c r="AD44" i="16"/>
  <c r="AC44" i="16"/>
  <c r="AB44" i="16"/>
  <c r="AA44" i="16"/>
  <c r="Z44" i="16"/>
  <c r="Y44" i="16"/>
  <c r="X44" i="16"/>
  <c r="W44" i="16"/>
  <c r="V44" i="16"/>
  <c r="U44" i="16"/>
  <c r="T44" i="16"/>
  <c r="S44" i="16"/>
  <c r="R44" i="16"/>
  <c r="P44" i="16"/>
  <c r="O44" i="16"/>
  <c r="N44" i="16"/>
  <c r="M44" i="16"/>
  <c r="L44" i="16"/>
  <c r="K44" i="16"/>
  <c r="J44" i="16"/>
  <c r="I44" i="16"/>
  <c r="H44" i="16"/>
  <c r="G44" i="16"/>
  <c r="F44" i="16"/>
  <c r="E44" i="16"/>
  <c r="D44" i="16"/>
  <c r="C44" i="16"/>
  <c r="B44" i="16"/>
  <c r="AM43" i="16"/>
  <c r="AL43" i="16"/>
  <c r="AK43" i="16"/>
  <c r="AJ43" i="16"/>
  <c r="AI43" i="16"/>
  <c r="AH43" i="16"/>
  <c r="AG43" i="16"/>
  <c r="AF43" i="16"/>
  <c r="AE43" i="16"/>
  <c r="AD43" i="16"/>
  <c r="AC43" i="16"/>
  <c r="AB43" i="16"/>
  <c r="AA43" i="16"/>
  <c r="Z43" i="16"/>
  <c r="Y43" i="16"/>
  <c r="X43" i="16"/>
  <c r="W43" i="16"/>
  <c r="V43" i="16"/>
  <c r="U43" i="16"/>
  <c r="T43" i="16"/>
  <c r="S43" i="16"/>
  <c r="R43" i="16"/>
  <c r="P43" i="16"/>
  <c r="O43" i="16"/>
  <c r="N43" i="16"/>
  <c r="M43" i="16"/>
  <c r="L43" i="16"/>
  <c r="K43" i="16"/>
  <c r="J43" i="16"/>
  <c r="I43" i="16"/>
  <c r="H43" i="16"/>
  <c r="G43" i="16"/>
  <c r="F43" i="16"/>
  <c r="E43" i="16"/>
  <c r="D43" i="16"/>
  <c r="C43" i="16"/>
  <c r="B43" i="16"/>
  <c r="AM42" i="16"/>
  <c r="AL42" i="16"/>
  <c r="AK42" i="16"/>
  <c r="AJ42" i="16"/>
  <c r="AI42" i="16"/>
  <c r="AH42" i="16"/>
  <c r="AG42" i="16"/>
  <c r="AF42" i="16"/>
  <c r="AE42" i="16"/>
  <c r="AD42" i="16"/>
  <c r="AC42" i="16"/>
  <c r="AB42" i="16"/>
  <c r="AA42" i="16"/>
  <c r="Z42" i="16"/>
  <c r="Z39" i="16"/>
  <c r="Z40" i="16"/>
  <c r="Z41" i="16"/>
  <c r="Z70" i="16"/>
  <c r="Y42" i="16"/>
  <c r="X42" i="16"/>
  <c r="W42" i="16"/>
  <c r="V42" i="16"/>
  <c r="V39" i="16"/>
  <c r="V40" i="16"/>
  <c r="V41" i="16"/>
  <c r="V70" i="16"/>
  <c r="U42" i="16"/>
  <c r="T42" i="16"/>
  <c r="S42" i="16"/>
  <c r="R42" i="16"/>
  <c r="R39" i="16"/>
  <c r="R40" i="16"/>
  <c r="R41" i="16"/>
  <c r="R70" i="16"/>
  <c r="P42" i="16"/>
  <c r="O42" i="16"/>
  <c r="N42" i="16"/>
  <c r="N39" i="16"/>
  <c r="N40" i="16"/>
  <c r="N41" i="16"/>
  <c r="N70" i="16"/>
  <c r="M42" i="16"/>
  <c r="L42" i="16"/>
  <c r="K42" i="16"/>
  <c r="J42" i="16"/>
  <c r="J39" i="16"/>
  <c r="J40" i="16"/>
  <c r="J41" i="16"/>
  <c r="J70" i="16"/>
  <c r="I42" i="16"/>
  <c r="H42" i="16"/>
  <c r="G42" i="16"/>
  <c r="F42" i="16"/>
  <c r="E42" i="16"/>
  <c r="D42" i="16"/>
  <c r="C42" i="16"/>
  <c r="B42" i="16"/>
  <c r="AM41" i="16"/>
  <c r="AL41" i="16"/>
  <c r="AK41" i="16"/>
  <c r="AJ41" i="16"/>
  <c r="AI41" i="16"/>
  <c r="AH41" i="16"/>
  <c r="AG41" i="16"/>
  <c r="AF41" i="16"/>
  <c r="AE41" i="16"/>
  <c r="AD41" i="16"/>
  <c r="AC41" i="16"/>
  <c r="AB41" i="16"/>
  <c r="AA41" i="16"/>
  <c r="Y41" i="16"/>
  <c r="X41" i="16"/>
  <c r="W41" i="16"/>
  <c r="U41" i="16"/>
  <c r="U39" i="16"/>
  <c r="U40" i="16"/>
  <c r="U70" i="16"/>
  <c r="T41" i="16"/>
  <c r="S41" i="16"/>
  <c r="P41" i="16"/>
  <c r="O41" i="16"/>
  <c r="M41" i="16"/>
  <c r="L41" i="16"/>
  <c r="K41" i="16"/>
  <c r="I41" i="16"/>
  <c r="H41" i="16"/>
  <c r="G41" i="16"/>
  <c r="F41" i="16"/>
  <c r="E41" i="16"/>
  <c r="E39" i="16"/>
  <c r="E40" i="16"/>
  <c r="E70" i="16"/>
  <c r="D41" i="16"/>
  <c r="D39" i="16"/>
  <c r="D40" i="16"/>
  <c r="D70" i="16"/>
  <c r="C41" i="16"/>
  <c r="B41" i="16"/>
  <c r="AM40" i="16"/>
  <c r="AL40" i="16"/>
  <c r="AK40" i="16"/>
  <c r="AJ40" i="16"/>
  <c r="AI40" i="16"/>
  <c r="AI39" i="16"/>
  <c r="AI70" i="16"/>
  <c r="AH40" i="16"/>
  <c r="AG40" i="16"/>
  <c r="AF40" i="16"/>
  <c r="AE40" i="16"/>
  <c r="AD40" i="16"/>
  <c r="AC40" i="16"/>
  <c r="AB40" i="16"/>
  <c r="AA40" i="16"/>
  <c r="Y40" i="16"/>
  <c r="X40" i="16"/>
  <c r="W40" i="16"/>
  <c r="T40" i="16"/>
  <c r="S40" i="16"/>
  <c r="P40" i="16"/>
  <c r="O40" i="16"/>
  <c r="M40" i="16"/>
  <c r="L40" i="16"/>
  <c r="K40" i="16"/>
  <c r="I40" i="16"/>
  <c r="H40" i="16"/>
  <c r="G40" i="16"/>
  <c r="F40" i="16"/>
  <c r="C40" i="16"/>
  <c r="B40" i="16"/>
  <c r="AM39" i="16"/>
  <c r="AL39" i="16"/>
  <c r="AK39" i="16"/>
  <c r="AK70" i="16"/>
  <c r="AJ39" i="16"/>
  <c r="AH39" i="16"/>
  <c r="AH70" i="16"/>
  <c r="AG39" i="16"/>
  <c r="AG70" i="16"/>
  <c r="AF39" i="16"/>
  <c r="AE39" i="16"/>
  <c r="AD39" i="16"/>
  <c r="AC39" i="16"/>
  <c r="AB39" i="16"/>
  <c r="AA39" i="16"/>
  <c r="Y39" i="16"/>
  <c r="X39" i="16"/>
  <c r="W39" i="16"/>
  <c r="T39" i="16"/>
  <c r="S39" i="16"/>
  <c r="P39" i="16"/>
  <c r="O39" i="16"/>
  <c r="M39" i="16"/>
  <c r="L39" i="16"/>
  <c r="K39" i="16"/>
  <c r="I39" i="16"/>
  <c r="I70" i="16"/>
  <c r="H39" i="16"/>
  <c r="G39" i="16"/>
  <c r="F39" i="16"/>
  <c r="C39" i="16"/>
  <c r="B39" i="16"/>
  <c r="X33" i="16"/>
  <c r="W33" i="16"/>
  <c r="V33" i="16"/>
  <c r="U33" i="16"/>
  <c r="T33" i="16"/>
  <c r="S33" i="16"/>
  <c r="R33" i="16"/>
  <c r="Q33" i="16"/>
  <c r="P33" i="16"/>
  <c r="O33" i="16"/>
  <c r="N33" i="16"/>
  <c r="M33" i="16"/>
  <c r="L33" i="16"/>
  <c r="K33" i="16"/>
  <c r="J33" i="16"/>
  <c r="I33" i="16"/>
  <c r="H33" i="16"/>
  <c r="G33" i="16"/>
  <c r="F33" i="16"/>
  <c r="E33" i="16"/>
  <c r="D33" i="16"/>
  <c r="C33" i="16"/>
  <c r="B33" i="16"/>
  <c r="AM69" i="7"/>
  <c r="AL69" i="7"/>
  <c r="AK69" i="7"/>
  <c r="AJ69" i="7"/>
  <c r="AI69" i="7"/>
  <c r="AH69" i="7"/>
  <c r="AG69" i="7"/>
  <c r="AF69" i="7"/>
  <c r="AE69" i="7"/>
  <c r="AD69" i="7"/>
  <c r="AC69" i="7"/>
  <c r="AB69" i="7"/>
  <c r="AA69" i="7"/>
  <c r="Z69" i="7"/>
  <c r="Y69" i="7"/>
  <c r="X69" i="7"/>
  <c r="W69" i="7"/>
  <c r="V69" i="7"/>
  <c r="U69" i="7"/>
  <c r="T69" i="7"/>
  <c r="S69" i="7"/>
  <c r="R69" i="7"/>
  <c r="Q69" i="7"/>
  <c r="P69" i="7"/>
  <c r="O69" i="7"/>
  <c r="N69" i="7"/>
  <c r="M69" i="7"/>
  <c r="L69" i="7"/>
  <c r="K69" i="7"/>
  <c r="J69" i="7"/>
  <c r="I69" i="7"/>
  <c r="H69" i="7"/>
  <c r="G69" i="7"/>
  <c r="F69" i="7"/>
  <c r="E69" i="7"/>
  <c r="D69" i="7"/>
  <c r="C69" i="7"/>
  <c r="B69" i="7"/>
  <c r="AM68" i="7"/>
  <c r="AL68" i="7"/>
  <c r="AK68" i="7"/>
  <c r="AJ68" i="7"/>
  <c r="AI68" i="7"/>
  <c r="AH68" i="7"/>
  <c r="AG68" i="7"/>
  <c r="AF68" i="7"/>
  <c r="AE68" i="7"/>
  <c r="AD68" i="7"/>
  <c r="AC68" i="7"/>
  <c r="AB68" i="7"/>
  <c r="AA68" i="7"/>
  <c r="Z68" i="7"/>
  <c r="Y68" i="7"/>
  <c r="X68" i="7"/>
  <c r="W68" i="7"/>
  <c r="V68" i="7"/>
  <c r="U68" i="7"/>
  <c r="T68" i="7"/>
  <c r="S68" i="7"/>
  <c r="R68" i="7"/>
  <c r="Q68" i="7"/>
  <c r="P68" i="7"/>
  <c r="O68" i="7"/>
  <c r="N68" i="7"/>
  <c r="M68" i="7"/>
  <c r="L68" i="7"/>
  <c r="K68" i="7"/>
  <c r="J68" i="7"/>
  <c r="I68" i="7"/>
  <c r="H68" i="7"/>
  <c r="G68" i="7"/>
  <c r="F68" i="7"/>
  <c r="E68" i="7"/>
  <c r="D68" i="7"/>
  <c r="C68" i="7"/>
  <c r="B68" i="7"/>
  <c r="AN68" i="7"/>
  <c r="AM67" i="7"/>
  <c r="AL67" i="7"/>
  <c r="AK67" i="7"/>
  <c r="AJ67" i="7"/>
  <c r="AI67" i="7"/>
  <c r="AH67" i="7"/>
  <c r="AG67" i="7"/>
  <c r="AF67" i="7"/>
  <c r="AE67" i="7"/>
  <c r="AD67" i="7"/>
  <c r="AC67" i="7"/>
  <c r="AB67" i="7"/>
  <c r="AA67" i="7"/>
  <c r="Z67" i="7"/>
  <c r="Y67" i="7"/>
  <c r="X67" i="7"/>
  <c r="W67" i="7"/>
  <c r="V67" i="7"/>
  <c r="U67" i="7"/>
  <c r="T67" i="7"/>
  <c r="S67" i="7"/>
  <c r="R67" i="7"/>
  <c r="Q67" i="7"/>
  <c r="P67" i="7"/>
  <c r="O67" i="7"/>
  <c r="N67" i="7"/>
  <c r="M67" i="7"/>
  <c r="L67" i="7"/>
  <c r="K67" i="7"/>
  <c r="J67" i="7"/>
  <c r="I67" i="7"/>
  <c r="H67" i="7"/>
  <c r="G67" i="7"/>
  <c r="F67" i="7"/>
  <c r="E67" i="7"/>
  <c r="D67" i="7"/>
  <c r="C67" i="7"/>
  <c r="B67" i="7"/>
  <c r="AM66" i="7"/>
  <c r="AL66" i="7"/>
  <c r="AK66" i="7"/>
  <c r="AJ66" i="7"/>
  <c r="AI66" i="7"/>
  <c r="AH66" i="7"/>
  <c r="AG66" i="7"/>
  <c r="AF66" i="7"/>
  <c r="AE66" i="7"/>
  <c r="AD66" i="7"/>
  <c r="AC66" i="7"/>
  <c r="AB66" i="7"/>
  <c r="AA66" i="7"/>
  <c r="Z66" i="7"/>
  <c r="Y66" i="7"/>
  <c r="X66" i="7"/>
  <c r="W66" i="7"/>
  <c r="V66" i="7"/>
  <c r="U66" i="7"/>
  <c r="T66" i="7"/>
  <c r="S66" i="7"/>
  <c r="R66" i="7"/>
  <c r="Q66" i="7"/>
  <c r="P66" i="7"/>
  <c r="O66" i="7"/>
  <c r="N66" i="7"/>
  <c r="M66" i="7"/>
  <c r="L66" i="7"/>
  <c r="K66" i="7"/>
  <c r="J66" i="7"/>
  <c r="I66" i="7"/>
  <c r="H66" i="7"/>
  <c r="G66" i="7"/>
  <c r="F66" i="7"/>
  <c r="E66" i="7"/>
  <c r="D66" i="7"/>
  <c r="C66" i="7"/>
  <c r="B66" i="7"/>
  <c r="AN66" i="7"/>
  <c r="AM65" i="7"/>
  <c r="AL65" i="7"/>
  <c r="AK65" i="7"/>
  <c r="AJ65" i="7"/>
  <c r="AI65" i="7"/>
  <c r="AH65" i="7"/>
  <c r="AG65" i="7"/>
  <c r="AF65" i="7"/>
  <c r="AE65" i="7"/>
  <c r="AD65" i="7"/>
  <c r="AC65" i="7"/>
  <c r="AB65" i="7"/>
  <c r="AA65" i="7"/>
  <c r="Z65" i="7"/>
  <c r="Y65" i="7"/>
  <c r="X65" i="7"/>
  <c r="W65" i="7"/>
  <c r="V65" i="7"/>
  <c r="U65" i="7"/>
  <c r="T65" i="7"/>
  <c r="S65" i="7"/>
  <c r="R65" i="7"/>
  <c r="Q65" i="7"/>
  <c r="P65" i="7"/>
  <c r="O65" i="7"/>
  <c r="N65" i="7"/>
  <c r="M65" i="7"/>
  <c r="L65" i="7"/>
  <c r="K65" i="7"/>
  <c r="J65" i="7"/>
  <c r="I65" i="7"/>
  <c r="H65" i="7"/>
  <c r="G65" i="7"/>
  <c r="F65" i="7"/>
  <c r="E65" i="7"/>
  <c r="D65" i="7"/>
  <c r="C65" i="7"/>
  <c r="B65" i="7"/>
  <c r="AN65" i="7"/>
  <c r="AM64" i="7"/>
  <c r="AL64" i="7"/>
  <c r="AK64" i="7"/>
  <c r="AJ64" i="7"/>
  <c r="AI64" i="7"/>
  <c r="AH64" i="7"/>
  <c r="AG64" i="7"/>
  <c r="AF64" i="7"/>
  <c r="AE64" i="7"/>
  <c r="AD64" i="7"/>
  <c r="AC64" i="7"/>
  <c r="AB64" i="7"/>
  <c r="AA64" i="7"/>
  <c r="Z64" i="7"/>
  <c r="Y64" i="7"/>
  <c r="X64" i="7"/>
  <c r="W64" i="7"/>
  <c r="V64" i="7"/>
  <c r="U64" i="7"/>
  <c r="T64" i="7"/>
  <c r="S64" i="7"/>
  <c r="R64" i="7"/>
  <c r="Q64" i="7"/>
  <c r="P64" i="7"/>
  <c r="O64" i="7"/>
  <c r="N64" i="7"/>
  <c r="M64" i="7"/>
  <c r="L64" i="7"/>
  <c r="K64" i="7"/>
  <c r="J64" i="7"/>
  <c r="I64" i="7"/>
  <c r="H64" i="7"/>
  <c r="G64" i="7"/>
  <c r="F64" i="7"/>
  <c r="E64" i="7"/>
  <c r="D64" i="7"/>
  <c r="C64" i="7"/>
  <c r="B64" i="7"/>
  <c r="AM63" i="7"/>
  <c r="AL63" i="7"/>
  <c r="AK63" i="7"/>
  <c r="AJ63" i="7"/>
  <c r="AI63" i="7"/>
  <c r="AH63" i="7"/>
  <c r="AG63" i="7"/>
  <c r="AF63" i="7"/>
  <c r="AE63" i="7"/>
  <c r="AD63" i="7"/>
  <c r="AC63" i="7"/>
  <c r="AB63" i="7"/>
  <c r="AA63" i="7"/>
  <c r="Z63" i="7"/>
  <c r="Y63" i="7"/>
  <c r="X63" i="7"/>
  <c r="W63" i="7"/>
  <c r="V63" i="7"/>
  <c r="U63" i="7"/>
  <c r="T63" i="7"/>
  <c r="S63" i="7"/>
  <c r="R63" i="7"/>
  <c r="Q63" i="7"/>
  <c r="P63" i="7"/>
  <c r="O63" i="7"/>
  <c r="N63" i="7"/>
  <c r="M63" i="7"/>
  <c r="L63" i="7"/>
  <c r="K63" i="7"/>
  <c r="J63" i="7"/>
  <c r="I63" i="7"/>
  <c r="H63" i="7"/>
  <c r="G63" i="7"/>
  <c r="F63" i="7"/>
  <c r="E63" i="7"/>
  <c r="D63" i="7"/>
  <c r="C63" i="7"/>
  <c r="B63" i="7"/>
  <c r="AN63" i="7"/>
  <c r="AM62" i="7"/>
  <c r="AL62" i="7"/>
  <c r="AK62" i="7"/>
  <c r="AJ62" i="7"/>
  <c r="AI62" i="7"/>
  <c r="AH62" i="7"/>
  <c r="AG62" i="7"/>
  <c r="AF62" i="7"/>
  <c r="AE62" i="7"/>
  <c r="AD62" i="7"/>
  <c r="AC62" i="7"/>
  <c r="AB62" i="7"/>
  <c r="AA62" i="7"/>
  <c r="Z62" i="7"/>
  <c r="Y62" i="7"/>
  <c r="X62" i="7"/>
  <c r="W62" i="7"/>
  <c r="V62" i="7"/>
  <c r="U62" i="7"/>
  <c r="T62" i="7"/>
  <c r="S62" i="7"/>
  <c r="R62" i="7"/>
  <c r="Q62" i="7"/>
  <c r="P62" i="7"/>
  <c r="O62" i="7"/>
  <c r="N62" i="7"/>
  <c r="M62" i="7"/>
  <c r="L62" i="7"/>
  <c r="K62" i="7"/>
  <c r="J62" i="7"/>
  <c r="I62" i="7"/>
  <c r="H62" i="7"/>
  <c r="G62" i="7"/>
  <c r="F62" i="7"/>
  <c r="E62" i="7"/>
  <c r="D62" i="7"/>
  <c r="C62" i="7"/>
  <c r="B62" i="7"/>
  <c r="AN62" i="7"/>
  <c r="AM61" i="7"/>
  <c r="AL61" i="7"/>
  <c r="AK61" i="7"/>
  <c r="AJ61" i="7"/>
  <c r="AI61" i="7"/>
  <c r="AH61" i="7"/>
  <c r="AG61" i="7"/>
  <c r="AF61" i="7"/>
  <c r="AE61" i="7"/>
  <c r="AD61" i="7"/>
  <c r="AC61" i="7"/>
  <c r="AB61" i="7"/>
  <c r="AA61" i="7"/>
  <c r="Z61" i="7"/>
  <c r="Y61" i="7"/>
  <c r="X61" i="7"/>
  <c r="W61" i="7"/>
  <c r="V61" i="7"/>
  <c r="U61" i="7"/>
  <c r="T61" i="7"/>
  <c r="S61" i="7"/>
  <c r="R61" i="7"/>
  <c r="Q61" i="7"/>
  <c r="P61" i="7"/>
  <c r="O61" i="7"/>
  <c r="N61" i="7"/>
  <c r="M61" i="7"/>
  <c r="L61" i="7"/>
  <c r="K61" i="7"/>
  <c r="J61" i="7"/>
  <c r="I61" i="7"/>
  <c r="H61" i="7"/>
  <c r="G61" i="7"/>
  <c r="F61" i="7"/>
  <c r="E61" i="7"/>
  <c r="D61" i="7"/>
  <c r="C61" i="7"/>
  <c r="B61" i="7"/>
  <c r="AN61" i="7"/>
  <c r="AM60" i="7"/>
  <c r="AL60" i="7"/>
  <c r="AK60" i="7"/>
  <c r="AJ60" i="7"/>
  <c r="AI60" i="7"/>
  <c r="AH60" i="7"/>
  <c r="AG60" i="7"/>
  <c r="AF60" i="7"/>
  <c r="AE60" i="7"/>
  <c r="AD60" i="7"/>
  <c r="AC60" i="7"/>
  <c r="AB60" i="7"/>
  <c r="AA60" i="7"/>
  <c r="Z60" i="7"/>
  <c r="Y60" i="7"/>
  <c r="X60" i="7"/>
  <c r="W60" i="7"/>
  <c r="V60" i="7"/>
  <c r="U60" i="7"/>
  <c r="T60" i="7"/>
  <c r="S60" i="7"/>
  <c r="R60" i="7"/>
  <c r="Q60" i="7"/>
  <c r="P60" i="7"/>
  <c r="O60" i="7"/>
  <c r="N60" i="7"/>
  <c r="M60" i="7"/>
  <c r="L60" i="7"/>
  <c r="K60" i="7"/>
  <c r="J60" i="7"/>
  <c r="I60" i="7"/>
  <c r="H60" i="7"/>
  <c r="G60" i="7"/>
  <c r="F60" i="7"/>
  <c r="E60" i="7"/>
  <c r="D60" i="7"/>
  <c r="C60" i="7"/>
  <c r="B60" i="7"/>
  <c r="AM59" i="7"/>
  <c r="AL59" i="7"/>
  <c r="AK59" i="7"/>
  <c r="AJ59" i="7"/>
  <c r="AI59" i="7"/>
  <c r="AH59" i="7"/>
  <c r="AG59" i="7"/>
  <c r="AF59" i="7"/>
  <c r="AE59" i="7"/>
  <c r="AD59" i="7"/>
  <c r="AC59" i="7"/>
  <c r="AB59" i="7"/>
  <c r="AA59" i="7"/>
  <c r="Z59" i="7"/>
  <c r="Y59" i="7"/>
  <c r="X59" i="7"/>
  <c r="W59" i="7"/>
  <c r="V59" i="7"/>
  <c r="U59" i="7"/>
  <c r="T59" i="7"/>
  <c r="S59" i="7"/>
  <c r="R59" i="7"/>
  <c r="Q59" i="7"/>
  <c r="P59" i="7"/>
  <c r="O59" i="7"/>
  <c r="N59" i="7"/>
  <c r="M59" i="7"/>
  <c r="L59" i="7"/>
  <c r="K59" i="7"/>
  <c r="J59" i="7"/>
  <c r="I59" i="7"/>
  <c r="H59" i="7"/>
  <c r="G59" i="7"/>
  <c r="F59" i="7"/>
  <c r="E59" i="7"/>
  <c r="D59" i="7"/>
  <c r="C59" i="7"/>
  <c r="B59" i="7"/>
  <c r="AN59" i="7"/>
  <c r="AM58" i="7"/>
  <c r="AL58" i="7"/>
  <c r="AK58" i="7"/>
  <c r="AJ58" i="7"/>
  <c r="AI58" i="7"/>
  <c r="AH58" i="7"/>
  <c r="AG58" i="7"/>
  <c r="AF58" i="7"/>
  <c r="AE58" i="7"/>
  <c r="AD58" i="7"/>
  <c r="AC58" i="7"/>
  <c r="AB58" i="7"/>
  <c r="AA58" i="7"/>
  <c r="Z58" i="7"/>
  <c r="Y58" i="7"/>
  <c r="X58" i="7"/>
  <c r="W58" i="7"/>
  <c r="V58" i="7"/>
  <c r="U58" i="7"/>
  <c r="T58" i="7"/>
  <c r="S58" i="7"/>
  <c r="R58" i="7"/>
  <c r="Q58" i="7"/>
  <c r="P58" i="7"/>
  <c r="O58" i="7"/>
  <c r="N58" i="7"/>
  <c r="M58" i="7"/>
  <c r="L58" i="7"/>
  <c r="K58" i="7"/>
  <c r="J58" i="7"/>
  <c r="I58" i="7"/>
  <c r="H58" i="7"/>
  <c r="G58" i="7"/>
  <c r="F58" i="7"/>
  <c r="E58" i="7"/>
  <c r="D58" i="7"/>
  <c r="C58" i="7"/>
  <c r="B58" i="7"/>
  <c r="AM57" i="7"/>
  <c r="AL57" i="7"/>
  <c r="AK57" i="7"/>
  <c r="AJ57" i="7"/>
  <c r="AI57" i="7"/>
  <c r="AH57" i="7"/>
  <c r="AG57" i="7"/>
  <c r="AF57" i="7"/>
  <c r="AE57" i="7"/>
  <c r="AD57" i="7"/>
  <c r="AC57" i="7"/>
  <c r="AB57" i="7"/>
  <c r="AA57" i="7"/>
  <c r="Z57" i="7"/>
  <c r="Y57" i="7"/>
  <c r="X57" i="7"/>
  <c r="W57" i="7"/>
  <c r="V57" i="7"/>
  <c r="U57" i="7"/>
  <c r="T57" i="7"/>
  <c r="S57" i="7"/>
  <c r="R57" i="7"/>
  <c r="Q57" i="7"/>
  <c r="P57" i="7"/>
  <c r="O57" i="7"/>
  <c r="N57" i="7"/>
  <c r="M57" i="7"/>
  <c r="L57" i="7"/>
  <c r="K57" i="7"/>
  <c r="J57" i="7"/>
  <c r="I57" i="7"/>
  <c r="H57" i="7"/>
  <c r="G57" i="7"/>
  <c r="F57" i="7"/>
  <c r="E57" i="7"/>
  <c r="D57" i="7"/>
  <c r="C57" i="7"/>
  <c r="B57" i="7"/>
  <c r="AM56" i="7"/>
  <c r="AL56" i="7"/>
  <c r="AK56" i="7"/>
  <c r="AJ56" i="7"/>
  <c r="AI56" i="7"/>
  <c r="AH56" i="7"/>
  <c r="AG56" i="7"/>
  <c r="AF56" i="7"/>
  <c r="AE56" i="7"/>
  <c r="AD56" i="7"/>
  <c r="AC56" i="7"/>
  <c r="AB56" i="7"/>
  <c r="AA56" i="7"/>
  <c r="Z56" i="7"/>
  <c r="Y56" i="7"/>
  <c r="X56" i="7"/>
  <c r="W56" i="7"/>
  <c r="V56" i="7"/>
  <c r="U56" i="7"/>
  <c r="T56" i="7"/>
  <c r="S56" i="7"/>
  <c r="R56" i="7"/>
  <c r="Q56" i="7"/>
  <c r="P56" i="7"/>
  <c r="O56" i="7"/>
  <c r="N56" i="7"/>
  <c r="M56" i="7"/>
  <c r="L56" i="7"/>
  <c r="K56" i="7"/>
  <c r="J56" i="7"/>
  <c r="I56" i="7"/>
  <c r="H56" i="7"/>
  <c r="G56" i="7"/>
  <c r="F56" i="7"/>
  <c r="E56" i="7"/>
  <c r="D56" i="7"/>
  <c r="C56" i="7"/>
  <c r="B56" i="7"/>
  <c r="AM55" i="7"/>
  <c r="AL55" i="7"/>
  <c r="AK55" i="7"/>
  <c r="AJ55" i="7"/>
  <c r="AI55" i="7"/>
  <c r="AH55" i="7"/>
  <c r="AG55" i="7"/>
  <c r="AF55" i="7"/>
  <c r="AE55" i="7"/>
  <c r="AD55" i="7"/>
  <c r="AC55" i="7"/>
  <c r="AB55" i="7"/>
  <c r="AA55" i="7"/>
  <c r="Z55" i="7"/>
  <c r="Y55" i="7"/>
  <c r="X55" i="7"/>
  <c r="W55" i="7"/>
  <c r="V55" i="7"/>
  <c r="U55" i="7"/>
  <c r="T55" i="7"/>
  <c r="S55" i="7"/>
  <c r="R55" i="7"/>
  <c r="Q55" i="7"/>
  <c r="P55" i="7"/>
  <c r="O55" i="7"/>
  <c r="N55" i="7"/>
  <c r="M55" i="7"/>
  <c r="L55" i="7"/>
  <c r="K55" i="7"/>
  <c r="J55" i="7"/>
  <c r="I55" i="7"/>
  <c r="H55" i="7"/>
  <c r="G55" i="7"/>
  <c r="F55" i="7"/>
  <c r="E55" i="7"/>
  <c r="D55" i="7"/>
  <c r="C55" i="7"/>
  <c r="B55" i="7"/>
  <c r="AM54" i="7"/>
  <c r="AL54" i="7"/>
  <c r="AK54" i="7"/>
  <c r="AJ54" i="7"/>
  <c r="AI54" i="7"/>
  <c r="AH54" i="7"/>
  <c r="AG54" i="7"/>
  <c r="AF54" i="7"/>
  <c r="AE54" i="7"/>
  <c r="AD54" i="7"/>
  <c r="AC54" i="7"/>
  <c r="AB54" i="7"/>
  <c r="AA54" i="7"/>
  <c r="Z54" i="7"/>
  <c r="Y54" i="7"/>
  <c r="X54" i="7"/>
  <c r="W54" i="7"/>
  <c r="V54" i="7"/>
  <c r="U54" i="7"/>
  <c r="T54" i="7"/>
  <c r="S54" i="7"/>
  <c r="R54" i="7"/>
  <c r="Q54" i="7"/>
  <c r="P54" i="7"/>
  <c r="O54" i="7"/>
  <c r="N54" i="7"/>
  <c r="M54" i="7"/>
  <c r="L54" i="7"/>
  <c r="K54" i="7"/>
  <c r="J54" i="7"/>
  <c r="I54" i="7"/>
  <c r="H54" i="7"/>
  <c r="G54" i="7"/>
  <c r="F54" i="7"/>
  <c r="E54" i="7"/>
  <c r="D54" i="7"/>
  <c r="C54" i="7"/>
  <c r="B54" i="7"/>
  <c r="AN54" i="7"/>
  <c r="AM53" i="7"/>
  <c r="AL53" i="7"/>
  <c r="AK53" i="7"/>
  <c r="AJ53" i="7"/>
  <c r="AI53" i="7"/>
  <c r="AH53" i="7"/>
  <c r="AG53" i="7"/>
  <c r="AF53" i="7"/>
  <c r="AE53" i="7"/>
  <c r="AD53" i="7"/>
  <c r="AC53" i="7"/>
  <c r="AB53" i="7"/>
  <c r="AA53" i="7"/>
  <c r="Z53" i="7"/>
  <c r="Y53" i="7"/>
  <c r="X53" i="7"/>
  <c r="W53" i="7"/>
  <c r="V53" i="7"/>
  <c r="U53" i="7"/>
  <c r="T53" i="7"/>
  <c r="S53" i="7"/>
  <c r="R53" i="7"/>
  <c r="Q53" i="7"/>
  <c r="P53" i="7"/>
  <c r="O53" i="7"/>
  <c r="N53" i="7"/>
  <c r="M53" i="7"/>
  <c r="L53" i="7"/>
  <c r="K53" i="7"/>
  <c r="J53" i="7"/>
  <c r="I53" i="7"/>
  <c r="H53" i="7"/>
  <c r="G53" i="7"/>
  <c r="F53" i="7"/>
  <c r="E53" i="7"/>
  <c r="D53" i="7"/>
  <c r="C53" i="7"/>
  <c r="B53" i="7"/>
  <c r="AN53" i="7"/>
  <c r="AM52" i="7"/>
  <c r="AL52" i="7"/>
  <c r="AK52" i="7"/>
  <c r="AJ52" i="7"/>
  <c r="AI52" i="7"/>
  <c r="AH52" i="7"/>
  <c r="AG52" i="7"/>
  <c r="AF52" i="7"/>
  <c r="AE52" i="7"/>
  <c r="AD52" i="7"/>
  <c r="AC52" i="7"/>
  <c r="AB52" i="7"/>
  <c r="AA52" i="7"/>
  <c r="Z52" i="7"/>
  <c r="Y52" i="7"/>
  <c r="X52" i="7"/>
  <c r="W52" i="7"/>
  <c r="V52" i="7"/>
  <c r="U52" i="7"/>
  <c r="T52" i="7"/>
  <c r="S52" i="7"/>
  <c r="R52" i="7"/>
  <c r="Q52" i="7"/>
  <c r="P52" i="7"/>
  <c r="O52" i="7"/>
  <c r="N52" i="7"/>
  <c r="M52" i="7"/>
  <c r="L52" i="7"/>
  <c r="K52" i="7"/>
  <c r="J52" i="7"/>
  <c r="I52" i="7"/>
  <c r="H52" i="7"/>
  <c r="G52" i="7"/>
  <c r="F52" i="7"/>
  <c r="E52" i="7"/>
  <c r="D52" i="7"/>
  <c r="C52" i="7"/>
  <c r="B52" i="7"/>
  <c r="AM51" i="7"/>
  <c r="AL51" i="7"/>
  <c r="AK51" i="7"/>
  <c r="AJ51" i="7"/>
  <c r="AI51" i="7"/>
  <c r="AH51" i="7"/>
  <c r="AG51" i="7"/>
  <c r="AF51" i="7"/>
  <c r="AE51" i="7"/>
  <c r="AD51" i="7"/>
  <c r="AC51" i="7"/>
  <c r="AB51" i="7"/>
  <c r="AA51" i="7"/>
  <c r="Z51" i="7"/>
  <c r="Y51" i="7"/>
  <c r="X51" i="7"/>
  <c r="W51" i="7"/>
  <c r="V51" i="7"/>
  <c r="U51" i="7"/>
  <c r="T51" i="7"/>
  <c r="S51" i="7"/>
  <c r="R51" i="7"/>
  <c r="Q51" i="7"/>
  <c r="P51" i="7"/>
  <c r="O51" i="7"/>
  <c r="N51" i="7"/>
  <c r="M51" i="7"/>
  <c r="L51" i="7"/>
  <c r="K51" i="7"/>
  <c r="J51" i="7"/>
  <c r="I51" i="7"/>
  <c r="H51" i="7"/>
  <c r="G51" i="7"/>
  <c r="F51" i="7"/>
  <c r="E51" i="7"/>
  <c r="D51" i="7"/>
  <c r="C51" i="7"/>
  <c r="B51" i="7"/>
  <c r="AN51" i="7"/>
  <c r="AM50" i="7"/>
  <c r="AL50" i="7"/>
  <c r="AK50" i="7"/>
  <c r="AJ50" i="7"/>
  <c r="AI50" i="7"/>
  <c r="AH50" i="7"/>
  <c r="AG50" i="7"/>
  <c r="AF50" i="7"/>
  <c r="AE50" i="7"/>
  <c r="AD50" i="7"/>
  <c r="AC50" i="7"/>
  <c r="AB50" i="7"/>
  <c r="AA50" i="7"/>
  <c r="Z50" i="7"/>
  <c r="Y50" i="7"/>
  <c r="X50" i="7"/>
  <c r="W50" i="7"/>
  <c r="V50" i="7"/>
  <c r="U50" i="7"/>
  <c r="T50" i="7"/>
  <c r="S50" i="7"/>
  <c r="R50" i="7"/>
  <c r="Q50" i="7"/>
  <c r="P50" i="7"/>
  <c r="O50" i="7"/>
  <c r="N50" i="7"/>
  <c r="M50" i="7"/>
  <c r="L50" i="7"/>
  <c r="K50" i="7"/>
  <c r="J50" i="7"/>
  <c r="I50" i="7"/>
  <c r="H50" i="7"/>
  <c r="G50" i="7"/>
  <c r="F50" i="7"/>
  <c r="E50" i="7"/>
  <c r="D50" i="7"/>
  <c r="C50" i="7"/>
  <c r="B50" i="7"/>
  <c r="AM49" i="7"/>
  <c r="AL49" i="7"/>
  <c r="AK49" i="7"/>
  <c r="AJ49" i="7"/>
  <c r="AI49" i="7"/>
  <c r="AH49" i="7"/>
  <c r="AH39" i="7"/>
  <c r="AH40" i="7"/>
  <c r="AH41" i="7"/>
  <c r="AH42" i="7"/>
  <c r="AH43" i="7"/>
  <c r="AH44" i="7"/>
  <c r="AH45" i="7"/>
  <c r="AH46" i="7"/>
  <c r="AH47" i="7"/>
  <c r="AH48" i="7"/>
  <c r="AH70" i="7"/>
  <c r="AG49" i="7"/>
  <c r="AF49" i="7"/>
  <c r="AE49" i="7"/>
  <c r="AD49" i="7"/>
  <c r="AC49" i="7"/>
  <c r="AB49" i="7"/>
  <c r="AA49" i="7"/>
  <c r="Z49" i="7"/>
  <c r="Y49" i="7"/>
  <c r="X49" i="7"/>
  <c r="W49" i="7"/>
  <c r="V49" i="7"/>
  <c r="U49" i="7"/>
  <c r="T49" i="7"/>
  <c r="S49" i="7"/>
  <c r="R49" i="7"/>
  <c r="Q49" i="7"/>
  <c r="P49" i="7"/>
  <c r="O49" i="7"/>
  <c r="N49" i="7"/>
  <c r="N39" i="7"/>
  <c r="N40" i="7"/>
  <c r="N41" i="7"/>
  <c r="N42" i="7"/>
  <c r="N43" i="7"/>
  <c r="N44" i="7"/>
  <c r="N45" i="7"/>
  <c r="N46" i="7"/>
  <c r="N47" i="7"/>
  <c r="N48" i="7"/>
  <c r="N70" i="7"/>
  <c r="M49" i="7"/>
  <c r="L49" i="7"/>
  <c r="K49" i="7"/>
  <c r="J49" i="7"/>
  <c r="I49" i="7"/>
  <c r="H49" i="7"/>
  <c r="G49" i="7"/>
  <c r="F49" i="7"/>
  <c r="E49" i="7"/>
  <c r="D49" i="7"/>
  <c r="C49" i="7"/>
  <c r="B49" i="7"/>
  <c r="AN49" i="7"/>
  <c r="AM48" i="7"/>
  <c r="AL48" i="7"/>
  <c r="AK48" i="7"/>
  <c r="AJ48" i="7"/>
  <c r="AI48" i="7"/>
  <c r="AG48" i="7"/>
  <c r="AF48" i="7"/>
  <c r="AE48" i="7"/>
  <c r="AD48" i="7"/>
  <c r="AC48" i="7"/>
  <c r="AB48" i="7"/>
  <c r="AA48" i="7"/>
  <c r="Z48" i="7"/>
  <c r="Y48" i="7"/>
  <c r="X48" i="7"/>
  <c r="W48" i="7"/>
  <c r="V48" i="7"/>
  <c r="U48" i="7"/>
  <c r="T48" i="7"/>
  <c r="S48" i="7"/>
  <c r="R48" i="7"/>
  <c r="Q48" i="7"/>
  <c r="P48" i="7"/>
  <c r="O48" i="7"/>
  <c r="M48" i="7"/>
  <c r="L48" i="7"/>
  <c r="K48" i="7"/>
  <c r="J48" i="7"/>
  <c r="I48" i="7"/>
  <c r="H48" i="7"/>
  <c r="G48" i="7"/>
  <c r="F48" i="7"/>
  <c r="E48" i="7"/>
  <c r="D48" i="7"/>
  <c r="C48" i="7"/>
  <c r="B48" i="7"/>
  <c r="AM47" i="7"/>
  <c r="AL47" i="7"/>
  <c r="AK47" i="7"/>
  <c r="AJ47" i="7"/>
  <c r="AI47" i="7"/>
  <c r="AG47" i="7"/>
  <c r="AF47" i="7"/>
  <c r="AE47" i="7"/>
  <c r="AD47" i="7"/>
  <c r="AC47" i="7"/>
  <c r="AB47" i="7"/>
  <c r="AA47" i="7"/>
  <c r="Z47" i="7"/>
  <c r="Y47" i="7"/>
  <c r="X47" i="7"/>
  <c r="W47" i="7"/>
  <c r="V47" i="7"/>
  <c r="U47" i="7"/>
  <c r="T47" i="7"/>
  <c r="S47" i="7"/>
  <c r="R47" i="7"/>
  <c r="Q47" i="7"/>
  <c r="P47" i="7"/>
  <c r="O47" i="7"/>
  <c r="M47" i="7"/>
  <c r="L47" i="7"/>
  <c r="K47" i="7"/>
  <c r="J47" i="7"/>
  <c r="I47" i="7"/>
  <c r="H47" i="7"/>
  <c r="G47" i="7"/>
  <c r="F47" i="7"/>
  <c r="E47" i="7"/>
  <c r="D47" i="7"/>
  <c r="C47" i="7"/>
  <c r="B47" i="7"/>
  <c r="AN47" i="7"/>
  <c r="AM46" i="7"/>
  <c r="AL46" i="7"/>
  <c r="AK46" i="7"/>
  <c r="AJ46" i="7"/>
  <c r="AI46" i="7"/>
  <c r="AG46" i="7"/>
  <c r="AF46" i="7"/>
  <c r="AE46" i="7"/>
  <c r="AD46" i="7"/>
  <c r="AC46" i="7"/>
  <c r="AB46" i="7"/>
  <c r="AA46" i="7"/>
  <c r="Z46" i="7"/>
  <c r="Y46" i="7"/>
  <c r="X46" i="7"/>
  <c r="W46" i="7"/>
  <c r="V46" i="7"/>
  <c r="U46" i="7"/>
  <c r="T46" i="7"/>
  <c r="S46" i="7"/>
  <c r="R46" i="7"/>
  <c r="Q46" i="7"/>
  <c r="P46" i="7"/>
  <c r="O46" i="7"/>
  <c r="M46" i="7"/>
  <c r="L46" i="7"/>
  <c r="K46" i="7"/>
  <c r="J46" i="7"/>
  <c r="I46" i="7"/>
  <c r="H46" i="7"/>
  <c r="G46" i="7"/>
  <c r="F46" i="7"/>
  <c r="E46" i="7"/>
  <c r="D46" i="7"/>
  <c r="C46" i="7"/>
  <c r="B46" i="7"/>
  <c r="AM45" i="7"/>
  <c r="AL45" i="7"/>
  <c r="AK45" i="7"/>
  <c r="AJ45" i="7"/>
  <c r="AI45" i="7"/>
  <c r="AG45" i="7"/>
  <c r="AF45" i="7"/>
  <c r="AE45" i="7"/>
  <c r="AD45" i="7"/>
  <c r="AC45" i="7"/>
  <c r="AB45" i="7"/>
  <c r="AA45" i="7"/>
  <c r="Z45" i="7"/>
  <c r="Y45" i="7"/>
  <c r="X45" i="7"/>
  <c r="W45" i="7"/>
  <c r="V45" i="7"/>
  <c r="U45" i="7"/>
  <c r="T45" i="7"/>
  <c r="S45" i="7"/>
  <c r="R45" i="7"/>
  <c r="Q45" i="7"/>
  <c r="P45" i="7"/>
  <c r="O45" i="7"/>
  <c r="M45" i="7"/>
  <c r="L45" i="7"/>
  <c r="K45" i="7"/>
  <c r="J45" i="7"/>
  <c r="I45" i="7"/>
  <c r="H45" i="7"/>
  <c r="G45" i="7"/>
  <c r="F45" i="7"/>
  <c r="E45" i="7"/>
  <c r="D45" i="7"/>
  <c r="C45" i="7"/>
  <c r="B45" i="7"/>
  <c r="AN45" i="7"/>
  <c r="AM44" i="7"/>
  <c r="AL44" i="7"/>
  <c r="AK44" i="7"/>
  <c r="AJ44" i="7"/>
  <c r="AJ39" i="7"/>
  <c r="AJ40" i="7"/>
  <c r="AJ41" i="7"/>
  <c r="AJ42" i="7"/>
  <c r="AJ43" i="7"/>
  <c r="AJ70" i="7"/>
  <c r="AI44" i="7"/>
  <c r="AG44" i="7"/>
  <c r="AF44" i="7"/>
  <c r="AE44" i="7"/>
  <c r="AD44" i="7"/>
  <c r="AC44" i="7"/>
  <c r="AB44" i="7"/>
  <c r="AB39" i="7"/>
  <c r="AB40" i="7"/>
  <c r="AB41" i="7"/>
  <c r="AB42" i="7"/>
  <c r="AB43" i="7"/>
  <c r="AB70" i="7"/>
  <c r="AA44" i="7"/>
  <c r="Z44" i="7"/>
  <c r="Y44" i="7"/>
  <c r="X44" i="7"/>
  <c r="X39" i="7"/>
  <c r="X40" i="7"/>
  <c r="X41" i="7"/>
  <c r="X42" i="7"/>
  <c r="X43" i="7"/>
  <c r="X70" i="7"/>
  <c r="W44" i="7"/>
  <c r="V44" i="7"/>
  <c r="U44" i="7"/>
  <c r="T44" i="7"/>
  <c r="S44" i="7"/>
  <c r="R44" i="7"/>
  <c r="Q44" i="7"/>
  <c r="P44" i="7"/>
  <c r="O44" i="7"/>
  <c r="M44" i="7"/>
  <c r="L44" i="7"/>
  <c r="L39" i="7"/>
  <c r="L40" i="7"/>
  <c r="L41" i="7"/>
  <c r="L42" i="7"/>
  <c r="L43" i="7"/>
  <c r="L70" i="7"/>
  <c r="K44" i="7"/>
  <c r="J44" i="7"/>
  <c r="I44" i="7"/>
  <c r="H44" i="7"/>
  <c r="G44" i="7"/>
  <c r="F44" i="7"/>
  <c r="E44" i="7"/>
  <c r="D44" i="7"/>
  <c r="D39" i="7"/>
  <c r="D40" i="7"/>
  <c r="D41" i="7"/>
  <c r="D42" i="7"/>
  <c r="D43" i="7"/>
  <c r="D70" i="7"/>
  <c r="C44" i="7"/>
  <c r="B44" i="7"/>
  <c r="AM43" i="7"/>
  <c r="AL43" i="7"/>
  <c r="AK43" i="7"/>
  <c r="AI43" i="7"/>
  <c r="AG43" i="7"/>
  <c r="AF43" i="7"/>
  <c r="AE43" i="7"/>
  <c r="AD43" i="7"/>
  <c r="AC43" i="7"/>
  <c r="AA43" i="7"/>
  <c r="Z43" i="7"/>
  <c r="Y43" i="7"/>
  <c r="W43" i="7"/>
  <c r="V43" i="7"/>
  <c r="U43" i="7"/>
  <c r="T43" i="7"/>
  <c r="S43" i="7"/>
  <c r="R43" i="7"/>
  <c r="Q43" i="7"/>
  <c r="P43" i="7"/>
  <c r="O43" i="7"/>
  <c r="M43" i="7"/>
  <c r="K43" i="7"/>
  <c r="J43" i="7"/>
  <c r="I43" i="7"/>
  <c r="H43" i="7"/>
  <c r="G43" i="7"/>
  <c r="F43" i="7"/>
  <c r="E43" i="7"/>
  <c r="C43" i="7"/>
  <c r="C39" i="7"/>
  <c r="C40" i="7"/>
  <c r="C41" i="7"/>
  <c r="C42" i="7"/>
  <c r="C70" i="7"/>
  <c r="B43" i="7"/>
  <c r="AM42" i="7"/>
  <c r="AL42" i="7"/>
  <c r="AK42" i="7"/>
  <c r="B42" i="7"/>
  <c r="E42" i="7"/>
  <c r="F42" i="7"/>
  <c r="G42" i="7"/>
  <c r="H42" i="7"/>
  <c r="I42" i="7"/>
  <c r="J42" i="7"/>
  <c r="K42" i="7"/>
  <c r="M42" i="7"/>
  <c r="O42" i="7"/>
  <c r="P42" i="7"/>
  <c r="Q42" i="7"/>
  <c r="R42" i="7"/>
  <c r="S42" i="7"/>
  <c r="T42" i="7"/>
  <c r="U42" i="7"/>
  <c r="V42" i="7"/>
  <c r="W42" i="7"/>
  <c r="Y42" i="7"/>
  <c r="Z42" i="7"/>
  <c r="AA42" i="7"/>
  <c r="AC42" i="7"/>
  <c r="AD42" i="7"/>
  <c r="AE42" i="7"/>
  <c r="AF42" i="7"/>
  <c r="AG42" i="7"/>
  <c r="AI42" i="7"/>
  <c r="AN42" i="7"/>
  <c r="AM41" i="7"/>
  <c r="AL41" i="7"/>
  <c r="AK41" i="7"/>
  <c r="AI41" i="7"/>
  <c r="AG41" i="7"/>
  <c r="AF41" i="7"/>
  <c r="AE41" i="7"/>
  <c r="AD41" i="7"/>
  <c r="AC41" i="7"/>
  <c r="AA41" i="7"/>
  <c r="Z41" i="7"/>
  <c r="Y41" i="7"/>
  <c r="W41" i="7"/>
  <c r="V41" i="7"/>
  <c r="U41" i="7"/>
  <c r="T41" i="7"/>
  <c r="S41" i="7"/>
  <c r="R41" i="7"/>
  <c r="R39" i="7"/>
  <c r="R40" i="7"/>
  <c r="R70" i="7"/>
  <c r="Q41" i="7"/>
  <c r="P41" i="7"/>
  <c r="O41" i="7"/>
  <c r="M41" i="7"/>
  <c r="K41" i="7"/>
  <c r="K39" i="7"/>
  <c r="K40" i="7"/>
  <c r="K70" i="7"/>
  <c r="J41" i="7"/>
  <c r="I41" i="7"/>
  <c r="H41" i="7"/>
  <c r="G41" i="7"/>
  <c r="F41" i="7"/>
  <c r="E41" i="7"/>
  <c r="B41" i="7"/>
  <c r="AN41" i="7"/>
  <c r="AM40" i="7"/>
  <c r="AL40" i="7"/>
  <c r="AK40" i="7"/>
  <c r="AK39" i="7"/>
  <c r="AK70" i="7"/>
  <c r="AI40" i="7"/>
  <c r="AG40" i="7"/>
  <c r="AF40" i="7"/>
  <c r="AE40" i="7"/>
  <c r="AD40" i="7"/>
  <c r="AC40" i="7"/>
  <c r="AC39" i="7"/>
  <c r="AC70" i="7"/>
  <c r="AA40" i="7"/>
  <c r="Z40" i="7"/>
  <c r="Y40" i="7"/>
  <c r="Y39" i="7"/>
  <c r="Y70" i="7"/>
  <c r="W40" i="7"/>
  <c r="V40" i="7"/>
  <c r="U40" i="7"/>
  <c r="T40" i="7"/>
  <c r="S40" i="7"/>
  <c r="Q40" i="7"/>
  <c r="Q39" i="7"/>
  <c r="Q70" i="7"/>
  <c r="P40" i="7"/>
  <c r="O40" i="7"/>
  <c r="M40" i="7"/>
  <c r="J40" i="7"/>
  <c r="I40" i="7"/>
  <c r="I39" i="7"/>
  <c r="I70" i="7"/>
  <c r="H40" i="7"/>
  <c r="G40" i="7"/>
  <c r="F40" i="7"/>
  <c r="E40" i="7"/>
  <c r="B40" i="7"/>
  <c r="AM39" i="7"/>
  <c r="AL39" i="7"/>
  <c r="AI39" i="7"/>
  <c r="AI70" i="7"/>
  <c r="AG39" i="7"/>
  <c r="AF39" i="7"/>
  <c r="AE39" i="7"/>
  <c r="AD39" i="7"/>
  <c r="AA39" i="7"/>
  <c r="Z39" i="7"/>
  <c r="W39" i="7"/>
  <c r="W70" i="7"/>
  <c r="V39" i="7"/>
  <c r="U39" i="7"/>
  <c r="T39" i="7"/>
  <c r="S39" i="7"/>
  <c r="P39" i="7"/>
  <c r="O39" i="7"/>
  <c r="M39" i="7"/>
  <c r="J39" i="7"/>
  <c r="H39" i="7"/>
  <c r="G39" i="7"/>
  <c r="F39" i="7"/>
  <c r="E39" i="7"/>
  <c r="B39" i="7"/>
  <c r="X33" i="7"/>
  <c r="W33" i="7"/>
  <c r="V33" i="7"/>
  <c r="U33" i="7"/>
  <c r="T33" i="7"/>
  <c r="S33" i="7"/>
  <c r="R33" i="7"/>
  <c r="Q33" i="7"/>
  <c r="P33" i="7"/>
  <c r="O33" i="7"/>
  <c r="N33" i="7"/>
  <c r="M33" i="7"/>
  <c r="L33" i="7"/>
  <c r="K33" i="7"/>
  <c r="J33" i="7"/>
  <c r="I33" i="7"/>
  <c r="H33" i="7"/>
  <c r="G33" i="7"/>
  <c r="F33" i="7"/>
  <c r="E33" i="7"/>
  <c r="D33" i="7"/>
  <c r="C33" i="7"/>
  <c r="B33" i="7"/>
  <c r="AM69" i="4"/>
  <c r="AL69" i="4"/>
  <c r="AK69" i="4"/>
  <c r="AJ69" i="4"/>
  <c r="AI69" i="4"/>
  <c r="AH69" i="4"/>
  <c r="AG69" i="4"/>
  <c r="AF69" i="4"/>
  <c r="AE69" i="4"/>
  <c r="AD69" i="4"/>
  <c r="AC69" i="4"/>
  <c r="AB69" i="4"/>
  <c r="AA69" i="4"/>
  <c r="Z69" i="4"/>
  <c r="Y69" i="4"/>
  <c r="X69" i="4"/>
  <c r="W69" i="4"/>
  <c r="V69" i="4"/>
  <c r="U69" i="4"/>
  <c r="T69" i="4"/>
  <c r="S69" i="4"/>
  <c r="R69" i="4"/>
  <c r="Q69" i="4"/>
  <c r="P69" i="4"/>
  <c r="O69" i="4"/>
  <c r="N69" i="4"/>
  <c r="M69" i="4"/>
  <c r="L69" i="4"/>
  <c r="K69" i="4"/>
  <c r="J69" i="4"/>
  <c r="I69" i="4"/>
  <c r="H69" i="4"/>
  <c r="G69" i="4"/>
  <c r="F69" i="4"/>
  <c r="E69" i="4"/>
  <c r="D69" i="4"/>
  <c r="C69" i="4"/>
  <c r="B69" i="4"/>
  <c r="AN69" i="4"/>
  <c r="AM68" i="4"/>
  <c r="AL68" i="4"/>
  <c r="AK68" i="4"/>
  <c r="AJ68" i="4"/>
  <c r="AI68" i="4"/>
  <c r="AH68" i="4"/>
  <c r="AG68" i="4"/>
  <c r="AF68" i="4"/>
  <c r="AE68" i="4"/>
  <c r="AD68" i="4"/>
  <c r="AC68" i="4"/>
  <c r="AB68" i="4"/>
  <c r="AA68" i="4"/>
  <c r="Z68" i="4"/>
  <c r="Y68" i="4"/>
  <c r="X68" i="4"/>
  <c r="W68" i="4"/>
  <c r="V68" i="4"/>
  <c r="U68" i="4"/>
  <c r="T68" i="4"/>
  <c r="S68" i="4"/>
  <c r="R68" i="4"/>
  <c r="Q68" i="4"/>
  <c r="P68" i="4"/>
  <c r="O68" i="4"/>
  <c r="N68" i="4"/>
  <c r="M68" i="4"/>
  <c r="L68" i="4"/>
  <c r="K68" i="4"/>
  <c r="J68" i="4"/>
  <c r="I68" i="4"/>
  <c r="H68" i="4"/>
  <c r="G68" i="4"/>
  <c r="F68" i="4"/>
  <c r="E68" i="4"/>
  <c r="D68" i="4"/>
  <c r="C68" i="4"/>
  <c r="B68" i="4"/>
  <c r="AN68" i="4"/>
  <c r="AM67" i="4"/>
  <c r="AL67" i="4"/>
  <c r="AK67" i="4"/>
  <c r="AJ67" i="4"/>
  <c r="AI67" i="4"/>
  <c r="AH67" i="4"/>
  <c r="AG67" i="4"/>
  <c r="AF67" i="4"/>
  <c r="AE67" i="4"/>
  <c r="AD67" i="4"/>
  <c r="AC67" i="4"/>
  <c r="AB67" i="4"/>
  <c r="AA67" i="4"/>
  <c r="Z67" i="4"/>
  <c r="Y67" i="4"/>
  <c r="X67" i="4"/>
  <c r="W67" i="4"/>
  <c r="V67" i="4"/>
  <c r="U67" i="4"/>
  <c r="T67" i="4"/>
  <c r="S67" i="4"/>
  <c r="R67" i="4"/>
  <c r="Q67" i="4"/>
  <c r="P67" i="4"/>
  <c r="O67" i="4"/>
  <c r="N67" i="4"/>
  <c r="M67" i="4"/>
  <c r="L67" i="4"/>
  <c r="K67" i="4"/>
  <c r="J67" i="4"/>
  <c r="I67" i="4"/>
  <c r="H67" i="4"/>
  <c r="G67" i="4"/>
  <c r="F67" i="4"/>
  <c r="E67" i="4"/>
  <c r="D67" i="4"/>
  <c r="C67" i="4"/>
  <c r="B67" i="4"/>
  <c r="AM66" i="4"/>
  <c r="AL66" i="4"/>
  <c r="AK66" i="4"/>
  <c r="AJ66" i="4"/>
  <c r="AI66" i="4"/>
  <c r="AH66" i="4"/>
  <c r="AG66" i="4"/>
  <c r="AF66" i="4"/>
  <c r="AE66" i="4"/>
  <c r="AD66" i="4"/>
  <c r="AC66" i="4"/>
  <c r="AB66" i="4"/>
  <c r="AA66" i="4"/>
  <c r="Z66" i="4"/>
  <c r="Y66" i="4"/>
  <c r="X66" i="4"/>
  <c r="W66" i="4"/>
  <c r="V66" i="4"/>
  <c r="U66" i="4"/>
  <c r="T66" i="4"/>
  <c r="S66" i="4"/>
  <c r="R66" i="4"/>
  <c r="Q66" i="4"/>
  <c r="P66" i="4"/>
  <c r="O66" i="4"/>
  <c r="N66" i="4"/>
  <c r="M66" i="4"/>
  <c r="L66" i="4"/>
  <c r="K66" i="4"/>
  <c r="J66" i="4"/>
  <c r="I66" i="4"/>
  <c r="H66" i="4"/>
  <c r="G66" i="4"/>
  <c r="F66" i="4"/>
  <c r="E66" i="4"/>
  <c r="D66" i="4"/>
  <c r="C66" i="4"/>
  <c r="B66" i="4"/>
  <c r="AN66" i="4"/>
  <c r="AM65" i="4"/>
  <c r="AL65" i="4"/>
  <c r="AK65" i="4"/>
  <c r="AJ65" i="4"/>
  <c r="AI65" i="4"/>
  <c r="AH65" i="4"/>
  <c r="AG65" i="4"/>
  <c r="AF65" i="4"/>
  <c r="AE65" i="4"/>
  <c r="AD65" i="4"/>
  <c r="AC65" i="4"/>
  <c r="AB65" i="4"/>
  <c r="AA65" i="4"/>
  <c r="Z65" i="4"/>
  <c r="Y65" i="4"/>
  <c r="X65" i="4"/>
  <c r="W65" i="4"/>
  <c r="V65" i="4"/>
  <c r="U65" i="4"/>
  <c r="T65" i="4"/>
  <c r="S65" i="4"/>
  <c r="R65" i="4"/>
  <c r="Q65" i="4"/>
  <c r="P65" i="4"/>
  <c r="O65" i="4"/>
  <c r="N65" i="4"/>
  <c r="M65" i="4"/>
  <c r="L65" i="4"/>
  <c r="K65" i="4"/>
  <c r="J65" i="4"/>
  <c r="I65" i="4"/>
  <c r="H65" i="4"/>
  <c r="G65" i="4"/>
  <c r="F65" i="4"/>
  <c r="E65" i="4"/>
  <c r="D65" i="4"/>
  <c r="B65" i="4"/>
  <c r="C65" i="4"/>
  <c r="AN65" i="4"/>
  <c r="AM64" i="4"/>
  <c r="AL64" i="4"/>
  <c r="AK64" i="4"/>
  <c r="AJ64" i="4"/>
  <c r="AI64" i="4"/>
  <c r="AH64" i="4"/>
  <c r="AG64" i="4"/>
  <c r="AF64" i="4"/>
  <c r="AE64" i="4"/>
  <c r="AD64" i="4"/>
  <c r="AC64" i="4"/>
  <c r="AB64" i="4"/>
  <c r="AA64" i="4"/>
  <c r="Z64" i="4"/>
  <c r="Y64" i="4"/>
  <c r="X64" i="4"/>
  <c r="W64" i="4"/>
  <c r="V64" i="4"/>
  <c r="U64" i="4"/>
  <c r="T64" i="4"/>
  <c r="S64" i="4"/>
  <c r="R64" i="4"/>
  <c r="Q64" i="4"/>
  <c r="P64" i="4"/>
  <c r="O64" i="4"/>
  <c r="N64" i="4"/>
  <c r="M64" i="4"/>
  <c r="L64" i="4"/>
  <c r="K64" i="4"/>
  <c r="J64" i="4"/>
  <c r="I64" i="4"/>
  <c r="H64" i="4"/>
  <c r="G64" i="4"/>
  <c r="F64" i="4"/>
  <c r="E64" i="4"/>
  <c r="D64" i="4"/>
  <c r="C64" i="4"/>
  <c r="B64" i="4"/>
  <c r="AN64" i="4"/>
  <c r="AM63" i="4"/>
  <c r="AL63" i="4"/>
  <c r="AK63" i="4"/>
  <c r="AJ63" i="4"/>
  <c r="AI63" i="4"/>
  <c r="AH63" i="4"/>
  <c r="AG63" i="4"/>
  <c r="AF63" i="4"/>
  <c r="AE63" i="4"/>
  <c r="AD63" i="4"/>
  <c r="AC63" i="4"/>
  <c r="AB63" i="4"/>
  <c r="AA63" i="4"/>
  <c r="Z63" i="4"/>
  <c r="Y63" i="4"/>
  <c r="X63" i="4"/>
  <c r="W63" i="4"/>
  <c r="V63" i="4"/>
  <c r="U63" i="4"/>
  <c r="T63" i="4"/>
  <c r="S63" i="4"/>
  <c r="R63" i="4"/>
  <c r="Q63" i="4"/>
  <c r="P63" i="4"/>
  <c r="O63" i="4"/>
  <c r="N63" i="4"/>
  <c r="M63" i="4"/>
  <c r="L63" i="4"/>
  <c r="K63" i="4"/>
  <c r="J63" i="4"/>
  <c r="I63" i="4"/>
  <c r="H63" i="4"/>
  <c r="G63" i="4"/>
  <c r="F63" i="4"/>
  <c r="E63" i="4"/>
  <c r="D63" i="4"/>
  <c r="C63" i="4"/>
  <c r="B63" i="4"/>
  <c r="AN63" i="4"/>
  <c r="AM62" i="4"/>
  <c r="AL62" i="4"/>
  <c r="AK62" i="4"/>
  <c r="AJ62" i="4"/>
  <c r="AI62" i="4"/>
  <c r="AH62" i="4"/>
  <c r="AG62" i="4"/>
  <c r="AF62" i="4"/>
  <c r="AE62" i="4"/>
  <c r="AD62" i="4"/>
  <c r="AC62" i="4"/>
  <c r="AB62" i="4"/>
  <c r="AA62" i="4"/>
  <c r="Z62" i="4"/>
  <c r="Y62" i="4"/>
  <c r="X62" i="4"/>
  <c r="W62" i="4"/>
  <c r="V62" i="4"/>
  <c r="U62" i="4"/>
  <c r="T62" i="4"/>
  <c r="S62" i="4"/>
  <c r="R62" i="4"/>
  <c r="Q62" i="4"/>
  <c r="P62" i="4"/>
  <c r="O62" i="4"/>
  <c r="N62" i="4"/>
  <c r="M62" i="4"/>
  <c r="L62" i="4"/>
  <c r="K62" i="4"/>
  <c r="J62" i="4"/>
  <c r="I62" i="4"/>
  <c r="H62" i="4"/>
  <c r="G62" i="4"/>
  <c r="F62" i="4"/>
  <c r="E62" i="4"/>
  <c r="D62" i="4"/>
  <c r="C62" i="4"/>
  <c r="B62" i="4"/>
  <c r="AM61" i="4"/>
  <c r="AL61" i="4"/>
  <c r="AK61" i="4"/>
  <c r="AJ61" i="4"/>
  <c r="AI61" i="4"/>
  <c r="AH61" i="4"/>
  <c r="AG61" i="4"/>
  <c r="AF61" i="4"/>
  <c r="AE61" i="4"/>
  <c r="AD61" i="4"/>
  <c r="AC61" i="4"/>
  <c r="AB61" i="4"/>
  <c r="AA61" i="4"/>
  <c r="Z61" i="4"/>
  <c r="Y61" i="4"/>
  <c r="X61" i="4"/>
  <c r="W61" i="4"/>
  <c r="V61" i="4"/>
  <c r="U61" i="4"/>
  <c r="T61" i="4"/>
  <c r="S61" i="4"/>
  <c r="R61" i="4"/>
  <c r="Q61" i="4"/>
  <c r="P61" i="4"/>
  <c r="O61" i="4"/>
  <c r="N61" i="4"/>
  <c r="M61" i="4"/>
  <c r="L61" i="4"/>
  <c r="K61" i="4"/>
  <c r="J61" i="4"/>
  <c r="I61" i="4"/>
  <c r="H61" i="4"/>
  <c r="G61" i="4"/>
  <c r="F61" i="4"/>
  <c r="E61" i="4"/>
  <c r="D61" i="4"/>
  <c r="C61" i="4"/>
  <c r="B61" i="4"/>
  <c r="AM60" i="4"/>
  <c r="AL60" i="4"/>
  <c r="AK60" i="4"/>
  <c r="AJ60" i="4"/>
  <c r="AI60" i="4"/>
  <c r="AH60" i="4"/>
  <c r="AG60" i="4"/>
  <c r="AF60" i="4"/>
  <c r="AE60" i="4"/>
  <c r="AD60" i="4"/>
  <c r="AC60" i="4"/>
  <c r="AB60" i="4"/>
  <c r="AA60" i="4"/>
  <c r="Z60" i="4"/>
  <c r="Y60" i="4"/>
  <c r="X60" i="4"/>
  <c r="W60" i="4"/>
  <c r="V60" i="4"/>
  <c r="U60" i="4"/>
  <c r="T60" i="4"/>
  <c r="S60" i="4"/>
  <c r="R60" i="4"/>
  <c r="Q60" i="4"/>
  <c r="P60" i="4"/>
  <c r="O60" i="4"/>
  <c r="N60" i="4"/>
  <c r="M60" i="4"/>
  <c r="L60" i="4"/>
  <c r="K60" i="4"/>
  <c r="J60" i="4"/>
  <c r="I60" i="4"/>
  <c r="H60" i="4"/>
  <c r="G60" i="4"/>
  <c r="F60" i="4"/>
  <c r="E60" i="4"/>
  <c r="D60" i="4"/>
  <c r="C60" i="4"/>
  <c r="B60" i="4"/>
  <c r="AN60" i="4"/>
  <c r="AM59" i="4"/>
  <c r="AL59" i="4"/>
  <c r="AK59" i="4"/>
  <c r="AJ59" i="4"/>
  <c r="AI59" i="4"/>
  <c r="AH59" i="4"/>
  <c r="AG59" i="4"/>
  <c r="AF59" i="4"/>
  <c r="AE59" i="4"/>
  <c r="AD59" i="4"/>
  <c r="AC59" i="4"/>
  <c r="AB59" i="4"/>
  <c r="AA59" i="4"/>
  <c r="Z59" i="4"/>
  <c r="Y59" i="4"/>
  <c r="X59" i="4"/>
  <c r="W59" i="4"/>
  <c r="V59" i="4"/>
  <c r="U59" i="4"/>
  <c r="T59" i="4"/>
  <c r="S59" i="4"/>
  <c r="R59" i="4"/>
  <c r="Q59" i="4"/>
  <c r="P59" i="4"/>
  <c r="O59" i="4"/>
  <c r="N59" i="4"/>
  <c r="M59" i="4"/>
  <c r="L59" i="4"/>
  <c r="K59" i="4"/>
  <c r="J59" i="4"/>
  <c r="I59" i="4"/>
  <c r="H59" i="4"/>
  <c r="G59" i="4"/>
  <c r="F59" i="4"/>
  <c r="E59" i="4"/>
  <c r="D59" i="4"/>
  <c r="C59" i="4"/>
  <c r="B59" i="4"/>
  <c r="AM58" i="4"/>
  <c r="AL58" i="4"/>
  <c r="AK58" i="4"/>
  <c r="AJ58" i="4"/>
  <c r="AI58" i="4"/>
  <c r="AH58" i="4"/>
  <c r="AG58" i="4"/>
  <c r="AF58" i="4"/>
  <c r="AE58" i="4"/>
  <c r="AD58" i="4"/>
  <c r="AC58" i="4"/>
  <c r="AB58" i="4"/>
  <c r="AA58" i="4"/>
  <c r="Z58" i="4"/>
  <c r="Y58" i="4"/>
  <c r="X58" i="4"/>
  <c r="W58" i="4"/>
  <c r="V58" i="4"/>
  <c r="U58" i="4"/>
  <c r="T58" i="4"/>
  <c r="S58" i="4"/>
  <c r="R58" i="4"/>
  <c r="Q58" i="4"/>
  <c r="P58" i="4"/>
  <c r="O58" i="4"/>
  <c r="N58" i="4"/>
  <c r="M58" i="4"/>
  <c r="L58" i="4"/>
  <c r="K58" i="4"/>
  <c r="J58" i="4"/>
  <c r="I58" i="4"/>
  <c r="H58" i="4"/>
  <c r="G58" i="4"/>
  <c r="F58" i="4"/>
  <c r="E58" i="4"/>
  <c r="D58" i="4"/>
  <c r="C58" i="4"/>
  <c r="B58" i="4"/>
  <c r="AM57" i="4"/>
  <c r="AL57" i="4"/>
  <c r="AK57" i="4"/>
  <c r="AJ57" i="4"/>
  <c r="AI57" i="4"/>
  <c r="AH57" i="4"/>
  <c r="AG57" i="4"/>
  <c r="AF57" i="4"/>
  <c r="AE57" i="4"/>
  <c r="AD57" i="4"/>
  <c r="AC57" i="4"/>
  <c r="AB57" i="4"/>
  <c r="AA57" i="4"/>
  <c r="Z57" i="4"/>
  <c r="Y57" i="4"/>
  <c r="X57" i="4"/>
  <c r="W57" i="4"/>
  <c r="V57" i="4"/>
  <c r="U57" i="4"/>
  <c r="T57" i="4"/>
  <c r="S57" i="4"/>
  <c r="R57" i="4"/>
  <c r="Q57" i="4"/>
  <c r="P57" i="4"/>
  <c r="O57" i="4"/>
  <c r="N57" i="4"/>
  <c r="M57" i="4"/>
  <c r="L57" i="4"/>
  <c r="K57" i="4"/>
  <c r="J57" i="4"/>
  <c r="I57" i="4"/>
  <c r="H57" i="4"/>
  <c r="G57" i="4"/>
  <c r="F57" i="4"/>
  <c r="E57" i="4"/>
  <c r="D57" i="4"/>
  <c r="C57" i="4"/>
  <c r="B57" i="4"/>
  <c r="AN57" i="4"/>
  <c r="AM56" i="4"/>
  <c r="AL56" i="4"/>
  <c r="AK56" i="4"/>
  <c r="AJ56" i="4"/>
  <c r="AI56" i="4"/>
  <c r="AH56" i="4"/>
  <c r="AG56" i="4"/>
  <c r="AF56" i="4"/>
  <c r="AE56" i="4"/>
  <c r="AD56" i="4"/>
  <c r="AC56" i="4"/>
  <c r="AB56" i="4"/>
  <c r="AA56" i="4"/>
  <c r="Z56" i="4"/>
  <c r="Y56" i="4"/>
  <c r="X56" i="4"/>
  <c r="W56" i="4"/>
  <c r="V56" i="4"/>
  <c r="U56" i="4"/>
  <c r="T56" i="4"/>
  <c r="S56" i="4"/>
  <c r="R56" i="4"/>
  <c r="Q56" i="4"/>
  <c r="P56" i="4"/>
  <c r="O56" i="4"/>
  <c r="N56" i="4"/>
  <c r="M56" i="4"/>
  <c r="L56" i="4"/>
  <c r="K56" i="4"/>
  <c r="J56" i="4"/>
  <c r="I56" i="4"/>
  <c r="H56" i="4"/>
  <c r="G56" i="4"/>
  <c r="F56" i="4"/>
  <c r="E56" i="4"/>
  <c r="D56" i="4"/>
  <c r="C56" i="4"/>
  <c r="B56" i="4"/>
  <c r="AN56" i="4"/>
  <c r="AM55" i="4"/>
  <c r="AL55" i="4"/>
  <c r="AK55" i="4"/>
  <c r="AJ55" i="4"/>
  <c r="AI55" i="4"/>
  <c r="AH55" i="4"/>
  <c r="AG55" i="4"/>
  <c r="AF55" i="4"/>
  <c r="AE55" i="4"/>
  <c r="AD55" i="4"/>
  <c r="AC55" i="4"/>
  <c r="AB55" i="4"/>
  <c r="AA55" i="4"/>
  <c r="Z55" i="4"/>
  <c r="Y55" i="4"/>
  <c r="X55" i="4"/>
  <c r="W55" i="4"/>
  <c r="V55" i="4"/>
  <c r="U55" i="4"/>
  <c r="T55" i="4"/>
  <c r="S55" i="4"/>
  <c r="R55" i="4"/>
  <c r="Q55" i="4"/>
  <c r="P55" i="4"/>
  <c r="O55" i="4"/>
  <c r="N55" i="4"/>
  <c r="M55" i="4"/>
  <c r="L55" i="4"/>
  <c r="K55" i="4"/>
  <c r="J55" i="4"/>
  <c r="I55" i="4"/>
  <c r="H55" i="4"/>
  <c r="G55" i="4"/>
  <c r="F55" i="4"/>
  <c r="E55" i="4"/>
  <c r="D55" i="4"/>
  <c r="B55" i="4"/>
  <c r="C55" i="4"/>
  <c r="AN55" i="4"/>
  <c r="AM54" i="4"/>
  <c r="AL54" i="4"/>
  <c r="AK54" i="4"/>
  <c r="AJ54" i="4"/>
  <c r="AI54" i="4"/>
  <c r="AH54" i="4"/>
  <c r="AG54" i="4"/>
  <c r="AF54" i="4"/>
  <c r="AE54" i="4"/>
  <c r="AD54" i="4"/>
  <c r="AC54" i="4"/>
  <c r="AB54" i="4"/>
  <c r="AA54" i="4"/>
  <c r="Z54" i="4"/>
  <c r="Y54" i="4"/>
  <c r="X54" i="4"/>
  <c r="W54" i="4"/>
  <c r="V54" i="4"/>
  <c r="U54" i="4"/>
  <c r="T54" i="4"/>
  <c r="S54" i="4"/>
  <c r="R54" i="4"/>
  <c r="Q54" i="4"/>
  <c r="P54" i="4"/>
  <c r="O54" i="4"/>
  <c r="N54" i="4"/>
  <c r="M54" i="4"/>
  <c r="L54" i="4"/>
  <c r="K54" i="4"/>
  <c r="J54" i="4"/>
  <c r="I54" i="4"/>
  <c r="H54" i="4"/>
  <c r="G54" i="4"/>
  <c r="F54" i="4"/>
  <c r="E54" i="4"/>
  <c r="D54" i="4"/>
  <c r="C54" i="4"/>
  <c r="B54" i="4"/>
  <c r="AM53" i="4"/>
  <c r="AL53" i="4"/>
  <c r="AK53" i="4"/>
  <c r="AJ53" i="4"/>
  <c r="AI53" i="4"/>
  <c r="AH53" i="4"/>
  <c r="AG53" i="4"/>
  <c r="AF53" i="4"/>
  <c r="AE53" i="4"/>
  <c r="AD53" i="4"/>
  <c r="AC53" i="4"/>
  <c r="AB53" i="4"/>
  <c r="AA53" i="4"/>
  <c r="Z53" i="4"/>
  <c r="Y53" i="4"/>
  <c r="X53" i="4"/>
  <c r="W53" i="4"/>
  <c r="V53" i="4"/>
  <c r="U53" i="4"/>
  <c r="T53" i="4"/>
  <c r="S53" i="4"/>
  <c r="R53" i="4"/>
  <c r="Q53" i="4"/>
  <c r="P53" i="4"/>
  <c r="O53" i="4"/>
  <c r="N53" i="4"/>
  <c r="M53" i="4"/>
  <c r="L53" i="4"/>
  <c r="K53" i="4"/>
  <c r="J53" i="4"/>
  <c r="I53" i="4"/>
  <c r="H53" i="4"/>
  <c r="G53" i="4"/>
  <c r="F53" i="4"/>
  <c r="E53" i="4"/>
  <c r="D53" i="4"/>
  <c r="C53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70" i="4"/>
  <c r="B53" i="4"/>
  <c r="AM52" i="4"/>
  <c r="AL52" i="4"/>
  <c r="AK52" i="4"/>
  <c r="AJ52" i="4"/>
  <c r="AI52" i="4"/>
  <c r="AH52" i="4"/>
  <c r="AG52" i="4"/>
  <c r="AF52" i="4"/>
  <c r="AE52" i="4"/>
  <c r="AD52" i="4"/>
  <c r="AC52" i="4"/>
  <c r="AC39" i="4"/>
  <c r="AC40" i="4"/>
  <c r="AC41" i="4"/>
  <c r="AC42" i="4"/>
  <c r="AC43" i="4"/>
  <c r="AC44" i="4"/>
  <c r="AC45" i="4"/>
  <c r="AC46" i="4"/>
  <c r="AC47" i="4"/>
  <c r="AC48" i="4"/>
  <c r="AC49" i="4"/>
  <c r="AC50" i="4"/>
  <c r="AC51" i="4"/>
  <c r="AC70" i="4"/>
  <c r="AB52" i="4"/>
  <c r="AA52" i="4"/>
  <c r="Z52" i="4"/>
  <c r="Y52" i="4"/>
  <c r="X52" i="4"/>
  <c r="W52" i="4"/>
  <c r="V52" i="4"/>
  <c r="U52" i="4"/>
  <c r="T52" i="4"/>
  <c r="S52" i="4"/>
  <c r="R52" i="4"/>
  <c r="Q52" i="4"/>
  <c r="P52" i="4"/>
  <c r="O52" i="4"/>
  <c r="N52" i="4"/>
  <c r="M52" i="4"/>
  <c r="L52" i="4"/>
  <c r="K52" i="4"/>
  <c r="J52" i="4"/>
  <c r="I52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70" i="4"/>
  <c r="H52" i="4"/>
  <c r="G52" i="4"/>
  <c r="F52" i="4"/>
  <c r="E52" i="4"/>
  <c r="D52" i="4"/>
  <c r="B52" i="4"/>
  <c r="AM51" i="4"/>
  <c r="AL51" i="4"/>
  <c r="AK51" i="4"/>
  <c r="AJ51" i="4"/>
  <c r="AI51" i="4"/>
  <c r="AH51" i="4"/>
  <c r="AG51" i="4"/>
  <c r="AF51" i="4"/>
  <c r="AE51" i="4"/>
  <c r="AD51" i="4"/>
  <c r="AB51" i="4"/>
  <c r="AA51" i="4"/>
  <c r="Z51" i="4"/>
  <c r="Y51" i="4"/>
  <c r="X51" i="4"/>
  <c r="W51" i="4"/>
  <c r="V51" i="4"/>
  <c r="U51" i="4"/>
  <c r="T51" i="4"/>
  <c r="S51" i="4"/>
  <c r="R51" i="4"/>
  <c r="Q51" i="4"/>
  <c r="P51" i="4"/>
  <c r="O51" i="4"/>
  <c r="N51" i="4"/>
  <c r="M51" i="4"/>
  <c r="L51" i="4"/>
  <c r="K51" i="4"/>
  <c r="J51" i="4"/>
  <c r="H51" i="4"/>
  <c r="G51" i="4"/>
  <c r="F51" i="4"/>
  <c r="E51" i="4"/>
  <c r="D51" i="4"/>
  <c r="B51" i="4"/>
  <c r="AM50" i="4"/>
  <c r="AL50" i="4"/>
  <c r="AK50" i="4"/>
  <c r="AJ50" i="4"/>
  <c r="AI50" i="4"/>
  <c r="AH50" i="4"/>
  <c r="AG50" i="4"/>
  <c r="AF50" i="4"/>
  <c r="AE50" i="4"/>
  <c r="AD50" i="4"/>
  <c r="AB50" i="4"/>
  <c r="AA50" i="4"/>
  <c r="Z50" i="4"/>
  <c r="Y50" i="4"/>
  <c r="X50" i="4"/>
  <c r="W50" i="4"/>
  <c r="V50" i="4"/>
  <c r="U50" i="4"/>
  <c r="T50" i="4"/>
  <c r="S50" i="4"/>
  <c r="R50" i="4"/>
  <c r="Q50" i="4"/>
  <c r="P50" i="4"/>
  <c r="O50" i="4"/>
  <c r="N50" i="4"/>
  <c r="M50" i="4"/>
  <c r="L50" i="4"/>
  <c r="K50" i="4"/>
  <c r="J50" i="4"/>
  <c r="H50" i="4"/>
  <c r="G50" i="4"/>
  <c r="F50" i="4"/>
  <c r="E50" i="4"/>
  <c r="D50" i="4"/>
  <c r="B50" i="4"/>
  <c r="AM49" i="4"/>
  <c r="AL49" i="4"/>
  <c r="AK49" i="4"/>
  <c r="AJ49" i="4"/>
  <c r="AI49" i="4"/>
  <c r="AH49" i="4"/>
  <c r="AG49" i="4"/>
  <c r="AF49" i="4"/>
  <c r="AE49" i="4"/>
  <c r="AD49" i="4"/>
  <c r="AB49" i="4"/>
  <c r="AA49" i="4"/>
  <c r="Z49" i="4"/>
  <c r="Y49" i="4"/>
  <c r="X49" i="4"/>
  <c r="W49" i="4"/>
  <c r="V49" i="4"/>
  <c r="U49" i="4"/>
  <c r="T49" i="4"/>
  <c r="T39" i="4"/>
  <c r="T40" i="4"/>
  <c r="T41" i="4"/>
  <c r="T42" i="4"/>
  <c r="T43" i="4"/>
  <c r="T44" i="4"/>
  <c r="T45" i="4"/>
  <c r="T46" i="4"/>
  <c r="T47" i="4"/>
  <c r="T48" i="4"/>
  <c r="T70" i="4"/>
  <c r="S49" i="4"/>
  <c r="R49" i="4"/>
  <c r="Q49" i="4"/>
  <c r="P49" i="4"/>
  <c r="O49" i="4"/>
  <c r="N49" i="4"/>
  <c r="M49" i="4"/>
  <c r="L49" i="4"/>
  <c r="K49" i="4"/>
  <c r="J49" i="4"/>
  <c r="H49" i="4"/>
  <c r="G49" i="4"/>
  <c r="F49" i="4"/>
  <c r="E49" i="4"/>
  <c r="D49" i="4"/>
  <c r="B49" i="4"/>
  <c r="AM48" i="4"/>
  <c r="AL48" i="4"/>
  <c r="AK48" i="4"/>
  <c r="AJ48" i="4"/>
  <c r="AI48" i="4"/>
  <c r="AH48" i="4"/>
  <c r="AG48" i="4"/>
  <c r="AF48" i="4"/>
  <c r="AE48" i="4"/>
  <c r="AD48" i="4"/>
  <c r="AD39" i="4"/>
  <c r="AD40" i="4"/>
  <c r="AD41" i="4"/>
  <c r="AD42" i="4"/>
  <c r="AD43" i="4"/>
  <c r="AD44" i="4"/>
  <c r="AD45" i="4"/>
  <c r="AD46" i="4"/>
  <c r="AD47" i="4"/>
  <c r="AD70" i="4"/>
  <c r="AB48" i="4"/>
  <c r="AA48" i="4"/>
  <c r="Z48" i="4"/>
  <c r="Y48" i="4"/>
  <c r="X48" i="4"/>
  <c r="W48" i="4"/>
  <c r="V48" i="4"/>
  <c r="U48" i="4"/>
  <c r="S48" i="4"/>
  <c r="R48" i="4"/>
  <c r="R39" i="4"/>
  <c r="R40" i="4"/>
  <c r="R41" i="4"/>
  <c r="R42" i="4"/>
  <c r="R43" i="4"/>
  <c r="R44" i="4"/>
  <c r="R45" i="4"/>
  <c r="R46" i="4"/>
  <c r="R47" i="4"/>
  <c r="R70" i="4"/>
  <c r="Q48" i="4"/>
  <c r="P48" i="4"/>
  <c r="O48" i="4"/>
  <c r="N48" i="4"/>
  <c r="M48" i="4"/>
  <c r="L48" i="4"/>
  <c r="K48" i="4"/>
  <c r="J48" i="4"/>
  <c r="H48" i="4"/>
  <c r="G48" i="4"/>
  <c r="F48" i="4"/>
  <c r="E48" i="4"/>
  <c r="D48" i="4"/>
  <c r="B48" i="4"/>
  <c r="AN48" i="4"/>
  <c r="AM47" i="4"/>
  <c r="AL47" i="4"/>
  <c r="AK47" i="4"/>
  <c r="AJ47" i="4"/>
  <c r="AI47" i="4"/>
  <c r="AH47" i="4"/>
  <c r="AG47" i="4"/>
  <c r="AF47" i="4"/>
  <c r="AE47" i="4"/>
  <c r="AB47" i="4"/>
  <c r="AA47" i="4"/>
  <c r="Z47" i="4"/>
  <c r="Y47" i="4"/>
  <c r="X47" i="4"/>
  <c r="W47" i="4"/>
  <c r="V47" i="4"/>
  <c r="U47" i="4"/>
  <c r="S47" i="4"/>
  <c r="Q47" i="4"/>
  <c r="P47" i="4"/>
  <c r="O47" i="4"/>
  <c r="N47" i="4"/>
  <c r="M47" i="4"/>
  <c r="L47" i="4"/>
  <c r="K47" i="4"/>
  <c r="J47" i="4"/>
  <c r="H47" i="4"/>
  <c r="G47" i="4"/>
  <c r="F47" i="4"/>
  <c r="E47" i="4"/>
  <c r="D47" i="4"/>
  <c r="B47" i="4"/>
  <c r="AN47" i="4"/>
  <c r="AM46" i="4"/>
  <c r="AL46" i="4"/>
  <c r="AK46" i="4"/>
  <c r="AJ46" i="4"/>
  <c r="AI46" i="4"/>
  <c r="AH46" i="4"/>
  <c r="AG46" i="4"/>
  <c r="AF46" i="4"/>
  <c r="AE46" i="4"/>
  <c r="AB46" i="4"/>
  <c r="AA46" i="4"/>
  <c r="Z46" i="4"/>
  <c r="Y46" i="4"/>
  <c r="X46" i="4"/>
  <c r="W46" i="4"/>
  <c r="V46" i="4"/>
  <c r="U46" i="4"/>
  <c r="S46" i="4"/>
  <c r="Q46" i="4"/>
  <c r="P46" i="4"/>
  <c r="O46" i="4"/>
  <c r="N46" i="4"/>
  <c r="M46" i="4"/>
  <c r="L46" i="4"/>
  <c r="K46" i="4"/>
  <c r="J46" i="4"/>
  <c r="H46" i="4"/>
  <c r="G46" i="4"/>
  <c r="F46" i="4"/>
  <c r="E46" i="4"/>
  <c r="D46" i="4"/>
  <c r="B46" i="4"/>
  <c r="AM45" i="4"/>
  <c r="AL45" i="4"/>
  <c r="AK45" i="4"/>
  <c r="AJ45" i="4"/>
  <c r="AI45" i="4"/>
  <c r="AH45" i="4"/>
  <c r="AG45" i="4"/>
  <c r="AF45" i="4"/>
  <c r="AE45" i="4"/>
  <c r="AB45" i="4"/>
  <c r="AA45" i="4"/>
  <c r="Z45" i="4"/>
  <c r="Y45" i="4"/>
  <c r="X45" i="4"/>
  <c r="W45" i="4"/>
  <c r="V45" i="4"/>
  <c r="U45" i="4"/>
  <c r="S45" i="4"/>
  <c r="Q45" i="4"/>
  <c r="P45" i="4"/>
  <c r="O45" i="4"/>
  <c r="N45" i="4"/>
  <c r="M45" i="4"/>
  <c r="L45" i="4"/>
  <c r="K45" i="4"/>
  <c r="J45" i="4"/>
  <c r="H45" i="4"/>
  <c r="G45" i="4"/>
  <c r="F45" i="4"/>
  <c r="E45" i="4"/>
  <c r="D45" i="4"/>
  <c r="B45" i="4"/>
  <c r="AN45" i="4"/>
  <c r="AM44" i="4"/>
  <c r="AL44" i="4"/>
  <c r="AK44" i="4"/>
  <c r="AJ44" i="4"/>
  <c r="AI44" i="4"/>
  <c r="AH44" i="4"/>
  <c r="AG44" i="4"/>
  <c r="AF44" i="4"/>
  <c r="AE44" i="4"/>
  <c r="AB44" i="4"/>
  <c r="AA44" i="4"/>
  <c r="Z44" i="4"/>
  <c r="Y44" i="4"/>
  <c r="X44" i="4"/>
  <c r="W44" i="4"/>
  <c r="V44" i="4"/>
  <c r="U44" i="4"/>
  <c r="S44" i="4"/>
  <c r="Q44" i="4"/>
  <c r="P44" i="4"/>
  <c r="O44" i="4"/>
  <c r="N44" i="4"/>
  <c r="M44" i="4"/>
  <c r="L44" i="4"/>
  <c r="K44" i="4"/>
  <c r="J44" i="4"/>
  <c r="H44" i="4"/>
  <c r="G44" i="4"/>
  <c r="F44" i="4"/>
  <c r="E44" i="4"/>
  <c r="D44" i="4"/>
  <c r="B44" i="4"/>
  <c r="AM43" i="4"/>
  <c r="AL43" i="4"/>
  <c r="AK43" i="4"/>
  <c r="AJ43" i="4"/>
  <c r="AI43" i="4"/>
  <c r="AH43" i="4"/>
  <c r="AG43" i="4"/>
  <c r="AF43" i="4"/>
  <c r="AE43" i="4"/>
  <c r="AB43" i="4"/>
  <c r="AA43" i="4"/>
  <c r="Z43" i="4"/>
  <c r="Y43" i="4"/>
  <c r="X43" i="4"/>
  <c r="W43" i="4"/>
  <c r="V43" i="4"/>
  <c r="U43" i="4"/>
  <c r="S43" i="4"/>
  <c r="Q43" i="4"/>
  <c r="P43" i="4"/>
  <c r="O43" i="4"/>
  <c r="N43" i="4"/>
  <c r="M43" i="4"/>
  <c r="L43" i="4"/>
  <c r="K43" i="4"/>
  <c r="J43" i="4"/>
  <c r="H43" i="4"/>
  <c r="G43" i="4"/>
  <c r="F43" i="4"/>
  <c r="E43" i="4"/>
  <c r="D43" i="4"/>
  <c r="B43" i="4"/>
  <c r="AM42" i="4"/>
  <c r="AL42" i="4"/>
  <c r="AK42" i="4"/>
  <c r="AJ42" i="4"/>
  <c r="AI42" i="4"/>
  <c r="AH42" i="4"/>
  <c r="AG42" i="4"/>
  <c r="AF42" i="4"/>
  <c r="AE42" i="4"/>
  <c r="AB42" i="4"/>
  <c r="AA42" i="4"/>
  <c r="AA39" i="4"/>
  <c r="AA40" i="4"/>
  <c r="AA41" i="4"/>
  <c r="AA70" i="4"/>
  <c r="Z42" i="4"/>
  <c r="Y42" i="4"/>
  <c r="X42" i="4"/>
  <c r="W42" i="4"/>
  <c r="W39" i="4"/>
  <c r="W40" i="4"/>
  <c r="W41" i="4"/>
  <c r="W70" i="4"/>
  <c r="V42" i="4"/>
  <c r="U42" i="4"/>
  <c r="S42" i="4"/>
  <c r="Q42" i="4"/>
  <c r="P42" i="4"/>
  <c r="O42" i="4"/>
  <c r="O39" i="4"/>
  <c r="O40" i="4"/>
  <c r="O41" i="4"/>
  <c r="O70" i="4"/>
  <c r="N42" i="4"/>
  <c r="M42" i="4"/>
  <c r="L42" i="4"/>
  <c r="K42" i="4"/>
  <c r="J42" i="4"/>
  <c r="H42" i="4"/>
  <c r="G42" i="4"/>
  <c r="B42" i="4"/>
  <c r="D42" i="4"/>
  <c r="E42" i="4"/>
  <c r="F42" i="4"/>
  <c r="AN42" i="4"/>
  <c r="AM41" i="4"/>
  <c r="AL41" i="4"/>
  <c r="AK41" i="4"/>
  <c r="AJ41" i="4"/>
  <c r="AI41" i="4"/>
  <c r="AH41" i="4"/>
  <c r="AG41" i="4"/>
  <c r="AF41" i="4"/>
  <c r="AE41" i="4"/>
  <c r="AB41" i="4"/>
  <c r="Z41" i="4"/>
  <c r="Y41" i="4"/>
  <c r="X41" i="4"/>
  <c r="V41" i="4"/>
  <c r="U41" i="4"/>
  <c r="S41" i="4"/>
  <c r="Q41" i="4"/>
  <c r="P41" i="4"/>
  <c r="N41" i="4"/>
  <c r="M41" i="4"/>
  <c r="L41" i="4"/>
  <c r="K41" i="4"/>
  <c r="J41" i="4"/>
  <c r="H41" i="4"/>
  <c r="G41" i="4"/>
  <c r="F41" i="4"/>
  <c r="E41" i="4"/>
  <c r="D41" i="4"/>
  <c r="B41" i="4"/>
  <c r="AM40" i="4"/>
  <c r="AL40" i="4"/>
  <c r="AK40" i="4"/>
  <c r="AJ40" i="4"/>
  <c r="AI40" i="4"/>
  <c r="AH40" i="4"/>
  <c r="AG40" i="4"/>
  <c r="AF40" i="4"/>
  <c r="AE40" i="4"/>
  <c r="AB40" i="4"/>
  <c r="Z40" i="4"/>
  <c r="Y40" i="4"/>
  <c r="X40" i="4"/>
  <c r="V40" i="4"/>
  <c r="U40" i="4"/>
  <c r="S40" i="4"/>
  <c r="Q40" i="4"/>
  <c r="P40" i="4"/>
  <c r="N40" i="4"/>
  <c r="M40" i="4"/>
  <c r="L40" i="4"/>
  <c r="K40" i="4"/>
  <c r="J40" i="4"/>
  <c r="H40" i="4"/>
  <c r="G40" i="4"/>
  <c r="F40" i="4"/>
  <c r="E40" i="4"/>
  <c r="D40" i="4"/>
  <c r="B40" i="4"/>
  <c r="AM39" i="4"/>
  <c r="AM70" i="4"/>
  <c r="AL39" i="4"/>
  <c r="AK39" i="4"/>
  <c r="AJ39" i="4"/>
  <c r="AI39" i="4"/>
  <c r="AH39" i="4"/>
  <c r="AG39" i="4"/>
  <c r="AF39" i="4"/>
  <c r="AE39" i="4"/>
  <c r="AB39" i="4"/>
  <c r="Z39" i="4"/>
  <c r="Y39" i="4"/>
  <c r="X39" i="4"/>
  <c r="V39" i="4"/>
  <c r="U39" i="4"/>
  <c r="S39" i="4"/>
  <c r="Q39" i="4"/>
  <c r="P39" i="4"/>
  <c r="N39" i="4"/>
  <c r="M39" i="4"/>
  <c r="L39" i="4"/>
  <c r="K39" i="4"/>
  <c r="J39" i="4"/>
  <c r="H39" i="4"/>
  <c r="G39" i="4"/>
  <c r="F39" i="4"/>
  <c r="E39" i="4"/>
  <c r="D39" i="4"/>
  <c r="B39" i="4"/>
  <c r="AM33" i="4"/>
  <c r="AL33" i="4"/>
  <c r="AK33" i="4"/>
  <c r="AJ33" i="4"/>
  <c r="AI33" i="4"/>
  <c r="AH33" i="4"/>
  <c r="AG33" i="4"/>
  <c r="AF33" i="4"/>
  <c r="AE33" i="4"/>
  <c r="AD33" i="4"/>
  <c r="AC33" i="4"/>
  <c r="AB33" i="4"/>
  <c r="AA33" i="4"/>
  <c r="Z33" i="4"/>
  <c r="Y33" i="4"/>
  <c r="X33" i="4"/>
  <c r="W33" i="4"/>
  <c r="V33" i="4"/>
  <c r="U33" i="4"/>
  <c r="T33" i="4"/>
  <c r="S33" i="4"/>
  <c r="R33" i="4"/>
  <c r="Q33" i="4"/>
  <c r="P33" i="4"/>
  <c r="O33" i="4"/>
  <c r="N33" i="4"/>
  <c r="M33" i="4"/>
  <c r="L33" i="4"/>
  <c r="K33" i="4"/>
  <c r="J33" i="4"/>
  <c r="I33" i="4"/>
  <c r="H33" i="4"/>
  <c r="G33" i="4"/>
  <c r="F33" i="4"/>
  <c r="E33" i="4"/>
  <c r="D33" i="4"/>
  <c r="C33" i="4"/>
  <c r="B33" i="4"/>
  <c r="AM69" i="8"/>
  <c r="AL69" i="8"/>
  <c r="AK69" i="8"/>
  <c r="AJ69" i="8"/>
  <c r="AI69" i="8"/>
  <c r="AH69" i="8"/>
  <c r="AG69" i="8"/>
  <c r="AF69" i="8"/>
  <c r="AE69" i="8"/>
  <c r="AD69" i="8"/>
  <c r="AC69" i="8"/>
  <c r="AB69" i="8"/>
  <c r="AA69" i="8"/>
  <c r="Z69" i="8"/>
  <c r="Y69" i="8"/>
  <c r="X69" i="8"/>
  <c r="W69" i="8"/>
  <c r="V69" i="8"/>
  <c r="U69" i="8"/>
  <c r="T69" i="8"/>
  <c r="S69" i="8"/>
  <c r="R69" i="8"/>
  <c r="Q69" i="8"/>
  <c r="P69" i="8"/>
  <c r="O69" i="8"/>
  <c r="N69" i="8"/>
  <c r="M69" i="8"/>
  <c r="L69" i="8"/>
  <c r="K69" i="8"/>
  <c r="J69" i="8"/>
  <c r="I69" i="8"/>
  <c r="H69" i="8"/>
  <c r="G69" i="8"/>
  <c r="F69" i="8"/>
  <c r="E69" i="8"/>
  <c r="D69" i="8"/>
  <c r="C69" i="8"/>
  <c r="B69" i="8"/>
  <c r="AM68" i="8"/>
  <c r="AL68" i="8"/>
  <c r="AK68" i="8"/>
  <c r="AJ68" i="8"/>
  <c r="AI68" i="8"/>
  <c r="AH68" i="8"/>
  <c r="AG68" i="8"/>
  <c r="AF68" i="8"/>
  <c r="AE68" i="8"/>
  <c r="AD68" i="8"/>
  <c r="AC68" i="8"/>
  <c r="AB68" i="8"/>
  <c r="AA68" i="8"/>
  <c r="Z68" i="8"/>
  <c r="Y68" i="8"/>
  <c r="X68" i="8"/>
  <c r="W68" i="8"/>
  <c r="V68" i="8"/>
  <c r="U68" i="8"/>
  <c r="T68" i="8"/>
  <c r="S68" i="8"/>
  <c r="R68" i="8"/>
  <c r="Q68" i="8"/>
  <c r="P68" i="8"/>
  <c r="O68" i="8"/>
  <c r="N68" i="8"/>
  <c r="M68" i="8"/>
  <c r="L68" i="8"/>
  <c r="K68" i="8"/>
  <c r="J68" i="8"/>
  <c r="I68" i="8"/>
  <c r="H68" i="8"/>
  <c r="G68" i="8"/>
  <c r="F68" i="8"/>
  <c r="E68" i="8"/>
  <c r="D68" i="8"/>
  <c r="C68" i="8"/>
  <c r="B68" i="8"/>
  <c r="AM67" i="8"/>
  <c r="AL67" i="8"/>
  <c r="AK67" i="8"/>
  <c r="AJ67" i="8"/>
  <c r="AI67" i="8"/>
  <c r="AH67" i="8"/>
  <c r="AG67" i="8"/>
  <c r="AF67" i="8"/>
  <c r="AE67" i="8"/>
  <c r="AD67" i="8"/>
  <c r="AC67" i="8"/>
  <c r="AB67" i="8"/>
  <c r="AA67" i="8"/>
  <c r="Z67" i="8"/>
  <c r="Y67" i="8"/>
  <c r="X67" i="8"/>
  <c r="W67" i="8"/>
  <c r="V67" i="8"/>
  <c r="U67" i="8"/>
  <c r="T67" i="8"/>
  <c r="S67" i="8"/>
  <c r="R67" i="8"/>
  <c r="Q67" i="8"/>
  <c r="P67" i="8"/>
  <c r="O67" i="8"/>
  <c r="N67" i="8"/>
  <c r="M67" i="8"/>
  <c r="L67" i="8"/>
  <c r="K67" i="8"/>
  <c r="J67" i="8"/>
  <c r="I67" i="8"/>
  <c r="H67" i="8"/>
  <c r="G67" i="8"/>
  <c r="F67" i="8"/>
  <c r="E67" i="8"/>
  <c r="D67" i="8"/>
  <c r="C67" i="8"/>
  <c r="B67" i="8"/>
  <c r="AN67" i="8"/>
  <c r="AM66" i="8"/>
  <c r="AL66" i="8"/>
  <c r="AK66" i="8"/>
  <c r="AJ66" i="8"/>
  <c r="AI66" i="8"/>
  <c r="AH66" i="8"/>
  <c r="AG66" i="8"/>
  <c r="AF66" i="8"/>
  <c r="AE66" i="8"/>
  <c r="AD66" i="8"/>
  <c r="AC66" i="8"/>
  <c r="AB66" i="8"/>
  <c r="AA66" i="8"/>
  <c r="Z66" i="8"/>
  <c r="Y66" i="8"/>
  <c r="X66" i="8"/>
  <c r="W66" i="8"/>
  <c r="V66" i="8"/>
  <c r="U66" i="8"/>
  <c r="T66" i="8"/>
  <c r="S66" i="8"/>
  <c r="R66" i="8"/>
  <c r="Q66" i="8"/>
  <c r="P66" i="8"/>
  <c r="O66" i="8"/>
  <c r="N66" i="8"/>
  <c r="M66" i="8"/>
  <c r="L66" i="8"/>
  <c r="K66" i="8"/>
  <c r="J66" i="8"/>
  <c r="I66" i="8"/>
  <c r="H66" i="8"/>
  <c r="G66" i="8"/>
  <c r="F66" i="8"/>
  <c r="E66" i="8"/>
  <c r="D66" i="8"/>
  <c r="C66" i="8"/>
  <c r="B66" i="8"/>
  <c r="AM65" i="8"/>
  <c r="AL65" i="8"/>
  <c r="AK65" i="8"/>
  <c r="AJ65" i="8"/>
  <c r="AI65" i="8"/>
  <c r="AH65" i="8"/>
  <c r="AG65" i="8"/>
  <c r="AF65" i="8"/>
  <c r="AE65" i="8"/>
  <c r="AD65" i="8"/>
  <c r="AC65" i="8"/>
  <c r="AB65" i="8"/>
  <c r="AA65" i="8"/>
  <c r="Z65" i="8"/>
  <c r="Y65" i="8"/>
  <c r="X65" i="8"/>
  <c r="W65" i="8"/>
  <c r="V65" i="8"/>
  <c r="U65" i="8"/>
  <c r="T65" i="8"/>
  <c r="S65" i="8"/>
  <c r="R65" i="8"/>
  <c r="Q65" i="8"/>
  <c r="P65" i="8"/>
  <c r="O65" i="8"/>
  <c r="N65" i="8"/>
  <c r="M65" i="8"/>
  <c r="L65" i="8"/>
  <c r="K65" i="8"/>
  <c r="J65" i="8"/>
  <c r="I65" i="8"/>
  <c r="H65" i="8"/>
  <c r="G65" i="8"/>
  <c r="F65" i="8"/>
  <c r="E65" i="8"/>
  <c r="D65" i="8"/>
  <c r="C65" i="8"/>
  <c r="B65" i="8"/>
  <c r="AN65" i="8"/>
  <c r="AM64" i="8"/>
  <c r="AL64" i="8"/>
  <c r="AK64" i="8"/>
  <c r="AJ64" i="8"/>
  <c r="AI64" i="8"/>
  <c r="AH64" i="8"/>
  <c r="AG64" i="8"/>
  <c r="AF64" i="8"/>
  <c r="AE64" i="8"/>
  <c r="AD64" i="8"/>
  <c r="AC64" i="8"/>
  <c r="AB64" i="8"/>
  <c r="AA64" i="8"/>
  <c r="Z64" i="8"/>
  <c r="Y64" i="8"/>
  <c r="X64" i="8"/>
  <c r="W64" i="8"/>
  <c r="V64" i="8"/>
  <c r="U64" i="8"/>
  <c r="T64" i="8"/>
  <c r="S64" i="8"/>
  <c r="R64" i="8"/>
  <c r="Q64" i="8"/>
  <c r="P64" i="8"/>
  <c r="O64" i="8"/>
  <c r="N64" i="8"/>
  <c r="M64" i="8"/>
  <c r="L64" i="8"/>
  <c r="K64" i="8"/>
  <c r="J64" i="8"/>
  <c r="I64" i="8"/>
  <c r="H64" i="8"/>
  <c r="G64" i="8"/>
  <c r="F64" i="8"/>
  <c r="E64" i="8"/>
  <c r="D64" i="8"/>
  <c r="C64" i="8"/>
  <c r="B64" i="8"/>
  <c r="AM63" i="8"/>
  <c r="AL63" i="8"/>
  <c r="AK63" i="8"/>
  <c r="AJ63" i="8"/>
  <c r="AI63" i="8"/>
  <c r="AH63" i="8"/>
  <c r="AG63" i="8"/>
  <c r="AF63" i="8"/>
  <c r="AE63" i="8"/>
  <c r="AD63" i="8"/>
  <c r="AC63" i="8"/>
  <c r="AB63" i="8"/>
  <c r="AA63" i="8"/>
  <c r="Z63" i="8"/>
  <c r="Y63" i="8"/>
  <c r="X63" i="8"/>
  <c r="W63" i="8"/>
  <c r="V63" i="8"/>
  <c r="U63" i="8"/>
  <c r="T63" i="8"/>
  <c r="S63" i="8"/>
  <c r="R63" i="8"/>
  <c r="Q63" i="8"/>
  <c r="P63" i="8"/>
  <c r="O63" i="8"/>
  <c r="N63" i="8"/>
  <c r="M63" i="8"/>
  <c r="L63" i="8"/>
  <c r="K63" i="8"/>
  <c r="J63" i="8"/>
  <c r="I63" i="8"/>
  <c r="H63" i="8"/>
  <c r="G63" i="8"/>
  <c r="F63" i="8"/>
  <c r="E63" i="8"/>
  <c r="D63" i="8"/>
  <c r="C63" i="8"/>
  <c r="B63" i="8"/>
  <c r="AM62" i="8"/>
  <c r="AL62" i="8"/>
  <c r="AK62" i="8"/>
  <c r="AJ62" i="8"/>
  <c r="AI62" i="8"/>
  <c r="AH62" i="8"/>
  <c r="AG62" i="8"/>
  <c r="AF62" i="8"/>
  <c r="AE62" i="8"/>
  <c r="AD62" i="8"/>
  <c r="AC62" i="8"/>
  <c r="AB62" i="8"/>
  <c r="AA62" i="8"/>
  <c r="Z62" i="8"/>
  <c r="Y62" i="8"/>
  <c r="X62" i="8"/>
  <c r="W62" i="8"/>
  <c r="V62" i="8"/>
  <c r="U62" i="8"/>
  <c r="T62" i="8"/>
  <c r="S62" i="8"/>
  <c r="R62" i="8"/>
  <c r="Q62" i="8"/>
  <c r="P62" i="8"/>
  <c r="O62" i="8"/>
  <c r="N62" i="8"/>
  <c r="M62" i="8"/>
  <c r="L62" i="8"/>
  <c r="K62" i="8"/>
  <c r="J62" i="8"/>
  <c r="I62" i="8"/>
  <c r="H62" i="8"/>
  <c r="G62" i="8"/>
  <c r="F62" i="8"/>
  <c r="E62" i="8"/>
  <c r="D62" i="8"/>
  <c r="C62" i="8"/>
  <c r="B62" i="8"/>
  <c r="AM61" i="8"/>
  <c r="AL61" i="8"/>
  <c r="AK61" i="8"/>
  <c r="AJ61" i="8"/>
  <c r="AI61" i="8"/>
  <c r="AH61" i="8"/>
  <c r="AG61" i="8"/>
  <c r="AF61" i="8"/>
  <c r="AE61" i="8"/>
  <c r="AD61" i="8"/>
  <c r="AC61" i="8"/>
  <c r="AB61" i="8"/>
  <c r="AA61" i="8"/>
  <c r="Z61" i="8"/>
  <c r="Y61" i="8"/>
  <c r="X61" i="8"/>
  <c r="W61" i="8"/>
  <c r="V61" i="8"/>
  <c r="U61" i="8"/>
  <c r="T61" i="8"/>
  <c r="S61" i="8"/>
  <c r="R61" i="8"/>
  <c r="Q61" i="8"/>
  <c r="P61" i="8"/>
  <c r="O61" i="8"/>
  <c r="N61" i="8"/>
  <c r="M61" i="8"/>
  <c r="L61" i="8"/>
  <c r="K61" i="8"/>
  <c r="J61" i="8"/>
  <c r="I61" i="8"/>
  <c r="H61" i="8"/>
  <c r="G61" i="8"/>
  <c r="F61" i="8"/>
  <c r="E61" i="8"/>
  <c r="D61" i="8"/>
  <c r="C61" i="8"/>
  <c r="B61" i="8"/>
  <c r="AN61" i="8"/>
  <c r="AM60" i="8"/>
  <c r="AL60" i="8"/>
  <c r="AK60" i="8"/>
  <c r="AJ60" i="8"/>
  <c r="AI60" i="8"/>
  <c r="AH60" i="8"/>
  <c r="AG60" i="8"/>
  <c r="AF60" i="8"/>
  <c r="AE60" i="8"/>
  <c r="AD60" i="8"/>
  <c r="AC60" i="8"/>
  <c r="AB60" i="8"/>
  <c r="AA60" i="8"/>
  <c r="Z60" i="8"/>
  <c r="Y60" i="8"/>
  <c r="X60" i="8"/>
  <c r="W60" i="8"/>
  <c r="V60" i="8"/>
  <c r="U60" i="8"/>
  <c r="T60" i="8"/>
  <c r="S60" i="8"/>
  <c r="R60" i="8"/>
  <c r="Q60" i="8"/>
  <c r="P60" i="8"/>
  <c r="O60" i="8"/>
  <c r="N60" i="8"/>
  <c r="M60" i="8"/>
  <c r="L60" i="8"/>
  <c r="K60" i="8"/>
  <c r="J60" i="8"/>
  <c r="I60" i="8"/>
  <c r="H60" i="8"/>
  <c r="G60" i="8"/>
  <c r="F60" i="8"/>
  <c r="E60" i="8"/>
  <c r="D60" i="8"/>
  <c r="C60" i="8"/>
  <c r="B60" i="8"/>
  <c r="AM59" i="8"/>
  <c r="AL59" i="8"/>
  <c r="AK59" i="8"/>
  <c r="AJ59" i="8"/>
  <c r="AI59" i="8"/>
  <c r="AH59" i="8"/>
  <c r="AG59" i="8"/>
  <c r="AF59" i="8"/>
  <c r="AE59" i="8"/>
  <c r="AD59" i="8"/>
  <c r="AC59" i="8"/>
  <c r="AB59" i="8"/>
  <c r="AA59" i="8"/>
  <c r="Z59" i="8"/>
  <c r="Y59" i="8"/>
  <c r="X59" i="8"/>
  <c r="W59" i="8"/>
  <c r="V59" i="8"/>
  <c r="U59" i="8"/>
  <c r="T59" i="8"/>
  <c r="S59" i="8"/>
  <c r="R59" i="8"/>
  <c r="Q59" i="8"/>
  <c r="P59" i="8"/>
  <c r="O59" i="8"/>
  <c r="N59" i="8"/>
  <c r="M59" i="8"/>
  <c r="L59" i="8"/>
  <c r="K59" i="8"/>
  <c r="J59" i="8"/>
  <c r="I59" i="8"/>
  <c r="H59" i="8"/>
  <c r="G59" i="8"/>
  <c r="F59" i="8"/>
  <c r="E59" i="8"/>
  <c r="D59" i="8"/>
  <c r="C59" i="8"/>
  <c r="B59" i="8"/>
  <c r="AM58" i="8"/>
  <c r="AL58" i="8"/>
  <c r="AK58" i="8"/>
  <c r="AJ58" i="8"/>
  <c r="AI58" i="8"/>
  <c r="AH58" i="8"/>
  <c r="AG58" i="8"/>
  <c r="AF58" i="8"/>
  <c r="AE58" i="8"/>
  <c r="AD58" i="8"/>
  <c r="AC58" i="8"/>
  <c r="AB58" i="8"/>
  <c r="AA58" i="8"/>
  <c r="Z58" i="8"/>
  <c r="Y58" i="8"/>
  <c r="X58" i="8"/>
  <c r="W58" i="8"/>
  <c r="V58" i="8"/>
  <c r="U58" i="8"/>
  <c r="T58" i="8"/>
  <c r="S58" i="8"/>
  <c r="R58" i="8"/>
  <c r="Q58" i="8"/>
  <c r="P58" i="8"/>
  <c r="O58" i="8"/>
  <c r="N58" i="8"/>
  <c r="M58" i="8"/>
  <c r="L58" i="8"/>
  <c r="K58" i="8"/>
  <c r="J58" i="8"/>
  <c r="I58" i="8"/>
  <c r="H58" i="8"/>
  <c r="G58" i="8"/>
  <c r="F58" i="8"/>
  <c r="E58" i="8"/>
  <c r="D58" i="8"/>
  <c r="C58" i="8"/>
  <c r="B58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A57" i="8"/>
  <c r="Z57" i="8"/>
  <c r="Y57" i="8"/>
  <c r="X57" i="8"/>
  <c r="W57" i="8"/>
  <c r="V57" i="8"/>
  <c r="U57" i="8"/>
  <c r="T57" i="8"/>
  <c r="S57" i="8"/>
  <c r="R57" i="8"/>
  <c r="Q57" i="8"/>
  <c r="P57" i="8"/>
  <c r="O57" i="8"/>
  <c r="N57" i="8"/>
  <c r="M57" i="8"/>
  <c r="L57" i="8"/>
  <c r="K57" i="8"/>
  <c r="J57" i="8"/>
  <c r="I57" i="8"/>
  <c r="H57" i="8"/>
  <c r="G57" i="8"/>
  <c r="F57" i="8"/>
  <c r="E57" i="8"/>
  <c r="D57" i="8"/>
  <c r="C57" i="8"/>
  <c r="B57" i="8"/>
  <c r="AM56" i="8"/>
  <c r="AL56" i="8"/>
  <c r="AK56" i="8"/>
  <c r="AJ56" i="8"/>
  <c r="AI56" i="8"/>
  <c r="AH56" i="8"/>
  <c r="AG56" i="8"/>
  <c r="AF56" i="8"/>
  <c r="AE56" i="8"/>
  <c r="AD56" i="8"/>
  <c r="AC56" i="8"/>
  <c r="AB56" i="8"/>
  <c r="AA56" i="8"/>
  <c r="Z56" i="8"/>
  <c r="Y56" i="8"/>
  <c r="X56" i="8"/>
  <c r="W56" i="8"/>
  <c r="V56" i="8"/>
  <c r="U56" i="8"/>
  <c r="T56" i="8"/>
  <c r="S56" i="8"/>
  <c r="R56" i="8"/>
  <c r="Q56" i="8"/>
  <c r="P56" i="8"/>
  <c r="O56" i="8"/>
  <c r="N56" i="8"/>
  <c r="M56" i="8"/>
  <c r="L56" i="8"/>
  <c r="K56" i="8"/>
  <c r="J56" i="8"/>
  <c r="I56" i="8"/>
  <c r="H56" i="8"/>
  <c r="G56" i="8"/>
  <c r="F56" i="8"/>
  <c r="E56" i="8"/>
  <c r="D56" i="8"/>
  <c r="C56" i="8"/>
  <c r="B56" i="8"/>
  <c r="AN56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A55" i="8"/>
  <c r="Z55" i="8"/>
  <c r="Y55" i="8"/>
  <c r="X55" i="8"/>
  <c r="W55" i="8"/>
  <c r="V55" i="8"/>
  <c r="U55" i="8"/>
  <c r="T55" i="8"/>
  <c r="S55" i="8"/>
  <c r="R55" i="8"/>
  <c r="Q55" i="8"/>
  <c r="P55" i="8"/>
  <c r="O55" i="8"/>
  <c r="N55" i="8"/>
  <c r="M55" i="8"/>
  <c r="L55" i="8"/>
  <c r="K55" i="8"/>
  <c r="J55" i="8"/>
  <c r="I55" i="8"/>
  <c r="H55" i="8"/>
  <c r="G55" i="8"/>
  <c r="F55" i="8"/>
  <c r="E55" i="8"/>
  <c r="D55" i="8"/>
  <c r="C55" i="8"/>
  <c r="B55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A54" i="8"/>
  <c r="Z54" i="8"/>
  <c r="Y54" i="8"/>
  <c r="X54" i="8"/>
  <c r="W54" i="8"/>
  <c r="V54" i="8"/>
  <c r="U54" i="8"/>
  <c r="T54" i="8"/>
  <c r="S54" i="8"/>
  <c r="R54" i="8"/>
  <c r="Q54" i="8"/>
  <c r="P54" i="8"/>
  <c r="O54" i="8"/>
  <c r="N54" i="8"/>
  <c r="M54" i="8"/>
  <c r="L54" i="8"/>
  <c r="K54" i="8"/>
  <c r="J54" i="8"/>
  <c r="I54" i="8"/>
  <c r="H54" i="8"/>
  <c r="G54" i="8"/>
  <c r="F54" i="8"/>
  <c r="E54" i="8"/>
  <c r="D54" i="8"/>
  <c r="C54" i="8"/>
  <c r="B54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A53" i="8"/>
  <c r="Z53" i="8"/>
  <c r="Y53" i="8"/>
  <c r="X53" i="8"/>
  <c r="W53" i="8"/>
  <c r="V53" i="8"/>
  <c r="U53" i="8"/>
  <c r="T53" i="8"/>
  <c r="S53" i="8"/>
  <c r="R53" i="8"/>
  <c r="Q53" i="8"/>
  <c r="P53" i="8"/>
  <c r="O53" i="8"/>
  <c r="N53" i="8"/>
  <c r="M53" i="8"/>
  <c r="L53" i="8"/>
  <c r="K53" i="8"/>
  <c r="J53" i="8"/>
  <c r="I53" i="8"/>
  <c r="H53" i="8"/>
  <c r="G53" i="8"/>
  <c r="F53" i="8"/>
  <c r="E53" i="8"/>
  <c r="D53" i="8"/>
  <c r="C53" i="8"/>
  <c r="B53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AA52" i="8"/>
  <c r="Z52" i="8"/>
  <c r="Y52" i="8"/>
  <c r="X52" i="8"/>
  <c r="W52" i="8"/>
  <c r="V52" i="8"/>
  <c r="U52" i="8"/>
  <c r="T52" i="8"/>
  <c r="S52" i="8"/>
  <c r="R52" i="8"/>
  <c r="Q52" i="8"/>
  <c r="P52" i="8"/>
  <c r="O52" i="8"/>
  <c r="N52" i="8"/>
  <c r="M52" i="8"/>
  <c r="L52" i="8"/>
  <c r="K52" i="8"/>
  <c r="J52" i="8"/>
  <c r="I52" i="8"/>
  <c r="H52" i="8"/>
  <c r="G52" i="8"/>
  <c r="F52" i="8"/>
  <c r="E52" i="8"/>
  <c r="D52" i="8"/>
  <c r="C52" i="8"/>
  <c r="B52" i="8"/>
  <c r="AM51" i="8"/>
  <c r="AL51" i="8"/>
  <c r="AK51" i="8"/>
  <c r="AJ51" i="8"/>
  <c r="AI51" i="8"/>
  <c r="AH51" i="8"/>
  <c r="AG51" i="8"/>
  <c r="AF51" i="8"/>
  <c r="AE51" i="8"/>
  <c r="AD51" i="8"/>
  <c r="AC51" i="8"/>
  <c r="AB51" i="8"/>
  <c r="AA51" i="8"/>
  <c r="Z51" i="8"/>
  <c r="Y51" i="8"/>
  <c r="X51" i="8"/>
  <c r="W51" i="8"/>
  <c r="V51" i="8"/>
  <c r="U51" i="8"/>
  <c r="T51" i="8"/>
  <c r="S51" i="8"/>
  <c r="R51" i="8"/>
  <c r="Q51" i="8"/>
  <c r="P51" i="8"/>
  <c r="O51" i="8"/>
  <c r="N51" i="8"/>
  <c r="M51" i="8"/>
  <c r="L51" i="8"/>
  <c r="K51" i="8"/>
  <c r="J51" i="8"/>
  <c r="I51" i="8"/>
  <c r="H51" i="8"/>
  <c r="G51" i="8"/>
  <c r="F51" i="8"/>
  <c r="E51" i="8"/>
  <c r="D51" i="8"/>
  <c r="C51" i="8"/>
  <c r="B51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Z50" i="8"/>
  <c r="Y50" i="8"/>
  <c r="X50" i="8"/>
  <c r="W50" i="8"/>
  <c r="V50" i="8"/>
  <c r="U50" i="8"/>
  <c r="T50" i="8"/>
  <c r="S50" i="8"/>
  <c r="R50" i="8"/>
  <c r="Q50" i="8"/>
  <c r="P50" i="8"/>
  <c r="O50" i="8"/>
  <c r="N50" i="8"/>
  <c r="M50" i="8"/>
  <c r="L50" i="8"/>
  <c r="K50" i="8"/>
  <c r="J50" i="8"/>
  <c r="I50" i="8"/>
  <c r="H50" i="8"/>
  <c r="G50" i="8"/>
  <c r="F50" i="8"/>
  <c r="E50" i="8"/>
  <c r="D50" i="8"/>
  <c r="C50" i="8"/>
  <c r="B50" i="8"/>
  <c r="AN50" i="8"/>
  <c r="AM49" i="8"/>
  <c r="AL49" i="8"/>
  <c r="AK49" i="8"/>
  <c r="AJ49" i="8"/>
  <c r="AI49" i="8"/>
  <c r="AH49" i="8"/>
  <c r="AG49" i="8"/>
  <c r="AF49" i="8"/>
  <c r="AE49" i="8"/>
  <c r="AD49" i="8"/>
  <c r="AC49" i="8"/>
  <c r="AB49" i="8"/>
  <c r="AA49" i="8"/>
  <c r="Z49" i="8"/>
  <c r="Y49" i="8"/>
  <c r="X49" i="8"/>
  <c r="W49" i="8"/>
  <c r="V49" i="8"/>
  <c r="U49" i="8"/>
  <c r="T49" i="8"/>
  <c r="S49" i="8"/>
  <c r="R49" i="8"/>
  <c r="Q49" i="8"/>
  <c r="P49" i="8"/>
  <c r="O49" i="8"/>
  <c r="N49" i="8"/>
  <c r="M49" i="8"/>
  <c r="L49" i="8"/>
  <c r="K49" i="8"/>
  <c r="J49" i="8"/>
  <c r="I49" i="8"/>
  <c r="H49" i="8"/>
  <c r="G49" i="8"/>
  <c r="F49" i="8"/>
  <c r="E49" i="8"/>
  <c r="D49" i="8"/>
  <c r="C49" i="8"/>
  <c r="B49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Y48" i="8"/>
  <c r="X48" i="8"/>
  <c r="W48" i="8"/>
  <c r="V48" i="8"/>
  <c r="U48" i="8"/>
  <c r="T48" i="8"/>
  <c r="S48" i="8"/>
  <c r="R48" i="8"/>
  <c r="Q48" i="8"/>
  <c r="P48" i="8"/>
  <c r="O48" i="8"/>
  <c r="N48" i="8"/>
  <c r="M48" i="8"/>
  <c r="L48" i="8"/>
  <c r="K48" i="8"/>
  <c r="J48" i="8"/>
  <c r="I48" i="8"/>
  <c r="H48" i="8"/>
  <c r="G48" i="8"/>
  <c r="F48" i="8"/>
  <c r="E48" i="8"/>
  <c r="D48" i="8"/>
  <c r="C48" i="8"/>
  <c r="B48" i="8"/>
  <c r="AM47" i="8"/>
  <c r="AL47" i="8"/>
  <c r="AK47" i="8"/>
  <c r="AJ47" i="8"/>
  <c r="AI47" i="8"/>
  <c r="AH47" i="8"/>
  <c r="AG47" i="8"/>
  <c r="AF47" i="8"/>
  <c r="AE47" i="8"/>
  <c r="AD47" i="8"/>
  <c r="AC47" i="8"/>
  <c r="AB47" i="8"/>
  <c r="AA47" i="8"/>
  <c r="Z47" i="8"/>
  <c r="Y47" i="8"/>
  <c r="X47" i="8"/>
  <c r="W47" i="8"/>
  <c r="V47" i="8"/>
  <c r="U47" i="8"/>
  <c r="T47" i="8"/>
  <c r="S47" i="8"/>
  <c r="R47" i="8"/>
  <c r="Q47" i="8"/>
  <c r="P47" i="8"/>
  <c r="O47" i="8"/>
  <c r="N47" i="8"/>
  <c r="M47" i="8"/>
  <c r="L47" i="8"/>
  <c r="K47" i="8"/>
  <c r="J47" i="8"/>
  <c r="I47" i="8"/>
  <c r="H47" i="8"/>
  <c r="G47" i="8"/>
  <c r="F47" i="8"/>
  <c r="E47" i="8"/>
  <c r="D47" i="8"/>
  <c r="C47" i="8"/>
  <c r="B47" i="8"/>
  <c r="AM46" i="8"/>
  <c r="AL46" i="8"/>
  <c r="AK46" i="8"/>
  <c r="AJ46" i="8"/>
  <c r="AI46" i="8"/>
  <c r="AH46" i="8"/>
  <c r="AG46" i="8"/>
  <c r="AF46" i="8"/>
  <c r="AE46" i="8"/>
  <c r="AD46" i="8"/>
  <c r="AC46" i="8"/>
  <c r="AB46" i="8"/>
  <c r="AA46" i="8"/>
  <c r="Z46" i="8"/>
  <c r="Y46" i="8"/>
  <c r="X46" i="8"/>
  <c r="W46" i="8"/>
  <c r="V46" i="8"/>
  <c r="U46" i="8"/>
  <c r="T46" i="8"/>
  <c r="S46" i="8"/>
  <c r="R46" i="8"/>
  <c r="Q46" i="8"/>
  <c r="P46" i="8"/>
  <c r="O46" i="8"/>
  <c r="N46" i="8"/>
  <c r="M46" i="8"/>
  <c r="L46" i="8"/>
  <c r="K46" i="8"/>
  <c r="J46" i="8"/>
  <c r="I46" i="8"/>
  <c r="H46" i="8"/>
  <c r="G46" i="8"/>
  <c r="F46" i="8"/>
  <c r="E46" i="8"/>
  <c r="D46" i="8"/>
  <c r="C46" i="8"/>
  <c r="B46" i="8"/>
  <c r="AM45" i="8"/>
  <c r="AL45" i="8"/>
  <c r="AK45" i="8"/>
  <c r="AJ45" i="8"/>
  <c r="AI45" i="8"/>
  <c r="AH45" i="8"/>
  <c r="AG45" i="8"/>
  <c r="AF45" i="8"/>
  <c r="AE45" i="8"/>
  <c r="AD45" i="8"/>
  <c r="AC45" i="8"/>
  <c r="AB45" i="8"/>
  <c r="AA45" i="8"/>
  <c r="Z45" i="8"/>
  <c r="Y45" i="8"/>
  <c r="X45" i="8"/>
  <c r="W45" i="8"/>
  <c r="V45" i="8"/>
  <c r="U45" i="8"/>
  <c r="T45" i="8"/>
  <c r="S45" i="8"/>
  <c r="R45" i="8"/>
  <c r="Q45" i="8"/>
  <c r="P45" i="8"/>
  <c r="O45" i="8"/>
  <c r="N45" i="8"/>
  <c r="M45" i="8"/>
  <c r="L45" i="8"/>
  <c r="K45" i="8"/>
  <c r="J45" i="8"/>
  <c r="I45" i="8"/>
  <c r="H45" i="8"/>
  <c r="G45" i="8"/>
  <c r="F45" i="8"/>
  <c r="E45" i="8"/>
  <c r="D45" i="8"/>
  <c r="C45" i="8"/>
  <c r="B45" i="8"/>
  <c r="AN45" i="8"/>
  <c r="AM44" i="8"/>
  <c r="AL44" i="8"/>
  <c r="AK44" i="8"/>
  <c r="AJ44" i="8"/>
  <c r="AI44" i="8"/>
  <c r="AH44" i="8"/>
  <c r="AG44" i="8"/>
  <c r="AF44" i="8"/>
  <c r="AE44" i="8"/>
  <c r="AD44" i="8"/>
  <c r="AC44" i="8"/>
  <c r="AB44" i="8"/>
  <c r="AA44" i="8"/>
  <c r="Z44" i="8"/>
  <c r="Y44" i="8"/>
  <c r="X44" i="8"/>
  <c r="W44" i="8"/>
  <c r="V44" i="8"/>
  <c r="U44" i="8"/>
  <c r="T44" i="8"/>
  <c r="T39" i="8"/>
  <c r="T40" i="8"/>
  <c r="T41" i="8"/>
  <c r="T42" i="8"/>
  <c r="T43" i="8"/>
  <c r="T70" i="8"/>
  <c r="S44" i="8"/>
  <c r="R44" i="8"/>
  <c r="Q44" i="8"/>
  <c r="P44" i="8"/>
  <c r="O44" i="8"/>
  <c r="N44" i="8"/>
  <c r="M44" i="8"/>
  <c r="L44" i="8"/>
  <c r="K44" i="8"/>
  <c r="J44" i="8"/>
  <c r="I44" i="8"/>
  <c r="H44" i="8"/>
  <c r="G44" i="8"/>
  <c r="F44" i="8"/>
  <c r="E44" i="8"/>
  <c r="D44" i="8"/>
  <c r="C44" i="8"/>
  <c r="B44" i="8"/>
  <c r="AM43" i="8"/>
  <c r="AL43" i="8"/>
  <c r="AK43" i="8"/>
  <c r="AJ43" i="8"/>
  <c r="AI43" i="8"/>
  <c r="AH43" i="8"/>
  <c r="AG43" i="8"/>
  <c r="AF43" i="8"/>
  <c r="AE43" i="8"/>
  <c r="AD43" i="8"/>
  <c r="AC43" i="8"/>
  <c r="AB43" i="8"/>
  <c r="AA43" i="8"/>
  <c r="Z43" i="8"/>
  <c r="Y43" i="8"/>
  <c r="X43" i="8"/>
  <c r="W43" i="8"/>
  <c r="V43" i="8"/>
  <c r="U43" i="8"/>
  <c r="S43" i="8"/>
  <c r="R43" i="8"/>
  <c r="Q43" i="8"/>
  <c r="P43" i="8"/>
  <c r="O43" i="8"/>
  <c r="N43" i="8"/>
  <c r="M43" i="8"/>
  <c r="L43" i="8"/>
  <c r="K43" i="8"/>
  <c r="J43" i="8"/>
  <c r="I43" i="8"/>
  <c r="H43" i="8"/>
  <c r="G43" i="8"/>
  <c r="F43" i="8"/>
  <c r="E43" i="8"/>
  <c r="D43" i="8"/>
  <c r="C43" i="8"/>
  <c r="B43" i="8"/>
  <c r="AN43" i="8"/>
  <c r="AM42" i="8"/>
  <c r="AL42" i="8"/>
  <c r="AK42" i="8"/>
  <c r="AJ42" i="8"/>
  <c r="AI42" i="8"/>
  <c r="AH42" i="8"/>
  <c r="AG42" i="8"/>
  <c r="AF42" i="8"/>
  <c r="AE42" i="8"/>
  <c r="AD42" i="8"/>
  <c r="AC42" i="8"/>
  <c r="AB42" i="8"/>
  <c r="AA42" i="8"/>
  <c r="Z42" i="8"/>
  <c r="Y42" i="8"/>
  <c r="X42" i="8"/>
  <c r="W42" i="8"/>
  <c r="V42" i="8"/>
  <c r="U42" i="8"/>
  <c r="S42" i="8"/>
  <c r="R42" i="8"/>
  <c r="Q42" i="8"/>
  <c r="P42" i="8"/>
  <c r="O42" i="8"/>
  <c r="N42" i="8"/>
  <c r="M42" i="8"/>
  <c r="L42" i="8"/>
  <c r="K42" i="8"/>
  <c r="J42" i="8"/>
  <c r="I42" i="8"/>
  <c r="H42" i="8"/>
  <c r="G42" i="8"/>
  <c r="F42" i="8"/>
  <c r="E42" i="8"/>
  <c r="D42" i="8"/>
  <c r="C42" i="8"/>
  <c r="B42" i="8"/>
  <c r="AM41" i="8"/>
  <c r="AL41" i="8"/>
  <c r="AK41" i="8"/>
  <c r="AJ41" i="8"/>
  <c r="AI41" i="8"/>
  <c r="AH41" i="8"/>
  <c r="AG41" i="8"/>
  <c r="AF41" i="8"/>
  <c r="AE41" i="8"/>
  <c r="AD41" i="8"/>
  <c r="AC41" i="8"/>
  <c r="AB41" i="8"/>
  <c r="AA41" i="8"/>
  <c r="Z41" i="8"/>
  <c r="Y41" i="8"/>
  <c r="X41" i="8"/>
  <c r="W41" i="8"/>
  <c r="W39" i="8"/>
  <c r="W40" i="8"/>
  <c r="W70" i="8"/>
  <c r="V41" i="8"/>
  <c r="U41" i="8"/>
  <c r="S41" i="8"/>
  <c r="S39" i="8"/>
  <c r="S40" i="8"/>
  <c r="S70" i="8"/>
  <c r="R41" i="8"/>
  <c r="Q41" i="8"/>
  <c r="P41" i="8"/>
  <c r="O41" i="8"/>
  <c r="O39" i="8"/>
  <c r="O40" i="8"/>
  <c r="O70" i="8"/>
  <c r="N41" i="8"/>
  <c r="M41" i="8"/>
  <c r="L41" i="8"/>
  <c r="K41" i="8"/>
  <c r="J41" i="8"/>
  <c r="I41" i="8"/>
  <c r="H41" i="8"/>
  <c r="G41" i="8"/>
  <c r="G39" i="8"/>
  <c r="G40" i="8"/>
  <c r="G70" i="8"/>
  <c r="F41" i="8"/>
  <c r="E41" i="8"/>
  <c r="D41" i="8"/>
  <c r="C41" i="8"/>
  <c r="B41" i="8"/>
  <c r="AN41" i="8"/>
  <c r="AM40" i="8"/>
  <c r="AL40" i="8"/>
  <c r="AK40" i="8"/>
  <c r="AK39" i="8"/>
  <c r="AK70" i="8"/>
  <c r="AJ40" i="8"/>
  <c r="AI40" i="8"/>
  <c r="AH40" i="8"/>
  <c r="AG40" i="8"/>
  <c r="AG39" i="8"/>
  <c r="AG70" i="8"/>
  <c r="AF40" i="8"/>
  <c r="AE40" i="8"/>
  <c r="AD40" i="8"/>
  <c r="AC40" i="8"/>
  <c r="AB40" i="8"/>
  <c r="AA40" i="8"/>
  <c r="Z40" i="8"/>
  <c r="Y40" i="8"/>
  <c r="Y39" i="8"/>
  <c r="Y70" i="8"/>
  <c r="X40" i="8"/>
  <c r="V40" i="8"/>
  <c r="U40" i="8"/>
  <c r="R40" i="8"/>
  <c r="Q40" i="8"/>
  <c r="P40" i="8"/>
  <c r="N40" i="8"/>
  <c r="M40" i="8"/>
  <c r="M39" i="8"/>
  <c r="M70" i="8"/>
  <c r="L40" i="8"/>
  <c r="K40" i="8"/>
  <c r="J40" i="8"/>
  <c r="I40" i="8"/>
  <c r="I39" i="8"/>
  <c r="I70" i="8"/>
  <c r="H40" i="8"/>
  <c r="F40" i="8"/>
  <c r="E40" i="8"/>
  <c r="D40" i="8"/>
  <c r="C40" i="8"/>
  <c r="B40" i="8"/>
  <c r="AM39" i="8"/>
  <c r="AL39" i="8"/>
  <c r="AJ39" i="8"/>
  <c r="AI39" i="8"/>
  <c r="AH39" i="8"/>
  <c r="AF39" i="8"/>
  <c r="AE39" i="8"/>
  <c r="AD39" i="8"/>
  <c r="AC39" i="8"/>
  <c r="AB39" i="8"/>
  <c r="AA39" i="8"/>
  <c r="Z39" i="8"/>
  <c r="X39" i="8"/>
  <c r="V39" i="8"/>
  <c r="U39" i="8"/>
  <c r="R39" i="8"/>
  <c r="Q39" i="8"/>
  <c r="P39" i="8"/>
  <c r="N39" i="8"/>
  <c r="L39" i="8"/>
  <c r="K39" i="8"/>
  <c r="J39" i="8"/>
  <c r="H39" i="8"/>
  <c r="F39" i="8"/>
  <c r="E39" i="8"/>
  <c r="D39" i="8"/>
  <c r="C39" i="8"/>
  <c r="B39" i="8"/>
  <c r="AM33" i="8"/>
  <c r="AL33" i="8"/>
  <c r="AK33" i="8"/>
  <c r="AJ33" i="8"/>
  <c r="AI33" i="8"/>
  <c r="AH33" i="8"/>
  <c r="AG33" i="8"/>
  <c r="AF33" i="8"/>
  <c r="AE33" i="8"/>
  <c r="AD33" i="8"/>
  <c r="AC33" i="8"/>
  <c r="AB33" i="8"/>
  <c r="AA33" i="8"/>
  <c r="Z33" i="8"/>
  <c r="Y33" i="8"/>
  <c r="X33" i="8"/>
  <c r="W33" i="8"/>
  <c r="V33" i="8"/>
  <c r="U33" i="8"/>
  <c r="T33" i="8"/>
  <c r="S33" i="8"/>
  <c r="R33" i="8"/>
  <c r="Q33" i="8"/>
  <c r="P33" i="8"/>
  <c r="O33" i="8"/>
  <c r="N33" i="8"/>
  <c r="M33" i="8"/>
  <c r="L33" i="8"/>
  <c r="K33" i="8"/>
  <c r="J33" i="8"/>
  <c r="I33" i="8"/>
  <c r="H33" i="8"/>
  <c r="G33" i="8"/>
  <c r="F33" i="8"/>
  <c r="E33" i="8"/>
  <c r="D33" i="8"/>
  <c r="C33" i="8"/>
  <c r="B33" i="8"/>
  <c r="AN39" i="11"/>
  <c r="L70" i="16"/>
  <c r="G70" i="16"/>
  <c r="S70" i="16"/>
  <c r="M70" i="16"/>
  <c r="Y70" i="16"/>
  <c r="B70" i="16"/>
  <c r="Q5" i="15"/>
  <c r="P37" i="15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B37" i="15"/>
  <c r="Q36" i="15"/>
  <c r="Q35" i="15"/>
  <c r="Q34" i="15"/>
  <c r="Q33" i="15"/>
  <c r="Q32" i="15"/>
  <c r="Q31" i="15"/>
  <c r="Q30" i="15"/>
  <c r="Q29" i="15"/>
  <c r="Q28" i="15"/>
  <c r="Q27" i="15"/>
  <c r="Q26" i="15"/>
  <c r="Q25" i="15"/>
  <c r="Q24" i="15"/>
  <c r="Q23" i="15"/>
  <c r="Q22" i="15"/>
  <c r="Q21" i="15"/>
  <c r="Q20" i="15"/>
  <c r="Q19" i="15"/>
  <c r="Q18" i="15"/>
  <c r="Q17" i="15"/>
  <c r="Q16" i="15"/>
  <c r="Q15" i="15"/>
  <c r="Q14" i="15"/>
  <c r="Q13" i="15"/>
  <c r="Q12" i="15"/>
  <c r="Q11" i="15"/>
  <c r="Q10" i="15"/>
  <c r="Q9" i="15"/>
  <c r="Q8" i="15"/>
  <c r="Q7" i="15"/>
  <c r="Q6" i="15"/>
  <c r="AM69" i="9"/>
  <c r="AL69" i="9"/>
  <c r="AK69" i="9"/>
  <c r="AJ69" i="9"/>
  <c r="AI69" i="9"/>
  <c r="AH69" i="9"/>
  <c r="AG69" i="9"/>
  <c r="AF69" i="9"/>
  <c r="AE69" i="9"/>
  <c r="AD69" i="9"/>
  <c r="AC69" i="9"/>
  <c r="AB69" i="9"/>
  <c r="AA69" i="9"/>
  <c r="Z69" i="9"/>
  <c r="Y69" i="9"/>
  <c r="X69" i="9"/>
  <c r="W69" i="9"/>
  <c r="V69" i="9"/>
  <c r="U69" i="9"/>
  <c r="T69" i="9"/>
  <c r="S69" i="9"/>
  <c r="R69" i="9"/>
  <c r="Q69" i="9"/>
  <c r="P69" i="9"/>
  <c r="O69" i="9"/>
  <c r="N69" i="9"/>
  <c r="M69" i="9"/>
  <c r="L69" i="9"/>
  <c r="K69" i="9"/>
  <c r="J69" i="9"/>
  <c r="I69" i="9"/>
  <c r="H69" i="9"/>
  <c r="G69" i="9"/>
  <c r="F69" i="9"/>
  <c r="E69" i="9"/>
  <c r="D69" i="9"/>
  <c r="B69" i="9"/>
  <c r="C69" i="9"/>
  <c r="AN69" i="9"/>
  <c r="AM68" i="9"/>
  <c r="AL68" i="9"/>
  <c r="AK68" i="9"/>
  <c r="AJ68" i="9"/>
  <c r="AI68" i="9"/>
  <c r="AH68" i="9"/>
  <c r="AG68" i="9"/>
  <c r="AF68" i="9"/>
  <c r="AE68" i="9"/>
  <c r="AD68" i="9"/>
  <c r="AC68" i="9"/>
  <c r="AB68" i="9"/>
  <c r="AA68" i="9"/>
  <c r="Z68" i="9"/>
  <c r="Y68" i="9"/>
  <c r="X68" i="9"/>
  <c r="W68" i="9"/>
  <c r="V68" i="9"/>
  <c r="U68" i="9"/>
  <c r="T68" i="9"/>
  <c r="S68" i="9"/>
  <c r="R68" i="9"/>
  <c r="Q68" i="9"/>
  <c r="P68" i="9"/>
  <c r="O68" i="9"/>
  <c r="N68" i="9"/>
  <c r="M68" i="9"/>
  <c r="L68" i="9"/>
  <c r="K68" i="9"/>
  <c r="J68" i="9"/>
  <c r="I68" i="9"/>
  <c r="H68" i="9"/>
  <c r="G68" i="9"/>
  <c r="F68" i="9"/>
  <c r="E68" i="9"/>
  <c r="D68" i="9"/>
  <c r="C68" i="9"/>
  <c r="B68" i="9"/>
  <c r="AN68" i="9"/>
  <c r="AM67" i="9"/>
  <c r="AL67" i="9"/>
  <c r="AK67" i="9"/>
  <c r="AJ67" i="9"/>
  <c r="AI67" i="9"/>
  <c r="AH67" i="9"/>
  <c r="AG67" i="9"/>
  <c r="AF67" i="9"/>
  <c r="AE67" i="9"/>
  <c r="AD67" i="9"/>
  <c r="AC67" i="9"/>
  <c r="AB67" i="9"/>
  <c r="AA67" i="9"/>
  <c r="Z67" i="9"/>
  <c r="Y67" i="9"/>
  <c r="X67" i="9"/>
  <c r="W67" i="9"/>
  <c r="V67" i="9"/>
  <c r="U67" i="9"/>
  <c r="T67" i="9"/>
  <c r="S67" i="9"/>
  <c r="R67" i="9"/>
  <c r="Q67" i="9"/>
  <c r="P67" i="9"/>
  <c r="O67" i="9"/>
  <c r="N67" i="9"/>
  <c r="M67" i="9"/>
  <c r="L67" i="9"/>
  <c r="K67" i="9"/>
  <c r="J67" i="9"/>
  <c r="I67" i="9"/>
  <c r="H67" i="9"/>
  <c r="G67" i="9"/>
  <c r="F67" i="9"/>
  <c r="E67" i="9"/>
  <c r="D67" i="9"/>
  <c r="C67" i="9"/>
  <c r="B67" i="9"/>
  <c r="AN67" i="9"/>
  <c r="AM66" i="9"/>
  <c r="AL66" i="9"/>
  <c r="AK66" i="9"/>
  <c r="AJ66" i="9"/>
  <c r="AI66" i="9"/>
  <c r="AH66" i="9"/>
  <c r="AG66" i="9"/>
  <c r="AF66" i="9"/>
  <c r="AE66" i="9"/>
  <c r="AD66" i="9"/>
  <c r="AC66" i="9"/>
  <c r="AB66" i="9"/>
  <c r="AA66" i="9"/>
  <c r="Z66" i="9"/>
  <c r="Y66" i="9"/>
  <c r="X66" i="9"/>
  <c r="W66" i="9"/>
  <c r="V66" i="9"/>
  <c r="U66" i="9"/>
  <c r="T66" i="9"/>
  <c r="S66" i="9"/>
  <c r="R66" i="9"/>
  <c r="Q66" i="9"/>
  <c r="P66" i="9"/>
  <c r="O66" i="9"/>
  <c r="N66" i="9"/>
  <c r="M66" i="9"/>
  <c r="L66" i="9"/>
  <c r="K66" i="9"/>
  <c r="J66" i="9"/>
  <c r="I66" i="9"/>
  <c r="H66" i="9"/>
  <c r="G66" i="9"/>
  <c r="F66" i="9"/>
  <c r="E66" i="9"/>
  <c r="D66" i="9"/>
  <c r="C66" i="9"/>
  <c r="B66" i="9"/>
  <c r="AM65" i="9"/>
  <c r="AL65" i="9"/>
  <c r="AK65" i="9"/>
  <c r="AJ65" i="9"/>
  <c r="AI65" i="9"/>
  <c r="AH65" i="9"/>
  <c r="AG65" i="9"/>
  <c r="AF65" i="9"/>
  <c r="AE65" i="9"/>
  <c r="AD65" i="9"/>
  <c r="AC65" i="9"/>
  <c r="AB65" i="9"/>
  <c r="AA65" i="9"/>
  <c r="Z65" i="9"/>
  <c r="Y65" i="9"/>
  <c r="X65" i="9"/>
  <c r="W65" i="9"/>
  <c r="V65" i="9"/>
  <c r="U65" i="9"/>
  <c r="T65" i="9"/>
  <c r="S65" i="9"/>
  <c r="R65" i="9"/>
  <c r="Q65" i="9"/>
  <c r="P65" i="9"/>
  <c r="O65" i="9"/>
  <c r="N65" i="9"/>
  <c r="M65" i="9"/>
  <c r="L65" i="9"/>
  <c r="K65" i="9"/>
  <c r="J65" i="9"/>
  <c r="I65" i="9"/>
  <c r="H65" i="9"/>
  <c r="G65" i="9"/>
  <c r="F65" i="9"/>
  <c r="E65" i="9"/>
  <c r="D65" i="9"/>
  <c r="B65" i="9"/>
  <c r="C65" i="9"/>
  <c r="AN65" i="9"/>
  <c r="AM64" i="9"/>
  <c r="AL64" i="9"/>
  <c r="AK64" i="9"/>
  <c r="AJ64" i="9"/>
  <c r="AI64" i="9"/>
  <c r="AH64" i="9"/>
  <c r="AG64" i="9"/>
  <c r="AF64" i="9"/>
  <c r="AE64" i="9"/>
  <c r="AD64" i="9"/>
  <c r="AC64" i="9"/>
  <c r="AB64" i="9"/>
  <c r="AA64" i="9"/>
  <c r="Z64" i="9"/>
  <c r="Y64" i="9"/>
  <c r="X64" i="9"/>
  <c r="W64" i="9"/>
  <c r="V64" i="9"/>
  <c r="U64" i="9"/>
  <c r="T64" i="9"/>
  <c r="S64" i="9"/>
  <c r="R64" i="9"/>
  <c r="Q64" i="9"/>
  <c r="P64" i="9"/>
  <c r="O64" i="9"/>
  <c r="N64" i="9"/>
  <c r="M64" i="9"/>
  <c r="L64" i="9"/>
  <c r="K64" i="9"/>
  <c r="J64" i="9"/>
  <c r="I64" i="9"/>
  <c r="H64" i="9"/>
  <c r="G64" i="9"/>
  <c r="F64" i="9"/>
  <c r="E64" i="9"/>
  <c r="D64" i="9"/>
  <c r="C64" i="9"/>
  <c r="B64" i="9"/>
  <c r="AN64" i="9"/>
  <c r="AM63" i="9"/>
  <c r="AL63" i="9"/>
  <c r="AK63" i="9"/>
  <c r="AJ63" i="9"/>
  <c r="AI63" i="9"/>
  <c r="AH63" i="9"/>
  <c r="AG63" i="9"/>
  <c r="AF63" i="9"/>
  <c r="AE63" i="9"/>
  <c r="AD63" i="9"/>
  <c r="AC63" i="9"/>
  <c r="AB63" i="9"/>
  <c r="AA63" i="9"/>
  <c r="Z63" i="9"/>
  <c r="Y63" i="9"/>
  <c r="X63" i="9"/>
  <c r="W63" i="9"/>
  <c r="V63" i="9"/>
  <c r="U63" i="9"/>
  <c r="T63" i="9"/>
  <c r="S63" i="9"/>
  <c r="R63" i="9"/>
  <c r="Q63" i="9"/>
  <c r="P63" i="9"/>
  <c r="O63" i="9"/>
  <c r="N63" i="9"/>
  <c r="M63" i="9"/>
  <c r="L63" i="9"/>
  <c r="K63" i="9"/>
  <c r="J63" i="9"/>
  <c r="I63" i="9"/>
  <c r="H63" i="9"/>
  <c r="G63" i="9"/>
  <c r="F63" i="9"/>
  <c r="E63" i="9"/>
  <c r="D63" i="9"/>
  <c r="C63" i="9"/>
  <c r="B63" i="9"/>
  <c r="AM62" i="9"/>
  <c r="AL62" i="9"/>
  <c r="AK62" i="9"/>
  <c r="AJ62" i="9"/>
  <c r="AI62" i="9"/>
  <c r="AH62" i="9"/>
  <c r="AG62" i="9"/>
  <c r="AF62" i="9"/>
  <c r="AE62" i="9"/>
  <c r="AD62" i="9"/>
  <c r="AC62" i="9"/>
  <c r="AB62" i="9"/>
  <c r="AA62" i="9"/>
  <c r="Z62" i="9"/>
  <c r="Y62" i="9"/>
  <c r="X62" i="9"/>
  <c r="W62" i="9"/>
  <c r="V62" i="9"/>
  <c r="U62" i="9"/>
  <c r="T62" i="9"/>
  <c r="S62" i="9"/>
  <c r="R62" i="9"/>
  <c r="Q62" i="9"/>
  <c r="P62" i="9"/>
  <c r="O62" i="9"/>
  <c r="N62" i="9"/>
  <c r="M62" i="9"/>
  <c r="L62" i="9"/>
  <c r="K62" i="9"/>
  <c r="J62" i="9"/>
  <c r="I62" i="9"/>
  <c r="H62" i="9"/>
  <c r="G62" i="9"/>
  <c r="F62" i="9"/>
  <c r="E62" i="9"/>
  <c r="D62" i="9"/>
  <c r="C62" i="9"/>
  <c r="B62" i="9"/>
  <c r="AN62" i="9"/>
  <c r="AM61" i="9"/>
  <c r="AL61" i="9"/>
  <c r="AK61" i="9"/>
  <c r="AJ61" i="9"/>
  <c r="AI61" i="9"/>
  <c r="AH61" i="9"/>
  <c r="AG61" i="9"/>
  <c r="AF61" i="9"/>
  <c r="AE61" i="9"/>
  <c r="AD61" i="9"/>
  <c r="AC61" i="9"/>
  <c r="AB61" i="9"/>
  <c r="AA61" i="9"/>
  <c r="Z61" i="9"/>
  <c r="Y61" i="9"/>
  <c r="X61" i="9"/>
  <c r="W61" i="9"/>
  <c r="V61" i="9"/>
  <c r="U61" i="9"/>
  <c r="T61" i="9"/>
  <c r="S61" i="9"/>
  <c r="R61" i="9"/>
  <c r="Q61" i="9"/>
  <c r="P61" i="9"/>
  <c r="O61" i="9"/>
  <c r="N61" i="9"/>
  <c r="M61" i="9"/>
  <c r="L61" i="9"/>
  <c r="K61" i="9"/>
  <c r="J61" i="9"/>
  <c r="I61" i="9"/>
  <c r="H61" i="9"/>
  <c r="G61" i="9"/>
  <c r="F61" i="9"/>
  <c r="E61" i="9"/>
  <c r="D61" i="9"/>
  <c r="B61" i="9"/>
  <c r="C61" i="9"/>
  <c r="AN61" i="9"/>
  <c r="AM60" i="9"/>
  <c r="AL60" i="9"/>
  <c r="AK60" i="9"/>
  <c r="AJ60" i="9"/>
  <c r="AI60" i="9"/>
  <c r="AH60" i="9"/>
  <c r="AG60" i="9"/>
  <c r="AF60" i="9"/>
  <c r="AE60" i="9"/>
  <c r="AD60" i="9"/>
  <c r="AC60" i="9"/>
  <c r="AB60" i="9"/>
  <c r="AA60" i="9"/>
  <c r="Z60" i="9"/>
  <c r="Y60" i="9"/>
  <c r="X60" i="9"/>
  <c r="W60" i="9"/>
  <c r="V60" i="9"/>
  <c r="U60" i="9"/>
  <c r="T60" i="9"/>
  <c r="S60" i="9"/>
  <c r="R60" i="9"/>
  <c r="Q60" i="9"/>
  <c r="P60" i="9"/>
  <c r="O60" i="9"/>
  <c r="N60" i="9"/>
  <c r="M60" i="9"/>
  <c r="L60" i="9"/>
  <c r="K60" i="9"/>
  <c r="J60" i="9"/>
  <c r="I60" i="9"/>
  <c r="H60" i="9"/>
  <c r="G60" i="9"/>
  <c r="F60" i="9"/>
  <c r="E60" i="9"/>
  <c r="D60" i="9"/>
  <c r="C60" i="9"/>
  <c r="B60" i="9"/>
  <c r="AN60" i="9"/>
  <c r="AM59" i="9"/>
  <c r="AL59" i="9"/>
  <c r="AK59" i="9"/>
  <c r="AJ59" i="9"/>
  <c r="AI59" i="9"/>
  <c r="AH59" i="9"/>
  <c r="AG59" i="9"/>
  <c r="AF59" i="9"/>
  <c r="AE59" i="9"/>
  <c r="AD59" i="9"/>
  <c r="AC59" i="9"/>
  <c r="AB59" i="9"/>
  <c r="AA59" i="9"/>
  <c r="Z59" i="9"/>
  <c r="Y59" i="9"/>
  <c r="X59" i="9"/>
  <c r="W59" i="9"/>
  <c r="V59" i="9"/>
  <c r="U59" i="9"/>
  <c r="T59" i="9"/>
  <c r="S59" i="9"/>
  <c r="R59" i="9"/>
  <c r="Q59" i="9"/>
  <c r="P59" i="9"/>
  <c r="O59" i="9"/>
  <c r="N59" i="9"/>
  <c r="M59" i="9"/>
  <c r="L59" i="9"/>
  <c r="K59" i="9"/>
  <c r="J59" i="9"/>
  <c r="I59" i="9"/>
  <c r="H59" i="9"/>
  <c r="G59" i="9"/>
  <c r="F59" i="9"/>
  <c r="E59" i="9"/>
  <c r="D59" i="9"/>
  <c r="C59" i="9"/>
  <c r="B59" i="9"/>
  <c r="AN59" i="9"/>
  <c r="AM58" i="9"/>
  <c r="AL58" i="9"/>
  <c r="AK58" i="9"/>
  <c r="AJ58" i="9"/>
  <c r="AI58" i="9"/>
  <c r="AH58" i="9"/>
  <c r="AG58" i="9"/>
  <c r="AF58" i="9"/>
  <c r="AE58" i="9"/>
  <c r="AD58" i="9"/>
  <c r="AC58" i="9"/>
  <c r="AB58" i="9"/>
  <c r="AA58" i="9"/>
  <c r="Z58" i="9"/>
  <c r="Y58" i="9"/>
  <c r="X58" i="9"/>
  <c r="W58" i="9"/>
  <c r="V58" i="9"/>
  <c r="U58" i="9"/>
  <c r="T58" i="9"/>
  <c r="S58" i="9"/>
  <c r="R58" i="9"/>
  <c r="Q58" i="9"/>
  <c r="P58" i="9"/>
  <c r="O58" i="9"/>
  <c r="N58" i="9"/>
  <c r="M58" i="9"/>
  <c r="L58" i="9"/>
  <c r="K58" i="9"/>
  <c r="J58" i="9"/>
  <c r="I58" i="9"/>
  <c r="H58" i="9"/>
  <c r="G58" i="9"/>
  <c r="F58" i="9"/>
  <c r="E58" i="9"/>
  <c r="D58" i="9"/>
  <c r="C58" i="9"/>
  <c r="B58" i="9"/>
  <c r="AM57" i="9"/>
  <c r="AL57" i="9"/>
  <c r="AK57" i="9"/>
  <c r="AJ57" i="9"/>
  <c r="AI57" i="9"/>
  <c r="AH57" i="9"/>
  <c r="AG57" i="9"/>
  <c r="AF57" i="9"/>
  <c r="AE57" i="9"/>
  <c r="AD57" i="9"/>
  <c r="AC57" i="9"/>
  <c r="AB57" i="9"/>
  <c r="AA57" i="9"/>
  <c r="Z57" i="9"/>
  <c r="Y57" i="9"/>
  <c r="X57" i="9"/>
  <c r="W57" i="9"/>
  <c r="V57" i="9"/>
  <c r="U57" i="9"/>
  <c r="T57" i="9"/>
  <c r="S57" i="9"/>
  <c r="R57" i="9"/>
  <c r="Q57" i="9"/>
  <c r="P57" i="9"/>
  <c r="O57" i="9"/>
  <c r="N57" i="9"/>
  <c r="M57" i="9"/>
  <c r="L57" i="9"/>
  <c r="K57" i="9"/>
  <c r="J57" i="9"/>
  <c r="I57" i="9"/>
  <c r="H57" i="9"/>
  <c r="G57" i="9"/>
  <c r="F57" i="9"/>
  <c r="E57" i="9"/>
  <c r="D57" i="9"/>
  <c r="B57" i="9"/>
  <c r="C57" i="9"/>
  <c r="AN57" i="9"/>
  <c r="AM56" i="9"/>
  <c r="AL56" i="9"/>
  <c r="AK56" i="9"/>
  <c r="AJ56" i="9"/>
  <c r="AI56" i="9"/>
  <c r="AH56" i="9"/>
  <c r="AG56" i="9"/>
  <c r="AF56" i="9"/>
  <c r="AE56" i="9"/>
  <c r="AD56" i="9"/>
  <c r="AC56" i="9"/>
  <c r="AB56" i="9"/>
  <c r="AA56" i="9"/>
  <c r="Z56" i="9"/>
  <c r="Y56" i="9"/>
  <c r="X56" i="9"/>
  <c r="W56" i="9"/>
  <c r="V56" i="9"/>
  <c r="U56" i="9"/>
  <c r="T56" i="9"/>
  <c r="S56" i="9"/>
  <c r="R56" i="9"/>
  <c r="Q56" i="9"/>
  <c r="P56" i="9"/>
  <c r="O56" i="9"/>
  <c r="N56" i="9"/>
  <c r="M56" i="9"/>
  <c r="L56" i="9"/>
  <c r="K56" i="9"/>
  <c r="J56" i="9"/>
  <c r="I56" i="9"/>
  <c r="H56" i="9"/>
  <c r="G56" i="9"/>
  <c r="F56" i="9"/>
  <c r="E56" i="9"/>
  <c r="D56" i="9"/>
  <c r="C56" i="9"/>
  <c r="B56" i="9"/>
  <c r="AN56" i="9"/>
  <c r="AM55" i="9"/>
  <c r="AL55" i="9"/>
  <c r="AK55" i="9"/>
  <c r="AJ55" i="9"/>
  <c r="AI55" i="9"/>
  <c r="AH55" i="9"/>
  <c r="AG55" i="9"/>
  <c r="AF55" i="9"/>
  <c r="AE55" i="9"/>
  <c r="AD55" i="9"/>
  <c r="AC55" i="9"/>
  <c r="AB55" i="9"/>
  <c r="AA55" i="9"/>
  <c r="Z55" i="9"/>
  <c r="Y55" i="9"/>
  <c r="X55" i="9"/>
  <c r="W55" i="9"/>
  <c r="V55" i="9"/>
  <c r="U55" i="9"/>
  <c r="T55" i="9"/>
  <c r="S55" i="9"/>
  <c r="R55" i="9"/>
  <c r="Q55" i="9"/>
  <c r="P55" i="9"/>
  <c r="O55" i="9"/>
  <c r="N55" i="9"/>
  <c r="M55" i="9"/>
  <c r="L55" i="9"/>
  <c r="K55" i="9"/>
  <c r="J55" i="9"/>
  <c r="I55" i="9"/>
  <c r="H55" i="9"/>
  <c r="G55" i="9"/>
  <c r="F55" i="9"/>
  <c r="E55" i="9"/>
  <c r="D55" i="9"/>
  <c r="C55" i="9"/>
  <c r="B55" i="9"/>
  <c r="AM54" i="9"/>
  <c r="AL54" i="9"/>
  <c r="AK54" i="9"/>
  <c r="AJ54" i="9"/>
  <c r="AI54" i="9"/>
  <c r="AH54" i="9"/>
  <c r="AG54" i="9"/>
  <c r="AF54" i="9"/>
  <c r="AE54" i="9"/>
  <c r="AD54" i="9"/>
  <c r="AC54" i="9"/>
  <c r="AB54" i="9"/>
  <c r="AA54" i="9"/>
  <c r="Z54" i="9"/>
  <c r="Y54" i="9"/>
  <c r="X54" i="9"/>
  <c r="W54" i="9"/>
  <c r="V54" i="9"/>
  <c r="U54" i="9"/>
  <c r="T54" i="9"/>
  <c r="S54" i="9"/>
  <c r="R54" i="9"/>
  <c r="Q54" i="9"/>
  <c r="P54" i="9"/>
  <c r="O54" i="9"/>
  <c r="N54" i="9"/>
  <c r="M54" i="9"/>
  <c r="L54" i="9"/>
  <c r="K54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70" i="9"/>
  <c r="J54" i="9"/>
  <c r="I54" i="9"/>
  <c r="H54" i="9"/>
  <c r="G54" i="9"/>
  <c r="F54" i="9"/>
  <c r="E54" i="9"/>
  <c r="D54" i="9"/>
  <c r="C54" i="9"/>
  <c r="B54" i="9"/>
  <c r="AM53" i="9"/>
  <c r="AL53" i="9"/>
  <c r="AK53" i="9"/>
  <c r="AJ53" i="9"/>
  <c r="AI53" i="9"/>
  <c r="AH53" i="9"/>
  <c r="AG53" i="9"/>
  <c r="AF53" i="9"/>
  <c r="AE53" i="9"/>
  <c r="AD53" i="9"/>
  <c r="AC53" i="9"/>
  <c r="AB53" i="9"/>
  <c r="AA53" i="9"/>
  <c r="Z53" i="9"/>
  <c r="Y53" i="9"/>
  <c r="X53" i="9"/>
  <c r="W53" i="9"/>
  <c r="V53" i="9"/>
  <c r="U53" i="9"/>
  <c r="T53" i="9"/>
  <c r="S53" i="9"/>
  <c r="R53" i="9"/>
  <c r="Q53" i="9"/>
  <c r="P53" i="9"/>
  <c r="O53" i="9"/>
  <c r="N53" i="9"/>
  <c r="M53" i="9"/>
  <c r="L53" i="9"/>
  <c r="J53" i="9"/>
  <c r="I53" i="9"/>
  <c r="H53" i="9"/>
  <c r="G53" i="9"/>
  <c r="F53" i="9"/>
  <c r="E53" i="9"/>
  <c r="D53" i="9"/>
  <c r="C53" i="9"/>
  <c r="B53" i="9"/>
  <c r="AM52" i="9"/>
  <c r="AL52" i="9"/>
  <c r="AK52" i="9"/>
  <c r="AJ52" i="9"/>
  <c r="AI52" i="9"/>
  <c r="AH52" i="9"/>
  <c r="AG52" i="9"/>
  <c r="AF52" i="9"/>
  <c r="AE52" i="9"/>
  <c r="AD52" i="9"/>
  <c r="AC52" i="9"/>
  <c r="AB52" i="9"/>
  <c r="AA52" i="9"/>
  <c r="Z52" i="9"/>
  <c r="Y52" i="9"/>
  <c r="X52" i="9"/>
  <c r="W52" i="9"/>
  <c r="V52" i="9"/>
  <c r="U52" i="9"/>
  <c r="T52" i="9"/>
  <c r="S52" i="9"/>
  <c r="R52" i="9"/>
  <c r="Q52" i="9"/>
  <c r="P52" i="9"/>
  <c r="O52" i="9"/>
  <c r="N52" i="9"/>
  <c r="M52" i="9"/>
  <c r="L52" i="9"/>
  <c r="J52" i="9"/>
  <c r="I52" i="9"/>
  <c r="H52" i="9"/>
  <c r="G52" i="9"/>
  <c r="F52" i="9"/>
  <c r="E52" i="9"/>
  <c r="D52" i="9"/>
  <c r="C52" i="9"/>
  <c r="B52" i="9"/>
  <c r="AN52" i="9"/>
  <c r="AM51" i="9"/>
  <c r="AL51" i="9"/>
  <c r="AK51" i="9"/>
  <c r="AJ51" i="9"/>
  <c r="AI51" i="9"/>
  <c r="AH51" i="9"/>
  <c r="AG51" i="9"/>
  <c r="AF51" i="9"/>
  <c r="AE51" i="9"/>
  <c r="AD51" i="9"/>
  <c r="AC51" i="9"/>
  <c r="AB51" i="9"/>
  <c r="AA51" i="9"/>
  <c r="Z51" i="9"/>
  <c r="Y51" i="9"/>
  <c r="X51" i="9"/>
  <c r="W51" i="9"/>
  <c r="V51" i="9"/>
  <c r="U51" i="9"/>
  <c r="T51" i="9"/>
  <c r="S51" i="9"/>
  <c r="R51" i="9"/>
  <c r="Q51" i="9"/>
  <c r="P51" i="9"/>
  <c r="O51" i="9"/>
  <c r="N51" i="9"/>
  <c r="M51" i="9"/>
  <c r="L51" i="9"/>
  <c r="J51" i="9"/>
  <c r="I51" i="9"/>
  <c r="H51" i="9"/>
  <c r="G51" i="9"/>
  <c r="F51" i="9"/>
  <c r="E51" i="9"/>
  <c r="D51" i="9"/>
  <c r="C51" i="9"/>
  <c r="B51" i="9"/>
  <c r="AN51" i="9"/>
  <c r="AM50" i="9"/>
  <c r="AL50" i="9"/>
  <c r="AK50" i="9"/>
  <c r="AJ50" i="9"/>
  <c r="AI50" i="9"/>
  <c r="AH50" i="9"/>
  <c r="AG50" i="9"/>
  <c r="AF50" i="9"/>
  <c r="AE50" i="9"/>
  <c r="AD50" i="9"/>
  <c r="AC50" i="9"/>
  <c r="AB50" i="9"/>
  <c r="AA50" i="9"/>
  <c r="Z50" i="9"/>
  <c r="Y50" i="9"/>
  <c r="X50" i="9"/>
  <c r="W50" i="9"/>
  <c r="V50" i="9"/>
  <c r="U50" i="9"/>
  <c r="T50" i="9"/>
  <c r="S50" i="9"/>
  <c r="R50" i="9"/>
  <c r="Q50" i="9"/>
  <c r="P50" i="9"/>
  <c r="O50" i="9"/>
  <c r="N50" i="9"/>
  <c r="M50" i="9"/>
  <c r="L50" i="9"/>
  <c r="J50" i="9"/>
  <c r="I50" i="9"/>
  <c r="H50" i="9"/>
  <c r="G50" i="9"/>
  <c r="F50" i="9"/>
  <c r="E50" i="9"/>
  <c r="D50" i="9"/>
  <c r="C50" i="9"/>
  <c r="B50" i="9"/>
  <c r="AN50" i="9"/>
  <c r="AM49" i="9"/>
  <c r="AL49" i="9"/>
  <c r="AK49" i="9"/>
  <c r="AJ49" i="9"/>
  <c r="AI49" i="9"/>
  <c r="AH49" i="9"/>
  <c r="AG49" i="9"/>
  <c r="AF49" i="9"/>
  <c r="AE49" i="9"/>
  <c r="AD49" i="9"/>
  <c r="AC49" i="9"/>
  <c r="AB49" i="9"/>
  <c r="AA49" i="9"/>
  <c r="Z49" i="9"/>
  <c r="Y49" i="9"/>
  <c r="X49" i="9"/>
  <c r="W49" i="9"/>
  <c r="V49" i="9"/>
  <c r="U49" i="9"/>
  <c r="T49" i="9"/>
  <c r="S49" i="9"/>
  <c r="R49" i="9"/>
  <c r="Q49" i="9"/>
  <c r="P49" i="9"/>
  <c r="O49" i="9"/>
  <c r="N49" i="9"/>
  <c r="M49" i="9"/>
  <c r="L49" i="9"/>
  <c r="J49" i="9"/>
  <c r="I49" i="9"/>
  <c r="H49" i="9"/>
  <c r="G49" i="9"/>
  <c r="F49" i="9"/>
  <c r="E49" i="9"/>
  <c r="D49" i="9"/>
  <c r="C49" i="9"/>
  <c r="B49" i="9"/>
  <c r="AN49" i="9"/>
  <c r="AM48" i="9"/>
  <c r="AL48" i="9"/>
  <c r="AK48" i="9"/>
  <c r="AJ48" i="9"/>
  <c r="AI48" i="9"/>
  <c r="AH48" i="9"/>
  <c r="AG48" i="9"/>
  <c r="AF48" i="9"/>
  <c r="AE48" i="9"/>
  <c r="AD48" i="9"/>
  <c r="AC48" i="9"/>
  <c r="AB48" i="9"/>
  <c r="AA48" i="9"/>
  <c r="Z48" i="9"/>
  <c r="Y48" i="9"/>
  <c r="X48" i="9"/>
  <c r="W48" i="9"/>
  <c r="V48" i="9"/>
  <c r="U48" i="9"/>
  <c r="T48" i="9"/>
  <c r="S48" i="9"/>
  <c r="R48" i="9"/>
  <c r="Q48" i="9"/>
  <c r="P48" i="9"/>
  <c r="O48" i="9"/>
  <c r="N48" i="9"/>
  <c r="M48" i="9"/>
  <c r="L48" i="9"/>
  <c r="J48" i="9"/>
  <c r="I48" i="9"/>
  <c r="H48" i="9"/>
  <c r="G48" i="9"/>
  <c r="F48" i="9"/>
  <c r="E48" i="9"/>
  <c r="D48" i="9"/>
  <c r="C48" i="9"/>
  <c r="B48" i="9"/>
  <c r="AM47" i="9"/>
  <c r="AL47" i="9"/>
  <c r="AK47" i="9"/>
  <c r="AJ47" i="9"/>
  <c r="AI47" i="9"/>
  <c r="AH47" i="9"/>
  <c r="AG47" i="9"/>
  <c r="AF47" i="9"/>
  <c r="AE47" i="9"/>
  <c r="AD47" i="9"/>
  <c r="AC47" i="9"/>
  <c r="AB47" i="9"/>
  <c r="AA47" i="9"/>
  <c r="Z47" i="9"/>
  <c r="Y47" i="9"/>
  <c r="X47" i="9"/>
  <c r="W47" i="9"/>
  <c r="V47" i="9"/>
  <c r="U47" i="9"/>
  <c r="T47" i="9"/>
  <c r="S47" i="9"/>
  <c r="R47" i="9"/>
  <c r="Q47" i="9"/>
  <c r="P47" i="9"/>
  <c r="O47" i="9"/>
  <c r="N47" i="9"/>
  <c r="M47" i="9"/>
  <c r="L47" i="9"/>
  <c r="J47" i="9"/>
  <c r="I47" i="9"/>
  <c r="H47" i="9"/>
  <c r="G47" i="9"/>
  <c r="F47" i="9"/>
  <c r="E47" i="9"/>
  <c r="D47" i="9"/>
  <c r="C47" i="9"/>
  <c r="B47" i="9"/>
  <c r="AM46" i="9"/>
  <c r="AL46" i="9"/>
  <c r="AK46" i="9"/>
  <c r="AJ46" i="9"/>
  <c r="AI46" i="9"/>
  <c r="AH46" i="9"/>
  <c r="AG46" i="9"/>
  <c r="AF46" i="9"/>
  <c r="AE46" i="9"/>
  <c r="AD46" i="9"/>
  <c r="AC46" i="9"/>
  <c r="AB46" i="9"/>
  <c r="AA46" i="9"/>
  <c r="Z46" i="9"/>
  <c r="Y46" i="9"/>
  <c r="X46" i="9"/>
  <c r="W46" i="9"/>
  <c r="V46" i="9"/>
  <c r="U46" i="9"/>
  <c r="T46" i="9"/>
  <c r="S46" i="9"/>
  <c r="R46" i="9"/>
  <c r="Q46" i="9"/>
  <c r="P46" i="9"/>
  <c r="O46" i="9"/>
  <c r="N46" i="9"/>
  <c r="M46" i="9"/>
  <c r="L46" i="9"/>
  <c r="J46" i="9"/>
  <c r="I46" i="9"/>
  <c r="H46" i="9"/>
  <c r="G46" i="9"/>
  <c r="F46" i="9"/>
  <c r="E46" i="9"/>
  <c r="D46" i="9"/>
  <c r="C46" i="9"/>
  <c r="B46" i="9"/>
  <c r="AN46" i="9"/>
  <c r="AM45" i="9"/>
  <c r="AL45" i="9"/>
  <c r="AK45" i="9"/>
  <c r="AJ45" i="9"/>
  <c r="AI45" i="9"/>
  <c r="AH45" i="9"/>
  <c r="AG45" i="9"/>
  <c r="AF45" i="9"/>
  <c r="AE45" i="9"/>
  <c r="AD45" i="9"/>
  <c r="AC45" i="9"/>
  <c r="AB45" i="9"/>
  <c r="AA45" i="9"/>
  <c r="Z45" i="9"/>
  <c r="Y45" i="9"/>
  <c r="X45" i="9"/>
  <c r="W45" i="9"/>
  <c r="V45" i="9"/>
  <c r="U45" i="9"/>
  <c r="T45" i="9"/>
  <c r="S45" i="9"/>
  <c r="R45" i="9"/>
  <c r="Q45" i="9"/>
  <c r="P45" i="9"/>
  <c r="O45" i="9"/>
  <c r="N45" i="9"/>
  <c r="M45" i="9"/>
  <c r="L45" i="9"/>
  <c r="J45" i="9"/>
  <c r="I45" i="9"/>
  <c r="H45" i="9"/>
  <c r="G45" i="9"/>
  <c r="F45" i="9"/>
  <c r="E45" i="9"/>
  <c r="D45" i="9"/>
  <c r="C45" i="9"/>
  <c r="B45" i="9"/>
  <c r="AM44" i="9"/>
  <c r="AL44" i="9"/>
  <c r="AK44" i="9"/>
  <c r="AJ44" i="9"/>
  <c r="AI44" i="9"/>
  <c r="AH44" i="9"/>
  <c r="AG44" i="9"/>
  <c r="AF44" i="9"/>
  <c r="AE44" i="9"/>
  <c r="AD44" i="9"/>
  <c r="AC44" i="9"/>
  <c r="AB44" i="9"/>
  <c r="AA44" i="9"/>
  <c r="Z44" i="9"/>
  <c r="Y44" i="9"/>
  <c r="Y39" i="9"/>
  <c r="Y40" i="9"/>
  <c r="Y41" i="9"/>
  <c r="Y42" i="9"/>
  <c r="Y43" i="9"/>
  <c r="Y70" i="9"/>
  <c r="X44" i="9"/>
  <c r="W44" i="9"/>
  <c r="V44" i="9"/>
  <c r="U44" i="9"/>
  <c r="T44" i="9"/>
  <c r="S44" i="9"/>
  <c r="R44" i="9"/>
  <c r="Q44" i="9"/>
  <c r="P44" i="9"/>
  <c r="O44" i="9"/>
  <c r="N44" i="9"/>
  <c r="M44" i="9"/>
  <c r="L44" i="9"/>
  <c r="J44" i="9"/>
  <c r="I44" i="9"/>
  <c r="H44" i="9"/>
  <c r="G44" i="9"/>
  <c r="F44" i="9"/>
  <c r="E44" i="9"/>
  <c r="D44" i="9"/>
  <c r="C44" i="9"/>
  <c r="B44" i="9"/>
  <c r="AM43" i="9"/>
  <c r="AL43" i="9"/>
  <c r="AK43" i="9"/>
  <c r="AJ43" i="9"/>
  <c r="AI43" i="9"/>
  <c r="AH43" i="9"/>
  <c r="AG43" i="9"/>
  <c r="AF43" i="9"/>
  <c r="AE43" i="9"/>
  <c r="AD43" i="9"/>
  <c r="AC43" i="9"/>
  <c r="AB43" i="9"/>
  <c r="AA43" i="9"/>
  <c r="Z43" i="9"/>
  <c r="X43" i="9"/>
  <c r="W43" i="9"/>
  <c r="V43" i="9"/>
  <c r="U43" i="9"/>
  <c r="T43" i="9"/>
  <c r="S43" i="9"/>
  <c r="R43" i="9"/>
  <c r="Q43" i="9"/>
  <c r="P43" i="9"/>
  <c r="O43" i="9"/>
  <c r="N43" i="9"/>
  <c r="M43" i="9"/>
  <c r="L43" i="9"/>
  <c r="J43" i="9"/>
  <c r="I43" i="9"/>
  <c r="H43" i="9"/>
  <c r="G43" i="9"/>
  <c r="F43" i="9"/>
  <c r="E43" i="9"/>
  <c r="D43" i="9"/>
  <c r="C43" i="9"/>
  <c r="B43" i="9"/>
  <c r="AN43" i="9"/>
  <c r="AM42" i="9"/>
  <c r="AL42" i="9"/>
  <c r="AK42" i="9"/>
  <c r="AJ42" i="9"/>
  <c r="AI42" i="9"/>
  <c r="AH42" i="9"/>
  <c r="AG42" i="9"/>
  <c r="AF42" i="9"/>
  <c r="AE42" i="9"/>
  <c r="AD42" i="9"/>
  <c r="AC42" i="9"/>
  <c r="AB42" i="9"/>
  <c r="AA42" i="9"/>
  <c r="Z42" i="9"/>
  <c r="X42" i="9"/>
  <c r="W42" i="9"/>
  <c r="V42" i="9"/>
  <c r="U42" i="9"/>
  <c r="T42" i="9"/>
  <c r="S42" i="9"/>
  <c r="R42" i="9"/>
  <c r="Q42" i="9"/>
  <c r="P42" i="9"/>
  <c r="O42" i="9"/>
  <c r="N42" i="9"/>
  <c r="M42" i="9"/>
  <c r="L42" i="9"/>
  <c r="J42" i="9"/>
  <c r="I42" i="9"/>
  <c r="H42" i="9"/>
  <c r="G42" i="9"/>
  <c r="F42" i="9"/>
  <c r="E42" i="9"/>
  <c r="D42" i="9"/>
  <c r="C42" i="9"/>
  <c r="B42" i="9"/>
  <c r="AM41" i="9"/>
  <c r="AL41" i="9"/>
  <c r="AK41" i="9"/>
  <c r="AJ41" i="9"/>
  <c r="AI41" i="9"/>
  <c r="AH41" i="9"/>
  <c r="AG41" i="9"/>
  <c r="AF41" i="9"/>
  <c r="AE41" i="9"/>
  <c r="AD41" i="9"/>
  <c r="AD39" i="9"/>
  <c r="AD40" i="9"/>
  <c r="AD70" i="9"/>
  <c r="AC41" i="9"/>
  <c r="AB41" i="9"/>
  <c r="AA41" i="9"/>
  <c r="Z41" i="9"/>
  <c r="X41" i="9"/>
  <c r="W41" i="9"/>
  <c r="V41" i="9"/>
  <c r="U41" i="9"/>
  <c r="T41" i="9"/>
  <c r="S41" i="9"/>
  <c r="R41" i="9"/>
  <c r="Q41" i="9"/>
  <c r="P41" i="9"/>
  <c r="O41" i="9"/>
  <c r="N41" i="9"/>
  <c r="N39" i="9"/>
  <c r="N40" i="9"/>
  <c r="N70" i="9"/>
  <c r="M41" i="9"/>
  <c r="L41" i="9"/>
  <c r="J41" i="9"/>
  <c r="J39" i="9"/>
  <c r="J40" i="9"/>
  <c r="J70" i="9"/>
  <c r="I41" i="9"/>
  <c r="H41" i="9"/>
  <c r="G41" i="9"/>
  <c r="F41" i="9"/>
  <c r="E41" i="9"/>
  <c r="D41" i="9"/>
  <c r="C41" i="9"/>
  <c r="B41" i="9"/>
  <c r="AM40" i="9"/>
  <c r="AL40" i="9"/>
  <c r="AK40" i="9"/>
  <c r="AJ40" i="9"/>
  <c r="AJ39" i="9"/>
  <c r="AJ70" i="9"/>
  <c r="AI40" i="9"/>
  <c r="AH40" i="9"/>
  <c r="AG40" i="9"/>
  <c r="AF40" i="9"/>
  <c r="AF39" i="9"/>
  <c r="AF70" i="9"/>
  <c r="AE40" i="9"/>
  <c r="AC40" i="9"/>
  <c r="AB40" i="9"/>
  <c r="AA40" i="9"/>
  <c r="Z40" i="9"/>
  <c r="X40" i="9"/>
  <c r="W40" i="9"/>
  <c r="V40" i="9"/>
  <c r="U40" i="9"/>
  <c r="T40" i="9"/>
  <c r="T39" i="9"/>
  <c r="T70" i="9"/>
  <c r="S40" i="9"/>
  <c r="R40" i="9"/>
  <c r="Q40" i="9"/>
  <c r="P40" i="9"/>
  <c r="O40" i="9"/>
  <c r="M40" i="9"/>
  <c r="L40" i="9"/>
  <c r="I40" i="9"/>
  <c r="H40" i="9"/>
  <c r="G40" i="9"/>
  <c r="F40" i="9"/>
  <c r="E40" i="9"/>
  <c r="D40" i="9"/>
  <c r="B40" i="9"/>
  <c r="C40" i="9"/>
  <c r="AN40" i="9"/>
  <c r="AM39" i="9"/>
  <c r="AL39" i="9"/>
  <c r="AL70" i="9"/>
  <c r="AK39" i="9"/>
  <c r="AI39" i="9"/>
  <c r="AI70" i="9"/>
  <c r="AH39" i="9"/>
  <c r="AG39" i="9"/>
  <c r="AE39" i="9"/>
  <c r="AE70" i="9"/>
  <c r="AC39" i="9"/>
  <c r="AB39" i="9"/>
  <c r="AA39" i="9"/>
  <c r="AA70" i="9"/>
  <c r="Z39" i="9"/>
  <c r="X39" i="9"/>
  <c r="W39" i="9"/>
  <c r="V39" i="9"/>
  <c r="U39" i="9"/>
  <c r="S39" i="9"/>
  <c r="R39" i="9"/>
  <c r="Q39" i="9"/>
  <c r="P39" i="9"/>
  <c r="O39" i="9"/>
  <c r="M39" i="9"/>
  <c r="L39" i="9"/>
  <c r="I39" i="9"/>
  <c r="H39" i="9"/>
  <c r="G39" i="9"/>
  <c r="F39" i="9"/>
  <c r="E39" i="9"/>
  <c r="D39" i="9"/>
  <c r="C39" i="9"/>
  <c r="B39" i="9"/>
  <c r="AM33" i="9"/>
  <c r="AL33" i="9"/>
  <c r="AK33" i="9"/>
  <c r="AJ33" i="9"/>
  <c r="AI33" i="9"/>
  <c r="AH33" i="9"/>
  <c r="AG33" i="9"/>
  <c r="AF33" i="9"/>
  <c r="AE33" i="9"/>
  <c r="AD33" i="9"/>
  <c r="AC33" i="9"/>
  <c r="AB33" i="9"/>
  <c r="AA33" i="9"/>
  <c r="Z33" i="9"/>
  <c r="Y33" i="9"/>
  <c r="X33" i="9"/>
  <c r="W33" i="9"/>
  <c r="V33" i="9"/>
  <c r="U33" i="9"/>
  <c r="T33" i="9"/>
  <c r="S33" i="9"/>
  <c r="R33" i="9"/>
  <c r="Q33" i="9"/>
  <c r="P33" i="9"/>
  <c r="O33" i="9"/>
  <c r="N33" i="9"/>
  <c r="M33" i="9"/>
  <c r="L33" i="9"/>
  <c r="K33" i="9"/>
  <c r="J33" i="9"/>
  <c r="I33" i="9"/>
  <c r="H33" i="9"/>
  <c r="G33" i="9"/>
  <c r="F33" i="9"/>
  <c r="E33" i="9"/>
  <c r="D33" i="9"/>
  <c r="C33" i="9"/>
  <c r="B33" i="9"/>
  <c r="AM69" i="6"/>
  <c r="AL69" i="6"/>
  <c r="AK69" i="6"/>
  <c r="AJ69" i="6"/>
  <c r="AI69" i="6"/>
  <c r="AH69" i="6"/>
  <c r="AG69" i="6"/>
  <c r="AF69" i="6"/>
  <c r="AE69" i="6"/>
  <c r="AD69" i="6"/>
  <c r="AC69" i="6"/>
  <c r="AB69" i="6"/>
  <c r="AA69" i="6"/>
  <c r="Z69" i="6"/>
  <c r="Y69" i="6"/>
  <c r="X69" i="6"/>
  <c r="W69" i="6"/>
  <c r="V69" i="6"/>
  <c r="U69" i="6"/>
  <c r="T69" i="6"/>
  <c r="S69" i="6"/>
  <c r="R69" i="6"/>
  <c r="Q69" i="6"/>
  <c r="P69" i="6"/>
  <c r="O69" i="6"/>
  <c r="N69" i="6"/>
  <c r="M69" i="6"/>
  <c r="L69" i="6"/>
  <c r="K69" i="6"/>
  <c r="J69" i="6"/>
  <c r="I69" i="6"/>
  <c r="H69" i="6"/>
  <c r="G69" i="6"/>
  <c r="F69" i="6"/>
  <c r="E69" i="6"/>
  <c r="D69" i="6"/>
  <c r="C69" i="6"/>
  <c r="B69" i="6"/>
  <c r="AM68" i="6"/>
  <c r="AL68" i="6"/>
  <c r="AK68" i="6"/>
  <c r="AJ68" i="6"/>
  <c r="AI68" i="6"/>
  <c r="AH68" i="6"/>
  <c r="AG68" i="6"/>
  <c r="AF68" i="6"/>
  <c r="AE68" i="6"/>
  <c r="AD68" i="6"/>
  <c r="AC68" i="6"/>
  <c r="AB68" i="6"/>
  <c r="AA68" i="6"/>
  <c r="Z68" i="6"/>
  <c r="Y68" i="6"/>
  <c r="X68" i="6"/>
  <c r="W68" i="6"/>
  <c r="V68" i="6"/>
  <c r="U68" i="6"/>
  <c r="T68" i="6"/>
  <c r="S68" i="6"/>
  <c r="R68" i="6"/>
  <c r="Q68" i="6"/>
  <c r="P68" i="6"/>
  <c r="O68" i="6"/>
  <c r="N68" i="6"/>
  <c r="M68" i="6"/>
  <c r="L68" i="6"/>
  <c r="K68" i="6"/>
  <c r="J68" i="6"/>
  <c r="I68" i="6"/>
  <c r="H68" i="6"/>
  <c r="G68" i="6"/>
  <c r="F68" i="6"/>
  <c r="E68" i="6"/>
  <c r="D68" i="6"/>
  <c r="C68" i="6"/>
  <c r="B68" i="6"/>
  <c r="AN68" i="6"/>
  <c r="AM67" i="6"/>
  <c r="AL67" i="6"/>
  <c r="AK67" i="6"/>
  <c r="AJ67" i="6"/>
  <c r="AI67" i="6"/>
  <c r="AH67" i="6"/>
  <c r="AG67" i="6"/>
  <c r="AF67" i="6"/>
  <c r="AE67" i="6"/>
  <c r="AD67" i="6"/>
  <c r="AC67" i="6"/>
  <c r="AB67" i="6"/>
  <c r="AA67" i="6"/>
  <c r="Z67" i="6"/>
  <c r="Y67" i="6"/>
  <c r="X67" i="6"/>
  <c r="W67" i="6"/>
  <c r="V67" i="6"/>
  <c r="U67" i="6"/>
  <c r="T67" i="6"/>
  <c r="S67" i="6"/>
  <c r="R67" i="6"/>
  <c r="Q67" i="6"/>
  <c r="P67" i="6"/>
  <c r="O67" i="6"/>
  <c r="N67" i="6"/>
  <c r="M67" i="6"/>
  <c r="L67" i="6"/>
  <c r="K67" i="6"/>
  <c r="J67" i="6"/>
  <c r="I67" i="6"/>
  <c r="H67" i="6"/>
  <c r="G67" i="6"/>
  <c r="F67" i="6"/>
  <c r="E67" i="6"/>
  <c r="D67" i="6"/>
  <c r="C67" i="6"/>
  <c r="B67" i="6"/>
  <c r="AM66" i="6"/>
  <c r="AL66" i="6"/>
  <c r="AK66" i="6"/>
  <c r="AJ66" i="6"/>
  <c r="AI66" i="6"/>
  <c r="AH66" i="6"/>
  <c r="AG66" i="6"/>
  <c r="AF66" i="6"/>
  <c r="AE66" i="6"/>
  <c r="AD66" i="6"/>
  <c r="AC66" i="6"/>
  <c r="AB66" i="6"/>
  <c r="AA66" i="6"/>
  <c r="Z66" i="6"/>
  <c r="Y66" i="6"/>
  <c r="X66" i="6"/>
  <c r="W66" i="6"/>
  <c r="V66" i="6"/>
  <c r="U66" i="6"/>
  <c r="T66" i="6"/>
  <c r="S66" i="6"/>
  <c r="R66" i="6"/>
  <c r="Q66" i="6"/>
  <c r="P66" i="6"/>
  <c r="O66" i="6"/>
  <c r="N66" i="6"/>
  <c r="M66" i="6"/>
  <c r="L66" i="6"/>
  <c r="K66" i="6"/>
  <c r="J66" i="6"/>
  <c r="I66" i="6"/>
  <c r="H66" i="6"/>
  <c r="G66" i="6"/>
  <c r="F66" i="6"/>
  <c r="E66" i="6"/>
  <c r="D66" i="6"/>
  <c r="C66" i="6"/>
  <c r="B66" i="6"/>
  <c r="AM65" i="6"/>
  <c r="AL65" i="6"/>
  <c r="AK65" i="6"/>
  <c r="AJ65" i="6"/>
  <c r="AI65" i="6"/>
  <c r="AH65" i="6"/>
  <c r="AG65" i="6"/>
  <c r="AF65" i="6"/>
  <c r="AE65" i="6"/>
  <c r="AD65" i="6"/>
  <c r="AC65" i="6"/>
  <c r="AB65" i="6"/>
  <c r="AA65" i="6"/>
  <c r="Z65" i="6"/>
  <c r="Y65" i="6"/>
  <c r="X65" i="6"/>
  <c r="W65" i="6"/>
  <c r="V65" i="6"/>
  <c r="U65" i="6"/>
  <c r="T65" i="6"/>
  <c r="S65" i="6"/>
  <c r="R65" i="6"/>
  <c r="Q65" i="6"/>
  <c r="P65" i="6"/>
  <c r="O65" i="6"/>
  <c r="N65" i="6"/>
  <c r="M65" i="6"/>
  <c r="L65" i="6"/>
  <c r="K65" i="6"/>
  <c r="J65" i="6"/>
  <c r="I65" i="6"/>
  <c r="H65" i="6"/>
  <c r="G65" i="6"/>
  <c r="F65" i="6"/>
  <c r="E65" i="6"/>
  <c r="D65" i="6"/>
  <c r="B65" i="6"/>
  <c r="C65" i="6"/>
  <c r="AN65" i="6"/>
  <c r="AM64" i="6"/>
  <c r="AL64" i="6"/>
  <c r="AK64" i="6"/>
  <c r="AJ64" i="6"/>
  <c r="AI64" i="6"/>
  <c r="AH64" i="6"/>
  <c r="AG64" i="6"/>
  <c r="AF64" i="6"/>
  <c r="AE64" i="6"/>
  <c r="AD64" i="6"/>
  <c r="AC64" i="6"/>
  <c r="AB64" i="6"/>
  <c r="AA64" i="6"/>
  <c r="Z64" i="6"/>
  <c r="Y64" i="6"/>
  <c r="X64" i="6"/>
  <c r="W64" i="6"/>
  <c r="V64" i="6"/>
  <c r="U64" i="6"/>
  <c r="T64" i="6"/>
  <c r="S64" i="6"/>
  <c r="R64" i="6"/>
  <c r="Q64" i="6"/>
  <c r="P64" i="6"/>
  <c r="O64" i="6"/>
  <c r="N64" i="6"/>
  <c r="M64" i="6"/>
  <c r="L64" i="6"/>
  <c r="K64" i="6"/>
  <c r="J64" i="6"/>
  <c r="I64" i="6"/>
  <c r="H64" i="6"/>
  <c r="G64" i="6"/>
  <c r="F64" i="6"/>
  <c r="E64" i="6"/>
  <c r="D64" i="6"/>
  <c r="C64" i="6"/>
  <c r="B64" i="6"/>
  <c r="AM63" i="6"/>
  <c r="AL63" i="6"/>
  <c r="AK63" i="6"/>
  <c r="AJ63" i="6"/>
  <c r="AI63" i="6"/>
  <c r="AH63" i="6"/>
  <c r="AG63" i="6"/>
  <c r="AF63" i="6"/>
  <c r="AE63" i="6"/>
  <c r="AD63" i="6"/>
  <c r="AC63" i="6"/>
  <c r="AB63" i="6"/>
  <c r="AA63" i="6"/>
  <c r="Z63" i="6"/>
  <c r="Y63" i="6"/>
  <c r="X63" i="6"/>
  <c r="W63" i="6"/>
  <c r="V63" i="6"/>
  <c r="U63" i="6"/>
  <c r="T63" i="6"/>
  <c r="S63" i="6"/>
  <c r="R63" i="6"/>
  <c r="Q63" i="6"/>
  <c r="P63" i="6"/>
  <c r="O63" i="6"/>
  <c r="N63" i="6"/>
  <c r="M63" i="6"/>
  <c r="L63" i="6"/>
  <c r="K63" i="6"/>
  <c r="J63" i="6"/>
  <c r="I63" i="6"/>
  <c r="H63" i="6"/>
  <c r="G63" i="6"/>
  <c r="F63" i="6"/>
  <c r="E63" i="6"/>
  <c r="D63" i="6"/>
  <c r="C63" i="6"/>
  <c r="B63" i="6"/>
  <c r="AN63" i="6"/>
  <c r="AM62" i="6"/>
  <c r="AL62" i="6"/>
  <c r="AK62" i="6"/>
  <c r="AJ62" i="6"/>
  <c r="AI62" i="6"/>
  <c r="AH62" i="6"/>
  <c r="AG62" i="6"/>
  <c r="AF62" i="6"/>
  <c r="AE62" i="6"/>
  <c r="AD62" i="6"/>
  <c r="AC62" i="6"/>
  <c r="AB62" i="6"/>
  <c r="AA62" i="6"/>
  <c r="Z62" i="6"/>
  <c r="Y62" i="6"/>
  <c r="X62" i="6"/>
  <c r="W62" i="6"/>
  <c r="V62" i="6"/>
  <c r="U62" i="6"/>
  <c r="T62" i="6"/>
  <c r="S62" i="6"/>
  <c r="R62" i="6"/>
  <c r="Q62" i="6"/>
  <c r="P62" i="6"/>
  <c r="O62" i="6"/>
  <c r="N62" i="6"/>
  <c r="M62" i="6"/>
  <c r="L62" i="6"/>
  <c r="K62" i="6"/>
  <c r="J62" i="6"/>
  <c r="I62" i="6"/>
  <c r="H62" i="6"/>
  <c r="G62" i="6"/>
  <c r="F62" i="6"/>
  <c r="E62" i="6"/>
  <c r="D62" i="6"/>
  <c r="C62" i="6"/>
  <c r="B62" i="6"/>
  <c r="AM61" i="6"/>
  <c r="AL61" i="6"/>
  <c r="AK61" i="6"/>
  <c r="AJ61" i="6"/>
  <c r="AI61" i="6"/>
  <c r="AH61" i="6"/>
  <c r="AG61" i="6"/>
  <c r="AF61" i="6"/>
  <c r="AE61" i="6"/>
  <c r="AD61" i="6"/>
  <c r="AC61" i="6"/>
  <c r="AB61" i="6"/>
  <c r="AA61" i="6"/>
  <c r="Z61" i="6"/>
  <c r="Y61" i="6"/>
  <c r="X61" i="6"/>
  <c r="W61" i="6"/>
  <c r="V61" i="6"/>
  <c r="U61" i="6"/>
  <c r="T61" i="6"/>
  <c r="S61" i="6"/>
  <c r="R61" i="6"/>
  <c r="Q61" i="6"/>
  <c r="P61" i="6"/>
  <c r="O61" i="6"/>
  <c r="N61" i="6"/>
  <c r="M61" i="6"/>
  <c r="L61" i="6"/>
  <c r="K61" i="6"/>
  <c r="J61" i="6"/>
  <c r="I61" i="6"/>
  <c r="H61" i="6"/>
  <c r="G61" i="6"/>
  <c r="F61" i="6"/>
  <c r="E61" i="6"/>
  <c r="D61" i="6"/>
  <c r="C61" i="6"/>
  <c r="B61" i="6"/>
  <c r="AN61" i="6"/>
  <c r="AM60" i="6"/>
  <c r="AL60" i="6"/>
  <c r="AK60" i="6"/>
  <c r="AJ60" i="6"/>
  <c r="AI60" i="6"/>
  <c r="AH60" i="6"/>
  <c r="AG60" i="6"/>
  <c r="AF60" i="6"/>
  <c r="AE60" i="6"/>
  <c r="AD60" i="6"/>
  <c r="AC60" i="6"/>
  <c r="AB60" i="6"/>
  <c r="AA60" i="6"/>
  <c r="Z60" i="6"/>
  <c r="Y60" i="6"/>
  <c r="X60" i="6"/>
  <c r="W60" i="6"/>
  <c r="V60" i="6"/>
  <c r="U60" i="6"/>
  <c r="T60" i="6"/>
  <c r="S60" i="6"/>
  <c r="R60" i="6"/>
  <c r="Q60" i="6"/>
  <c r="P60" i="6"/>
  <c r="O60" i="6"/>
  <c r="N60" i="6"/>
  <c r="M60" i="6"/>
  <c r="L60" i="6"/>
  <c r="K60" i="6"/>
  <c r="J60" i="6"/>
  <c r="I60" i="6"/>
  <c r="H60" i="6"/>
  <c r="G60" i="6"/>
  <c r="F60" i="6"/>
  <c r="E60" i="6"/>
  <c r="D60" i="6"/>
  <c r="C60" i="6"/>
  <c r="B60" i="6"/>
  <c r="AN60" i="6"/>
  <c r="AM59" i="6"/>
  <c r="AL59" i="6"/>
  <c r="AK59" i="6"/>
  <c r="AJ59" i="6"/>
  <c r="AI59" i="6"/>
  <c r="AH59" i="6"/>
  <c r="AG59" i="6"/>
  <c r="AF59" i="6"/>
  <c r="AE59" i="6"/>
  <c r="AD59" i="6"/>
  <c r="AC59" i="6"/>
  <c r="AB59" i="6"/>
  <c r="AB39" i="6"/>
  <c r="AB40" i="6"/>
  <c r="AB41" i="6"/>
  <c r="AB42" i="6"/>
  <c r="AB43" i="6"/>
  <c r="AB44" i="6"/>
  <c r="AB45" i="6"/>
  <c r="AB46" i="6"/>
  <c r="AB47" i="6"/>
  <c r="AB48" i="6"/>
  <c r="AB49" i="6"/>
  <c r="AB50" i="6"/>
  <c r="AB51" i="6"/>
  <c r="AB52" i="6"/>
  <c r="AB53" i="6"/>
  <c r="AB54" i="6"/>
  <c r="AB55" i="6"/>
  <c r="AB56" i="6"/>
  <c r="AB57" i="6"/>
  <c r="AB58" i="6"/>
  <c r="AB70" i="6"/>
  <c r="AA59" i="6"/>
  <c r="Z59" i="6"/>
  <c r="Y59" i="6"/>
  <c r="X59" i="6"/>
  <c r="X39" i="6"/>
  <c r="X40" i="6"/>
  <c r="X41" i="6"/>
  <c r="X42" i="6"/>
  <c r="X43" i="6"/>
  <c r="X44" i="6"/>
  <c r="X45" i="6"/>
  <c r="X46" i="6"/>
  <c r="X47" i="6"/>
  <c r="X48" i="6"/>
  <c r="X49" i="6"/>
  <c r="X50" i="6"/>
  <c r="X51" i="6"/>
  <c r="X52" i="6"/>
  <c r="X53" i="6"/>
  <c r="X54" i="6"/>
  <c r="X55" i="6"/>
  <c r="X56" i="6"/>
  <c r="X57" i="6"/>
  <c r="X58" i="6"/>
  <c r="X70" i="6"/>
  <c r="W59" i="6"/>
  <c r="V59" i="6"/>
  <c r="U59" i="6"/>
  <c r="T59" i="6"/>
  <c r="S59" i="6"/>
  <c r="R59" i="6"/>
  <c r="Q59" i="6"/>
  <c r="P59" i="6"/>
  <c r="O59" i="6"/>
  <c r="N59" i="6"/>
  <c r="M59" i="6"/>
  <c r="L59" i="6"/>
  <c r="K59" i="6"/>
  <c r="J59" i="6"/>
  <c r="I59" i="6"/>
  <c r="H59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70" i="6"/>
  <c r="G59" i="6"/>
  <c r="F59" i="6"/>
  <c r="E59" i="6"/>
  <c r="D59" i="6"/>
  <c r="B59" i="6"/>
  <c r="C59" i="6"/>
  <c r="AN59" i="6"/>
  <c r="AM58" i="6"/>
  <c r="AL58" i="6"/>
  <c r="AK58" i="6"/>
  <c r="AJ58" i="6"/>
  <c r="AI58" i="6"/>
  <c r="AI39" i="6"/>
  <c r="AI40" i="6"/>
  <c r="AI41" i="6"/>
  <c r="AI42" i="6"/>
  <c r="AI43" i="6"/>
  <c r="AI44" i="6"/>
  <c r="AI45" i="6"/>
  <c r="AI46" i="6"/>
  <c r="AI47" i="6"/>
  <c r="AI48" i="6"/>
  <c r="AI49" i="6"/>
  <c r="AI50" i="6"/>
  <c r="AI51" i="6"/>
  <c r="AI52" i="6"/>
  <c r="AI53" i="6"/>
  <c r="AI54" i="6"/>
  <c r="AI55" i="6"/>
  <c r="AI56" i="6"/>
  <c r="AI57" i="6"/>
  <c r="AI70" i="6"/>
  <c r="AH58" i="6"/>
  <c r="AG58" i="6"/>
  <c r="AF58" i="6"/>
  <c r="AE58" i="6"/>
  <c r="AE39" i="6"/>
  <c r="AE40" i="6"/>
  <c r="AE41" i="6"/>
  <c r="AE42" i="6"/>
  <c r="AE43" i="6"/>
  <c r="AE44" i="6"/>
  <c r="AE45" i="6"/>
  <c r="AE46" i="6"/>
  <c r="AE47" i="6"/>
  <c r="AE48" i="6"/>
  <c r="AE49" i="6"/>
  <c r="AE50" i="6"/>
  <c r="AE51" i="6"/>
  <c r="AE52" i="6"/>
  <c r="AE53" i="6"/>
  <c r="AE54" i="6"/>
  <c r="AE55" i="6"/>
  <c r="AE56" i="6"/>
  <c r="AE57" i="6"/>
  <c r="AE70" i="6"/>
  <c r="AD58" i="6"/>
  <c r="AC58" i="6"/>
  <c r="AA58" i="6"/>
  <c r="Z58" i="6"/>
  <c r="Y58" i="6"/>
  <c r="W58" i="6"/>
  <c r="W39" i="6"/>
  <c r="W40" i="6"/>
  <c r="W41" i="6"/>
  <c r="W42" i="6"/>
  <c r="W43" i="6"/>
  <c r="W44" i="6"/>
  <c r="W45" i="6"/>
  <c r="W46" i="6"/>
  <c r="W47" i="6"/>
  <c r="W48" i="6"/>
  <c r="W49" i="6"/>
  <c r="W50" i="6"/>
  <c r="W51" i="6"/>
  <c r="W52" i="6"/>
  <c r="W53" i="6"/>
  <c r="W54" i="6"/>
  <c r="W55" i="6"/>
  <c r="W56" i="6"/>
  <c r="W57" i="6"/>
  <c r="W70" i="6"/>
  <c r="V58" i="6"/>
  <c r="U58" i="6"/>
  <c r="T58" i="6"/>
  <c r="S58" i="6"/>
  <c r="R58" i="6"/>
  <c r="Q58" i="6"/>
  <c r="P58" i="6"/>
  <c r="O58" i="6"/>
  <c r="N58" i="6"/>
  <c r="M58" i="6"/>
  <c r="L58" i="6"/>
  <c r="K5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70" i="6"/>
  <c r="J58" i="6"/>
  <c r="I58" i="6"/>
  <c r="G58" i="6"/>
  <c r="F58" i="6"/>
  <c r="E58" i="6"/>
  <c r="D58" i="6"/>
  <c r="C5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70" i="6"/>
  <c r="B58" i="6"/>
  <c r="AM57" i="6"/>
  <c r="AL57" i="6"/>
  <c r="AK57" i="6"/>
  <c r="AJ57" i="6"/>
  <c r="AH57" i="6"/>
  <c r="AG57" i="6"/>
  <c r="AG39" i="6"/>
  <c r="AG40" i="6"/>
  <c r="AG41" i="6"/>
  <c r="AG42" i="6"/>
  <c r="AG43" i="6"/>
  <c r="AG44" i="6"/>
  <c r="AG45" i="6"/>
  <c r="AG46" i="6"/>
  <c r="AG47" i="6"/>
  <c r="AG48" i="6"/>
  <c r="AG49" i="6"/>
  <c r="AG50" i="6"/>
  <c r="AG51" i="6"/>
  <c r="AG52" i="6"/>
  <c r="AG53" i="6"/>
  <c r="AG54" i="6"/>
  <c r="AG55" i="6"/>
  <c r="AG56" i="6"/>
  <c r="AG70" i="6"/>
  <c r="AF57" i="6"/>
  <c r="AD57" i="6"/>
  <c r="AC57" i="6"/>
  <c r="AC39" i="6"/>
  <c r="AC40" i="6"/>
  <c r="AC41" i="6"/>
  <c r="AC42" i="6"/>
  <c r="AC43" i="6"/>
  <c r="AC44" i="6"/>
  <c r="AC45" i="6"/>
  <c r="AC46" i="6"/>
  <c r="AC47" i="6"/>
  <c r="AC48" i="6"/>
  <c r="AC49" i="6"/>
  <c r="AC50" i="6"/>
  <c r="AC51" i="6"/>
  <c r="AC52" i="6"/>
  <c r="AC53" i="6"/>
  <c r="AC54" i="6"/>
  <c r="AC55" i="6"/>
  <c r="AC56" i="6"/>
  <c r="AC70" i="6"/>
  <c r="AA57" i="6"/>
  <c r="Z57" i="6"/>
  <c r="Y57" i="6"/>
  <c r="Y39" i="6"/>
  <c r="Y40" i="6"/>
  <c r="Y41" i="6"/>
  <c r="Y42" i="6"/>
  <c r="Y43" i="6"/>
  <c r="Y44" i="6"/>
  <c r="Y45" i="6"/>
  <c r="Y46" i="6"/>
  <c r="Y47" i="6"/>
  <c r="Y48" i="6"/>
  <c r="Y49" i="6"/>
  <c r="Y50" i="6"/>
  <c r="Y51" i="6"/>
  <c r="Y52" i="6"/>
  <c r="Y53" i="6"/>
  <c r="Y54" i="6"/>
  <c r="Y55" i="6"/>
  <c r="Y56" i="6"/>
  <c r="Y70" i="6"/>
  <c r="V57" i="6"/>
  <c r="U57" i="6"/>
  <c r="T57" i="6"/>
  <c r="S57" i="6"/>
  <c r="R57" i="6"/>
  <c r="Q57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70" i="6"/>
  <c r="P57" i="6"/>
  <c r="O57" i="6"/>
  <c r="N57" i="6"/>
  <c r="M57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70" i="6"/>
  <c r="L57" i="6"/>
  <c r="J57" i="6"/>
  <c r="I57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70" i="6"/>
  <c r="G57" i="6"/>
  <c r="F57" i="6"/>
  <c r="E57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70" i="6"/>
  <c r="D57" i="6"/>
  <c r="B57" i="6"/>
  <c r="AM56" i="6"/>
  <c r="AL56" i="6"/>
  <c r="AK56" i="6"/>
  <c r="AJ56" i="6"/>
  <c r="AH56" i="6"/>
  <c r="AF56" i="6"/>
  <c r="AD56" i="6"/>
  <c r="AA56" i="6"/>
  <c r="Z56" i="6"/>
  <c r="V56" i="6"/>
  <c r="U56" i="6"/>
  <c r="T56" i="6"/>
  <c r="S56" i="6"/>
  <c r="R56" i="6"/>
  <c r="P56" i="6"/>
  <c r="O56" i="6"/>
  <c r="N56" i="6"/>
  <c r="L56" i="6"/>
  <c r="J56" i="6"/>
  <c r="G56" i="6"/>
  <c r="F56" i="6"/>
  <c r="D56" i="6"/>
  <c r="B56" i="6"/>
  <c r="AN56" i="6"/>
  <c r="AM55" i="6"/>
  <c r="AL55" i="6"/>
  <c r="AK55" i="6"/>
  <c r="AJ55" i="6"/>
  <c r="AH55" i="6"/>
  <c r="AF55" i="6"/>
  <c r="AD55" i="6"/>
  <c r="AA55" i="6"/>
  <c r="Z55" i="6"/>
  <c r="V55" i="6"/>
  <c r="U55" i="6"/>
  <c r="T55" i="6"/>
  <c r="S55" i="6"/>
  <c r="R55" i="6"/>
  <c r="P55" i="6"/>
  <c r="O55" i="6"/>
  <c r="N55" i="6"/>
  <c r="L55" i="6"/>
  <c r="J55" i="6"/>
  <c r="G55" i="6"/>
  <c r="F55" i="6"/>
  <c r="D55" i="6"/>
  <c r="B55" i="6"/>
  <c r="AN55" i="6"/>
  <c r="AM54" i="6"/>
  <c r="AL54" i="6"/>
  <c r="AK54" i="6"/>
  <c r="AJ54" i="6"/>
  <c r="AH54" i="6"/>
  <c r="AF54" i="6"/>
  <c r="AD54" i="6"/>
  <c r="AA54" i="6"/>
  <c r="Z54" i="6"/>
  <c r="V54" i="6"/>
  <c r="U54" i="6"/>
  <c r="T54" i="6"/>
  <c r="S54" i="6"/>
  <c r="R54" i="6"/>
  <c r="P54" i="6"/>
  <c r="O54" i="6"/>
  <c r="N54" i="6"/>
  <c r="L54" i="6"/>
  <c r="J54" i="6"/>
  <c r="G54" i="6"/>
  <c r="F54" i="6"/>
  <c r="D54" i="6"/>
  <c r="B54" i="6"/>
  <c r="AM53" i="6"/>
  <c r="AL53" i="6"/>
  <c r="AK53" i="6"/>
  <c r="AJ53" i="6"/>
  <c r="AH53" i="6"/>
  <c r="AF53" i="6"/>
  <c r="AD53" i="6"/>
  <c r="AA53" i="6"/>
  <c r="Z53" i="6"/>
  <c r="V53" i="6"/>
  <c r="U53" i="6"/>
  <c r="T53" i="6"/>
  <c r="S53" i="6"/>
  <c r="R53" i="6"/>
  <c r="P53" i="6"/>
  <c r="O53" i="6"/>
  <c r="N53" i="6"/>
  <c r="L53" i="6"/>
  <c r="J53" i="6"/>
  <c r="G53" i="6"/>
  <c r="F53" i="6"/>
  <c r="D53" i="6"/>
  <c r="B53" i="6"/>
  <c r="AN53" i="6"/>
  <c r="AM52" i="6"/>
  <c r="AL52" i="6"/>
  <c r="AK52" i="6"/>
  <c r="AJ52" i="6"/>
  <c r="AH52" i="6"/>
  <c r="AF52" i="6"/>
  <c r="AD52" i="6"/>
  <c r="AA52" i="6"/>
  <c r="Z52" i="6"/>
  <c r="V52" i="6"/>
  <c r="U52" i="6"/>
  <c r="T52" i="6"/>
  <c r="S52" i="6"/>
  <c r="R52" i="6"/>
  <c r="P52" i="6"/>
  <c r="O52" i="6"/>
  <c r="N52" i="6"/>
  <c r="L52" i="6"/>
  <c r="J52" i="6"/>
  <c r="G52" i="6"/>
  <c r="F52" i="6"/>
  <c r="D52" i="6"/>
  <c r="B52" i="6"/>
  <c r="AM51" i="6"/>
  <c r="AL51" i="6"/>
  <c r="AK51" i="6"/>
  <c r="AJ51" i="6"/>
  <c r="AH51" i="6"/>
  <c r="AF51" i="6"/>
  <c r="AD51" i="6"/>
  <c r="AA51" i="6"/>
  <c r="Z51" i="6"/>
  <c r="V51" i="6"/>
  <c r="U51" i="6"/>
  <c r="T51" i="6"/>
  <c r="S51" i="6"/>
  <c r="R51" i="6"/>
  <c r="P51" i="6"/>
  <c r="O51" i="6"/>
  <c r="N51" i="6"/>
  <c r="L51" i="6"/>
  <c r="J51" i="6"/>
  <c r="G51" i="6"/>
  <c r="F51" i="6"/>
  <c r="D51" i="6"/>
  <c r="B51" i="6"/>
  <c r="AM50" i="6"/>
  <c r="AL50" i="6"/>
  <c r="AK50" i="6"/>
  <c r="AJ50" i="6"/>
  <c r="AH50" i="6"/>
  <c r="AF50" i="6"/>
  <c r="AD50" i="6"/>
  <c r="AA50" i="6"/>
  <c r="Z50" i="6"/>
  <c r="V50" i="6"/>
  <c r="U50" i="6"/>
  <c r="T50" i="6"/>
  <c r="S50" i="6"/>
  <c r="R50" i="6"/>
  <c r="P50" i="6"/>
  <c r="O50" i="6"/>
  <c r="N50" i="6"/>
  <c r="L50" i="6"/>
  <c r="J50" i="6"/>
  <c r="G50" i="6"/>
  <c r="F50" i="6"/>
  <c r="D50" i="6"/>
  <c r="B50" i="6"/>
  <c r="AM49" i="6"/>
  <c r="AL49" i="6"/>
  <c r="AK49" i="6"/>
  <c r="AJ49" i="6"/>
  <c r="AH49" i="6"/>
  <c r="AF49" i="6"/>
  <c r="AD49" i="6"/>
  <c r="AA49" i="6"/>
  <c r="Z49" i="6"/>
  <c r="V49" i="6"/>
  <c r="U49" i="6"/>
  <c r="T49" i="6"/>
  <c r="S49" i="6"/>
  <c r="R49" i="6"/>
  <c r="P49" i="6"/>
  <c r="O49" i="6"/>
  <c r="N49" i="6"/>
  <c r="L49" i="6"/>
  <c r="J49" i="6"/>
  <c r="G49" i="6"/>
  <c r="F49" i="6"/>
  <c r="D49" i="6"/>
  <c r="B49" i="6"/>
  <c r="AN49" i="6"/>
  <c r="AM48" i="6"/>
  <c r="AL48" i="6"/>
  <c r="AK48" i="6"/>
  <c r="AJ48" i="6"/>
  <c r="AH48" i="6"/>
  <c r="AF48" i="6"/>
  <c r="AD48" i="6"/>
  <c r="AA48" i="6"/>
  <c r="Z48" i="6"/>
  <c r="V48" i="6"/>
  <c r="U48" i="6"/>
  <c r="T48" i="6"/>
  <c r="S48" i="6"/>
  <c r="R48" i="6"/>
  <c r="P48" i="6"/>
  <c r="O48" i="6"/>
  <c r="N48" i="6"/>
  <c r="L48" i="6"/>
  <c r="J48" i="6"/>
  <c r="G48" i="6"/>
  <c r="F48" i="6"/>
  <c r="D48" i="6"/>
  <c r="B48" i="6"/>
  <c r="AN48" i="6"/>
  <c r="AM47" i="6"/>
  <c r="AL47" i="6"/>
  <c r="AK47" i="6"/>
  <c r="AJ47" i="6"/>
  <c r="AH47" i="6"/>
  <c r="AF47" i="6"/>
  <c r="AD47" i="6"/>
  <c r="AA47" i="6"/>
  <c r="Z47" i="6"/>
  <c r="V47" i="6"/>
  <c r="U47" i="6"/>
  <c r="T47" i="6"/>
  <c r="S47" i="6"/>
  <c r="R47" i="6"/>
  <c r="P47" i="6"/>
  <c r="O47" i="6"/>
  <c r="N47" i="6"/>
  <c r="L47" i="6"/>
  <c r="J47" i="6"/>
  <c r="G47" i="6"/>
  <c r="F47" i="6"/>
  <c r="D47" i="6"/>
  <c r="B47" i="6"/>
  <c r="AN47" i="6"/>
  <c r="AM46" i="6"/>
  <c r="AL46" i="6"/>
  <c r="AK46" i="6"/>
  <c r="AJ46" i="6"/>
  <c r="AH46" i="6"/>
  <c r="AF46" i="6"/>
  <c r="AD46" i="6"/>
  <c r="AA46" i="6"/>
  <c r="Z46" i="6"/>
  <c r="V46" i="6"/>
  <c r="U46" i="6"/>
  <c r="T46" i="6"/>
  <c r="S46" i="6"/>
  <c r="R46" i="6"/>
  <c r="P46" i="6"/>
  <c r="O46" i="6"/>
  <c r="N46" i="6"/>
  <c r="L46" i="6"/>
  <c r="J46" i="6"/>
  <c r="G46" i="6"/>
  <c r="F46" i="6"/>
  <c r="D46" i="6"/>
  <c r="B46" i="6"/>
  <c r="AM45" i="6"/>
  <c r="AL45" i="6"/>
  <c r="AK45" i="6"/>
  <c r="AJ45" i="6"/>
  <c r="AH45" i="6"/>
  <c r="AF45" i="6"/>
  <c r="AD45" i="6"/>
  <c r="AA45" i="6"/>
  <c r="Z45" i="6"/>
  <c r="V45" i="6"/>
  <c r="U45" i="6"/>
  <c r="T45" i="6"/>
  <c r="S45" i="6"/>
  <c r="R45" i="6"/>
  <c r="P45" i="6"/>
  <c r="O45" i="6"/>
  <c r="N45" i="6"/>
  <c r="L45" i="6"/>
  <c r="J45" i="6"/>
  <c r="G45" i="6"/>
  <c r="F45" i="6"/>
  <c r="D45" i="6"/>
  <c r="B45" i="6"/>
  <c r="AN45" i="6"/>
  <c r="AM44" i="6"/>
  <c r="AL44" i="6"/>
  <c r="AK44" i="6"/>
  <c r="AJ44" i="6"/>
  <c r="AH44" i="6"/>
  <c r="AF44" i="6"/>
  <c r="AD44" i="6"/>
  <c r="AA44" i="6"/>
  <c r="Z44" i="6"/>
  <c r="V44" i="6"/>
  <c r="U44" i="6"/>
  <c r="T44" i="6"/>
  <c r="S44" i="6"/>
  <c r="R44" i="6"/>
  <c r="P44" i="6"/>
  <c r="O44" i="6"/>
  <c r="N44" i="6"/>
  <c r="L44" i="6"/>
  <c r="J44" i="6"/>
  <c r="G44" i="6"/>
  <c r="F44" i="6"/>
  <c r="D44" i="6"/>
  <c r="B44" i="6"/>
  <c r="AN44" i="6"/>
  <c r="AM43" i="6"/>
  <c r="AL43" i="6"/>
  <c r="AK43" i="6"/>
  <c r="AJ43" i="6"/>
  <c r="AH43" i="6"/>
  <c r="AF43" i="6"/>
  <c r="AD43" i="6"/>
  <c r="AA43" i="6"/>
  <c r="Z43" i="6"/>
  <c r="V43" i="6"/>
  <c r="U43" i="6"/>
  <c r="T43" i="6"/>
  <c r="S43" i="6"/>
  <c r="R43" i="6"/>
  <c r="P43" i="6"/>
  <c r="O43" i="6"/>
  <c r="N43" i="6"/>
  <c r="L43" i="6"/>
  <c r="J43" i="6"/>
  <c r="G43" i="6"/>
  <c r="F43" i="6"/>
  <c r="D43" i="6"/>
  <c r="B43" i="6"/>
  <c r="AN43" i="6"/>
  <c r="AM42" i="6"/>
  <c r="AL42" i="6"/>
  <c r="AK42" i="6"/>
  <c r="AJ42" i="6"/>
  <c r="AH42" i="6"/>
  <c r="AF42" i="6"/>
  <c r="AD42" i="6"/>
  <c r="AA42" i="6"/>
  <c r="Z42" i="6"/>
  <c r="V42" i="6"/>
  <c r="U42" i="6"/>
  <c r="T42" i="6"/>
  <c r="S42" i="6"/>
  <c r="R42" i="6"/>
  <c r="P42" i="6"/>
  <c r="O42" i="6"/>
  <c r="N42" i="6"/>
  <c r="L42" i="6"/>
  <c r="J42" i="6"/>
  <c r="G42" i="6"/>
  <c r="F42" i="6"/>
  <c r="B42" i="6"/>
  <c r="D42" i="6"/>
  <c r="AN42" i="6"/>
  <c r="AM41" i="6"/>
  <c r="AL41" i="6"/>
  <c r="AK41" i="6"/>
  <c r="AJ41" i="6"/>
  <c r="AH41" i="6"/>
  <c r="AF41" i="6"/>
  <c r="AD41" i="6"/>
  <c r="AA41" i="6"/>
  <c r="Z41" i="6"/>
  <c r="V41" i="6"/>
  <c r="U41" i="6"/>
  <c r="T41" i="6"/>
  <c r="S41" i="6"/>
  <c r="R41" i="6"/>
  <c r="P41" i="6"/>
  <c r="O41" i="6"/>
  <c r="N41" i="6"/>
  <c r="L41" i="6"/>
  <c r="J41" i="6"/>
  <c r="G41" i="6"/>
  <c r="F41" i="6"/>
  <c r="D41" i="6"/>
  <c r="B41" i="6"/>
  <c r="AN41" i="6"/>
  <c r="AM40" i="6"/>
  <c r="AL40" i="6"/>
  <c r="AL39" i="6"/>
  <c r="AL70" i="6"/>
  <c r="AK40" i="6"/>
  <c r="AJ40" i="6"/>
  <c r="AH40" i="6"/>
  <c r="AF40" i="6"/>
  <c r="AD40" i="6"/>
  <c r="AA40" i="6"/>
  <c r="Z40" i="6"/>
  <c r="V40" i="6"/>
  <c r="U40" i="6"/>
  <c r="T40" i="6"/>
  <c r="S40" i="6"/>
  <c r="R40" i="6"/>
  <c r="P40" i="6"/>
  <c r="O40" i="6"/>
  <c r="N40" i="6"/>
  <c r="L40" i="6"/>
  <c r="J40" i="6"/>
  <c r="G40" i="6"/>
  <c r="F40" i="6"/>
  <c r="B40" i="6"/>
  <c r="D40" i="6"/>
  <c r="AN40" i="6"/>
  <c r="AM39" i="6"/>
  <c r="AK39" i="6"/>
  <c r="AJ39" i="6"/>
  <c r="AH39" i="6"/>
  <c r="AH70" i="6"/>
  <c r="AF39" i="6"/>
  <c r="AD39" i="6"/>
  <c r="AD70" i="6"/>
  <c r="AA39" i="6"/>
  <c r="Z39" i="6"/>
  <c r="Z70" i="6"/>
  <c r="V39" i="6"/>
  <c r="U39" i="6"/>
  <c r="T39" i="6"/>
  <c r="S39" i="6"/>
  <c r="R39" i="6"/>
  <c r="R70" i="6"/>
  <c r="P39" i="6"/>
  <c r="O39" i="6"/>
  <c r="N39" i="6"/>
  <c r="N70" i="6"/>
  <c r="L39" i="6"/>
  <c r="J39" i="6"/>
  <c r="J70" i="6"/>
  <c r="G39" i="6"/>
  <c r="F39" i="6"/>
  <c r="D39" i="6"/>
  <c r="B39" i="6"/>
  <c r="AN39" i="6"/>
  <c r="AM33" i="6"/>
  <c r="AL33" i="6"/>
  <c r="AK33" i="6"/>
  <c r="AJ33" i="6"/>
  <c r="AI33" i="6"/>
  <c r="AH33" i="6"/>
  <c r="AG33" i="6"/>
  <c r="AF33" i="6"/>
  <c r="AE33" i="6"/>
  <c r="AD33" i="6"/>
  <c r="AC33" i="6"/>
  <c r="AB33" i="6"/>
  <c r="AA33" i="6"/>
  <c r="Z33" i="6"/>
  <c r="Y33" i="6"/>
  <c r="X33" i="6"/>
  <c r="W33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H33" i="6"/>
  <c r="G33" i="6"/>
  <c r="F33" i="6"/>
  <c r="E33" i="6"/>
  <c r="D33" i="6"/>
  <c r="C33" i="6"/>
  <c r="B33" i="6"/>
  <c r="AM69" i="3"/>
  <c r="AL69" i="3"/>
  <c r="AK69" i="3"/>
  <c r="AJ69" i="3"/>
  <c r="AI69" i="3"/>
  <c r="AH69" i="3"/>
  <c r="AG69" i="3"/>
  <c r="AF69" i="3"/>
  <c r="AE69" i="3"/>
  <c r="AD69" i="3"/>
  <c r="AC69" i="3"/>
  <c r="AB69" i="3"/>
  <c r="AA69" i="3"/>
  <c r="Z69" i="3"/>
  <c r="Y69" i="3"/>
  <c r="X69" i="3"/>
  <c r="W69" i="3"/>
  <c r="V69" i="3"/>
  <c r="U69" i="3"/>
  <c r="T69" i="3"/>
  <c r="S69" i="3"/>
  <c r="R69" i="3"/>
  <c r="Q69" i="3"/>
  <c r="P69" i="3"/>
  <c r="O69" i="3"/>
  <c r="N69" i="3"/>
  <c r="M69" i="3"/>
  <c r="L69" i="3"/>
  <c r="K69" i="3"/>
  <c r="J69" i="3"/>
  <c r="I69" i="3"/>
  <c r="H69" i="3"/>
  <c r="G69" i="3"/>
  <c r="F69" i="3"/>
  <c r="E69" i="3"/>
  <c r="D69" i="3"/>
  <c r="B69" i="3"/>
  <c r="C69" i="3"/>
  <c r="AN69" i="3"/>
  <c r="AM68" i="3"/>
  <c r="AL68" i="3"/>
  <c r="AK68" i="3"/>
  <c r="AJ68" i="3"/>
  <c r="AI68" i="3"/>
  <c r="AH68" i="3"/>
  <c r="AG68" i="3"/>
  <c r="AF68" i="3"/>
  <c r="AE68" i="3"/>
  <c r="AD68" i="3"/>
  <c r="AC68" i="3"/>
  <c r="AB68" i="3"/>
  <c r="AA68" i="3"/>
  <c r="Z68" i="3"/>
  <c r="Y68" i="3"/>
  <c r="X68" i="3"/>
  <c r="W68" i="3"/>
  <c r="V68" i="3"/>
  <c r="U68" i="3"/>
  <c r="T68" i="3"/>
  <c r="S68" i="3"/>
  <c r="R68" i="3"/>
  <c r="Q68" i="3"/>
  <c r="P68" i="3"/>
  <c r="O68" i="3"/>
  <c r="N68" i="3"/>
  <c r="M68" i="3"/>
  <c r="L68" i="3"/>
  <c r="K68" i="3"/>
  <c r="J68" i="3"/>
  <c r="I68" i="3"/>
  <c r="H68" i="3"/>
  <c r="G68" i="3"/>
  <c r="F68" i="3"/>
  <c r="E68" i="3"/>
  <c r="D68" i="3"/>
  <c r="C68" i="3"/>
  <c r="B68" i="3"/>
  <c r="AN68" i="3"/>
  <c r="AM67" i="3"/>
  <c r="AL67" i="3"/>
  <c r="AK67" i="3"/>
  <c r="AJ67" i="3"/>
  <c r="AI67" i="3"/>
  <c r="AH67" i="3"/>
  <c r="AG67" i="3"/>
  <c r="AF67" i="3"/>
  <c r="AE67" i="3"/>
  <c r="AD67" i="3"/>
  <c r="AC67" i="3"/>
  <c r="AB67" i="3"/>
  <c r="AA67" i="3"/>
  <c r="Z67" i="3"/>
  <c r="Y67" i="3"/>
  <c r="X67" i="3"/>
  <c r="W67" i="3"/>
  <c r="V67" i="3"/>
  <c r="U67" i="3"/>
  <c r="T67" i="3"/>
  <c r="S67" i="3"/>
  <c r="R67" i="3"/>
  <c r="Q67" i="3"/>
  <c r="P67" i="3"/>
  <c r="O67" i="3"/>
  <c r="N67" i="3"/>
  <c r="M67" i="3"/>
  <c r="L67" i="3"/>
  <c r="K67" i="3"/>
  <c r="J67" i="3"/>
  <c r="I67" i="3"/>
  <c r="H67" i="3"/>
  <c r="G67" i="3"/>
  <c r="F67" i="3"/>
  <c r="E67" i="3"/>
  <c r="D67" i="3"/>
  <c r="C67" i="3"/>
  <c r="B67" i="3"/>
  <c r="AN67" i="3"/>
  <c r="AM66" i="3"/>
  <c r="AL66" i="3"/>
  <c r="AK66" i="3"/>
  <c r="AJ66" i="3"/>
  <c r="AI66" i="3"/>
  <c r="AH66" i="3"/>
  <c r="AG66" i="3"/>
  <c r="AF66" i="3"/>
  <c r="AE66" i="3"/>
  <c r="AD66" i="3"/>
  <c r="AC66" i="3"/>
  <c r="AB66" i="3"/>
  <c r="AA66" i="3"/>
  <c r="Z66" i="3"/>
  <c r="Y66" i="3"/>
  <c r="X66" i="3"/>
  <c r="W66" i="3"/>
  <c r="V66" i="3"/>
  <c r="U66" i="3"/>
  <c r="T66" i="3"/>
  <c r="S66" i="3"/>
  <c r="R66" i="3"/>
  <c r="Q66" i="3"/>
  <c r="P66" i="3"/>
  <c r="O66" i="3"/>
  <c r="N66" i="3"/>
  <c r="M66" i="3"/>
  <c r="L66" i="3"/>
  <c r="K66" i="3"/>
  <c r="J66" i="3"/>
  <c r="I66" i="3"/>
  <c r="H66" i="3"/>
  <c r="G66" i="3"/>
  <c r="F66" i="3"/>
  <c r="E66" i="3"/>
  <c r="D66" i="3"/>
  <c r="C66" i="3"/>
  <c r="B66" i="3"/>
  <c r="AM65" i="3"/>
  <c r="AL65" i="3"/>
  <c r="AK65" i="3"/>
  <c r="AJ65" i="3"/>
  <c r="AI65" i="3"/>
  <c r="AH65" i="3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B65" i="3"/>
  <c r="C65" i="3"/>
  <c r="AN65" i="3"/>
  <c r="AM64" i="3"/>
  <c r="AL64" i="3"/>
  <c r="AK64" i="3"/>
  <c r="AJ64" i="3"/>
  <c r="AI64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N64" i="3"/>
  <c r="AM63" i="3"/>
  <c r="AL63" i="3"/>
  <c r="AK63" i="3"/>
  <c r="AJ63" i="3"/>
  <c r="AI63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N63" i="3"/>
  <c r="AM62" i="3"/>
  <c r="AL62" i="3"/>
  <c r="AK62" i="3"/>
  <c r="AJ62" i="3"/>
  <c r="AI62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M61" i="3"/>
  <c r="AL61" i="3"/>
  <c r="AK61" i="3"/>
  <c r="AJ61" i="3"/>
  <c r="AI61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B61" i="3"/>
  <c r="C61" i="3"/>
  <c r="AN61" i="3"/>
  <c r="AM60" i="3"/>
  <c r="AL60" i="3"/>
  <c r="AK60" i="3"/>
  <c r="AJ60" i="3"/>
  <c r="AI60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N60" i="3"/>
  <c r="AM59" i="3"/>
  <c r="AL59" i="3"/>
  <c r="AK59" i="3"/>
  <c r="AJ59" i="3"/>
  <c r="AI59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N59" i="3"/>
  <c r="AM58" i="3"/>
  <c r="AL58" i="3"/>
  <c r="AK58" i="3"/>
  <c r="AJ58" i="3"/>
  <c r="AI58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N58" i="3"/>
  <c r="AM57" i="3"/>
  <c r="AL57" i="3"/>
  <c r="AK57" i="3"/>
  <c r="AJ57" i="3"/>
  <c r="AI57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N57" i="3"/>
  <c r="AM56" i="3"/>
  <c r="AL56" i="3"/>
  <c r="AK56" i="3"/>
  <c r="AJ56" i="3"/>
  <c r="AI56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B56" i="3"/>
  <c r="C56" i="3"/>
  <c r="AN56" i="3"/>
  <c r="AM55" i="3"/>
  <c r="AL55" i="3"/>
  <c r="AK55" i="3"/>
  <c r="AJ55" i="3"/>
  <c r="AI55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N55" i="3"/>
  <c r="AM54" i="3"/>
  <c r="AL54" i="3"/>
  <c r="AK54" i="3"/>
  <c r="AJ54" i="3"/>
  <c r="AI54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N54" i="3"/>
  <c r="AM53" i="3"/>
  <c r="AL53" i="3"/>
  <c r="AK53" i="3"/>
  <c r="AJ53" i="3"/>
  <c r="AI53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M52" i="3"/>
  <c r="AL52" i="3"/>
  <c r="AK52" i="3"/>
  <c r="AJ52" i="3"/>
  <c r="AI52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N52" i="3"/>
  <c r="AM51" i="3"/>
  <c r="AL51" i="3"/>
  <c r="AK51" i="3"/>
  <c r="AJ51" i="3"/>
  <c r="AI51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M50" i="3"/>
  <c r="AL50" i="3"/>
  <c r="AK50" i="3"/>
  <c r="AJ50" i="3"/>
  <c r="AI50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AN50" i="3"/>
  <c r="AM49" i="3"/>
  <c r="AL49" i="3"/>
  <c r="AK49" i="3"/>
  <c r="AJ49" i="3"/>
  <c r="AI49" i="3"/>
  <c r="AH49" i="3"/>
  <c r="AG49" i="3"/>
  <c r="AF49" i="3"/>
  <c r="AF39" i="3"/>
  <c r="AF40" i="3"/>
  <c r="AF41" i="3"/>
  <c r="AF42" i="3"/>
  <c r="AF43" i="3"/>
  <c r="AF44" i="3"/>
  <c r="AF45" i="3"/>
  <c r="AF46" i="3"/>
  <c r="AF47" i="3"/>
  <c r="AF48" i="3"/>
  <c r="AF70" i="3"/>
  <c r="AE49" i="3"/>
  <c r="AD49" i="3"/>
  <c r="AC49" i="3"/>
  <c r="AB49" i="3"/>
  <c r="AA49" i="3"/>
  <c r="Z49" i="3"/>
  <c r="Y49" i="3"/>
  <c r="X49" i="3"/>
  <c r="W49" i="3"/>
  <c r="V49" i="3"/>
  <c r="U49" i="3"/>
  <c r="T49" i="3"/>
  <c r="S49" i="3"/>
  <c r="R49" i="3"/>
  <c r="Q49" i="3"/>
  <c r="P49" i="3"/>
  <c r="O49" i="3"/>
  <c r="N49" i="3"/>
  <c r="M49" i="3"/>
  <c r="L49" i="3"/>
  <c r="L39" i="3"/>
  <c r="L40" i="3"/>
  <c r="L41" i="3"/>
  <c r="L42" i="3"/>
  <c r="L43" i="3"/>
  <c r="L44" i="3"/>
  <c r="L45" i="3"/>
  <c r="L46" i="3"/>
  <c r="L47" i="3"/>
  <c r="L48" i="3"/>
  <c r="L70" i="3"/>
  <c r="K49" i="3"/>
  <c r="J49" i="3"/>
  <c r="I49" i="3"/>
  <c r="H49" i="3"/>
  <c r="G49" i="3"/>
  <c r="F49" i="3"/>
  <c r="E49" i="3"/>
  <c r="D49" i="3"/>
  <c r="C49" i="3"/>
  <c r="B49" i="3"/>
  <c r="AM48" i="3"/>
  <c r="AL48" i="3"/>
  <c r="AK48" i="3"/>
  <c r="AJ48" i="3"/>
  <c r="AI48" i="3"/>
  <c r="AH48" i="3"/>
  <c r="AG48" i="3"/>
  <c r="AE48" i="3"/>
  <c r="AD48" i="3"/>
  <c r="AC48" i="3"/>
  <c r="AB48" i="3"/>
  <c r="AA48" i="3"/>
  <c r="Z48" i="3"/>
  <c r="Y48" i="3"/>
  <c r="X48" i="3"/>
  <c r="W48" i="3"/>
  <c r="V48" i="3"/>
  <c r="U48" i="3"/>
  <c r="T48" i="3"/>
  <c r="S48" i="3"/>
  <c r="R48" i="3"/>
  <c r="Q48" i="3"/>
  <c r="P48" i="3"/>
  <c r="O48" i="3"/>
  <c r="N48" i="3"/>
  <c r="M48" i="3"/>
  <c r="K48" i="3"/>
  <c r="J48" i="3"/>
  <c r="I48" i="3"/>
  <c r="H48" i="3"/>
  <c r="G48" i="3"/>
  <c r="F48" i="3"/>
  <c r="E48" i="3"/>
  <c r="D48" i="3"/>
  <c r="C48" i="3"/>
  <c r="C39" i="3"/>
  <c r="C40" i="3"/>
  <c r="C41" i="3"/>
  <c r="C42" i="3"/>
  <c r="C43" i="3"/>
  <c r="C44" i="3"/>
  <c r="C45" i="3"/>
  <c r="C46" i="3"/>
  <c r="C47" i="3"/>
  <c r="C70" i="3"/>
  <c r="B48" i="3"/>
  <c r="AM47" i="3"/>
  <c r="AL47" i="3"/>
  <c r="AK47" i="3"/>
  <c r="AJ47" i="3"/>
  <c r="AI47" i="3"/>
  <c r="AH47" i="3"/>
  <c r="AG47" i="3"/>
  <c r="AE47" i="3"/>
  <c r="AD47" i="3"/>
  <c r="AC47" i="3"/>
  <c r="AB47" i="3"/>
  <c r="AA47" i="3"/>
  <c r="Z47" i="3"/>
  <c r="Y47" i="3"/>
  <c r="X47" i="3"/>
  <c r="W47" i="3"/>
  <c r="V47" i="3"/>
  <c r="U47" i="3"/>
  <c r="T47" i="3"/>
  <c r="S47" i="3"/>
  <c r="R47" i="3"/>
  <c r="Q47" i="3"/>
  <c r="P47" i="3"/>
  <c r="O47" i="3"/>
  <c r="N47" i="3"/>
  <c r="M47" i="3"/>
  <c r="K47" i="3"/>
  <c r="J47" i="3"/>
  <c r="I47" i="3"/>
  <c r="H47" i="3"/>
  <c r="G47" i="3"/>
  <c r="F47" i="3"/>
  <c r="E47" i="3"/>
  <c r="D47" i="3"/>
  <c r="B47" i="3"/>
  <c r="AM46" i="3"/>
  <c r="AL46" i="3"/>
  <c r="AK46" i="3"/>
  <c r="AJ46" i="3"/>
  <c r="AI46" i="3"/>
  <c r="AH46" i="3"/>
  <c r="AG46" i="3"/>
  <c r="AE46" i="3"/>
  <c r="AD46" i="3"/>
  <c r="AC46" i="3"/>
  <c r="AB46" i="3"/>
  <c r="AA46" i="3"/>
  <c r="Z46" i="3"/>
  <c r="Y46" i="3"/>
  <c r="X46" i="3"/>
  <c r="W46" i="3"/>
  <c r="V46" i="3"/>
  <c r="U46" i="3"/>
  <c r="T46" i="3"/>
  <c r="S46" i="3"/>
  <c r="R46" i="3"/>
  <c r="Q46" i="3"/>
  <c r="P46" i="3"/>
  <c r="O46" i="3"/>
  <c r="N46" i="3"/>
  <c r="M46" i="3"/>
  <c r="K46" i="3"/>
  <c r="J46" i="3"/>
  <c r="I46" i="3"/>
  <c r="H46" i="3"/>
  <c r="G46" i="3"/>
  <c r="G39" i="3"/>
  <c r="G40" i="3"/>
  <c r="G41" i="3"/>
  <c r="G42" i="3"/>
  <c r="G43" i="3"/>
  <c r="G44" i="3"/>
  <c r="G45" i="3"/>
  <c r="G70" i="3"/>
  <c r="F46" i="3"/>
  <c r="E46" i="3"/>
  <c r="D46" i="3"/>
  <c r="B46" i="3"/>
  <c r="AN46" i="3"/>
  <c r="AM45" i="3"/>
  <c r="AL45" i="3"/>
  <c r="AK45" i="3"/>
  <c r="AJ45" i="3"/>
  <c r="AI45" i="3"/>
  <c r="AH45" i="3"/>
  <c r="AG45" i="3"/>
  <c r="AE45" i="3"/>
  <c r="AD45" i="3"/>
  <c r="AC45" i="3"/>
  <c r="AB45" i="3"/>
  <c r="AA45" i="3"/>
  <c r="Z45" i="3"/>
  <c r="Y45" i="3"/>
  <c r="X45" i="3"/>
  <c r="W45" i="3"/>
  <c r="V45" i="3"/>
  <c r="U45" i="3"/>
  <c r="T45" i="3"/>
  <c r="S45" i="3"/>
  <c r="R45" i="3"/>
  <c r="Q45" i="3"/>
  <c r="P45" i="3"/>
  <c r="O45" i="3"/>
  <c r="N45" i="3"/>
  <c r="M45" i="3"/>
  <c r="K45" i="3"/>
  <c r="J45" i="3"/>
  <c r="I45" i="3"/>
  <c r="I39" i="3"/>
  <c r="I40" i="3"/>
  <c r="I41" i="3"/>
  <c r="I42" i="3"/>
  <c r="I43" i="3"/>
  <c r="I44" i="3"/>
  <c r="I70" i="3"/>
  <c r="H45" i="3"/>
  <c r="F45" i="3"/>
  <c r="E45" i="3"/>
  <c r="D45" i="3"/>
  <c r="B45" i="3"/>
  <c r="AM44" i="3"/>
  <c r="AL44" i="3"/>
  <c r="AK44" i="3"/>
  <c r="AJ44" i="3"/>
  <c r="AI44" i="3"/>
  <c r="B44" i="3"/>
  <c r="D44" i="3"/>
  <c r="E44" i="3"/>
  <c r="F44" i="3"/>
  <c r="H44" i="3"/>
  <c r="J44" i="3"/>
  <c r="K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AG44" i="3"/>
  <c r="AH44" i="3"/>
  <c r="AN44" i="3"/>
  <c r="AM43" i="3"/>
  <c r="AL43" i="3"/>
  <c r="AK43" i="3"/>
  <c r="AJ43" i="3"/>
  <c r="AI43" i="3"/>
  <c r="AH43" i="3"/>
  <c r="AG43" i="3"/>
  <c r="AE43" i="3"/>
  <c r="AD43" i="3"/>
  <c r="AC43" i="3"/>
  <c r="AB43" i="3"/>
  <c r="AA43" i="3"/>
  <c r="Z43" i="3"/>
  <c r="Y43" i="3"/>
  <c r="X43" i="3"/>
  <c r="W43" i="3"/>
  <c r="V43" i="3"/>
  <c r="U43" i="3"/>
  <c r="T43" i="3"/>
  <c r="S43" i="3"/>
  <c r="R43" i="3"/>
  <c r="Q43" i="3"/>
  <c r="P43" i="3"/>
  <c r="O43" i="3"/>
  <c r="N43" i="3"/>
  <c r="M43" i="3"/>
  <c r="K43" i="3"/>
  <c r="J43" i="3"/>
  <c r="H43" i="3"/>
  <c r="F43" i="3"/>
  <c r="E43" i="3"/>
  <c r="D43" i="3"/>
  <c r="B43" i="3"/>
  <c r="AN43" i="3"/>
  <c r="AM42" i="3"/>
  <c r="AL42" i="3"/>
  <c r="AK42" i="3"/>
  <c r="AJ42" i="3"/>
  <c r="AI42" i="3"/>
  <c r="AH42" i="3"/>
  <c r="AG42" i="3"/>
  <c r="AE42" i="3"/>
  <c r="AD42" i="3"/>
  <c r="AC42" i="3"/>
  <c r="AB42" i="3"/>
  <c r="AA42" i="3"/>
  <c r="Z42" i="3"/>
  <c r="Y42" i="3"/>
  <c r="X42" i="3"/>
  <c r="W42" i="3"/>
  <c r="V42" i="3"/>
  <c r="U42" i="3"/>
  <c r="T42" i="3"/>
  <c r="S42" i="3"/>
  <c r="R42" i="3"/>
  <c r="Q42" i="3"/>
  <c r="P42" i="3"/>
  <c r="O42" i="3"/>
  <c r="N42" i="3"/>
  <c r="M42" i="3"/>
  <c r="K42" i="3"/>
  <c r="J42" i="3"/>
  <c r="H42" i="3"/>
  <c r="F42" i="3"/>
  <c r="E42" i="3"/>
  <c r="B42" i="3"/>
  <c r="D42" i="3"/>
  <c r="AN42" i="3"/>
  <c r="AM41" i="3"/>
  <c r="AL41" i="3"/>
  <c r="AK41" i="3"/>
  <c r="AJ41" i="3"/>
  <c r="AI41" i="3"/>
  <c r="AH41" i="3"/>
  <c r="AG41" i="3"/>
  <c r="AE41" i="3"/>
  <c r="AD41" i="3"/>
  <c r="AC41" i="3"/>
  <c r="AB41" i="3"/>
  <c r="AA41" i="3"/>
  <c r="Z41" i="3"/>
  <c r="Y41" i="3"/>
  <c r="X41" i="3"/>
  <c r="W41" i="3"/>
  <c r="V41" i="3"/>
  <c r="U41" i="3"/>
  <c r="T41" i="3"/>
  <c r="S41" i="3"/>
  <c r="R41" i="3"/>
  <c r="Q41" i="3"/>
  <c r="P41" i="3"/>
  <c r="O41" i="3"/>
  <c r="N41" i="3"/>
  <c r="M41" i="3"/>
  <c r="K41" i="3"/>
  <c r="J41" i="3"/>
  <c r="H41" i="3"/>
  <c r="F41" i="3"/>
  <c r="E41" i="3"/>
  <c r="D41" i="3"/>
  <c r="B41" i="3"/>
  <c r="AN41" i="3"/>
  <c r="AM40" i="3"/>
  <c r="AL40" i="3"/>
  <c r="AK40" i="3"/>
  <c r="AJ40" i="3"/>
  <c r="AI40" i="3"/>
  <c r="AH40" i="3"/>
  <c r="AG40" i="3"/>
  <c r="AG39" i="3"/>
  <c r="AG70" i="3"/>
  <c r="AE40" i="3"/>
  <c r="AD40" i="3"/>
  <c r="AC40" i="3"/>
  <c r="AB40" i="3"/>
  <c r="AA40" i="3"/>
  <c r="Z40" i="3"/>
  <c r="Z39" i="3"/>
  <c r="Z70" i="3"/>
  <c r="Y40" i="3"/>
  <c r="Y39" i="3"/>
  <c r="Y70" i="3"/>
  <c r="X40" i="3"/>
  <c r="W40" i="3"/>
  <c r="V40" i="3"/>
  <c r="U40" i="3"/>
  <c r="T40" i="3"/>
  <c r="S40" i="3"/>
  <c r="R40" i="3"/>
  <c r="Q40" i="3"/>
  <c r="P40" i="3"/>
  <c r="O40" i="3"/>
  <c r="N40" i="3"/>
  <c r="M40" i="3"/>
  <c r="K40" i="3"/>
  <c r="J40" i="3"/>
  <c r="H40" i="3"/>
  <c r="F40" i="3"/>
  <c r="E40" i="3"/>
  <c r="D40" i="3"/>
  <c r="B40" i="3"/>
  <c r="AM39" i="3"/>
  <c r="AL39" i="3"/>
  <c r="AK39" i="3"/>
  <c r="AJ39" i="3"/>
  <c r="AI39" i="3"/>
  <c r="AH39" i="3"/>
  <c r="AE39" i="3"/>
  <c r="AD39" i="3"/>
  <c r="AC39" i="3"/>
  <c r="AB39" i="3"/>
  <c r="AA39" i="3"/>
  <c r="X39" i="3"/>
  <c r="W39" i="3"/>
  <c r="V39" i="3"/>
  <c r="U39" i="3"/>
  <c r="U70" i="3"/>
  <c r="T39" i="3"/>
  <c r="S39" i="3"/>
  <c r="R39" i="3"/>
  <c r="Q39" i="3"/>
  <c r="Q70" i="3"/>
  <c r="P39" i="3"/>
  <c r="O39" i="3"/>
  <c r="N39" i="3"/>
  <c r="M39" i="3"/>
  <c r="K39" i="3"/>
  <c r="J39" i="3"/>
  <c r="H39" i="3"/>
  <c r="F39" i="3"/>
  <c r="E39" i="3"/>
  <c r="D39" i="3"/>
  <c r="B39" i="3"/>
  <c r="U33" i="3"/>
  <c r="T33" i="3"/>
  <c r="S33" i="3"/>
  <c r="R33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C33" i="3"/>
  <c r="B33" i="3"/>
  <c r="B45" i="2"/>
  <c r="B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AJ46" i="2"/>
  <c r="AK46" i="2"/>
  <c r="AL46" i="2"/>
  <c r="AM46" i="2"/>
  <c r="AN46" i="2"/>
  <c r="B47" i="2"/>
  <c r="B48" i="2"/>
  <c r="B49" i="2"/>
  <c r="B50" i="2"/>
  <c r="B51" i="2"/>
  <c r="B52" i="2"/>
  <c r="B53" i="2"/>
  <c r="B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AJ54" i="2"/>
  <c r="AK54" i="2"/>
  <c r="AL54" i="2"/>
  <c r="AM54" i="2"/>
  <c r="AN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AM69" i="2"/>
  <c r="AL69" i="2"/>
  <c r="AK69" i="2"/>
  <c r="AJ69" i="2"/>
  <c r="AI69" i="2"/>
  <c r="AH69" i="2"/>
  <c r="AG69" i="2"/>
  <c r="AF69" i="2"/>
  <c r="AE69" i="2"/>
  <c r="AD69" i="2"/>
  <c r="AC69" i="2"/>
  <c r="AB69" i="2"/>
  <c r="AA69" i="2"/>
  <c r="Z69" i="2"/>
  <c r="Y69" i="2"/>
  <c r="X69" i="2"/>
  <c r="W69" i="2"/>
  <c r="V69" i="2"/>
  <c r="U69" i="2"/>
  <c r="T69" i="2"/>
  <c r="S69" i="2"/>
  <c r="R69" i="2"/>
  <c r="Q69" i="2"/>
  <c r="P69" i="2"/>
  <c r="O69" i="2"/>
  <c r="N69" i="2"/>
  <c r="M69" i="2"/>
  <c r="L69" i="2"/>
  <c r="AM68" i="2"/>
  <c r="AL68" i="2"/>
  <c r="AK68" i="2"/>
  <c r="AJ68" i="2"/>
  <c r="AI68" i="2"/>
  <c r="AH68" i="2"/>
  <c r="AG68" i="2"/>
  <c r="AF68" i="2"/>
  <c r="AE68" i="2"/>
  <c r="AD68" i="2"/>
  <c r="AC68" i="2"/>
  <c r="AB68" i="2"/>
  <c r="AA68" i="2"/>
  <c r="Z68" i="2"/>
  <c r="Y68" i="2"/>
  <c r="X68" i="2"/>
  <c r="W68" i="2"/>
  <c r="V68" i="2"/>
  <c r="U68" i="2"/>
  <c r="T68" i="2"/>
  <c r="S68" i="2"/>
  <c r="R68" i="2"/>
  <c r="Q68" i="2"/>
  <c r="P68" i="2"/>
  <c r="O68" i="2"/>
  <c r="N68" i="2"/>
  <c r="M68" i="2"/>
  <c r="L68" i="2"/>
  <c r="AM67" i="2"/>
  <c r="AL67" i="2"/>
  <c r="AK67" i="2"/>
  <c r="AJ67" i="2"/>
  <c r="AI67" i="2"/>
  <c r="AH67" i="2"/>
  <c r="AG67" i="2"/>
  <c r="AF67" i="2"/>
  <c r="AE67" i="2"/>
  <c r="AD67" i="2"/>
  <c r="AC67" i="2"/>
  <c r="AB67" i="2"/>
  <c r="AA67" i="2"/>
  <c r="Z67" i="2"/>
  <c r="Y67" i="2"/>
  <c r="X67" i="2"/>
  <c r="W67" i="2"/>
  <c r="V67" i="2"/>
  <c r="U67" i="2"/>
  <c r="T67" i="2"/>
  <c r="S67" i="2"/>
  <c r="R67" i="2"/>
  <c r="Q67" i="2"/>
  <c r="P67" i="2"/>
  <c r="O67" i="2"/>
  <c r="N67" i="2"/>
  <c r="M67" i="2"/>
  <c r="L67" i="2"/>
  <c r="AM66" i="2"/>
  <c r="AL66" i="2"/>
  <c r="AK66" i="2"/>
  <c r="AJ66" i="2"/>
  <c r="AI66" i="2"/>
  <c r="AH66" i="2"/>
  <c r="AG66" i="2"/>
  <c r="AF66" i="2"/>
  <c r="AE66" i="2"/>
  <c r="AD66" i="2"/>
  <c r="AC66" i="2"/>
  <c r="AB66" i="2"/>
  <c r="AA66" i="2"/>
  <c r="Z66" i="2"/>
  <c r="Y66" i="2"/>
  <c r="X66" i="2"/>
  <c r="W66" i="2"/>
  <c r="V66" i="2"/>
  <c r="U66" i="2"/>
  <c r="T66" i="2"/>
  <c r="S66" i="2"/>
  <c r="R66" i="2"/>
  <c r="Q66" i="2"/>
  <c r="P66" i="2"/>
  <c r="O66" i="2"/>
  <c r="L66" i="2"/>
  <c r="M66" i="2"/>
  <c r="N66" i="2"/>
  <c r="AN66" i="2"/>
  <c r="AM65" i="2"/>
  <c r="AL65" i="2"/>
  <c r="AK65" i="2"/>
  <c r="AJ65" i="2"/>
  <c r="AI65" i="2"/>
  <c r="AH65" i="2"/>
  <c r="AG65" i="2"/>
  <c r="AF65" i="2"/>
  <c r="AE65" i="2"/>
  <c r="AD65" i="2"/>
  <c r="AC65" i="2"/>
  <c r="AB65" i="2"/>
  <c r="AA65" i="2"/>
  <c r="Z65" i="2"/>
  <c r="Y65" i="2"/>
  <c r="X65" i="2"/>
  <c r="W65" i="2"/>
  <c r="V65" i="2"/>
  <c r="U65" i="2"/>
  <c r="T65" i="2"/>
  <c r="S65" i="2"/>
  <c r="R65" i="2"/>
  <c r="Q65" i="2"/>
  <c r="P65" i="2"/>
  <c r="O65" i="2"/>
  <c r="N65" i="2"/>
  <c r="M65" i="2"/>
  <c r="L65" i="2"/>
  <c r="AM64" i="2"/>
  <c r="AL64" i="2"/>
  <c r="AK64" i="2"/>
  <c r="AJ64" i="2"/>
  <c r="AI64" i="2"/>
  <c r="AH64" i="2"/>
  <c r="AG64" i="2"/>
  <c r="AF64" i="2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/>
  <c r="P64" i="2"/>
  <c r="O64" i="2"/>
  <c r="N64" i="2"/>
  <c r="M64" i="2"/>
  <c r="L64" i="2"/>
  <c r="AM63" i="2"/>
  <c r="AL63" i="2"/>
  <c r="AK63" i="2"/>
  <c r="AJ63" i="2"/>
  <c r="AI63" i="2"/>
  <c r="AH63" i="2"/>
  <c r="AG63" i="2"/>
  <c r="AF63" i="2"/>
  <c r="AE63" i="2"/>
  <c r="AD63" i="2"/>
  <c r="AC63" i="2"/>
  <c r="AB63" i="2"/>
  <c r="AA63" i="2"/>
  <c r="Z63" i="2"/>
  <c r="Y63" i="2"/>
  <c r="X63" i="2"/>
  <c r="W63" i="2"/>
  <c r="V63" i="2"/>
  <c r="U63" i="2"/>
  <c r="T63" i="2"/>
  <c r="S63" i="2"/>
  <c r="R63" i="2"/>
  <c r="Q63" i="2"/>
  <c r="P63" i="2"/>
  <c r="O63" i="2"/>
  <c r="N63" i="2"/>
  <c r="M63" i="2"/>
  <c r="L63" i="2"/>
  <c r="AN63" i="2"/>
  <c r="AM62" i="2"/>
  <c r="AL62" i="2"/>
  <c r="AK62" i="2"/>
  <c r="AJ62" i="2"/>
  <c r="AI62" i="2"/>
  <c r="AH62" i="2"/>
  <c r="AG62" i="2"/>
  <c r="AF62" i="2"/>
  <c r="AE62" i="2"/>
  <c r="AD62" i="2"/>
  <c r="AC62" i="2"/>
  <c r="AB62" i="2"/>
  <c r="AA62" i="2"/>
  <c r="Z62" i="2"/>
  <c r="Y62" i="2"/>
  <c r="X62" i="2"/>
  <c r="W62" i="2"/>
  <c r="V62" i="2"/>
  <c r="U62" i="2"/>
  <c r="T62" i="2"/>
  <c r="S62" i="2"/>
  <c r="R62" i="2"/>
  <c r="Q62" i="2"/>
  <c r="P62" i="2"/>
  <c r="O62" i="2"/>
  <c r="N62" i="2"/>
  <c r="M62" i="2"/>
  <c r="L62" i="2"/>
  <c r="AM61" i="2"/>
  <c r="AL61" i="2"/>
  <c r="AK61" i="2"/>
  <c r="AJ61" i="2"/>
  <c r="AI61" i="2"/>
  <c r="AH61" i="2"/>
  <c r="AG61" i="2"/>
  <c r="AF61" i="2"/>
  <c r="AE61" i="2"/>
  <c r="AD61" i="2"/>
  <c r="AC61" i="2"/>
  <c r="AB61" i="2"/>
  <c r="AA61" i="2"/>
  <c r="Z61" i="2"/>
  <c r="Y61" i="2"/>
  <c r="X61" i="2"/>
  <c r="W61" i="2"/>
  <c r="V61" i="2"/>
  <c r="U61" i="2"/>
  <c r="T61" i="2"/>
  <c r="S61" i="2"/>
  <c r="R61" i="2"/>
  <c r="Q61" i="2"/>
  <c r="P61" i="2"/>
  <c r="O61" i="2"/>
  <c r="N61" i="2"/>
  <c r="M61" i="2"/>
  <c r="L61" i="2"/>
  <c r="AM60" i="2"/>
  <c r="AL60" i="2"/>
  <c r="AK60" i="2"/>
  <c r="AJ60" i="2"/>
  <c r="AI60" i="2"/>
  <c r="AH60" i="2"/>
  <c r="AG60" i="2"/>
  <c r="AF60" i="2"/>
  <c r="AE60" i="2"/>
  <c r="AD60" i="2"/>
  <c r="AC60" i="2"/>
  <c r="AB60" i="2"/>
  <c r="AA60" i="2"/>
  <c r="Z60" i="2"/>
  <c r="Y60" i="2"/>
  <c r="X60" i="2"/>
  <c r="W60" i="2"/>
  <c r="V60" i="2"/>
  <c r="U60" i="2"/>
  <c r="T60" i="2"/>
  <c r="S60" i="2"/>
  <c r="R60" i="2"/>
  <c r="Q60" i="2"/>
  <c r="P60" i="2"/>
  <c r="O60" i="2"/>
  <c r="N60" i="2"/>
  <c r="M60" i="2"/>
  <c r="L60" i="2"/>
  <c r="AM59" i="2"/>
  <c r="AL59" i="2"/>
  <c r="AK59" i="2"/>
  <c r="AJ59" i="2"/>
  <c r="AI59" i="2"/>
  <c r="AH59" i="2"/>
  <c r="AG59" i="2"/>
  <c r="AF59" i="2"/>
  <c r="AE59" i="2"/>
  <c r="AD59" i="2"/>
  <c r="AC59" i="2"/>
  <c r="AB59" i="2"/>
  <c r="AA59" i="2"/>
  <c r="Z59" i="2"/>
  <c r="Y59" i="2"/>
  <c r="X59" i="2"/>
  <c r="W59" i="2"/>
  <c r="V59" i="2"/>
  <c r="U59" i="2"/>
  <c r="T59" i="2"/>
  <c r="S59" i="2"/>
  <c r="R59" i="2"/>
  <c r="Q59" i="2"/>
  <c r="P59" i="2"/>
  <c r="O59" i="2"/>
  <c r="N59" i="2"/>
  <c r="M59" i="2"/>
  <c r="L59" i="2"/>
  <c r="AM58" i="2"/>
  <c r="AL58" i="2"/>
  <c r="AK58" i="2"/>
  <c r="AJ58" i="2"/>
  <c r="AI58" i="2"/>
  <c r="AH58" i="2"/>
  <c r="AG58" i="2"/>
  <c r="AF58" i="2"/>
  <c r="AE58" i="2"/>
  <c r="AD58" i="2"/>
  <c r="AC58" i="2"/>
  <c r="AB58" i="2"/>
  <c r="AA58" i="2"/>
  <c r="Z58" i="2"/>
  <c r="Y58" i="2"/>
  <c r="X58" i="2"/>
  <c r="W58" i="2"/>
  <c r="V58" i="2"/>
  <c r="U58" i="2"/>
  <c r="T58" i="2"/>
  <c r="S58" i="2"/>
  <c r="R58" i="2"/>
  <c r="Q58" i="2"/>
  <c r="P58" i="2"/>
  <c r="O58" i="2"/>
  <c r="N58" i="2"/>
  <c r="M58" i="2"/>
  <c r="L58" i="2"/>
  <c r="AM57" i="2"/>
  <c r="AL57" i="2"/>
  <c r="AK57" i="2"/>
  <c r="AJ57" i="2"/>
  <c r="AI57" i="2"/>
  <c r="AH57" i="2"/>
  <c r="AG57" i="2"/>
  <c r="AF57" i="2"/>
  <c r="AE57" i="2"/>
  <c r="AD57" i="2"/>
  <c r="AC57" i="2"/>
  <c r="AB57" i="2"/>
  <c r="AA57" i="2"/>
  <c r="Z57" i="2"/>
  <c r="Y57" i="2"/>
  <c r="X57" i="2"/>
  <c r="W57" i="2"/>
  <c r="V57" i="2"/>
  <c r="U57" i="2"/>
  <c r="T57" i="2"/>
  <c r="S57" i="2"/>
  <c r="R57" i="2"/>
  <c r="Q57" i="2"/>
  <c r="P57" i="2"/>
  <c r="O57" i="2"/>
  <c r="L57" i="2"/>
  <c r="M57" i="2"/>
  <c r="N57" i="2"/>
  <c r="AN57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Y53" i="2"/>
  <c r="X53" i="2"/>
  <c r="W53" i="2"/>
  <c r="V53" i="2"/>
  <c r="U53" i="2"/>
  <c r="T53" i="2"/>
  <c r="S53" i="2"/>
  <c r="R53" i="2"/>
  <c r="Q53" i="2"/>
  <c r="P53" i="2"/>
  <c r="O53" i="2"/>
  <c r="N53" i="2"/>
  <c r="M53" i="2"/>
  <c r="L53" i="2"/>
  <c r="AN53" i="2"/>
  <c r="AM52" i="2"/>
  <c r="AL52" i="2"/>
  <c r="AK52" i="2"/>
  <c r="AJ52" i="2"/>
  <c r="AI52" i="2"/>
  <c r="AH52" i="2"/>
  <c r="AG52" i="2"/>
  <c r="AF52" i="2"/>
  <c r="AE52" i="2"/>
  <c r="AD52" i="2"/>
  <c r="AC52" i="2"/>
  <c r="AB52" i="2"/>
  <c r="AA52" i="2"/>
  <c r="Z52" i="2"/>
  <c r="Y52" i="2"/>
  <c r="X52" i="2"/>
  <c r="W52" i="2"/>
  <c r="V52" i="2"/>
  <c r="U52" i="2"/>
  <c r="T52" i="2"/>
  <c r="S52" i="2"/>
  <c r="R52" i="2"/>
  <c r="Q52" i="2"/>
  <c r="P52" i="2"/>
  <c r="O52" i="2"/>
  <c r="N52" i="2"/>
  <c r="M52" i="2"/>
  <c r="L52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AM50" i="2"/>
  <c r="AL50" i="2"/>
  <c r="AK50" i="2"/>
  <c r="AJ50" i="2"/>
  <c r="AI50" i="2"/>
  <c r="AH50" i="2"/>
  <c r="AG50" i="2"/>
  <c r="AF50" i="2"/>
  <c r="AE50" i="2"/>
  <c r="AD50" i="2"/>
  <c r="AC50" i="2"/>
  <c r="AB50" i="2"/>
  <c r="AA50" i="2"/>
  <c r="Z50" i="2"/>
  <c r="Z39" i="2"/>
  <c r="Z40" i="2"/>
  <c r="Z41" i="2"/>
  <c r="Z42" i="2"/>
  <c r="Z43" i="2"/>
  <c r="Z44" i="2"/>
  <c r="Z45" i="2"/>
  <c r="Z47" i="2"/>
  <c r="Z48" i="2"/>
  <c r="Z49" i="2"/>
  <c r="Z70" i="2"/>
  <c r="Y50" i="2"/>
  <c r="X50" i="2"/>
  <c r="W50" i="2"/>
  <c r="V50" i="2"/>
  <c r="U50" i="2"/>
  <c r="T50" i="2"/>
  <c r="S50" i="2"/>
  <c r="R50" i="2"/>
  <c r="Q50" i="2"/>
  <c r="P50" i="2"/>
  <c r="O50" i="2"/>
  <c r="N50" i="2"/>
  <c r="M50" i="2"/>
  <c r="L50" i="2"/>
  <c r="AM49" i="2"/>
  <c r="AL49" i="2"/>
  <c r="AK49" i="2"/>
  <c r="AJ49" i="2"/>
  <c r="AI49" i="2"/>
  <c r="AH49" i="2"/>
  <c r="AG49" i="2"/>
  <c r="AF49" i="2"/>
  <c r="AE49" i="2"/>
  <c r="AD49" i="2"/>
  <c r="AC49" i="2"/>
  <c r="AB49" i="2"/>
  <c r="AA49" i="2"/>
  <c r="Y49" i="2"/>
  <c r="X49" i="2"/>
  <c r="W49" i="2"/>
  <c r="V49" i="2"/>
  <c r="U49" i="2"/>
  <c r="T49" i="2"/>
  <c r="S49" i="2"/>
  <c r="R49" i="2"/>
  <c r="Q49" i="2"/>
  <c r="P49" i="2"/>
  <c r="O49" i="2"/>
  <c r="N49" i="2"/>
  <c r="M49" i="2"/>
  <c r="L49" i="2"/>
  <c r="AN49" i="2"/>
  <c r="AM48" i="2"/>
  <c r="AL48" i="2"/>
  <c r="AK48" i="2"/>
  <c r="AJ48" i="2"/>
  <c r="AI48" i="2"/>
  <c r="AH48" i="2"/>
  <c r="AG48" i="2"/>
  <c r="AF48" i="2"/>
  <c r="AE48" i="2"/>
  <c r="AD48" i="2"/>
  <c r="AC48" i="2"/>
  <c r="AB48" i="2"/>
  <c r="AA48" i="2"/>
  <c r="Y48" i="2"/>
  <c r="X48" i="2"/>
  <c r="W48" i="2"/>
  <c r="V48" i="2"/>
  <c r="U48" i="2"/>
  <c r="T48" i="2"/>
  <c r="S48" i="2"/>
  <c r="R48" i="2"/>
  <c r="Q48" i="2"/>
  <c r="P48" i="2"/>
  <c r="O48" i="2"/>
  <c r="N48" i="2"/>
  <c r="M48" i="2"/>
  <c r="L48" i="2"/>
  <c r="AN48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Y47" i="2"/>
  <c r="X47" i="2"/>
  <c r="W47" i="2"/>
  <c r="V47" i="2"/>
  <c r="U47" i="2"/>
  <c r="T47" i="2"/>
  <c r="S47" i="2"/>
  <c r="R47" i="2"/>
  <c r="Q47" i="2"/>
  <c r="P47" i="2"/>
  <c r="O47" i="2"/>
  <c r="L47" i="2"/>
  <c r="M47" i="2"/>
  <c r="N47" i="2"/>
  <c r="AN47" i="2"/>
  <c r="AM45" i="2"/>
  <c r="AL45" i="2"/>
  <c r="AK45" i="2"/>
  <c r="AJ45" i="2"/>
  <c r="AI45" i="2"/>
  <c r="AH45" i="2"/>
  <c r="AG45" i="2"/>
  <c r="AF45" i="2"/>
  <c r="AE45" i="2"/>
  <c r="AD45" i="2"/>
  <c r="AC45" i="2"/>
  <c r="AB45" i="2"/>
  <c r="AA45" i="2"/>
  <c r="Y45" i="2"/>
  <c r="X45" i="2"/>
  <c r="W45" i="2"/>
  <c r="V45" i="2"/>
  <c r="U45" i="2"/>
  <c r="T45" i="2"/>
  <c r="S45" i="2"/>
  <c r="R45" i="2"/>
  <c r="Q45" i="2"/>
  <c r="P45" i="2"/>
  <c r="O45" i="2"/>
  <c r="N45" i="2"/>
  <c r="M45" i="2"/>
  <c r="L45" i="2"/>
  <c r="AM44" i="2"/>
  <c r="AL44" i="2"/>
  <c r="AK44" i="2"/>
  <c r="AJ44" i="2"/>
  <c r="AI44" i="2"/>
  <c r="AH44" i="2"/>
  <c r="AG44" i="2"/>
  <c r="AF44" i="2"/>
  <c r="AE44" i="2"/>
  <c r="AD44" i="2"/>
  <c r="AC44" i="2"/>
  <c r="AB44" i="2"/>
  <c r="AA44" i="2"/>
  <c r="Y44" i="2"/>
  <c r="X44" i="2"/>
  <c r="W44" i="2"/>
  <c r="V44" i="2"/>
  <c r="U44" i="2"/>
  <c r="T44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D44" i="2"/>
  <c r="C44" i="2"/>
  <c r="B44" i="2"/>
  <c r="AM43" i="2"/>
  <c r="AL43" i="2"/>
  <c r="AK43" i="2"/>
  <c r="AJ43" i="2"/>
  <c r="AI43" i="2"/>
  <c r="AI39" i="2"/>
  <c r="AI40" i="2"/>
  <c r="AI41" i="2"/>
  <c r="AI42" i="2"/>
  <c r="AI70" i="2"/>
  <c r="AH43" i="2"/>
  <c r="AG43" i="2"/>
  <c r="AF43" i="2"/>
  <c r="AE43" i="2"/>
  <c r="AD43" i="2"/>
  <c r="AC43" i="2"/>
  <c r="AB43" i="2"/>
  <c r="AA43" i="2"/>
  <c r="Y43" i="2"/>
  <c r="X43" i="2"/>
  <c r="W43" i="2"/>
  <c r="V43" i="2"/>
  <c r="U43" i="2"/>
  <c r="T43" i="2"/>
  <c r="T39" i="2"/>
  <c r="T40" i="2"/>
  <c r="T41" i="2"/>
  <c r="T42" i="2"/>
  <c r="T70" i="2"/>
  <c r="S43" i="2"/>
  <c r="R43" i="2"/>
  <c r="Q43" i="2"/>
  <c r="Q39" i="2"/>
  <c r="Q40" i="2"/>
  <c r="Q41" i="2"/>
  <c r="Q42" i="2"/>
  <c r="Q70" i="2"/>
  <c r="P43" i="2"/>
  <c r="P39" i="2"/>
  <c r="P40" i="2"/>
  <c r="P41" i="2"/>
  <c r="P42" i="2"/>
  <c r="P70" i="2"/>
  <c r="O43" i="2"/>
  <c r="N43" i="2"/>
  <c r="M43" i="2"/>
  <c r="M39" i="2"/>
  <c r="M40" i="2"/>
  <c r="M41" i="2"/>
  <c r="M42" i="2"/>
  <c r="M70" i="2"/>
  <c r="L43" i="2"/>
  <c r="L39" i="2"/>
  <c r="L40" i="2"/>
  <c r="L41" i="2"/>
  <c r="L42" i="2"/>
  <c r="L70" i="2"/>
  <c r="K43" i="2"/>
  <c r="J43" i="2"/>
  <c r="I43" i="2"/>
  <c r="I39" i="2"/>
  <c r="I40" i="2"/>
  <c r="I41" i="2"/>
  <c r="I42" i="2"/>
  <c r="I70" i="2"/>
  <c r="H43" i="2"/>
  <c r="G43" i="2"/>
  <c r="F43" i="2"/>
  <c r="E43" i="2"/>
  <c r="D43" i="2"/>
  <c r="C43" i="2"/>
  <c r="B43" i="2"/>
  <c r="AN43" i="2"/>
  <c r="AM42" i="2"/>
  <c r="AL42" i="2"/>
  <c r="AK42" i="2"/>
  <c r="AJ42" i="2"/>
  <c r="AH42" i="2"/>
  <c r="AG42" i="2"/>
  <c r="AF42" i="2"/>
  <c r="AE42" i="2"/>
  <c r="AD42" i="2"/>
  <c r="AC42" i="2"/>
  <c r="AB42" i="2"/>
  <c r="AA42" i="2"/>
  <c r="Y42" i="2"/>
  <c r="X42" i="2"/>
  <c r="W42" i="2"/>
  <c r="V42" i="2"/>
  <c r="U42" i="2"/>
  <c r="S42" i="2"/>
  <c r="R42" i="2"/>
  <c r="O42" i="2"/>
  <c r="N42" i="2"/>
  <c r="K42" i="2"/>
  <c r="J42" i="2"/>
  <c r="H42" i="2"/>
  <c r="G42" i="2"/>
  <c r="F42" i="2"/>
  <c r="E42" i="2"/>
  <c r="D42" i="2"/>
  <c r="C42" i="2"/>
  <c r="B42" i="2"/>
  <c r="AM41" i="2"/>
  <c r="AL41" i="2"/>
  <c r="AK41" i="2"/>
  <c r="AJ41" i="2"/>
  <c r="AH41" i="2"/>
  <c r="AG41" i="2"/>
  <c r="AF41" i="2"/>
  <c r="AE41" i="2"/>
  <c r="AD41" i="2"/>
  <c r="AC41" i="2"/>
  <c r="AB41" i="2"/>
  <c r="AA41" i="2"/>
  <c r="Y41" i="2"/>
  <c r="X41" i="2"/>
  <c r="W41" i="2"/>
  <c r="W39" i="2"/>
  <c r="W40" i="2"/>
  <c r="W70" i="2"/>
  <c r="V41" i="2"/>
  <c r="U41" i="2"/>
  <c r="S41" i="2"/>
  <c r="R41" i="2"/>
  <c r="O41" i="2"/>
  <c r="O39" i="2"/>
  <c r="O40" i="2"/>
  <c r="O70" i="2"/>
  <c r="N41" i="2"/>
  <c r="K41" i="2"/>
  <c r="K39" i="2"/>
  <c r="K40" i="2"/>
  <c r="K70" i="2"/>
  <c r="J41" i="2"/>
  <c r="H41" i="2"/>
  <c r="G41" i="2"/>
  <c r="G39" i="2"/>
  <c r="G40" i="2"/>
  <c r="G70" i="2"/>
  <c r="F41" i="2"/>
  <c r="E41" i="2"/>
  <c r="D41" i="2"/>
  <c r="C41" i="2"/>
  <c r="B41" i="2"/>
  <c r="AN41" i="2"/>
  <c r="AM40" i="2"/>
  <c r="AL40" i="2"/>
  <c r="AK40" i="2"/>
  <c r="AJ40" i="2"/>
  <c r="AH40" i="2"/>
  <c r="AG40" i="2"/>
  <c r="AF40" i="2"/>
  <c r="AE40" i="2"/>
  <c r="AD40" i="2"/>
  <c r="AC40" i="2"/>
  <c r="AB40" i="2"/>
  <c r="AA40" i="2"/>
  <c r="Y40" i="2"/>
  <c r="X40" i="2"/>
  <c r="V40" i="2"/>
  <c r="V39" i="2"/>
  <c r="V70" i="2"/>
  <c r="U40" i="2"/>
  <c r="S40" i="2"/>
  <c r="R40" i="2"/>
  <c r="N40" i="2"/>
  <c r="J40" i="2"/>
  <c r="H40" i="2"/>
  <c r="F40" i="2"/>
  <c r="E40" i="2"/>
  <c r="E39" i="2"/>
  <c r="E70" i="2"/>
  <c r="D40" i="2"/>
  <c r="C40" i="2"/>
  <c r="B40" i="2"/>
  <c r="AN40" i="2"/>
  <c r="AM39" i="2"/>
  <c r="AM70" i="2"/>
  <c r="AL39" i="2"/>
  <c r="AK39" i="2"/>
  <c r="AJ39" i="2"/>
  <c r="AJ70" i="2"/>
  <c r="AH39" i="2"/>
  <c r="AG39" i="2"/>
  <c r="AF39" i="2"/>
  <c r="AF70" i="2"/>
  <c r="AE39" i="2"/>
  <c r="AD39" i="2"/>
  <c r="AC39" i="2"/>
  <c r="AB39" i="2"/>
  <c r="AB70" i="2"/>
  <c r="AA39" i="2"/>
  <c r="Y39" i="2"/>
  <c r="X39" i="2"/>
  <c r="X70" i="2"/>
  <c r="U39" i="2"/>
  <c r="S39" i="2"/>
  <c r="R39" i="2"/>
  <c r="N39" i="2"/>
  <c r="J39" i="2"/>
  <c r="H39" i="2"/>
  <c r="F39" i="2"/>
  <c r="D39" i="2"/>
  <c r="D70" i="2"/>
  <c r="C39" i="2"/>
  <c r="C70" i="2"/>
  <c r="B39" i="2"/>
  <c r="AM33" i="2"/>
  <c r="AL33" i="2"/>
  <c r="AK33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C33" i="2"/>
  <c r="B33" i="2"/>
  <c r="AN9" i="13"/>
  <c r="AN11" i="13"/>
  <c r="AN12" i="13"/>
  <c r="AN5" i="13"/>
  <c r="AN3" i="13"/>
  <c r="AN13" i="13"/>
  <c r="AN15" i="13"/>
  <c r="AN14" i="13"/>
  <c r="AN4" i="13"/>
  <c r="AN7" i="13"/>
  <c r="AN18" i="13"/>
  <c r="AN8" i="13"/>
  <c r="AN6" i="13"/>
  <c r="AN10" i="13"/>
  <c r="B123" i="13"/>
  <c r="B141" i="13"/>
  <c r="B124" i="13"/>
  <c r="B142" i="13"/>
  <c r="I54" i="13"/>
  <c r="AH47" i="13"/>
  <c r="H54" i="13"/>
  <c r="AG47" i="13"/>
  <c r="J54" i="13"/>
  <c r="AI47" i="13"/>
  <c r="K54" i="13"/>
  <c r="AJ47" i="13"/>
  <c r="D54" i="13"/>
  <c r="AC47" i="13"/>
  <c r="B54" i="13"/>
  <c r="AO49" i="13"/>
  <c r="L54" i="13"/>
  <c r="AK49" i="13"/>
  <c r="N54" i="13"/>
  <c r="AM49" i="13"/>
  <c r="M54" i="13"/>
  <c r="AL47" i="13"/>
  <c r="C54" i="13"/>
  <c r="AB47" i="13"/>
  <c r="F54" i="13"/>
  <c r="AE47" i="13"/>
  <c r="Q54" i="13"/>
  <c r="AP48" i="13"/>
  <c r="G54" i="13"/>
  <c r="AF48" i="13"/>
  <c r="E54" i="13"/>
  <c r="AD48" i="13"/>
  <c r="Q37" i="15"/>
  <c r="AN44" i="4"/>
  <c r="AN67" i="21"/>
  <c r="AN68" i="21"/>
  <c r="AK70" i="21"/>
  <c r="AN66" i="21"/>
  <c r="AN43" i="21"/>
  <c r="AL70" i="21"/>
  <c r="AJ70" i="21"/>
  <c r="AN54" i="21"/>
  <c r="AN62" i="21"/>
  <c r="AE70" i="21"/>
  <c r="AM70" i="21"/>
  <c r="AN53" i="21"/>
  <c r="AN61" i="21"/>
  <c r="AF70" i="21"/>
  <c r="AN52" i="21"/>
  <c r="AN60" i="21"/>
  <c r="AH70" i="21"/>
  <c r="AN55" i="21"/>
  <c r="AN58" i="21"/>
  <c r="AN59" i="21"/>
  <c r="AN63" i="21"/>
  <c r="AI70" i="21"/>
  <c r="AN57" i="21"/>
  <c r="B70" i="21"/>
  <c r="D70" i="21"/>
  <c r="AK33" i="20"/>
  <c r="AK58" i="20"/>
  <c r="AK70" i="20"/>
  <c r="AN62" i="20"/>
  <c r="AM70" i="20"/>
  <c r="AN39" i="20"/>
  <c r="AN47" i="20"/>
  <c r="AN55" i="20"/>
  <c r="AN63" i="20"/>
  <c r="N70" i="20"/>
  <c r="V70" i="20"/>
  <c r="AD70" i="20"/>
  <c r="AL70" i="20"/>
  <c r="AN41" i="20"/>
  <c r="L70" i="20"/>
  <c r="T70" i="20"/>
  <c r="AB70" i="20"/>
  <c r="AJ70" i="20"/>
  <c r="AN49" i="20"/>
  <c r="AN57" i="20"/>
  <c r="AN65" i="20"/>
  <c r="Q70" i="20"/>
  <c r="Y70" i="20"/>
  <c r="AG70" i="20"/>
  <c r="AN45" i="20"/>
  <c r="AN53" i="20"/>
  <c r="AN61" i="20"/>
  <c r="AN69" i="20"/>
  <c r="AF70" i="20"/>
  <c r="AN68" i="20"/>
  <c r="AN40" i="20"/>
  <c r="AN48" i="20"/>
  <c r="AN56" i="20"/>
  <c r="AN64" i="20"/>
  <c r="R70" i="20"/>
  <c r="Z70" i="20"/>
  <c r="AH70" i="20"/>
  <c r="AN42" i="20"/>
  <c r="AN43" i="20"/>
  <c r="AN50" i="20"/>
  <c r="AN51" i="20"/>
  <c r="AN58" i="20"/>
  <c r="AN66" i="20"/>
  <c r="AN67" i="20"/>
  <c r="P70" i="20"/>
  <c r="X70" i="20"/>
  <c r="AN44" i="20"/>
  <c r="AN52" i="20"/>
  <c r="AN60" i="20"/>
  <c r="S70" i="20"/>
  <c r="AA70" i="20"/>
  <c r="AI70" i="20"/>
  <c r="E70" i="20"/>
  <c r="AN59" i="20"/>
  <c r="AC70" i="16"/>
  <c r="AM70" i="16"/>
  <c r="AA70" i="16"/>
  <c r="AN41" i="16"/>
  <c r="AN46" i="16"/>
  <c r="AN51" i="16"/>
  <c r="AN53" i="16"/>
  <c r="AN62" i="16"/>
  <c r="AN69" i="16"/>
  <c r="AE70" i="16"/>
  <c r="AB70" i="16"/>
  <c r="AF70" i="16"/>
  <c r="AJ70" i="16"/>
  <c r="AD70" i="16"/>
  <c r="AL70" i="16"/>
  <c r="AN42" i="16"/>
  <c r="AN43" i="16"/>
  <c r="AN44" i="16"/>
  <c r="AN45" i="16"/>
  <c r="AN47" i="16"/>
  <c r="AN48" i="16"/>
  <c r="AN49" i="16"/>
  <c r="AN50" i="16"/>
  <c r="AN52" i="16"/>
  <c r="AN54" i="16"/>
  <c r="AN55" i="16"/>
  <c r="AN56" i="16"/>
  <c r="AN57" i="16"/>
  <c r="AN58" i="16"/>
  <c r="AN59" i="16"/>
  <c r="AN60" i="16"/>
  <c r="AN63" i="16"/>
  <c r="AN64" i="16"/>
  <c r="AN65" i="16"/>
  <c r="AN66" i="16"/>
  <c r="AN67" i="16"/>
  <c r="AN68" i="16"/>
  <c r="AN40" i="16"/>
  <c r="B70" i="2"/>
  <c r="E70" i="3"/>
  <c r="U70" i="2"/>
  <c r="AN64" i="2"/>
  <c r="AN56" i="7"/>
  <c r="AN58" i="7"/>
  <c r="AN69" i="7"/>
  <c r="B70" i="7"/>
  <c r="X70" i="16"/>
  <c r="AK70" i="2"/>
  <c r="AN59" i="2"/>
  <c r="AN40" i="3"/>
  <c r="AD70" i="8"/>
  <c r="C70" i="8"/>
  <c r="K70" i="8"/>
  <c r="AA70" i="8"/>
  <c r="AE70" i="8"/>
  <c r="L70" i="6"/>
  <c r="P70" i="6"/>
  <c r="AF70" i="6"/>
  <c r="U70" i="6"/>
  <c r="D70" i="9"/>
  <c r="V70" i="9"/>
  <c r="U70" i="9"/>
  <c r="F70" i="8"/>
  <c r="D70" i="4"/>
  <c r="H70" i="4"/>
  <c r="F70" i="7"/>
  <c r="M70" i="17"/>
  <c r="AN40" i="10"/>
  <c r="B70" i="10"/>
  <c r="V70" i="6"/>
  <c r="O70" i="6"/>
  <c r="Z70" i="9"/>
  <c r="L70" i="9"/>
  <c r="V70" i="8"/>
  <c r="J70" i="7"/>
  <c r="AA70" i="7"/>
  <c r="X70" i="17"/>
  <c r="AN41" i="17"/>
  <c r="B70" i="17"/>
  <c r="Z70" i="17"/>
  <c r="AL70" i="17"/>
  <c r="AN46" i="6"/>
  <c r="AN54" i="6"/>
  <c r="AN62" i="6"/>
  <c r="R70" i="9"/>
  <c r="X70" i="9"/>
  <c r="H70" i="8"/>
  <c r="P70" i="8"/>
  <c r="X70" i="8"/>
  <c r="AF70" i="8"/>
  <c r="AN46" i="8"/>
  <c r="AN68" i="8"/>
  <c r="G70" i="4"/>
  <c r="E70" i="7"/>
  <c r="AN39" i="7"/>
  <c r="O70" i="7"/>
  <c r="L70" i="17"/>
  <c r="AG70" i="17"/>
  <c r="O70" i="17"/>
  <c r="J70" i="10"/>
  <c r="S70" i="11"/>
  <c r="AN42" i="11"/>
  <c r="AN50" i="6"/>
  <c r="AN66" i="6"/>
  <c r="AH70" i="9"/>
  <c r="AN66" i="9"/>
  <c r="D70" i="8"/>
  <c r="L70" i="8"/>
  <c r="AB70" i="8"/>
  <c r="AJ70" i="8"/>
  <c r="AI70" i="4"/>
  <c r="AN46" i="4"/>
  <c r="T70" i="7"/>
  <c r="AN50" i="7"/>
  <c r="AM70" i="17"/>
  <c r="Z70" i="10"/>
  <c r="AI70" i="11"/>
  <c r="I70" i="20"/>
  <c r="F70" i="9"/>
  <c r="AC70" i="9"/>
  <c r="Q70" i="9"/>
  <c r="AG70" i="9"/>
  <c r="B70" i="8"/>
  <c r="J70" i="8"/>
  <c r="R70" i="8"/>
  <c r="Z70" i="8"/>
  <c r="AH70" i="8"/>
  <c r="F70" i="4"/>
  <c r="L70" i="4"/>
  <c r="AL70" i="7"/>
  <c r="H70" i="7"/>
  <c r="P70" i="7"/>
  <c r="S70" i="7"/>
  <c r="K70" i="17"/>
  <c r="AJ70" i="17"/>
  <c r="Q70" i="10"/>
  <c r="AN69" i="8"/>
  <c r="AN49" i="4"/>
  <c r="AN62" i="4"/>
  <c r="G70" i="7"/>
  <c r="U70" i="7"/>
  <c r="AD70" i="7"/>
  <c r="AN46" i="7"/>
  <c r="Q70" i="17"/>
  <c r="T70" i="17"/>
  <c r="W70" i="17"/>
  <c r="AN42" i="17"/>
  <c r="AN45" i="17"/>
  <c r="AN60" i="17"/>
  <c r="AN39" i="10"/>
  <c r="R70" i="10"/>
  <c r="U70" i="10"/>
  <c r="AH70" i="10"/>
  <c r="AN48" i="10"/>
  <c r="AN52" i="10"/>
  <c r="AN56" i="10"/>
  <c r="C70" i="11"/>
  <c r="M70" i="11"/>
  <c r="Z70" i="11"/>
  <c r="C70" i="21"/>
  <c r="AN39" i="21"/>
  <c r="Q70" i="21"/>
  <c r="U70" i="21"/>
  <c r="AN57" i="8"/>
  <c r="AG70" i="4"/>
  <c r="AL70" i="4"/>
  <c r="AN59" i="4"/>
  <c r="M70" i="7"/>
  <c r="V70" i="7"/>
  <c r="AE70" i="7"/>
  <c r="AN48" i="7"/>
  <c r="D70" i="17"/>
  <c r="G70" i="17"/>
  <c r="AA70" i="17"/>
  <c r="Y70" i="17"/>
  <c r="AN53" i="17"/>
  <c r="AN68" i="17"/>
  <c r="F70" i="10"/>
  <c r="I70" i="10"/>
  <c r="V70" i="10"/>
  <c r="AL70" i="10"/>
  <c r="J70" i="11"/>
  <c r="AA70" i="11"/>
  <c r="AE70" i="11"/>
  <c r="H70" i="20"/>
  <c r="W70" i="20"/>
  <c r="AE70" i="20"/>
  <c r="AC70" i="20"/>
  <c r="N70" i="21"/>
  <c r="AN40" i="21"/>
  <c r="AN55" i="7"/>
  <c r="P70" i="16"/>
  <c r="T70" i="16"/>
  <c r="AN39" i="17"/>
  <c r="E70" i="17"/>
  <c r="P70" i="17"/>
  <c r="AH70" i="17"/>
  <c r="AK70" i="17"/>
  <c r="AN47" i="17"/>
  <c r="AN49" i="17"/>
  <c r="AN56" i="17"/>
  <c r="AN63" i="17"/>
  <c r="AN65" i="17"/>
  <c r="K70" i="10"/>
  <c r="S70" i="10"/>
  <c r="AA70" i="10"/>
  <c r="AN44" i="10"/>
  <c r="AN46" i="10"/>
  <c r="AN49" i="10"/>
  <c r="AN57" i="10"/>
  <c r="AN62" i="10"/>
  <c r="AN65" i="10"/>
  <c r="E70" i="11"/>
  <c r="H70" i="11"/>
  <c r="N70" i="11"/>
  <c r="Q70" i="11"/>
  <c r="AK70" i="11"/>
  <c r="AN43" i="11"/>
  <c r="AN45" i="11"/>
  <c r="AN47" i="11"/>
  <c r="AN49" i="11"/>
  <c r="AN55" i="11"/>
  <c r="AN59" i="11"/>
  <c r="AN66" i="11"/>
  <c r="C70" i="20"/>
  <c r="G70" i="20"/>
  <c r="K70" i="20"/>
  <c r="O70" i="20"/>
  <c r="G70" i="21"/>
  <c r="J70" i="21"/>
  <c r="P70" i="21"/>
  <c r="T70" i="21"/>
  <c r="W70" i="21"/>
  <c r="Z70" i="21"/>
  <c r="R70" i="21"/>
  <c r="K70" i="21"/>
  <c r="AN48" i="21"/>
  <c r="AN50" i="21"/>
  <c r="R70" i="17"/>
  <c r="U70" i="17"/>
  <c r="AF70" i="17"/>
  <c r="AN48" i="17"/>
  <c r="AN55" i="17"/>
  <c r="AN57" i="17"/>
  <c r="AN64" i="17"/>
  <c r="G70" i="10"/>
  <c r="O70" i="10"/>
  <c r="W70" i="10"/>
  <c r="AM70" i="10"/>
  <c r="AN45" i="10"/>
  <c r="AN50" i="10"/>
  <c r="AN58" i="10"/>
  <c r="AN61" i="10"/>
  <c r="AN66" i="10"/>
  <c r="AN69" i="10"/>
  <c r="U70" i="11"/>
  <c r="X70" i="11"/>
  <c r="AD70" i="11"/>
  <c r="AG70" i="11"/>
  <c r="AM70" i="11"/>
  <c r="AN44" i="11"/>
  <c r="AN46" i="11"/>
  <c r="AN48" i="11"/>
  <c r="AN50" i="11"/>
  <c r="AN52" i="11"/>
  <c r="AN54" i="11"/>
  <c r="AN56" i="11"/>
  <c r="AN58" i="11"/>
  <c r="M70" i="20"/>
  <c r="U70" i="20"/>
  <c r="B70" i="20"/>
  <c r="L70" i="21"/>
  <c r="AB70" i="21"/>
  <c r="AG70" i="21"/>
  <c r="Q70" i="4"/>
  <c r="AN39" i="4"/>
  <c r="S70" i="4"/>
  <c r="U70" i="4"/>
  <c r="V70" i="4"/>
  <c r="X70" i="4"/>
  <c r="AN41" i="4"/>
  <c r="C122" i="13"/>
  <c r="C140" i="13"/>
  <c r="B147" i="13"/>
  <c r="B143" i="13"/>
  <c r="C136" i="13"/>
  <c r="B136" i="13"/>
  <c r="U41" i="13"/>
  <c r="X41" i="13"/>
  <c r="U28" i="13"/>
  <c r="X28" i="13"/>
  <c r="B138" i="13"/>
  <c r="U49" i="13"/>
  <c r="X49" i="13"/>
  <c r="U45" i="13"/>
  <c r="X45" i="13"/>
  <c r="U29" i="13"/>
  <c r="X29" i="13"/>
  <c r="U25" i="13"/>
  <c r="X25" i="13"/>
  <c r="C123" i="13"/>
  <c r="C127" i="13"/>
  <c r="D125" i="13"/>
  <c r="D143" i="13"/>
  <c r="E125" i="13"/>
  <c r="F125" i="13"/>
  <c r="F143" i="13"/>
  <c r="C143" i="13"/>
  <c r="C124" i="13"/>
  <c r="D122" i="13"/>
  <c r="D140" i="13"/>
  <c r="C119" i="13"/>
  <c r="D119" i="13"/>
  <c r="D137" i="13"/>
  <c r="D147" i="13"/>
  <c r="C147" i="13"/>
  <c r="N133" i="13"/>
  <c r="O115" i="13"/>
  <c r="C138" i="13"/>
  <c r="D120" i="13"/>
  <c r="E120" i="13"/>
  <c r="B135" i="13"/>
  <c r="C117" i="13"/>
  <c r="W54" i="13"/>
  <c r="Q134" i="13"/>
  <c r="R116" i="13"/>
  <c r="S116" i="13"/>
  <c r="S134" i="13"/>
  <c r="C130" i="13"/>
  <c r="C148" i="13"/>
  <c r="B148" i="13"/>
  <c r="B139" i="13"/>
  <c r="C121" i="13"/>
  <c r="D136" i="13"/>
  <c r="E118" i="13"/>
  <c r="F118" i="13"/>
  <c r="G118" i="13"/>
  <c r="C126" i="13"/>
  <c r="C144" i="13"/>
  <c r="B144" i="13"/>
  <c r="B146" i="13"/>
  <c r="C128" i="13"/>
  <c r="C146" i="13"/>
  <c r="C137" i="13"/>
  <c r="E122" i="13"/>
  <c r="E140" i="13"/>
  <c r="C145" i="13"/>
  <c r="D127" i="13"/>
  <c r="C141" i="13"/>
  <c r="D123" i="13"/>
  <c r="D141" i="13"/>
  <c r="D124" i="13"/>
  <c r="C142" i="13"/>
  <c r="G125" i="13"/>
  <c r="G143" i="13"/>
  <c r="E119" i="13"/>
  <c r="E137" i="13"/>
  <c r="D130" i="13"/>
  <c r="E130" i="13"/>
  <c r="F129" i="13"/>
  <c r="F147" i="13"/>
  <c r="E147" i="13"/>
  <c r="C139" i="13"/>
  <c r="D121" i="13"/>
  <c r="D139" i="13"/>
  <c r="D126" i="13"/>
  <c r="D144" i="13"/>
  <c r="F122" i="13"/>
  <c r="F140" i="13"/>
  <c r="E136" i="13"/>
  <c r="C135" i="13"/>
  <c r="D117" i="13"/>
  <c r="D135" i="13"/>
  <c r="O133" i="13"/>
  <c r="P115" i="13"/>
  <c r="P133" i="13"/>
  <c r="E127" i="13"/>
  <c r="D145" i="13"/>
  <c r="D142" i="13"/>
  <c r="E124" i="13"/>
  <c r="E142" i="13"/>
  <c r="H125" i="13"/>
  <c r="H143" i="13"/>
  <c r="F136" i="13"/>
  <c r="D148" i="13"/>
  <c r="Q115" i="13"/>
  <c r="E126" i="13"/>
  <c r="F126" i="13"/>
  <c r="G129" i="13"/>
  <c r="H129" i="13"/>
  <c r="I129" i="13"/>
  <c r="F127" i="13"/>
  <c r="G127" i="13"/>
  <c r="E145" i="13"/>
  <c r="I125" i="13"/>
  <c r="I143" i="13"/>
  <c r="Q133" i="13"/>
  <c r="R115" i="13"/>
  <c r="R133" i="13"/>
  <c r="G147" i="13"/>
  <c r="E144" i="13"/>
  <c r="J125" i="13"/>
  <c r="J143" i="13"/>
  <c r="V54" i="13"/>
  <c r="U30" i="13"/>
  <c r="X30" i="13"/>
  <c r="U51" i="13"/>
  <c r="X51" i="13"/>
  <c r="U47" i="13"/>
  <c r="X47" i="13"/>
  <c r="U43" i="13"/>
  <c r="X43" i="13"/>
  <c r="U39" i="13"/>
  <c r="X39" i="13"/>
  <c r="U35" i="13"/>
  <c r="X35" i="13"/>
  <c r="U31" i="13"/>
  <c r="X31" i="13"/>
  <c r="U53" i="13"/>
  <c r="X53" i="13"/>
  <c r="U37" i="13"/>
  <c r="X37" i="13"/>
  <c r="U33" i="13"/>
  <c r="X33" i="13"/>
  <c r="U27" i="13"/>
  <c r="X27" i="13"/>
  <c r="U23" i="13"/>
  <c r="X23" i="13"/>
  <c r="U50" i="13"/>
  <c r="X50" i="13"/>
  <c r="U46" i="13"/>
  <c r="X46" i="13"/>
  <c r="U42" i="13"/>
  <c r="X42" i="13"/>
  <c r="U38" i="13"/>
  <c r="X38" i="13"/>
  <c r="U34" i="13"/>
  <c r="X34" i="13"/>
  <c r="U26" i="13"/>
  <c r="X26" i="13"/>
  <c r="U52" i="13"/>
  <c r="X52" i="13"/>
  <c r="U44" i="13"/>
  <c r="X44" i="13"/>
  <c r="U40" i="13"/>
  <c r="X40" i="13"/>
  <c r="U36" i="13"/>
  <c r="X36" i="13"/>
  <c r="U24" i="13"/>
  <c r="X24" i="13"/>
  <c r="R54" i="13"/>
  <c r="AN19" i="13"/>
  <c r="AN39" i="3"/>
  <c r="AN43" i="4"/>
  <c r="AL70" i="8"/>
  <c r="AN53" i="8"/>
  <c r="AN55" i="8"/>
  <c r="AN58" i="8"/>
  <c r="AN60" i="8"/>
  <c r="AN62" i="8"/>
  <c r="AM70" i="8"/>
  <c r="AN48" i="8"/>
  <c r="AN49" i="8"/>
  <c r="AN64" i="8"/>
  <c r="AN47" i="8"/>
  <c r="AN59" i="8"/>
  <c r="AN63" i="8"/>
  <c r="AM70" i="9"/>
  <c r="AN39" i="9"/>
  <c r="AM70" i="7"/>
  <c r="F144" i="13"/>
  <c r="G126" i="13"/>
  <c r="E148" i="13"/>
  <c r="F130" i="13"/>
  <c r="H127" i="13"/>
  <c r="G145" i="13"/>
  <c r="E138" i="13"/>
  <c r="F120" i="13"/>
  <c r="J129" i="13"/>
  <c r="I147" i="13"/>
  <c r="G136" i="13"/>
  <c r="H118" i="13"/>
  <c r="AN48" i="3"/>
  <c r="C70" i="10"/>
  <c r="AN53" i="10"/>
  <c r="AN70" i="21"/>
  <c r="AN58" i="6"/>
  <c r="AD70" i="2"/>
  <c r="AH70" i="2"/>
  <c r="AL70" i="2"/>
  <c r="F70" i="16"/>
  <c r="AN39" i="16"/>
  <c r="AN70" i="16"/>
  <c r="K125" i="13"/>
  <c r="H147" i="13"/>
  <c r="F124" i="13"/>
  <c r="E117" i="13"/>
  <c r="G122" i="13"/>
  <c r="F145" i="13"/>
  <c r="F119" i="13"/>
  <c r="E121" i="13"/>
  <c r="D138" i="13"/>
  <c r="N70" i="2"/>
  <c r="X70" i="3"/>
  <c r="AB70" i="3"/>
  <c r="AJ70" i="3"/>
  <c r="F70" i="3"/>
  <c r="V70" i="3"/>
  <c r="O70" i="3"/>
  <c r="AE70" i="3"/>
  <c r="AN47" i="3"/>
  <c r="H70" i="3"/>
  <c r="AI70" i="8"/>
  <c r="AN39" i="8"/>
  <c r="AN50" i="4"/>
  <c r="B70" i="4"/>
  <c r="AN43" i="7"/>
  <c r="R134" i="13"/>
  <c r="AN70" i="20"/>
  <c r="U54" i="13"/>
  <c r="X54" i="13"/>
  <c r="S115" i="13"/>
  <c r="T116" i="13"/>
  <c r="E123" i="13"/>
  <c r="D128" i="13"/>
  <c r="E143" i="13"/>
  <c r="AN70" i="11"/>
  <c r="B70" i="3"/>
  <c r="R70" i="2"/>
  <c r="Y70" i="2"/>
  <c r="AC70" i="2"/>
  <c r="AG70" i="2"/>
  <c r="AN58" i="2"/>
  <c r="AN50" i="2"/>
  <c r="D70" i="3"/>
  <c r="J70" i="3"/>
  <c r="N70" i="3"/>
  <c r="R70" i="3"/>
  <c r="T70" i="3"/>
  <c r="AN49" i="3"/>
  <c r="AK70" i="6"/>
  <c r="G70" i="6"/>
  <c r="S70" i="6"/>
  <c r="AA70" i="6"/>
  <c r="AM70" i="6"/>
  <c r="AN41" i="9"/>
  <c r="B70" i="9"/>
  <c r="Z70" i="4"/>
  <c r="AJ70" i="4"/>
  <c r="AN40" i="4"/>
  <c r="S70" i="2"/>
  <c r="AN51" i="2"/>
  <c r="AN52" i="2"/>
  <c r="AN69" i="2"/>
  <c r="AN65" i="2"/>
  <c r="AN61" i="2"/>
  <c r="K70" i="3"/>
  <c r="AH70" i="3"/>
  <c r="AN45" i="3"/>
  <c r="AN51" i="3"/>
  <c r="AN53" i="3"/>
  <c r="AN62" i="3"/>
  <c r="AN66" i="3"/>
  <c r="AN70" i="3"/>
  <c r="AN51" i="6"/>
  <c r="AN52" i="6"/>
  <c r="AN57" i="6"/>
  <c r="AN64" i="6"/>
  <c r="AN67" i="6"/>
  <c r="AN69" i="6"/>
  <c r="AN70" i="6"/>
  <c r="B70" i="6"/>
  <c r="D70" i="6"/>
  <c r="T70" i="6"/>
  <c r="AJ70" i="6"/>
  <c r="H70" i="9"/>
  <c r="P70" i="9"/>
  <c r="AN39" i="2"/>
  <c r="F70" i="2"/>
  <c r="H70" i="2"/>
  <c r="AN60" i="2"/>
  <c r="P70" i="3"/>
  <c r="W70" i="3"/>
  <c r="AA70" i="3"/>
  <c r="AI70" i="3"/>
  <c r="AM70" i="3"/>
  <c r="M70" i="3"/>
  <c r="AC70" i="3"/>
  <c r="AK70" i="3"/>
  <c r="O70" i="9"/>
  <c r="AB70" i="4"/>
  <c r="AN53" i="4"/>
  <c r="J70" i="2"/>
  <c r="AA70" i="2"/>
  <c r="AE70" i="2"/>
  <c r="AN42" i="2"/>
  <c r="AN44" i="2"/>
  <c r="AN55" i="2"/>
  <c r="AN56" i="2"/>
  <c r="AN62" i="2"/>
  <c r="AN67" i="2"/>
  <c r="AN68" i="2"/>
  <c r="AN45" i="2"/>
  <c r="S70" i="3"/>
  <c r="AD70" i="3"/>
  <c r="AL70" i="3"/>
  <c r="C70" i="9"/>
  <c r="S70" i="9"/>
  <c r="AN42" i="9"/>
  <c r="AN47" i="9"/>
  <c r="Q70" i="8"/>
  <c r="U70" i="8"/>
  <c r="J70" i="4"/>
  <c r="N70" i="4"/>
  <c r="Y70" i="4"/>
  <c r="AF70" i="4"/>
  <c r="E70" i="9"/>
  <c r="I70" i="9"/>
  <c r="M70" i="9"/>
  <c r="AB70" i="9"/>
  <c r="AN44" i="9"/>
  <c r="AN45" i="9"/>
  <c r="AN53" i="9"/>
  <c r="AN55" i="9"/>
  <c r="AN63" i="9"/>
  <c r="N70" i="8"/>
  <c r="AC70" i="8"/>
  <c r="AN40" i="8"/>
  <c r="AN44" i="8"/>
  <c r="AN52" i="8"/>
  <c r="K70" i="4"/>
  <c r="AH70" i="4"/>
  <c r="AN52" i="4"/>
  <c r="AF70" i="7"/>
  <c r="AN40" i="7"/>
  <c r="Z70" i="7"/>
  <c r="AN57" i="7"/>
  <c r="C70" i="16"/>
  <c r="K70" i="16"/>
  <c r="O70" i="16"/>
  <c r="W70" i="16"/>
  <c r="L70" i="10"/>
  <c r="P70" i="10"/>
  <c r="T70" i="10"/>
  <c r="AB70" i="10"/>
  <c r="AN48" i="9"/>
  <c r="AN58" i="9"/>
  <c r="AN42" i="8"/>
  <c r="AN54" i="8"/>
  <c r="P70" i="4"/>
  <c r="AK70" i="4"/>
  <c r="AN51" i="4"/>
  <c r="AN61" i="4"/>
  <c r="AN67" i="4"/>
  <c r="AG70" i="7"/>
  <c r="AN60" i="7"/>
  <c r="AN64" i="7"/>
  <c r="H70" i="16"/>
  <c r="AN44" i="17"/>
  <c r="AN52" i="17"/>
  <c r="AN70" i="17"/>
  <c r="AF70" i="10"/>
  <c r="AN47" i="10"/>
  <c r="F70" i="6"/>
  <c r="G70" i="9"/>
  <c r="W70" i="9"/>
  <c r="AK70" i="9"/>
  <c r="AN54" i="9"/>
  <c r="E70" i="8"/>
  <c r="AN51" i="8"/>
  <c r="AN66" i="8"/>
  <c r="E70" i="4"/>
  <c r="M70" i="4"/>
  <c r="AE70" i="4"/>
  <c r="AN54" i="4"/>
  <c r="AN58" i="4"/>
  <c r="AN44" i="7"/>
  <c r="AN52" i="7"/>
  <c r="AN67" i="7"/>
  <c r="AE70" i="17"/>
  <c r="AN42" i="10"/>
  <c r="AN70" i="10"/>
  <c r="AN70" i="7"/>
  <c r="E128" i="13"/>
  <c r="D146" i="13"/>
  <c r="G119" i="13"/>
  <c r="F137" i="13"/>
  <c r="G124" i="13"/>
  <c r="F142" i="13"/>
  <c r="J147" i="13"/>
  <c r="K129" i="13"/>
  <c r="F148" i="13"/>
  <c r="G130" i="13"/>
  <c r="F123" i="13"/>
  <c r="E141" i="13"/>
  <c r="I118" i="13"/>
  <c r="H136" i="13"/>
  <c r="AN70" i="2"/>
  <c r="T134" i="13"/>
  <c r="U116" i="13"/>
  <c r="U134" i="13"/>
  <c r="AN70" i="8"/>
  <c r="G140" i="13"/>
  <c r="H122" i="13"/>
  <c r="L125" i="13"/>
  <c r="K143" i="13"/>
  <c r="I127" i="13"/>
  <c r="H145" i="13"/>
  <c r="G144" i="13"/>
  <c r="H126" i="13"/>
  <c r="AN70" i="4"/>
  <c r="AN70" i="9"/>
  <c r="S133" i="13"/>
  <c r="T115" i="13"/>
  <c r="F121" i="13"/>
  <c r="E139" i="13"/>
  <c r="E135" i="13"/>
  <c r="F117" i="13"/>
  <c r="G120" i="13"/>
  <c r="F138" i="13"/>
  <c r="J127" i="13"/>
  <c r="I145" i="13"/>
  <c r="F141" i="13"/>
  <c r="G123" i="13"/>
  <c r="G137" i="13"/>
  <c r="H119" i="13"/>
  <c r="F139" i="13"/>
  <c r="G121" i="13"/>
  <c r="U115" i="13"/>
  <c r="T133" i="13"/>
  <c r="H130" i="13"/>
  <c r="G148" i="13"/>
  <c r="H120" i="13"/>
  <c r="G138" i="13"/>
  <c r="F135" i="13"/>
  <c r="G117" i="13"/>
  <c r="I126" i="13"/>
  <c r="H144" i="13"/>
  <c r="L143" i="13"/>
  <c r="M125" i="13"/>
  <c r="I136" i="13"/>
  <c r="J118" i="13"/>
  <c r="G142" i="13"/>
  <c r="H124" i="13"/>
  <c r="E146" i="13"/>
  <c r="F128" i="13"/>
  <c r="H140" i="13"/>
  <c r="I122" i="13"/>
  <c r="K147" i="13"/>
  <c r="L129" i="13"/>
  <c r="I140" i="13"/>
  <c r="J122" i="13"/>
  <c r="H142" i="13"/>
  <c r="I124" i="13"/>
  <c r="N125" i="13"/>
  <c r="M143" i="13"/>
  <c r="H117" i="13"/>
  <c r="G135" i="13"/>
  <c r="H121" i="13"/>
  <c r="G139" i="13"/>
  <c r="H123" i="13"/>
  <c r="G141" i="13"/>
  <c r="I130" i="13"/>
  <c r="H148" i="13"/>
  <c r="K118" i="13"/>
  <c r="J136" i="13"/>
  <c r="I119" i="13"/>
  <c r="H137" i="13"/>
  <c r="L147" i="13"/>
  <c r="M129" i="13"/>
  <c r="G128" i="13"/>
  <c r="F146" i="13"/>
  <c r="J126" i="13"/>
  <c r="I144" i="13"/>
  <c r="I120" i="13"/>
  <c r="H138" i="13"/>
  <c r="U133" i="13"/>
  <c r="J145" i="13"/>
  <c r="K127" i="13"/>
  <c r="N129" i="13"/>
  <c r="M147" i="13"/>
  <c r="J124" i="13"/>
  <c r="I142" i="13"/>
  <c r="K136" i="13"/>
  <c r="L118" i="13"/>
  <c r="I123" i="13"/>
  <c r="H141" i="13"/>
  <c r="I117" i="13"/>
  <c r="H135" i="13"/>
  <c r="J144" i="13"/>
  <c r="K126" i="13"/>
  <c r="L127" i="13"/>
  <c r="K145" i="13"/>
  <c r="J140" i="13"/>
  <c r="K122" i="13"/>
  <c r="J120" i="13"/>
  <c r="I138" i="13"/>
  <c r="H128" i="13"/>
  <c r="G146" i="13"/>
  <c r="I137" i="13"/>
  <c r="J119" i="13"/>
  <c r="I148" i="13"/>
  <c r="J130" i="13"/>
  <c r="I121" i="13"/>
  <c r="H139" i="13"/>
  <c r="O125" i="13"/>
  <c r="N143" i="13"/>
  <c r="I128" i="13"/>
  <c r="H146" i="13"/>
  <c r="J123" i="13"/>
  <c r="I141" i="13"/>
  <c r="M118" i="13"/>
  <c r="L136" i="13"/>
  <c r="K124" i="13"/>
  <c r="J142" i="13"/>
  <c r="P125" i="13"/>
  <c r="O143" i="13"/>
  <c r="K119" i="13"/>
  <c r="J137" i="13"/>
  <c r="I139" i="13"/>
  <c r="J121" i="13"/>
  <c r="J138" i="13"/>
  <c r="K120" i="13"/>
  <c r="M127" i="13"/>
  <c r="L145" i="13"/>
  <c r="I135" i="13"/>
  <c r="J117" i="13"/>
  <c r="K130" i="13"/>
  <c r="J148" i="13"/>
  <c r="K140" i="13"/>
  <c r="L122" i="13"/>
  <c r="L126" i="13"/>
  <c r="K144" i="13"/>
  <c r="N147" i="13"/>
  <c r="O129" i="13"/>
  <c r="L120" i="13"/>
  <c r="K138" i="13"/>
  <c r="K117" i="13"/>
  <c r="J135" i="13"/>
  <c r="K137" i="13"/>
  <c r="L119" i="13"/>
  <c r="K142" i="13"/>
  <c r="L124" i="13"/>
  <c r="J141" i="13"/>
  <c r="K123" i="13"/>
  <c r="P129" i="13"/>
  <c r="O147" i="13"/>
  <c r="K121" i="13"/>
  <c r="J139" i="13"/>
  <c r="M122" i="13"/>
  <c r="L140" i="13"/>
  <c r="M126" i="13"/>
  <c r="L144" i="13"/>
  <c r="L130" i="13"/>
  <c r="K148" i="13"/>
  <c r="N127" i="13"/>
  <c r="M145" i="13"/>
  <c r="Q125" i="13"/>
  <c r="P143" i="13"/>
  <c r="M136" i="13"/>
  <c r="N118" i="13"/>
  <c r="J128" i="13"/>
  <c r="I146" i="13"/>
  <c r="L142" i="13"/>
  <c r="M124" i="13"/>
  <c r="M130" i="13"/>
  <c r="L148" i="13"/>
  <c r="K135" i="13"/>
  <c r="L117" i="13"/>
  <c r="K128" i="13"/>
  <c r="J146" i="13"/>
  <c r="Q143" i="13"/>
  <c r="R125" i="13"/>
  <c r="M140" i="13"/>
  <c r="N122" i="13"/>
  <c r="Q129" i="13"/>
  <c r="P147" i="13"/>
  <c r="N136" i="13"/>
  <c r="O118" i="13"/>
  <c r="K141" i="13"/>
  <c r="L123" i="13"/>
  <c r="L137" i="13"/>
  <c r="M119" i="13"/>
  <c r="O127" i="13"/>
  <c r="N145" i="13"/>
  <c r="N126" i="13"/>
  <c r="M144" i="13"/>
  <c r="L121" i="13"/>
  <c r="K139" i="13"/>
  <c r="M120" i="13"/>
  <c r="L138" i="13"/>
  <c r="M137" i="13"/>
  <c r="N119" i="13"/>
  <c r="P118" i="13"/>
  <c r="O136" i="13"/>
  <c r="N140" i="13"/>
  <c r="O122" i="13"/>
  <c r="N120" i="13"/>
  <c r="M138" i="13"/>
  <c r="L128" i="13"/>
  <c r="K146" i="13"/>
  <c r="N130" i="13"/>
  <c r="M148" i="13"/>
  <c r="M123" i="13"/>
  <c r="L141" i="13"/>
  <c r="R143" i="13"/>
  <c r="S125" i="13"/>
  <c r="M117" i="13"/>
  <c r="L135" i="13"/>
  <c r="M142" i="13"/>
  <c r="N124" i="13"/>
  <c r="O126" i="13"/>
  <c r="N144" i="13"/>
  <c r="M121" i="13"/>
  <c r="L139" i="13"/>
  <c r="O145" i="13"/>
  <c r="P127" i="13"/>
  <c r="Q147" i="13"/>
  <c r="R129" i="13"/>
  <c r="P126" i="13"/>
  <c r="O144" i="13"/>
  <c r="M135" i="13"/>
  <c r="N117" i="13"/>
  <c r="N123" i="13"/>
  <c r="M141" i="13"/>
  <c r="S129" i="13"/>
  <c r="R147" i="13"/>
  <c r="O124" i="13"/>
  <c r="N142" i="13"/>
  <c r="S143" i="13"/>
  <c r="T125" i="13"/>
  <c r="M139" i="13"/>
  <c r="N121" i="13"/>
  <c r="O130" i="13"/>
  <c r="N148" i="13"/>
  <c r="O120" i="13"/>
  <c r="N138" i="13"/>
  <c r="Q118" i="13"/>
  <c r="P136" i="13"/>
  <c r="Q127" i="13"/>
  <c r="P145" i="13"/>
  <c r="P122" i="13"/>
  <c r="O140" i="13"/>
  <c r="O119" i="13"/>
  <c r="N137" i="13"/>
  <c r="L146" i="13"/>
  <c r="M128" i="13"/>
  <c r="N128" i="13"/>
  <c r="M146" i="13"/>
  <c r="T143" i="13"/>
  <c r="U125" i="13"/>
  <c r="U143" i="13"/>
  <c r="O117" i="13"/>
  <c r="N135" i="13"/>
  <c r="Q122" i="13"/>
  <c r="P140" i="13"/>
  <c r="R118" i="13"/>
  <c r="Q136" i="13"/>
  <c r="O148" i="13"/>
  <c r="P130" i="13"/>
  <c r="S147" i="13"/>
  <c r="T129" i="13"/>
  <c r="N139" i="13"/>
  <c r="O121" i="13"/>
  <c r="O137" i="13"/>
  <c r="P119" i="13"/>
  <c r="R127" i="13"/>
  <c r="Q145" i="13"/>
  <c r="P120" i="13"/>
  <c r="O138" i="13"/>
  <c r="P124" i="13"/>
  <c r="O142" i="13"/>
  <c r="N141" i="13"/>
  <c r="O123" i="13"/>
  <c r="Q126" i="13"/>
  <c r="P144" i="13"/>
  <c r="P121" i="13"/>
  <c r="O139" i="13"/>
  <c r="P148" i="13"/>
  <c r="Q130" i="13"/>
  <c r="Q124" i="13"/>
  <c r="P142" i="13"/>
  <c r="S127" i="13"/>
  <c r="R145" i="13"/>
  <c r="Q140" i="13"/>
  <c r="R122" i="13"/>
  <c r="Q144" i="13"/>
  <c r="R126" i="13"/>
  <c r="O141" i="13"/>
  <c r="P123" i="13"/>
  <c r="Q119" i="13"/>
  <c r="P137" i="13"/>
  <c r="U129" i="13"/>
  <c r="U147" i="13"/>
  <c r="T147" i="13"/>
  <c r="Q120" i="13"/>
  <c r="P138" i="13"/>
  <c r="S118" i="13"/>
  <c r="R136" i="13"/>
  <c r="O135" i="13"/>
  <c r="P117" i="13"/>
  <c r="O128" i="13"/>
  <c r="N146" i="13"/>
  <c r="S136" i="13"/>
  <c r="T118" i="13"/>
  <c r="P135" i="13"/>
  <c r="Q117" i="13"/>
  <c r="R144" i="13"/>
  <c r="S126" i="13"/>
  <c r="R130" i="13"/>
  <c r="Q148" i="13"/>
  <c r="R120" i="13"/>
  <c r="Q138" i="13"/>
  <c r="Q137" i="13"/>
  <c r="R119" i="13"/>
  <c r="T127" i="13"/>
  <c r="S145" i="13"/>
  <c r="P141" i="13"/>
  <c r="Q123" i="13"/>
  <c r="S122" i="13"/>
  <c r="R140" i="13"/>
  <c r="P128" i="13"/>
  <c r="O146" i="13"/>
  <c r="Q142" i="13"/>
  <c r="R124" i="13"/>
  <c r="Q121" i="13"/>
  <c r="P139" i="13"/>
  <c r="Q141" i="13"/>
  <c r="R123" i="13"/>
  <c r="R137" i="13"/>
  <c r="S119" i="13"/>
  <c r="R117" i="13"/>
  <c r="Q135" i="13"/>
  <c r="P146" i="13"/>
  <c r="Q128" i="13"/>
  <c r="R148" i="13"/>
  <c r="S130" i="13"/>
  <c r="R121" i="13"/>
  <c r="Q139" i="13"/>
  <c r="R142" i="13"/>
  <c r="S124" i="13"/>
  <c r="T126" i="13"/>
  <c r="S144" i="13"/>
  <c r="T136" i="13"/>
  <c r="U118" i="13"/>
  <c r="U136" i="13"/>
  <c r="S140" i="13"/>
  <c r="T122" i="13"/>
  <c r="T145" i="13"/>
  <c r="U127" i="13"/>
  <c r="U145" i="13"/>
  <c r="R138" i="13"/>
  <c r="S120" i="13"/>
  <c r="U122" i="13"/>
  <c r="U140" i="13"/>
  <c r="T140" i="13"/>
  <c r="R128" i="13"/>
  <c r="Q146" i="13"/>
  <c r="S137" i="13"/>
  <c r="T119" i="13"/>
  <c r="R139" i="13"/>
  <c r="S121" i="13"/>
  <c r="S138" i="13"/>
  <c r="T120" i="13"/>
  <c r="S142" i="13"/>
  <c r="T124" i="13"/>
  <c r="S148" i="13"/>
  <c r="T130" i="13"/>
  <c r="S123" i="13"/>
  <c r="R141" i="13"/>
  <c r="U126" i="13"/>
  <c r="U144" i="13"/>
  <c r="T144" i="13"/>
  <c r="S117" i="13"/>
  <c r="R135" i="13"/>
  <c r="S135" i="13"/>
  <c r="T117" i="13"/>
  <c r="U120" i="13"/>
  <c r="U138" i="13"/>
  <c r="T138" i="13"/>
  <c r="T142" i="13"/>
  <c r="U124" i="13"/>
  <c r="U142" i="13"/>
  <c r="S139" i="13"/>
  <c r="T121" i="13"/>
  <c r="S128" i="13"/>
  <c r="R146" i="13"/>
  <c r="T148" i="13"/>
  <c r="U130" i="13"/>
  <c r="U148" i="13"/>
  <c r="S141" i="13"/>
  <c r="T123" i="13"/>
  <c r="U119" i="13"/>
  <c r="U137" i="13"/>
  <c r="T137" i="13"/>
  <c r="T139" i="13"/>
  <c r="U121" i="13"/>
  <c r="U139" i="13"/>
  <c r="T141" i="13"/>
  <c r="U123" i="13"/>
  <c r="U141" i="13"/>
  <c r="T135" i="13"/>
  <c r="U117" i="13"/>
  <c r="T128" i="13"/>
  <c r="S146" i="13"/>
  <c r="T146" i="13"/>
  <c r="U128" i="13"/>
  <c r="U146" i="13"/>
  <c r="U135" i="13"/>
  <c r="U149" i="13"/>
  <c r="U131" i="13"/>
</calcChain>
</file>

<file path=xl/comments1.xml><?xml version="1.0" encoding="utf-8"?>
<comments xmlns="http://schemas.openxmlformats.org/spreadsheetml/2006/main">
  <authors>
    <author>Sun, Xiufeng (L&amp;W, Waite Campus)</author>
  </authors>
  <commentList>
    <comment ref="AP29" authorId="0" shapeId="0">
      <text>
        <r>
          <rPr>
            <b/>
            <sz val="9"/>
            <color indexed="81"/>
            <rFont val="Tahoma"/>
            <family val="2"/>
          </rPr>
          <t>Sun, Xiufeng (L&amp;W, Waite Campus):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<sst xmlns="http://schemas.openxmlformats.org/spreadsheetml/2006/main" count="1467" uniqueCount="228">
  <si>
    <t>Beijing</t>
    <phoneticPr fontId="1" type="noConversion"/>
  </si>
  <si>
    <t>Tianjin</t>
    <phoneticPr fontId="1" type="noConversion"/>
  </si>
  <si>
    <t>Hebei</t>
    <phoneticPr fontId="1" type="noConversion"/>
  </si>
  <si>
    <t>Shanxi</t>
    <phoneticPr fontId="1" type="noConversion"/>
  </si>
  <si>
    <t>Inner Mongolia</t>
    <phoneticPr fontId="1" type="noConversion"/>
  </si>
  <si>
    <t>Liaoning</t>
    <phoneticPr fontId="1" type="noConversion"/>
  </si>
  <si>
    <t>Jilin</t>
    <phoneticPr fontId="1" type="noConversion"/>
  </si>
  <si>
    <t>Heilongjiang</t>
    <phoneticPr fontId="1" type="noConversion"/>
  </si>
  <si>
    <t>Shanghai</t>
    <phoneticPr fontId="1" type="noConversion"/>
  </si>
  <si>
    <t>Jiangsu</t>
    <phoneticPr fontId="1" type="noConversion"/>
  </si>
  <si>
    <t>Zhejiang</t>
    <phoneticPr fontId="1" type="noConversion"/>
  </si>
  <si>
    <t>Anhui</t>
    <phoneticPr fontId="1" type="noConversion"/>
  </si>
  <si>
    <t>Fujian</t>
    <phoneticPr fontId="1" type="noConversion"/>
  </si>
  <si>
    <t>Jiangxi</t>
    <phoneticPr fontId="1" type="noConversion"/>
  </si>
  <si>
    <t>Henan</t>
    <phoneticPr fontId="1" type="noConversion"/>
  </si>
  <si>
    <t>Hubei</t>
    <phoneticPr fontId="1" type="noConversion"/>
  </si>
  <si>
    <t>Hunan</t>
    <phoneticPr fontId="1" type="noConversion"/>
  </si>
  <si>
    <t>Guangdong</t>
    <phoneticPr fontId="1" type="noConversion"/>
  </si>
  <si>
    <t>Guangxi</t>
    <phoneticPr fontId="1" type="noConversion"/>
  </si>
  <si>
    <t>Hainan</t>
    <phoneticPr fontId="1" type="noConversion"/>
  </si>
  <si>
    <t>Chongqing</t>
    <phoneticPr fontId="1" type="noConversion"/>
  </si>
  <si>
    <t>Sichuan</t>
    <phoneticPr fontId="1" type="noConversion"/>
  </si>
  <si>
    <t>Guizhou</t>
    <phoneticPr fontId="1" type="noConversion"/>
  </si>
  <si>
    <t>Yunnan</t>
    <phoneticPr fontId="1" type="noConversion"/>
  </si>
  <si>
    <t>Tibet</t>
    <phoneticPr fontId="1" type="noConversion"/>
  </si>
  <si>
    <t>Shaanxi</t>
    <phoneticPr fontId="1" type="noConversion"/>
  </si>
  <si>
    <t>Gansu</t>
    <phoneticPr fontId="1" type="noConversion"/>
  </si>
  <si>
    <t>Qinghai</t>
    <phoneticPr fontId="1" type="noConversion"/>
  </si>
  <si>
    <t>Ningxia</t>
    <phoneticPr fontId="1" type="noConversion"/>
  </si>
  <si>
    <t>Xinjiang</t>
    <phoneticPr fontId="1" type="noConversion"/>
  </si>
  <si>
    <t>Million Yuan</t>
  </si>
  <si>
    <t>Comprehensive Agricultural Development Program</t>
  </si>
  <si>
    <t>CPI</t>
  </si>
  <si>
    <t>Million US$</t>
  </si>
  <si>
    <t>RPFE</t>
  </si>
  <si>
    <t>CLP</t>
  </si>
  <si>
    <t>1978…1987</t>
  </si>
  <si>
    <t>1988…1997</t>
  </si>
  <si>
    <t>million US$</t>
  </si>
  <si>
    <t>Billion US$</t>
  </si>
  <si>
    <t>Grain for Green Program</t>
  </si>
  <si>
    <t>Natural Forest Conservation Program</t>
  </si>
  <si>
    <t>Fast-growing and High-yielding Timber Program</t>
  </si>
  <si>
    <t>Forest Ecosystem Compensation Fund</t>
  </si>
  <si>
    <t>Shelterbelt Development Program – Three North</t>
  </si>
  <si>
    <t>Partnership to Combat Land Degradation</t>
  </si>
  <si>
    <t>Wildlife Conservation and Nature Protection Program</t>
  </si>
  <si>
    <t>Soil and Water Conservation Program – Yangtze</t>
  </si>
  <si>
    <t>Cultivated Land Quality Program</t>
  </si>
  <si>
    <t>National Land Consolidation Program</t>
  </si>
  <si>
    <t>total</t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</si>
  <si>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</si>
  <si>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</si>
  <si>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</si>
  <si>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</si>
  <si>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</si>
  <si>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</si>
  <si>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</si>
  <si>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</si>
  <si>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</si>
  <si>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</si>
  <si>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</si>
  <si>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</si>
  <si>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</si>
  <si>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</si>
  <si>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</si>
  <si>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</si>
  <si>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</si>
  <si>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</si>
  <si>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</si>
  <si>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</si>
  <si>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</si>
  <si>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</si>
  <si>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</si>
  <si>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</si>
  <si>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</si>
  <si>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</si>
  <si>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</si>
  <si>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</si>
  <si>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</si>
  <si>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</si>
  <si>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Million US$(2015)</t>
  </si>
  <si>
    <t>total(1978-2015)</t>
  </si>
  <si>
    <t>Beijing Municipality</t>
  </si>
  <si>
    <t>Tianjin Municipality</t>
  </si>
  <si>
    <t>Hebei Province</t>
  </si>
  <si>
    <t>Shanxi Province</t>
  </si>
  <si>
    <t>Inner Mongolia Autonomous Region</t>
  </si>
  <si>
    <t>Liaoning Province</t>
  </si>
  <si>
    <t>Jilin Province</t>
  </si>
  <si>
    <t>Heilongjiang Province</t>
  </si>
  <si>
    <t>Shanghai Municipality</t>
  </si>
  <si>
    <t>Jiangsu Province</t>
  </si>
  <si>
    <t>Zhejiang Province</t>
  </si>
  <si>
    <t>Anhui Province</t>
  </si>
  <si>
    <t>Fujian Province</t>
  </si>
  <si>
    <t>Jiangxi Province</t>
  </si>
  <si>
    <t>Shandong Province</t>
  </si>
  <si>
    <t>Henan Province</t>
  </si>
  <si>
    <t>Hubei Province</t>
  </si>
  <si>
    <t>Hunan Province</t>
  </si>
  <si>
    <t>Guangdong Province</t>
  </si>
  <si>
    <t>Guangxi Zhuang Autonomous Region</t>
  </si>
  <si>
    <t>Hainan Province</t>
  </si>
  <si>
    <t>Chongqing Municipality</t>
  </si>
  <si>
    <t>Sichuan Province</t>
  </si>
  <si>
    <t>Guizhou Province</t>
  </si>
  <si>
    <t>Yunnan Province</t>
  </si>
  <si>
    <t>Tibet Autonomous Region</t>
  </si>
  <si>
    <t>Shaanxi Province</t>
  </si>
  <si>
    <t>Gansu Province</t>
  </si>
  <si>
    <t>Qinghai Province</t>
  </si>
  <si>
    <t>Ningxia Hui Autonomous Region</t>
  </si>
  <si>
    <t>Xinjiang Uyghur Autonomous Region</t>
  </si>
  <si>
    <t>RMB million</t>
  </si>
  <si>
    <t>TOTAL</t>
  </si>
  <si>
    <t>TOTAL(1978-2015)</t>
  </si>
  <si>
    <t>total(1983-2015)</t>
  </si>
  <si>
    <t>USD million(2015)</t>
  </si>
  <si>
    <t>YEAR</t>
  </si>
  <si>
    <t>total(1989-2015)</t>
  </si>
  <si>
    <t>Investment intensity</t>
  </si>
  <si>
    <t>10 thousand per km2</t>
  </si>
  <si>
    <t>CDIDE</t>
  </si>
  <si>
    <t>Rehabilitate and protect forest ecosystem, mitigate soil erosion and protect biodiversity</t>
  </si>
  <si>
    <t>province</t>
  </si>
  <si>
    <t>by province by program</t>
  </si>
  <si>
    <t>by province by region</t>
  </si>
  <si>
    <t xml:space="preserve">Actual investment  </t>
  </si>
  <si>
    <t>by program by year</t>
  </si>
  <si>
    <t>Shelterbelt Development Program – Yangtze</t>
  </si>
  <si>
    <t xml:space="preserve"> </t>
    <phoneticPr fontId="9" type="noConversion"/>
  </si>
  <si>
    <t>Grassland Ecological Protection Program</t>
  </si>
  <si>
    <t>P8.GFGP</t>
  </si>
  <si>
    <t>P9.FGHY</t>
  </si>
  <si>
    <t>P10.FECF</t>
  </si>
  <si>
    <t>P3.SDP-YR</t>
  </si>
  <si>
    <t>P1.SDP-TN</t>
  </si>
  <si>
    <t>P13.PRC_GEF</t>
  </si>
  <si>
    <t>P2.NSWC</t>
  </si>
  <si>
    <t>P5.YSWC</t>
  </si>
  <si>
    <t>P16.CLQP</t>
  </si>
  <si>
    <t>P6.NLCP</t>
  </si>
  <si>
    <t>P4.CADP</t>
  </si>
  <si>
    <t>P15.GEPP</t>
  </si>
  <si>
    <t>P14.RDTP</t>
  </si>
  <si>
    <t>P7.NFPP</t>
  </si>
  <si>
    <t>P13.PRC-GEF</t>
  </si>
  <si>
    <t>Combat desertification and improve grassland ecosystem</t>
  </si>
  <si>
    <t>Sandification Control Program – Beijing/Tianjin</t>
  </si>
  <si>
    <t xml:space="preserve">Soil and Water Conservation Program – National </t>
  </si>
  <si>
    <t>P15.GLEP</t>
  </si>
  <si>
    <r>
      <t>P14.R</t>
    </r>
    <r>
      <rPr>
        <sz val="12"/>
        <rFont val="宋体"/>
        <charset val="134"/>
      </rPr>
      <t>DTP</t>
    </r>
  </si>
  <si>
    <t>P11.SCP</t>
  </si>
  <si>
    <t>P12.WCNR</t>
  </si>
  <si>
    <t xml:space="preserve"> </t>
  </si>
  <si>
    <t>Cumulative invetment</t>
  </si>
  <si>
    <t>Shelterbelt Development Program – Five Regions</t>
  </si>
  <si>
    <t>Total</t>
  </si>
  <si>
    <t>Exchange rate</t>
  </si>
  <si>
    <t>Investment</t>
  </si>
  <si>
    <t>USD million (2015)</t>
  </si>
  <si>
    <t>Year</t>
  </si>
  <si>
    <t>Million USD(2015)</t>
  </si>
  <si>
    <t>By objective (billion US$)</t>
  </si>
  <si>
    <r>
      <rPr>
        <b/>
        <sz val="12"/>
        <rFont val="宋体"/>
        <charset val="134"/>
      </rPr>
      <t>Description</t>
    </r>
    <r>
      <rPr>
        <sz val="12"/>
        <rFont val="宋体"/>
        <charset val="134"/>
      </rPr>
      <t>: the values for 1978-1987 and 1988-1997 are both calculated as the average annual investment during the corresponding period.</t>
    </r>
  </si>
  <si>
    <t>Rocky Desertification Treatment Program</t>
  </si>
  <si>
    <t>P3.SDP-FR</t>
  </si>
  <si>
    <t>Thousand Ha</t>
    <phoneticPr fontId="12" type="noConversion"/>
  </si>
  <si>
    <t>P7.NFCP</t>
  </si>
  <si>
    <t>by objectives</t>
  </si>
  <si>
    <t>CDID</t>
  </si>
  <si>
    <t>Beijing</t>
    <phoneticPr fontId="12" type="noConversion"/>
  </si>
  <si>
    <t>Tianjin</t>
    <phoneticPr fontId="12" type="noConversion"/>
  </si>
  <si>
    <t>Hebei</t>
    <phoneticPr fontId="12" type="noConversion"/>
  </si>
  <si>
    <t>Shanxi</t>
    <phoneticPr fontId="12" type="noConversion"/>
  </si>
  <si>
    <t>Inner Mongolia</t>
    <phoneticPr fontId="12" type="noConversion"/>
  </si>
  <si>
    <t>Liaoning</t>
    <phoneticPr fontId="12" type="noConversion"/>
  </si>
  <si>
    <t>Jilin</t>
    <phoneticPr fontId="12" type="noConversion"/>
  </si>
  <si>
    <t>Heilongjiang</t>
    <phoneticPr fontId="12" type="noConversion"/>
  </si>
  <si>
    <t>Shanghai</t>
    <phoneticPr fontId="12" type="noConversion"/>
  </si>
  <si>
    <t>Jiangsu</t>
    <phoneticPr fontId="12" type="noConversion"/>
  </si>
  <si>
    <t>Zhejiang</t>
    <phoneticPr fontId="12" type="noConversion"/>
  </si>
  <si>
    <t>Anhui</t>
    <phoneticPr fontId="12" type="noConversion"/>
  </si>
  <si>
    <t>Fujian</t>
    <phoneticPr fontId="12" type="noConversion"/>
  </si>
  <si>
    <t>Jiangxi</t>
    <phoneticPr fontId="12" type="noConversion"/>
  </si>
  <si>
    <t>Henan</t>
    <phoneticPr fontId="12" type="noConversion"/>
  </si>
  <si>
    <t>Hubei</t>
    <phoneticPr fontId="12" type="noConversion"/>
  </si>
  <si>
    <t>Hunan</t>
    <phoneticPr fontId="12" type="noConversion"/>
  </si>
  <si>
    <t>Guangdong</t>
    <phoneticPr fontId="12" type="noConversion"/>
  </si>
  <si>
    <t>Guangxi</t>
    <phoneticPr fontId="12" type="noConversion"/>
  </si>
  <si>
    <t>Hainan</t>
    <phoneticPr fontId="12" type="noConversion"/>
  </si>
  <si>
    <t>Chongqing</t>
    <phoneticPr fontId="12" type="noConversion"/>
  </si>
  <si>
    <t>Sichuan</t>
    <phoneticPr fontId="12" type="noConversion"/>
  </si>
  <si>
    <t>Guizhou</t>
    <phoneticPr fontId="12" type="noConversion"/>
  </si>
  <si>
    <t>Yunnan</t>
    <phoneticPr fontId="12" type="noConversion"/>
  </si>
  <si>
    <t>Tibet</t>
    <phoneticPr fontId="12" type="noConversion"/>
  </si>
  <si>
    <t>Shaanxi</t>
    <phoneticPr fontId="12" type="noConversion"/>
  </si>
  <si>
    <t>Gansu</t>
    <phoneticPr fontId="12" type="noConversion"/>
  </si>
  <si>
    <t>Qinghai</t>
    <phoneticPr fontId="12" type="noConversion"/>
  </si>
  <si>
    <t>Ningxia</t>
    <phoneticPr fontId="12" type="noConversion"/>
  </si>
  <si>
    <t>Xinjiang</t>
    <phoneticPr fontId="12" type="noConversion"/>
  </si>
  <si>
    <t>average value (1978-1987)</t>
  </si>
  <si>
    <t>average value (1988-1987)</t>
  </si>
  <si>
    <t>average value</t>
  </si>
  <si>
    <t>million ha</t>
  </si>
  <si>
    <t>Accumulated value (1978-1987)</t>
  </si>
  <si>
    <t>Accumulated value (1988-1997)</t>
  </si>
  <si>
    <t>cumulative</t>
  </si>
  <si>
    <t>thousand ha</t>
  </si>
  <si>
    <t>Shandong</t>
  </si>
  <si>
    <t>Cultivated land consolidation and protection</t>
  </si>
  <si>
    <t>P15 Grassland Ecological Protection Program</t>
  </si>
  <si>
    <t>P16 Cultivated Land Quality Program</t>
  </si>
  <si>
    <t>P14 Rocky Desertification Treatment Program</t>
  </si>
  <si>
    <t>P13 Partnership to Combat Land Degradation</t>
  </si>
  <si>
    <t>P12 Wildlife Conservation and Nature Protection Program</t>
  </si>
  <si>
    <t>P11 Sandification Control Program – Beijing/Tianjin</t>
  </si>
  <si>
    <t>P10 Forest Ecosystem Compensation Fund</t>
  </si>
  <si>
    <t>P9 Fast-growing and High-yielding Timber Program</t>
  </si>
  <si>
    <t>P8 Grain for Green Program</t>
  </si>
  <si>
    <t>P7 Natural Forest Conservation Program</t>
  </si>
  <si>
    <t>P5 Soil and Water Conservation Program – Yangtze</t>
  </si>
  <si>
    <t>P4 Comprehensive Agricultural Development Program</t>
  </si>
  <si>
    <t xml:space="preserve">P2 Soil and Water Conservation Program – National </t>
  </si>
  <si>
    <t>P1 Shelterbelt Development Program – Three North</t>
  </si>
  <si>
    <t>P3 Shelterbelt Development Program – Five Regions</t>
  </si>
  <si>
    <t>P6 National Land Consolidation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</si>
</sst>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_ "/>
    <numFmt numFmtId="165" formatCode="0.00_);[Red]\(0.00\)"/>
    <numFmt numFmtId="166" formatCode="0.0_ "/>
    <numFmt numFmtId="167" formatCode="0.0000"/>
  </numFmts>
  <fonts count="23">
    <font>
      <sz val="12"/>
      <name val="宋体"/>
      <charset val="134"/>
    </font>
    <font>
      <sz val="9"/>
      <name val="宋体"/>
      <charset val="134"/>
    </font>
    <font>
      <sz val="12"/>
      <color indexed="8"/>
      <name val="宋体"/>
      <charset val="134"/>
    </font>
    <font>
      <sz val="9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</font>
    <font>
      <b/>
      <sz val="12"/>
      <name val="宋体"/>
      <charset val="134"/>
    </font>
    <font>
      <b/>
      <sz val="12"/>
      <color indexed="8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color indexed="8"/>
      <name val="宋体"/>
      <charset val="134"/>
    </font>
    <font>
      <b/>
      <sz val="11"/>
      <color theme="1"/>
      <name val="Calibri"/>
      <family val="2"/>
      <scheme val="minor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sz val="12"/>
      <color rgb="FF000000"/>
      <name val="宋体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6" fillId="0" borderId="0">
      <alignment vertical="center"/>
    </xf>
  </cellStyleXfs>
  <cellXfs count="164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0" fillId="0" borderId="0" xfId="0" applyAlignment="1"/>
    <xf numFmtId="0" fontId="2" fillId="0" borderId="0" xfId="0" applyFont="1" applyAlignment="1"/>
    <xf numFmtId="2" fontId="0" fillId="0" borderId="0" xfId="0" applyNumberFormat="1" applyAlignment="1"/>
    <xf numFmtId="2" fontId="13" fillId="0" borderId="0" xfId="0" applyNumberFormat="1" applyFont="1" applyAlignment="1"/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2" fontId="0" fillId="4" borderId="0" xfId="0" applyNumberFormat="1" applyFill="1">
      <alignment vertical="center"/>
    </xf>
    <xf numFmtId="0" fontId="0" fillId="5" borderId="0" xfId="0" applyFill="1">
      <alignment vertical="center"/>
    </xf>
    <xf numFmtId="2" fontId="0" fillId="5" borderId="0" xfId="0" applyNumberFormat="1" applyFill="1">
      <alignment vertical="center"/>
    </xf>
    <xf numFmtId="0" fontId="0" fillId="0" borderId="0" xfId="0" applyFill="1">
      <alignment vertical="center"/>
    </xf>
    <xf numFmtId="0" fontId="0" fillId="6" borderId="0" xfId="0" applyFill="1">
      <alignment vertical="center"/>
    </xf>
    <xf numFmtId="1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2" fontId="12" fillId="0" borderId="0" xfId="0" applyNumberFormat="1" applyFont="1" applyAlignment="1"/>
    <xf numFmtId="2" fontId="0" fillId="0" borderId="0" xfId="0" applyNumberFormat="1" applyFill="1" applyAlignment="1"/>
    <xf numFmtId="0" fontId="3" fillId="2" borderId="0" xfId="0" applyFont="1" applyFill="1">
      <alignment vertical="center"/>
    </xf>
    <xf numFmtId="0" fontId="6" fillId="0" borderId="0" xfId="0" applyFont="1">
      <alignment vertical="center"/>
    </xf>
    <xf numFmtId="0" fontId="0" fillId="5" borderId="0" xfId="0" applyFill="1" applyAlignment="1"/>
    <xf numFmtId="0" fontId="0" fillId="0" borderId="1" xfId="0" applyBorder="1">
      <alignment vertical="center"/>
    </xf>
    <xf numFmtId="0" fontId="0" fillId="4" borderId="2" xfId="0" applyFill="1" applyBorder="1">
      <alignment vertical="center"/>
    </xf>
    <xf numFmtId="0" fontId="2" fillId="0" borderId="3" xfId="0" applyFont="1" applyBorder="1" applyAlignment="1"/>
    <xf numFmtId="0" fontId="0" fillId="0" borderId="0" xfId="0" applyBorder="1">
      <alignment vertical="center"/>
    </xf>
    <xf numFmtId="2" fontId="0" fillId="5" borderId="4" xfId="0" applyNumberFormat="1" applyFill="1" applyBorder="1">
      <alignment vertical="center"/>
    </xf>
    <xf numFmtId="0" fontId="2" fillId="0" borderId="3" xfId="0" applyFont="1" applyFill="1" applyBorder="1" applyAlignment="1"/>
    <xf numFmtId="0" fontId="2" fillId="0" borderId="5" xfId="0" applyFont="1" applyBorder="1" applyAlignment="1"/>
    <xf numFmtId="0" fontId="0" fillId="0" borderId="6" xfId="0" applyBorder="1">
      <alignment vertical="center"/>
    </xf>
    <xf numFmtId="0" fontId="0" fillId="0" borderId="3" xfId="0" applyBorder="1">
      <alignment vertical="center"/>
    </xf>
    <xf numFmtId="2" fontId="0" fillId="0" borderId="0" xfId="0" applyNumberFormat="1" applyBorder="1">
      <alignment vertical="center"/>
    </xf>
    <xf numFmtId="2" fontId="0" fillId="0" borderId="0" xfId="0" applyNumberFormat="1" applyFill="1" applyBorder="1">
      <alignment vertical="center"/>
    </xf>
    <xf numFmtId="0" fontId="2" fillId="7" borderId="2" xfId="0" applyFont="1" applyFill="1" applyBorder="1" applyAlignment="1"/>
    <xf numFmtId="2" fontId="0" fillId="7" borderId="4" xfId="0" applyNumberFormat="1" applyFill="1" applyBorder="1">
      <alignment vertical="center"/>
    </xf>
    <xf numFmtId="2" fontId="0" fillId="0" borderId="6" xfId="0" applyNumberFormat="1" applyBorder="1">
      <alignment vertical="center"/>
    </xf>
    <xf numFmtId="0" fontId="7" fillId="0" borderId="3" xfId="0" applyFont="1" applyBorder="1" applyAlignment="1"/>
    <xf numFmtId="2" fontId="0" fillId="0" borderId="4" xfId="0" applyNumberFormat="1" applyBorder="1">
      <alignment vertical="center"/>
    </xf>
    <xf numFmtId="0" fontId="0" fillId="8" borderId="0" xfId="0" applyFill="1">
      <alignment vertical="center"/>
    </xf>
    <xf numFmtId="0" fontId="0" fillId="0" borderId="0" xfId="0" applyFill="1" applyBorder="1">
      <alignment vertical="center"/>
    </xf>
    <xf numFmtId="0" fontId="14" fillId="0" borderId="0" xfId="0" applyFont="1" applyAlignment="1">
      <alignment vertical="center"/>
    </xf>
    <xf numFmtId="0" fontId="0" fillId="6" borderId="7" xfId="0" applyFill="1" applyBorder="1">
      <alignment vertical="center"/>
    </xf>
    <xf numFmtId="0" fontId="8" fillId="3" borderId="0" xfId="0" applyFont="1" applyFill="1" applyAlignment="1"/>
    <xf numFmtId="0" fontId="7" fillId="3" borderId="0" xfId="0" applyFont="1" applyFill="1">
      <alignment vertical="center"/>
    </xf>
    <xf numFmtId="0" fontId="2" fillId="0" borderId="0" xfId="0" applyFont="1" applyFill="1" applyAlignment="1"/>
    <xf numFmtId="0" fontId="0" fillId="0" borderId="0" xfId="0" applyFill="1" applyAlignment="1"/>
    <xf numFmtId="164" fontId="0" fillId="0" borderId="0" xfId="0" applyNumberFormat="1">
      <alignment vertical="center"/>
    </xf>
    <xf numFmtId="0" fontId="0" fillId="3" borderId="0" xfId="0" applyFill="1" applyBorder="1">
      <alignment vertical="center"/>
    </xf>
    <xf numFmtId="0" fontId="0" fillId="0" borderId="0" xfId="0" applyBorder="1" applyAlignment="1"/>
    <xf numFmtId="0" fontId="0" fillId="5" borderId="0" xfId="0" applyFill="1" applyBorder="1">
      <alignment vertical="center"/>
    </xf>
    <xf numFmtId="2" fontId="0" fillId="5" borderId="0" xfId="0" applyNumberFormat="1" applyFill="1" applyBorder="1">
      <alignment vertical="center"/>
    </xf>
    <xf numFmtId="2" fontId="0" fillId="4" borderId="0" xfId="0" applyNumberFormat="1" applyFill="1" applyBorder="1">
      <alignment vertical="center"/>
    </xf>
    <xf numFmtId="164" fontId="15" fillId="0" borderId="0" xfId="0" applyNumberFormat="1" applyFont="1" applyAlignment="1">
      <alignment vertical="center" wrapText="1"/>
    </xf>
    <xf numFmtId="0" fontId="10" fillId="0" borderId="0" xfId="0" applyFont="1" applyFill="1">
      <alignment vertical="center"/>
    </xf>
    <xf numFmtId="165" fontId="0" fillId="0" borderId="0" xfId="0" applyNumberFormat="1" applyAlignment="1"/>
    <xf numFmtId="164" fontId="0" fillId="0" borderId="0" xfId="0" applyNumberFormat="1" applyFill="1" applyAlignment="1"/>
    <xf numFmtId="0" fontId="11" fillId="0" borderId="0" xfId="0" applyFont="1" applyFill="1" applyAlignment="1"/>
    <xf numFmtId="165" fontId="0" fillId="0" borderId="0" xfId="0" applyNumberFormat="1" applyFill="1" applyAlignment="1"/>
    <xf numFmtId="0" fontId="10" fillId="0" borderId="0" xfId="0" applyFont="1">
      <alignment vertical="center"/>
    </xf>
    <xf numFmtId="164" fontId="0" fillId="6" borderId="0" xfId="0" applyNumberFormat="1" applyFill="1">
      <alignment vertical="center"/>
    </xf>
    <xf numFmtId="2" fontId="0" fillId="6" borderId="8" xfId="0" applyNumberFormat="1" applyFill="1" applyBorder="1">
      <alignment vertical="center"/>
    </xf>
    <xf numFmtId="0" fontId="0" fillId="6" borderId="6" xfId="0" applyFill="1" applyBorder="1">
      <alignment vertical="center"/>
    </xf>
    <xf numFmtId="0" fontId="0" fillId="0" borderId="0" xfId="0" applyFont="1" applyFill="1">
      <alignment vertical="center"/>
    </xf>
    <xf numFmtId="164" fontId="0" fillId="0" borderId="0" xfId="0" applyNumberFormat="1" applyFill="1" applyAlignment="1">
      <alignment horizontal="right"/>
    </xf>
    <xf numFmtId="165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  <xf numFmtId="0" fontId="0" fillId="7" borderId="0" xfId="0" applyFill="1">
      <alignment vertical="center"/>
    </xf>
    <xf numFmtId="0" fontId="0" fillId="9" borderId="0" xfId="0" applyFill="1">
      <alignment vertical="center"/>
    </xf>
    <xf numFmtId="0" fontId="0" fillId="0" borderId="9" xfId="0" applyBorder="1">
      <alignment vertical="center"/>
    </xf>
    <xf numFmtId="0" fontId="2" fillId="0" borderId="9" xfId="0" applyFont="1" applyFill="1" applyBorder="1" applyAlignment="1"/>
    <xf numFmtId="2" fontId="0" fillId="0" borderId="9" xfId="0" applyNumberFormat="1" applyBorder="1">
      <alignment vertical="center"/>
    </xf>
    <xf numFmtId="2" fontId="0" fillId="0" borderId="9" xfId="0" applyNumberFormat="1" applyBorder="1" applyAlignment="1"/>
    <xf numFmtId="2" fontId="0" fillId="0" borderId="9" xfId="0" applyNumberFormat="1" applyFill="1" applyBorder="1">
      <alignment vertical="center"/>
    </xf>
    <xf numFmtId="2" fontId="0" fillId="0" borderId="9" xfId="0" applyNumberFormat="1" applyFill="1" applyBorder="1" applyAlignment="1"/>
    <xf numFmtId="2" fontId="0" fillId="7" borderId="9" xfId="0" applyNumberFormat="1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/>
    <xf numFmtId="0" fontId="0" fillId="7" borderId="12" xfId="0" applyFill="1" applyBorder="1" applyAlignment="1"/>
    <xf numFmtId="0" fontId="0" fillId="0" borderId="13" xfId="0" applyBorder="1">
      <alignment vertical="center"/>
    </xf>
    <xf numFmtId="2" fontId="0" fillId="7" borderId="14" xfId="0" applyNumberFormat="1" applyFill="1" applyBorder="1">
      <alignment vertical="center"/>
    </xf>
    <xf numFmtId="2" fontId="0" fillId="0" borderId="15" xfId="0" applyNumberFormat="1" applyBorder="1">
      <alignment vertical="center"/>
    </xf>
    <xf numFmtId="2" fontId="0" fillId="0" borderId="16" xfId="0" applyNumberFormat="1" applyBorder="1">
      <alignment vertical="center"/>
    </xf>
    <xf numFmtId="2" fontId="0" fillId="6" borderId="17" xfId="0" applyNumberFormat="1" applyFill="1" applyBorder="1">
      <alignment vertical="center"/>
    </xf>
    <xf numFmtId="2" fontId="0" fillId="0" borderId="4" xfId="0" applyNumberFormat="1" applyFill="1" applyBorder="1">
      <alignment vertical="center"/>
    </xf>
    <xf numFmtId="0" fontId="13" fillId="0" borderId="0" xfId="0" applyFont="1" applyFill="1" applyBorder="1">
      <alignment vertical="center"/>
    </xf>
    <xf numFmtId="2" fontId="0" fillId="0" borderId="0" xfId="0" applyNumberFormat="1" applyFill="1" applyBorder="1" applyAlignment="1"/>
    <xf numFmtId="2" fontId="13" fillId="0" borderId="0" xfId="0" applyNumberFormat="1" applyFont="1" applyFill="1" applyBorder="1" applyAlignment="1"/>
    <xf numFmtId="0" fontId="0" fillId="0" borderId="7" xfId="0" applyBorder="1">
      <alignment vertical="center"/>
    </xf>
    <xf numFmtId="0" fontId="2" fillId="0" borderId="1" xfId="0" applyFont="1" applyBorder="1" applyAlignment="1"/>
    <xf numFmtId="0" fontId="2" fillId="0" borderId="1" xfId="0" applyFont="1" applyFill="1" applyBorder="1" applyAlignment="1"/>
    <xf numFmtId="0" fontId="11" fillId="0" borderId="2" xfId="0" applyFont="1" applyFill="1" applyBorder="1" applyAlignment="1"/>
    <xf numFmtId="0" fontId="0" fillId="0" borderId="5" xfId="0" applyBorder="1">
      <alignment vertical="center"/>
    </xf>
    <xf numFmtId="0" fontId="0" fillId="0" borderId="8" xfId="0" applyBorder="1">
      <alignment vertical="center"/>
    </xf>
    <xf numFmtId="2" fontId="0" fillId="4" borderId="0" xfId="0" applyNumberFormat="1" applyFont="1" applyFill="1">
      <alignment vertical="center"/>
    </xf>
    <xf numFmtId="0" fontId="0" fillId="3" borderId="0" xfId="0" applyFont="1" applyFill="1">
      <alignment vertical="center"/>
    </xf>
    <xf numFmtId="0" fontId="0" fillId="0" borderId="0" xfId="0" applyFont="1">
      <alignment vertical="center"/>
    </xf>
    <xf numFmtId="0" fontId="0" fillId="5" borderId="0" xfId="0" applyFont="1" applyFill="1">
      <alignment vertical="center"/>
    </xf>
    <xf numFmtId="0" fontId="0" fillId="4" borderId="0" xfId="0" applyFont="1" applyFill="1">
      <alignment vertical="center"/>
    </xf>
    <xf numFmtId="0" fontId="7" fillId="0" borderId="0" xfId="0" applyFont="1">
      <alignment vertical="center"/>
    </xf>
    <xf numFmtId="0" fontId="0" fillId="0" borderId="1" xfId="0" applyFont="1" applyBorder="1" applyAlignment="1"/>
    <xf numFmtId="0" fontId="0" fillId="0" borderId="0" xfId="0" applyFont="1" applyAlignment="1"/>
    <xf numFmtId="0" fontId="17" fillId="3" borderId="0" xfId="1" applyFont="1" applyFill="1">
      <alignment vertical="center"/>
    </xf>
    <xf numFmtId="0" fontId="16" fillId="3" borderId="0" xfId="1" applyFill="1">
      <alignment vertical="center"/>
    </xf>
    <xf numFmtId="0" fontId="16" fillId="0" borderId="0" xfId="1">
      <alignment vertical="center"/>
    </xf>
    <xf numFmtId="0" fontId="16" fillId="6" borderId="0" xfId="1" applyFill="1">
      <alignment vertical="center"/>
    </xf>
    <xf numFmtId="0" fontId="16" fillId="5" borderId="0" xfId="1" applyFill="1">
      <alignment vertical="center"/>
    </xf>
    <xf numFmtId="0" fontId="19" fillId="0" borderId="0" xfId="1" applyFont="1" applyFill="1" applyAlignment="1"/>
    <xf numFmtId="2" fontId="16" fillId="0" borderId="0" xfId="1" applyNumberFormat="1" applyFill="1">
      <alignment vertical="center"/>
    </xf>
    <xf numFmtId="2" fontId="20" fillId="0" borderId="0" xfId="1" applyNumberFormat="1" applyFont="1" applyFill="1">
      <alignment vertical="center"/>
    </xf>
    <xf numFmtId="0" fontId="16" fillId="0" borderId="0" xfId="1" applyFill="1">
      <alignment vertical="center"/>
    </xf>
    <xf numFmtId="0" fontId="20" fillId="0" borderId="0" xfId="1" applyFont="1" applyFill="1" applyAlignment="1"/>
    <xf numFmtId="2" fontId="16" fillId="0" borderId="0" xfId="1" applyNumberFormat="1" applyFill="1" applyAlignment="1"/>
    <xf numFmtId="2" fontId="20" fillId="0" borderId="0" xfId="1" applyNumberFormat="1" applyFont="1" applyFill="1" applyAlignment="1"/>
    <xf numFmtId="0" fontId="20" fillId="0" borderId="0" xfId="1" applyFont="1" applyAlignment="1"/>
    <xf numFmtId="2" fontId="16" fillId="0" borderId="0" xfId="1" applyNumberFormat="1">
      <alignment vertical="center"/>
    </xf>
    <xf numFmtId="2" fontId="20" fillId="0" borderId="0" xfId="1" applyNumberFormat="1" applyFont="1">
      <alignment vertical="center"/>
    </xf>
    <xf numFmtId="2" fontId="16" fillId="5" borderId="0" xfId="1" applyNumberFormat="1" applyFill="1">
      <alignment vertical="center"/>
    </xf>
    <xf numFmtId="0" fontId="19" fillId="0" borderId="0" xfId="1" applyFont="1" applyAlignment="1"/>
    <xf numFmtId="0" fontId="16" fillId="0" borderId="0" xfId="1" applyFont="1" applyFill="1" applyAlignment="1"/>
    <xf numFmtId="2" fontId="19" fillId="0" borderId="0" xfId="1" applyNumberFormat="1" applyFont="1" applyAlignment="1"/>
    <xf numFmtId="2" fontId="16" fillId="6" borderId="0" xfId="1" applyNumberFormat="1" applyFill="1">
      <alignment vertical="center"/>
    </xf>
    <xf numFmtId="0" fontId="16" fillId="6" borderId="9" xfId="1" applyFill="1" applyBorder="1">
      <alignment vertical="center"/>
    </xf>
    <xf numFmtId="0" fontId="16" fillId="0" borderId="7" xfId="1" applyBorder="1">
      <alignment vertical="center"/>
    </xf>
    <xf numFmtId="0" fontId="16" fillId="4" borderId="1" xfId="1" applyFill="1" applyBorder="1" applyAlignment="1"/>
    <xf numFmtId="0" fontId="16" fillId="4" borderId="2" xfId="1" applyFill="1" applyBorder="1">
      <alignment vertical="center"/>
    </xf>
    <xf numFmtId="0" fontId="16" fillId="0" borderId="0" xfId="1" applyAlignment="1"/>
    <xf numFmtId="0" fontId="16" fillId="0" borderId="9" xfId="1" applyBorder="1">
      <alignment vertical="center"/>
    </xf>
    <xf numFmtId="2" fontId="21" fillId="0" borderId="9" xfId="1" applyNumberFormat="1" applyFont="1" applyBorder="1">
      <alignment vertical="center"/>
    </xf>
    <xf numFmtId="2" fontId="21" fillId="0" borderId="9" xfId="1" applyNumberFormat="1" applyFont="1" applyBorder="1" applyAlignment="1"/>
    <xf numFmtId="0" fontId="21" fillId="0" borderId="9" xfId="1" applyFont="1" applyBorder="1">
      <alignment vertical="center"/>
    </xf>
    <xf numFmtId="2" fontId="21" fillId="0" borderId="0" xfId="1" applyNumberFormat="1" applyFont="1" applyAlignment="1"/>
    <xf numFmtId="0" fontId="16" fillId="0" borderId="3" xfId="1" applyBorder="1">
      <alignment vertical="center"/>
    </xf>
    <xf numFmtId="2" fontId="16" fillId="0" borderId="0" xfId="1" applyNumberFormat="1" applyBorder="1">
      <alignment vertical="center"/>
    </xf>
    <xf numFmtId="2" fontId="16" fillId="0" borderId="4" xfId="1" applyNumberFormat="1" applyBorder="1">
      <alignment vertical="center"/>
    </xf>
    <xf numFmtId="0" fontId="21" fillId="0" borderId="0" xfId="1" applyFont="1" applyAlignment="1"/>
    <xf numFmtId="166" fontId="21" fillId="0" borderId="0" xfId="1" applyNumberFormat="1" applyFont="1" applyAlignment="1"/>
    <xf numFmtId="2" fontId="21" fillId="0" borderId="0" xfId="1" applyNumberFormat="1" applyFont="1">
      <alignment vertical="center"/>
    </xf>
    <xf numFmtId="2" fontId="16" fillId="0" borderId="0" xfId="1" applyNumberFormat="1" applyAlignment="1"/>
    <xf numFmtId="0" fontId="16" fillId="4" borderId="0" xfId="1" applyFill="1">
      <alignment vertical="center"/>
    </xf>
    <xf numFmtId="0" fontId="16" fillId="10" borderId="0" xfId="1" applyFill="1">
      <alignment vertical="center"/>
    </xf>
    <xf numFmtId="0" fontId="16" fillId="0" borderId="0" xfId="1" applyFont="1">
      <alignment vertical="center"/>
    </xf>
    <xf numFmtId="2" fontId="21" fillId="4" borderId="9" xfId="1" applyNumberFormat="1" applyFont="1" applyFill="1" applyBorder="1">
      <alignment vertical="center"/>
    </xf>
    <xf numFmtId="2" fontId="21" fillId="4" borderId="0" xfId="1" applyNumberFormat="1" applyFont="1" applyFill="1">
      <alignment vertical="center"/>
    </xf>
    <xf numFmtId="2" fontId="21" fillId="6" borderId="0" xfId="1" applyNumberFormat="1" applyFont="1" applyFill="1">
      <alignment vertical="center"/>
    </xf>
    <xf numFmtId="2" fontId="16" fillId="0" borderId="5" xfId="1" applyNumberFormat="1" applyBorder="1">
      <alignment vertical="center"/>
    </xf>
    <xf numFmtId="2" fontId="16" fillId="0" borderId="6" xfId="1" applyNumberFormat="1" applyBorder="1">
      <alignment vertical="center"/>
    </xf>
    <xf numFmtId="2" fontId="16" fillId="6" borderId="8" xfId="1" applyNumberFormat="1" applyFill="1" applyBorder="1">
      <alignment vertical="center"/>
    </xf>
    <xf numFmtId="0" fontId="21" fillId="5" borderId="0" xfId="1" applyFont="1" applyFill="1" applyAlignment="1"/>
    <xf numFmtId="0" fontId="21" fillId="0" borderId="0" xfId="1" applyFont="1" applyFill="1" applyAlignment="1"/>
    <xf numFmtId="164" fontId="21" fillId="0" borderId="0" xfId="1" applyNumberFormat="1" applyFont="1" applyFill="1" applyAlignment="1"/>
    <xf numFmtId="164" fontId="16" fillId="0" borderId="0" xfId="1" applyNumberFormat="1" applyFill="1">
      <alignment vertical="center"/>
    </xf>
    <xf numFmtId="2" fontId="21" fillId="0" borderId="0" xfId="1" applyNumberFormat="1" applyFont="1" applyFill="1" applyAlignment="1"/>
    <xf numFmtId="2" fontId="21" fillId="0" borderId="0" xfId="1" applyNumberFormat="1" applyFont="1" applyFill="1">
      <alignment vertical="center"/>
    </xf>
    <xf numFmtId="2" fontId="22" fillId="0" borderId="0" xfId="1" applyNumberFormat="1" applyFont="1">
      <alignment vertical="center"/>
    </xf>
    <xf numFmtId="0" fontId="16" fillId="5" borderId="0" xfId="1" applyFill="1" applyAlignment="1"/>
    <xf numFmtId="0" fontId="16" fillId="0" borderId="0" xfId="1" applyFill="1" applyAlignment="1"/>
    <xf numFmtId="0" fontId="22" fillId="0" borderId="0" xfId="1" applyFont="1">
      <alignment vertical="center"/>
    </xf>
    <xf numFmtId="0" fontId="21" fillId="0" borderId="0" xfId="1" applyFont="1">
      <alignment vertical="center"/>
    </xf>
    <xf numFmtId="2" fontId="16" fillId="6" borderId="0" xfId="1" applyNumberFormat="1" applyFill="1" applyAlignment="1"/>
    <xf numFmtId="1" fontId="21" fillId="5" borderId="0" xfId="1" applyNumberFormat="1" applyFont="1" applyFill="1" applyAlignment="1"/>
    <xf numFmtId="1" fontId="21" fillId="0" borderId="0" xfId="1" applyNumberFormat="1" applyFont="1" applyFill="1" applyAlignment="1"/>
    <xf numFmtId="167" fontId="16" fillId="6" borderId="0" xfId="1" applyNumberFormat="1" applyFill="1">
      <alignment vertical="center"/>
    </xf>
    <xf numFmtId="0" fontId="7" fillId="0" borderId="0" xfId="0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A</a:t>
            </a:r>
          </a:p>
        </c:rich>
      </c:tx>
      <c:layout>
        <c:manualLayout>
          <c:xMode val="edge"/>
          <c:yMode val="edge"/>
          <c:x val="0.12571704139392201"/>
          <c:y val="8.8194975628046492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4807575834048"/>
          <c:y val="1.9700240360748401E-2"/>
          <c:w val="0.85170294117647105"/>
          <c:h val="0.9511600129976760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'Province-Year'!$A$76</c:f>
              <c:strCache>
                <c:ptCount val="1"/>
                <c:pt idx="0">
                  <c:v>P16 Cultivated Land Quality Program</c:v>
                </c:pt>
              </c:strCache>
            </c:strRef>
          </c:tx>
          <c:spPr>
            <a:solidFill>
              <a:srgbClr val="00A9CE"/>
            </a:solidFill>
            <a:ln w="25400">
              <a:noFill/>
            </a:ln>
          </c:spPr>
          <c:invertIfNegative val="0"/>
          <c:cat>
            <c:strRef>
              <c:f>'Province-Year'!$B$75:$U$75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'Province-Year'!$B$76:$U$76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0.84354607671494486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AD-4D2A-B96A-7F81697CEBDD}"/>
            </c:ext>
          </c:extLst>
        </c:ser>
        <c:ser>
          <c:idx val="1"/>
          <c:order val="1"/>
          <c:tx>
            <c:strRef>
              <c:f>'Province-Year'!$A$77</c:f>
              <c:strCache>
                <c:ptCount val="1"/>
                <c:pt idx="0">
                  <c:v>P15 Grassland Ecological Protection Program</c:v>
                </c:pt>
              </c:strCache>
            </c:strRef>
          </c:tx>
          <c:spPr>
            <a:solidFill>
              <a:srgbClr val="1E22AA"/>
            </a:solidFill>
            <a:ln w="25400">
              <a:noFill/>
            </a:ln>
          </c:spPr>
          <c:invertIfNegative val="0"/>
          <c:cat>
            <c:strRef>
              <c:f>'Province-Year'!$B$75:$U$75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'Province-Year'!$B$77:$U$77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2.2956232828060807</c:v>
                </c:pt>
                <c:pt idx="16">
                  <c:v>2.5269438686003247</c:v>
                </c:pt>
                <c:pt idx="17">
                  <c:v>2.6908301517688984</c:v>
                </c:pt>
                <c:pt idx="18">
                  <c:v>2.5987052991065176</c:v>
                </c:pt>
                <c:pt idx="19">
                  <c:v>2.649848798344741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AD-4D2A-B96A-7F81697CEBDD}"/>
            </c:ext>
          </c:extLst>
        </c:ser>
        <c:ser>
          <c:idx val="2"/>
          <c:order val="2"/>
          <c:tx>
            <c:strRef>
              <c:f>'Province-Year'!$A$78</c:f>
              <c:strCache>
                <c:ptCount val="1"/>
                <c:pt idx="0">
                  <c:v>P14 Rocky Desertification Treatment Program</c:v>
                </c:pt>
              </c:strCache>
            </c:strRef>
          </c:tx>
          <c:spPr>
            <a:solidFill>
              <a:srgbClr val="9FAEE5"/>
            </a:solidFill>
            <a:ln w="25400">
              <a:noFill/>
            </a:ln>
          </c:spPr>
          <c:invertIfNegative val="0"/>
          <c:cat>
            <c:strRef>
              <c:f>'Province-Year'!$B$75:$U$75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'Province-Year'!$B$78:$U$78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6.7915671697154872E-2</c:v>
                </c:pt>
                <c:pt idx="13">
                  <c:v>0.13915285643764816</c:v>
                </c:pt>
                <c:pt idx="14">
                  <c:v>0.1698921554143891</c:v>
                </c:pt>
                <c:pt idx="15">
                  <c:v>0.27007332738895096</c:v>
                </c:pt>
                <c:pt idx="16">
                  <c:v>0.303233264232039</c:v>
                </c:pt>
                <c:pt idx="17">
                  <c:v>0.35372415140624025</c:v>
                </c:pt>
                <c:pt idx="18">
                  <c:v>0.34607655070858573</c:v>
                </c:pt>
                <c:pt idx="19">
                  <c:v>0.33423523794365739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4AD-4D2A-B96A-7F81697CEBDD}"/>
            </c:ext>
          </c:extLst>
        </c:ser>
        <c:ser>
          <c:idx val="3"/>
          <c:order val="3"/>
          <c:tx>
            <c:strRef>
              <c:f>'Province-Year'!$A$79</c:f>
              <c:strCache>
                <c:ptCount val="1"/>
                <c:pt idx="0">
                  <c:v>P13 Partnership to Combat Land Degradation</c:v>
                </c:pt>
              </c:strCache>
            </c:strRef>
          </c:tx>
          <c:spPr>
            <a:solidFill>
              <a:srgbClr val="00313C"/>
            </a:solidFill>
            <a:ln w="25400">
              <a:noFill/>
            </a:ln>
          </c:spPr>
          <c:invertIfNegative val="0"/>
          <c:cat>
            <c:strRef>
              <c:f>'Province-Year'!$B$75:$U$75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'Province-Year'!$B$79:$U$79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0.10399847374847372</c:v>
                </c:pt>
                <c:pt idx="8">
                  <c:v>0.10011136577338973</c:v>
                </c:pt>
                <c:pt idx="9">
                  <c:v>9.8320154680826499E-2</c:v>
                </c:pt>
                <c:pt idx="10">
                  <c:v>9.6899601820250272E-2</c:v>
                </c:pt>
                <c:pt idx="11">
                  <c:v>9.2500814509122481E-2</c:v>
                </c:pt>
                <c:pt idx="12">
                  <c:v>0.11059371153057035</c:v>
                </c:pt>
                <c:pt idx="13">
                  <c:v>0.1113821159210662</c:v>
                </c:pt>
                <c:pt idx="14">
                  <c:v>0.10780674999999998</c:v>
                </c:pt>
                <c:pt idx="15">
                  <c:v>1.1815132656610694</c:v>
                </c:pt>
                <c:pt idx="16">
                  <c:v>1.1893507377629919</c:v>
                </c:pt>
                <c:pt idx="17">
                  <c:v>1.2899695670118565</c:v>
                </c:pt>
                <c:pt idx="18">
                  <c:v>1.8353331394224501</c:v>
                </c:pt>
                <c:pt idx="19">
                  <c:v>1.8348191785714285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4AD-4D2A-B96A-7F81697CEBDD}"/>
            </c:ext>
          </c:extLst>
        </c:ser>
        <c:ser>
          <c:idx val="4"/>
          <c:order val="4"/>
          <c:tx>
            <c:v>'Province-Year'!#REF!</c:v>
          </c:tx>
          <c:spPr>
            <a:solidFill>
              <a:srgbClr val="DF1995"/>
            </a:solidFill>
            <a:ln w="25400">
              <a:noFill/>
            </a:ln>
          </c:spPr>
          <c:invertIfNegative val="0"/>
          <c:cat>
            <c:strRef>
              <c:f>'Province-Year'!$B$75:$U$75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'Province-Year'!$B$80:$U$80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3.5619461416264278E-2</c:v>
                </c:pt>
                <c:pt idx="6">
                  <c:v>6.7368496650223417E-2</c:v>
                </c:pt>
                <c:pt idx="7">
                  <c:v>8.8901994014834104E-2</c:v>
                </c:pt>
                <c:pt idx="8">
                  <c:v>7.261497542345606E-2</c:v>
                </c:pt>
                <c:pt idx="9">
                  <c:v>8.3355800640876845E-2</c:v>
                </c:pt>
                <c:pt idx="10">
                  <c:v>8.9799080627474881E-2</c:v>
                </c:pt>
                <c:pt idx="11">
                  <c:v>0.13693735391687845</c:v>
                </c:pt>
                <c:pt idx="12">
                  <c:v>0.11851284711153527</c:v>
                </c:pt>
                <c:pt idx="13">
                  <c:v>0.13932157927607886</c:v>
                </c:pt>
                <c:pt idx="14">
                  <c:v>0.17007394002068252</c:v>
                </c:pt>
                <c:pt idx="15">
                  <c:v>0.19285429921356129</c:v>
                </c:pt>
                <c:pt idx="16">
                  <c:v>0.22394281952309797</c:v>
                </c:pt>
                <c:pt idx="17">
                  <c:v>0.25074831332899983</c:v>
                </c:pt>
                <c:pt idx="18">
                  <c:v>0.32666989613170805</c:v>
                </c:pt>
                <c:pt idx="19">
                  <c:v>0.40498806302721624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4AD-4D2A-B96A-7F81697CEBDD}"/>
            </c:ext>
          </c:extLst>
        </c:ser>
        <c:ser>
          <c:idx val="5"/>
          <c:order val="5"/>
          <c:tx>
            <c:strRef>
              <c:f>'Province-Year'!$A$81</c:f>
              <c:strCache>
                <c:ptCount val="1"/>
                <c:pt idx="0">
                  <c:v>P11 Sandification Control Program – Beijing/Tianjin</c:v>
                </c:pt>
              </c:strCache>
            </c:strRef>
          </c:tx>
          <c:spPr>
            <a:solidFill>
              <a:srgbClr val="E1B81C"/>
            </a:solidFill>
            <a:ln w="25400">
              <a:noFill/>
            </a:ln>
          </c:spPr>
          <c:invertIfNegative val="0"/>
          <c:cat>
            <c:strRef>
              <c:f>'Province-Year'!$B$75:$U$75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'Province-Year'!$B$81:$U$81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0.31209813984155643</c:v>
                </c:pt>
                <c:pt idx="6">
                  <c:v>0.21146580041721388</c:v>
                </c:pt>
                <c:pt idx="7">
                  <c:v>0.43899833822754614</c:v>
                </c:pt>
                <c:pt idx="8">
                  <c:v>0.52765521239672453</c:v>
                </c:pt>
                <c:pt idx="9">
                  <c:v>0.66378609440224956</c:v>
                </c:pt>
                <c:pt idx="10">
                  <c:v>0.64424989739400751</c:v>
                </c:pt>
                <c:pt idx="11">
                  <c:v>0.5958248620129587</c:v>
                </c:pt>
                <c:pt idx="12">
                  <c:v>0.63735631893374234</c:v>
                </c:pt>
                <c:pt idx="13">
                  <c:v>0.79436277802784205</c:v>
                </c:pt>
                <c:pt idx="14">
                  <c:v>0.74258332102230762</c:v>
                </c:pt>
                <c:pt idx="15">
                  <c:v>0.50765345757641878</c:v>
                </c:pt>
                <c:pt idx="16">
                  <c:v>0.70540648869525513</c:v>
                </c:pt>
                <c:pt idx="17">
                  <c:v>0.70947463687982204</c:v>
                </c:pt>
                <c:pt idx="18">
                  <c:v>0.23929710296281381</c:v>
                </c:pt>
                <c:pt idx="19">
                  <c:v>0.21608467292694572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4AD-4D2A-B96A-7F81697CEBDD}"/>
            </c:ext>
          </c:extLst>
        </c:ser>
        <c:ser>
          <c:idx val="6"/>
          <c:order val="6"/>
          <c:tx>
            <c:strRef>
              <c:f>'Province-Year'!$A$82</c:f>
              <c:strCache>
                <c:ptCount val="1"/>
                <c:pt idx="0">
                  <c:v>P10 Forest Ecosystem Compensation Fund</c:v>
                </c:pt>
              </c:strCache>
            </c:strRef>
          </c:tx>
          <c:spPr>
            <a:solidFill>
              <a:srgbClr val="004B87"/>
            </a:solidFill>
            <a:ln w="25400">
              <a:noFill/>
            </a:ln>
          </c:spPr>
          <c:invertIfNegative val="0"/>
          <c:cat>
            <c:strRef>
              <c:f>'Province-Year'!$B$75:$U$75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'Province-Year'!$B$82:$U$82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0.17028953203740627</c:v>
                </c:pt>
                <c:pt idx="6">
                  <c:v>0.17159139260391587</c:v>
                </c:pt>
                <c:pt idx="7">
                  <c:v>0.16964086939440917</c:v>
                </c:pt>
                <c:pt idx="8">
                  <c:v>0.32661632935322638</c:v>
                </c:pt>
                <c:pt idx="9">
                  <c:v>0.32401384063156663</c:v>
                </c:pt>
                <c:pt idx="10">
                  <c:v>0.49233751577620627</c:v>
                </c:pt>
                <c:pt idx="11">
                  <c:v>0.54843906958735422</c:v>
                </c:pt>
                <c:pt idx="12">
                  <c:v>0.58747056018038968</c:v>
                </c:pt>
                <c:pt idx="13">
                  <c:v>0.90449356684471272</c:v>
                </c:pt>
                <c:pt idx="14">
                  <c:v>1.2911803811493572</c:v>
                </c:pt>
                <c:pt idx="15">
                  <c:v>1.6373195472955149</c:v>
                </c:pt>
                <c:pt idx="16">
                  <c:v>1.8530921703069054</c:v>
                </c:pt>
                <c:pt idx="17">
                  <c:v>2.5097570742633244</c:v>
                </c:pt>
                <c:pt idx="18">
                  <c:v>2.455495526456156</c:v>
                </c:pt>
                <c:pt idx="19">
                  <c:v>2.6802482890339028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4AD-4D2A-B96A-7F81697CEBDD}"/>
            </c:ext>
          </c:extLst>
        </c:ser>
        <c:ser>
          <c:idx val="7"/>
          <c:order val="7"/>
          <c:tx>
            <c:strRef>
              <c:f>'Province-Year'!$A$83</c:f>
              <c:strCache>
                <c:ptCount val="1"/>
                <c:pt idx="0">
                  <c:v>P9 Fast-growing and High-yielding Timber Program</c:v>
                </c:pt>
              </c:strCache>
            </c:strRef>
          </c:tx>
          <c:spPr>
            <a:solidFill>
              <a:srgbClr val="44693D"/>
            </a:solidFill>
            <a:ln w="25400">
              <a:noFill/>
            </a:ln>
          </c:spPr>
          <c:invertIfNegative val="0"/>
          <c:cat>
            <c:strRef>
              <c:f>'Province-Year'!$B$75:$U$75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'Province-Year'!$B$83:$U$83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4.201894203023001E-2</c:v>
                </c:pt>
                <c:pt idx="6">
                  <c:v>6.689662032056265E-2</c:v>
                </c:pt>
                <c:pt idx="7">
                  <c:v>5.3092502894368239E-2</c:v>
                </c:pt>
                <c:pt idx="8">
                  <c:v>3.3576158657511693E-2</c:v>
                </c:pt>
                <c:pt idx="9">
                  <c:v>2.7118338391658968E-2</c:v>
                </c:pt>
                <c:pt idx="10">
                  <c:v>1.0319394330669286E-2</c:v>
                </c:pt>
                <c:pt idx="11">
                  <c:v>1.545153187070959E-2</c:v>
                </c:pt>
                <c:pt idx="12">
                  <c:v>1.4615452549227732E-2</c:v>
                </c:pt>
                <c:pt idx="13">
                  <c:v>2.1180804160515529E-2</c:v>
                </c:pt>
                <c:pt idx="14">
                  <c:v>1.3718791549711923E-2</c:v>
                </c:pt>
                <c:pt idx="15">
                  <c:v>4.2958538637805008E-3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4AD-4D2A-B96A-7F81697CEBDD}"/>
            </c:ext>
          </c:extLst>
        </c:ser>
        <c:ser>
          <c:idx val="8"/>
          <c:order val="8"/>
          <c:tx>
            <c:strRef>
              <c:f>'Province-Year'!$A$84</c:f>
              <c:strCache>
                <c:ptCount val="1"/>
                <c:pt idx="0">
                  <c:v>P8 Grain for Green Program</c:v>
                </c:pt>
              </c:strCache>
            </c:strRef>
          </c:tx>
          <c:spPr>
            <a:solidFill>
              <a:srgbClr val="78BE1E"/>
            </a:solidFill>
            <a:ln w="25400">
              <a:noFill/>
            </a:ln>
          </c:spPr>
          <c:invertIfNegative val="0"/>
          <c:cat>
            <c:strRef>
              <c:f>'Province-Year'!$B$75:$U$75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'Province-Year'!$B$84:$U$84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5.7759039708133494E-2</c:v>
                </c:pt>
                <c:pt idx="4">
                  <c:v>0.26420740015155586</c:v>
                </c:pt>
                <c:pt idx="5">
                  <c:v>0.53564061433770027</c:v>
                </c:pt>
                <c:pt idx="6">
                  <c:v>1.897965529936209</c:v>
                </c:pt>
                <c:pt idx="7">
                  <c:v>3.5379841690550617</c:v>
                </c:pt>
                <c:pt idx="8">
                  <c:v>3.4995388262633798</c:v>
                </c:pt>
                <c:pt idx="9">
                  <c:v>3.8948261920729821</c:v>
                </c:pt>
                <c:pt idx="10">
                  <c:v>3.8097881122038624</c:v>
                </c:pt>
                <c:pt idx="11">
                  <c:v>3.4221366417394039</c:v>
                </c:pt>
                <c:pt idx="12">
                  <c:v>4.2272870386885577</c:v>
                </c:pt>
                <c:pt idx="13">
                  <c:v>5.5966704853689277</c:v>
                </c:pt>
                <c:pt idx="14">
                  <c:v>4.9732360762298713</c:v>
                </c:pt>
                <c:pt idx="15">
                  <c:v>4.1580708919381388</c:v>
                </c:pt>
                <c:pt idx="16">
                  <c:v>3.3316053431957102</c:v>
                </c:pt>
                <c:pt idx="17">
                  <c:v>3.3059193942484892</c:v>
                </c:pt>
                <c:pt idx="18">
                  <c:v>3.6764947969454167</c:v>
                </c:pt>
                <c:pt idx="19">
                  <c:v>4.3813608148973415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4AD-4D2A-B96A-7F81697CEBDD}"/>
            </c:ext>
          </c:extLst>
        </c:ser>
        <c:ser>
          <c:idx val="9"/>
          <c:order val="9"/>
          <c:tx>
            <c:strRef>
              <c:f>'Province-Year'!$A$85</c:f>
              <c:strCache>
                <c:ptCount val="1"/>
                <c:pt idx="0">
                  <c:v>P7 Natural Forest Conservation Program</c:v>
                </c:pt>
              </c:strCache>
            </c:strRef>
          </c:tx>
          <c:spPr>
            <a:solidFill>
              <a:srgbClr val="6D2077"/>
            </a:solidFill>
            <a:ln w="25400">
              <a:noFill/>
            </a:ln>
          </c:spPr>
          <c:invertIfNegative val="0"/>
          <c:cat>
            <c:strRef>
              <c:f>'Province-Year'!$B$75:$U$75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'Province-Year'!$B$85:$U$85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0.38505144485758491</c:v>
                </c:pt>
                <c:pt idx="3">
                  <c:v>0.70357026416314727</c:v>
                </c:pt>
                <c:pt idx="4">
                  <c:v>1.0433067087834416</c:v>
                </c:pt>
                <c:pt idx="5">
                  <c:v>1.6165908826421855</c:v>
                </c:pt>
                <c:pt idx="6">
                  <c:v>1.6021694237098749</c:v>
                </c:pt>
                <c:pt idx="7">
                  <c:v>1.1518954313619176</c:v>
                </c:pt>
                <c:pt idx="8">
                  <c:v>1.1137371868698007</c:v>
                </c:pt>
                <c:pt idx="9">
                  <c:v>1.0046826761999239</c:v>
                </c:pt>
                <c:pt idx="10">
                  <c:v>1.0564742526031099</c:v>
                </c:pt>
                <c:pt idx="11">
                  <c:v>1.3472816252698971</c:v>
                </c:pt>
                <c:pt idx="12">
                  <c:v>1.6520487140332922</c:v>
                </c:pt>
                <c:pt idx="13">
                  <c:v>1.421538617277966</c:v>
                </c:pt>
                <c:pt idx="14">
                  <c:v>1.2424196336238735</c:v>
                </c:pt>
                <c:pt idx="15">
                  <c:v>3.0834676897987605</c:v>
                </c:pt>
                <c:pt idx="16">
                  <c:v>3.6831352432736839</c:v>
                </c:pt>
                <c:pt idx="17">
                  <c:v>3.876697106961204</c:v>
                </c:pt>
                <c:pt idx="18">
                  <c:v>4.3027796428612959</c:v>
                </c:pt>
                <c:pt idx="19">
                  <c:v>4.7487474136558969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4AD-4D2A-B96A-7F81697CEBDD}"/>
            </c:ext>
          </c:extLst>
        </c:ser>
        <c:ser>
          <c:idx val="10"/>
          <c:order val="10"/>
          <c:tx>
            <c:strRef>
              <c:f>'Province-Year'!$A$86</c:f>
              <c:strCache>
                <c:ptCount val="1"/>
                <c:pt idx="0">
                  <c:v>P6 National Land Consolidation Program</c:v>
                </c:pt>
              </c:strCache>
            </c:strRef>
          </c:tx>
          <c:spPr>
            <a:solidFill>
              <a:srgbClr val="2DCCD3"/>
            </a:solidFill>
            <a:ln w="25400">
              <a:noFill/>
            </a:ln>
          </c:spPr>
          <c:invertIfNegative val="0"/>
          <c:cat>
            <c:strRef>
              <c:f>'Province-Year'!$B$75:$U$75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'Province-Year'!$B$86:$U$86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1.2865230796058358</c:v>
                </c:pt>
                <c:pt idx="4">
                  <c:v>1.880792500420021</c:v>
                </c:pt>
                <c:pt idx="5">
                  <c:v>1.774489313909843</c:v>
                </c:pt>
                <c:pt idx="6">
                  <c:v>2.5666385006110142</c:v>
                </c:pt>
                <c:pt idx="7">
                  <c:v>2.6048168890555199</c:v>
                </c:pt>
                <c:pt idx="8">
                  <c:v>2.5033018638784021</c:v>
                </c:pt>
                <c:pt idx="9">
                  <c:v>2.9844104825972027</c:v>
                </c:pt>
                <c:pt idx="10">
                  <c:v>2.2672142601494305</c:v>
                </c:pt>
                <c:pt idx="11">
                  <c:v>3.3945778525078207</c:v>
                </c:pt>
                <c:pt idx="12">
                  <c:v>4.1524828220901142</c:v>
                </c:pt>
                <c:pt idx="13">
                  <c:v>4.4645020106135096</c:v>
                </c:pt>
                <c:pt idx="14">
                  <c:v>7.2585832536364503</c:v>
                </c:pt>
                <c:pt idx="15">
                  <c:v>6.0186005171509986</c:v>
                </c:pt>
                <c:pt idx="16">
                  <c:v>9.665903961762373</c:v>
                </c:pt>
                <c:pt idx="17">
                  <c:v>7.4979076813652865</c:v>
                </c:pt>
                <c:pt idx="18">
                  <c:v>7.8221705176371863</c:v>
                </c:pt>
                <c:pt idx="19">
                  <c:v>8.0242559286964816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4AD-4D2A-B96A-7F81697CEBDD}"/>
            </c:ext>
          </c:extLst>
        </c:ser>
        <c:ser>
          <c:idx val="11"/>
          <c:order val="11"/>
          <c:tx>
            <c:strRef>
              <c:f>'Province-Year'!$A$87</c:f>
              <c:strCache>
                <c:ptCount val="1"/>
                <c:pt idx="0">
                  <c:v>P5 Soil and Water Conservation Program – Yangtze</c:v>
                </c:pt>
              </c:strCache>
            </c:strRef>
          </c:tx>
          <c:spPr>
            <a:solidFill>
              <a:srgbClr val="E87722"/>
            </a:solidFill>
            <a:ln w="25400">
              <a:noFill/>
            </a:ln>
          </c:spPr>
          <c:invertIfNegative val="0"/>
          <c:cat>
            <c:strRef>
              <c:f>'Province-Year'!$B$75:$U$75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'Province-Year'!$B$87:$U$87</c:f>
              <c:numCache>
                <c:formatCode>General</c:formatCode>
                <c:ptCount val="20"/>
                <c:pt idx="0">
                  <c:v>0</c:v>
                </c:pt>
                <c:pt idx="1">
                  <c:v>3.1969999999999998E-2</c:v>
                </c:pt>
                <c:pt idx="2">
                  <c:v>5.641344068322824E-2</c:v>
                </c:pt>
                <c:pt idx="3">
                  <c:v>5.7370483584482997E-2</c:v>
                </c:pt>
                <c:pt idx="4">
                  <c:v>5.7221072436522899E-2</c:v>
                </c:pt>
                <c:pt idx="5">
                  <c:v>5.6823913945562118E-2</c:v>
                </c:pt>
                <c:pt idx="6">
                  <c:v>5.7604946411060579E-2</c:v>
                </c:pt>
                <c:pt idx="7">
                  <c:v>5.6950136264397107E-2</c:v>
                </c:pt>
                <c:pt idx="8">
                  <c:v>5.4824183963585821E-2</c:v>
                </c:pt>
                <c:pt idx="9">
                  <c:v>5.4387343219211612E-2</c:v>
                </c:pt>
                <c:pt idx="10">
                  <c:v>5.5094209140410084E-2</c:v>
                </c:pt>
                <c:pt idx="11">
                  <c:v>5.5124694626099001E-2</c:v>
                </c:pt>
                <c:pt idx="12">
                  <c:v>6.8365273443790064E-2</c:v>
                </c:pt>
                <c:pt idx="13">
                  <c:v>9.9981327350450191E-2</c:v>
                </c:pt>
                <c:pt idx="14">
                  <c:v>9.7654010932190838E-2</c:v>
                </c:pt>
                <c:pt idx="15">
                  <c:v>9.7023842864480569E-2</c:v>
                </c:pt>
                <c:pt idx="16">
                  <c:v>9.6832489044764436E-2</c:v>
                </c:pt>
                <c:pt idx="17">
                  <c:v>9.6819353442050879E-2</c:v>
                </c:pt>
                <c:pt idx="18">
                  <c:v>9.4726095879664296E-2</c:v>
                </c:pt>
                <c:pt idx="19">
                  <c:v>9.148495941429248E-2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4AD-4D2A-B96A-7F81697CEBDD}"/>
            </c:ext>
          </c:extLst>
        </c:ser>
        <c:ser>
          <c:idx val="12"/>
          <c:order val="12"/>
          <c:tx>
            <c:strRef>
              <c:f>'Province-Year'!$A$88</c:f>
              <c:strCache>
                <c:ptCount val="1"/>
                <c:pt idx="0">
                  <c:v>P4 Comprehensive Agricultural Development Program</c:v>
                </c:pt>
              </c:strCache>
            </c:strRef>
          </c:tx>
          <c:spPr>
            <a:solidFill>
              <a:srgbClr val="007377"/>
            </a:solidFill>
            <a:ln w="25400">
              <a:noFill/>
            </a:ln>
          </c:spPr>
          <c:invertIfNegative val="0"/>
          <c:cat>
            <c:strRef>
              <c:f>'Province-Year'!$B$75:$U$75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'Province-Year'!$B$88:$U$88</c:f>
              <c:numCache>
                <c:formatCode>General</c:formatCode>
                <c:ptCount val="20"/>
                <c:pt idx="0">
                  <c:v>0</c:v>
                </c:pt>
                <c:pt idx="1">
                  <c:v>2.3177699999999999</c:v>
                </c:pt>
                <c:pt idx="2">
                  <c:v>2.7767975960396116</c:v>
                </c:pt>
                <c:pt idx="3">
                  <c:v>3.2455532009130876</c:v>
                </c:pt>
                <c:pt idx="4">
                  <c:v>3.3821330678441339</c:v>
                </c:pt>
                <c:pt idx="5">
                  <c:v>3.5166103341490791</c:v>
                </c:pt>
                <c:pt idx="6">
                  <c:v>4.073610941527833</c:v>
                </c:pt>
                <c:pt idx="7">
                  <c:v>4.037311889665343</c:v>
                </c:pt>
                <c:pt idx="8">
                  <c:v>4.1921050729730176</c:v>
                </c:pt>
                <c:pt idx="9">
                  <c:v>4.9700172029240015</c:v>
                </c:pt>
                <c:pt idx="10">
                  <c:v>5.5263859321336888</c:v>
                </c:pt>
                <c:pt idx="11">
                  <c:v>5.9663146153320605</c:v>
                </c:pt>
                <c:pt idx="12">
                  <c:v>6.6657237289701659</c:v>
                </c:pt>
                <c:pt idx="13">
                  <c:v>7.8666061872051847</c:v>
                </c:pt>
                <c:pt idx="14">
                  <c:v>8.6605232859358861</c:v>
                </c:pt>
                <c:pt idx="15">
                  <c:v>8.7491807329283144</c:v>
                </c:pt>
                <c:pt idx="16">
                  <c:v>9.5397336544031592</c:v>
                </c:pt>
                <c:pt idx="17">
                  <c:v>10.625410298045187</c:v>
                </c:pt>
                <c:pt idx="18">
                  <c:v>12.426694305061298</c:v>
                </c:pt>
                <c:pt idx="19">
                  <c:v>12.659916297946838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4AD-4D2A-B96A-7F81697CEBDD}"/>
            </c:ext>
          </c:extLst>
        </c:ser>
        <c:ser>
          <c:idx val="13"/>
          <c:order val="13"/>
          <c:tx>
            <c:strRef>
              <c:f>'Province-Year'!$A$89</c:f>
              <c:strCache>
                <c:ptCount val="1"/>
                <c:pt idx="0">
                  <c:v>P3 Shelterbelt Development Program – Five Regions</c:v>
                </c:pt>
              </c:strCache>
            </c:strRef>
          </c:tx>
          <c:spPr>
            <a:solidFill>
              <a:srgbClr val="41B6E6"/>
            </a:solidFill>
            <a:ln w="25400">
              <a:noFill/>
            </a:ln>
          </c:spPr>
          <c:invertIfNegative val="0"/>
          <c:cat>
            <c:strRef>
              <c:f>'Province-Year'!$B$75:$U$75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'Province-Year'!$B$89:$U$89</c:f>
              <c:numCache>
                <c:formatCode>General</c:formatCode>
                <c:ptCount val="20"/>
                <c:pt idx="0">
                  <c:v>0</c:v>
                </c:pt>
                <c:pt idx="1">
                  <c:v>8.7809999999999999E-2</c:v>
                </c:pt>
                <c:pt idx="2">
                  <c:v>0.14526597026464136</c:v>
                </c:pt>
                <c:pt idx="3">
                  <c:v>0.20075452299905586</c:v>
                </c:pt>
                <c:pt idx="4">
                  <c:v>0.26946147569692014</c:v>
                </c:pt>
                <c:pt idx="5">
                  <c:v>0.34159901786678215</c:v>
                </c:pt>
                <c:pt idx="6">
                  <c:v>0.30446997936776027</c:v>
                </c:pt>
                <c:pt idx="7">
                  <c:v>0.24877149070393417</c:v>
                </c:pt>
                <c:pt idx="8">
                  <c:v>0.43442584734613943</c:v>
                </c:pt>
                <c:pt idx="9">
                  <c:v>0.17387392722891445</c:v>
                </c:pt>
                <c:pt idx="10">
                  <c:v>0.15619079462989632</c:v>
                </c:pt>
                <c:pt idx="11">
                  <c:v>0.11798500738640767</c:v>
                </c:pt>
                <c:pt idx="12">
                  <c:v>0.26023757291736566</c:v>
                </c:pt>
                <c:pt idx="13">
                  <c:v>0.49880385036498276</c:v>
                </c:pt>
                <c:pt idx="14">
                  <c:v>0.48639954202984187</c:v>
                </c:pt>
                <c:pt idx="15">
                  <c:v>0.57829620022988726</c:v>
                </c:pt>
                <c:pt idx="16">
                  <c:v>0.51412526098843925</c:v>
                </c:pt>
                <c:pt idx="17">
                  <c:v>0.49740858610817612</c:v>
                </c:pt>
                <c:pt idx="18">
                  <c:v>1.8229170312681047</c:v>
                </c:pt>
                <c:pt idx="19">
                  <c:v>0.64023078147381818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4AD-4D2A-B96A-7F81697CEBDD}"/>
            </c:ext>
          </c:extLst>
        </c:ser>
        <c:ser>
          <c:idx val="14"/>
          <c:order val="14"/>
          <c:tx>
            <c:strRef>
              <c:f>'Province-Year'!$A$90</c:f>
              <c:strCache>
                <c:ptCount val="1"/>
                <c:pt idx="0">
                  <c:v>P2 Soil and Water Conservation Program – National </c:v>
                </c:pt>
              </c:strCache>
            </c:strRef>
          </c:tx>
          <c:spPr>
            <a:solidFill>
              <a:srgbClr val="E4002B"/>
            </a:solidFill>
            <a:ln w="25400">
              <a:noFill/>
            </a:ln>
          </c:spPr>
          <c:invertIfNegative val="0"/>
          <c:cat>
            <c:strRef>
              <c:f>'Province-Year'!$B$75:$U$75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'Province-Year'!$B$90:$U$90</c:f>
              <c:numCache>
                <c:formatCode>General</c:formatCode>
                <c:ptCount val="20"/>
                <c:pt idx="0">
                  <c:v>5.2979999999999999E-2</c:v>
                </c:pt>
                <c:pt idx="1">
                  <c:v>1.4320000000000001E-2</c:v>
                </c:pt>
                <c:pt idx="2">
                  <c:v>8.4529714230615633E-3</c:v>
                </c:pt>
                <c:pt idx="3">
                  <c:v>8.5963744170462139E-3</c:v>
                </c:pt>
                <c:pt idx="4">
                  <c:v>8.5739866997097472E-3</c:v>
                </c:pt>
                <c:pt idx="5">
                  <c:v>8.5144766018703157E-3</c:v>
                </c:pt>
                <c:pt idx="6">
                  <c:v>8.5795696301957936E-3</c:v>
                </c:pt>
                <c:pt idx="7">
                  <c:v>8.4820434697204603E-3</c:v>
                </c:pt>
                <c:pt idx="8">
                  <c:v>8.1654082338306622E-3</c:v>
                </c:pt>
                <c:pt idx="9">
                  <c:v>8.1003460157891664E-3</c:v>
                </c:pt>
                <c:pt idx="10">
                  <c:v>8.2056252629367759E-3</c:v>
                </c:pt>
                <c:pt idx="11">
                  <c:v>1.3136265139816868E-2</c:v>
                </c:pt>
                <c:pt idx="12">
                  <c:v>0.10221308590421811</c:v>
                </c:pt>
                <c:pt idx="13">
                  <c:v>0.1047125244693302</c:v>
                </c:pt>
                <c:pt idx="14">
                  <c:v>0.10227507755946226</c:v>
                </c:pt>
                <c:pt idx="15">
                  <c:v>0.10161508943009279</c:v>
                </c:pt>
                <c:pt idx="16">
                  <c:v>0.10141468059315975</c:v>
                </c:pt>
                <c:pt idx="17">
                  <c:v>0.24760690598436816</c:v>
                </c:pt>
                <c:pt idx="18">
                  <c:v>0.24225358549601003</c:v>
                </c:pt>
                <c:pt idx="19">
                  <c:v>0.23396466656056022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4AD-4D2A-B96A-7F81697CEBDD}"/>
            </c:ext>
          </c:extLst>
        </c:ser>
        <c:ser>
          <c:idx val="15"/>
          <c:order val="15"/>
          <c:tx>
            <c:strRef>
              <c:f>'Province-Year'!$A$91</c:f>
              <c:strCache>
                <c:ptCount val="1"/>
                <c:pt idx="0">
                  <c:v>P1 Shelterbelt Development Program – Three North</c:v>
                </c:pt>
              </c:strCache>
            </c:strRef>
          </c:tx>
          <c:spPr>
            <a:solidFill>
              <a:srgbClr val="71CC98"/>
            </a:solidFill>
            <a:ln w="25400">
              <a:noFill/>
            </a:ln>
          </c:spPr>
          <c:invertIfNegative val="0"/>
          <c:cat>
            <c:strRef>
              <c:f>'Province-Year'!$B$75:$U$75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'Province-Year'!$B$91:$U$91</c:f>
              <c:numCache>
                <c:formatCode>General</c:formatCode>
                <c:ptCount val="20"/>
                <c:pt idx="0">
                  <c:v>0.1285</c:v>
                </c:pt>
                <c:pt idx="1">
                  <c:v>9.5379999999999993E-2</c:v>
                </c:pt>
                <c:pt idx="2">
                  <c:v>0.15264206736336108</c:v>
                </c:pt>
                <c:pt idx="3">
                  <c:v>0.20417076950438118</c:v>
                </c:pt>
                <c:pt idx="4">
                  <c:v>0.24638551139753914</c:v>
                </c:pt>
                <c:pt idx="5">
                  <c:v>0.17449227768808948</c:v>
                </c:pt>
                <c:pt idx="6">
                  <c:v>0.23897876430732573</c:v>
                </c:pt>
                <c:pt idx="7">
                  <c:v>0.14493606958450142</c:v>
                </c:pt>
                <c:pt idx="8">
                  <c:v>0.14151305701887246</c:v>
                </c:pt>
                <c:pt idx="9">
                  <c:v>0.13808011825434527</c:v>
                </c:pt>
                <c:pt idx="10">
                  <c:v>0.13839279343458646</c:v>
                </c:pt>
                <c:pt idx="11">
                  <c:v>0.15439380825455259</c:v>
                </c:pt>
                <c:pt idx="12">
                  <c:v>0.31254452536672195</c:v>
                </c:pt>
                <c:pt idx="13">
                  <c:v>0.47018010779575842</c:v>
                </c:pt>
                <c:pt idx="14">
                  <c:v>0.48349438617225587</c:v>
                </c:pt>
                <c:pt idx="15">
                  <c:v>0.54389054627883116</c:v>
                </c:pt>
                <c:pt idx="16">
                  <c:v>0.54765275223702836</c:v>
                </c:pt>
                <c:pt idx="17">
                  <c:v>0.46231578148723501</c:v>
                </c:pt>
                <c:pt idx="18">
                  <c:v>0.67024151180659353</c:v>
                </c:pt>
                <c:pt idx="19">
                  <c:v>0.87831609103931241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4AD-4D2A-B96A-7F81697CEBDD}"/>
            </c:ext>
          </c:extLst>
        </c:ser>
        <c:ser>
          <c:idx val="16"/>
          <c:order val="16"/>
          <c:tx>
            <c:v>C</c:v>
          </c:tx>
          <c:spPr>
            <a:noFill/>
          </c:spPr>
          <c:invertIfNegative val="0"/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10-B4AD-4D2A-B96A-7F81697CEB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385954304"/>
        <c:axId val="-375806752"/>
      </c:barChart>
      <c:catAx>
        <c:axId val="-385954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one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crossAx val="-375806752"/>
        <c:crosses val="autoZero"/>
        <c:auto val="1"/>
        <c:lblAlgn val="ctr"/>
        <c:lblOffset val="100"/>
        <c:noMultiLvlLbl val="0"/>
      </c:catAx>
      <c:valAx>
        <c:axId val="-375806752"/>
        <c:scaling>
          <c:orientation val="minMax"/>
          <c:max val="4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  <a:r>
                  <a:rPr lang="en-AU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$ Billions (10</a:t>
                </a:r>
                <a:r>
                  <a:rPr lang="en-AU" sz="8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9</a:t>
                </a:r>
                <a:r>
                  <a:rPr lang="en-AU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2015 USD)</a:t>
                </a:r>
              </a:p>
            </c:rich>
          </c:tx>
          <c:layout>
            <c:manualLayout>
              <c:xMode val="edge"/>
              <c:yMode val="edge"/>
              <c:x val="3.6556871024345716E-3"/>
              <c:y val="0.227081420701223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385954304"/>
        <c:crosses val="autoZero"/>
        <c:crossBetween val="between"/>
        <c:majorUnit val="5"/>
      </c:valAx>
      <c:spPr>
        <a:noFill/>
        <a:ln w="25400">
          <a:noFill/>
        </a:ln>
      </c:spPr>
    </c:plotArea>
    <c:legend>
      <c:legendPos val="l"/>
      <c:legendEntry>
        <c:idx val="0"/>
        <c:txPr>
          <a:bodyPr/>
          <a:lstStyle/>
          <a:p>
            <a:pPr>
              <a:defRPr sz="1100" b="0" i="0" u="none" strike="noStrike" baseline="0">
                <a:solidFill>
                  <a:srgbClr val="FFFFFF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59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59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3"/>
        <c:txPr>
          <a:bodyPr/>
          <a:lstStyle/>
          <a:p>
            <a:pPr>
              <a:defRPr sz="59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4"/>
        <c:txPr>
          <a:bodyPr/>
          <a:lstStyle/>
          <a:p>
            <a:pPr>
              <a:defRPr sz="59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5"/>
        <c:txPr>
          <a:bodyPr/>
          <a:lstStyle/>
          <a:p>
            <a:pPr>
              <a:defRPr sz="59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6"/>
        <c:txPr>
          <a:bodyPr/>
          <a:lstStyle/>
          <a:p>
            <a:pPr>
              <a:defRPr sz="59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7"/>
        <c:txPr>
          <a:bodyPr/>
          <a:lstStyle/>
          <a:p>
            <a:pPr>
              <a:defRPr sz="59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8"/>
        <c:txPr>
          <a:bodyPr/>
          <a:lstStyle/>
          <a:p>
            <a:pPr>
              <a:defRPr sz="59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ayout>
        <c:manualLayout>
          <c:xMode val="edge"/>
          <c:yMode val="edge"/>
          <c:x val="9.2158743437146487E-2"/>
          <c:y val="1.602604461192933E-5"/>
          <c:w val="0.73598204117706945"/>
          <c:h val="0.47848350881852181"/>
        </c:manualLayout>
      </c:layout>
      <c:overlay val="0"/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B</a:t>
            </a:r>
          </a:p>
        </c:rich>
      </c:tx>
      <c:layout>
        <c:manualLayout>
          <c:xMode val="edge"/>
          <c:yMode val="edge"/>
          <c:x val="9.839847780214539E-2"/>
          <c:y val="9.6372939612048361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3234768172316795E-2"/>
          <c:y val="3.00235565936262E-2"/>
          <c:w val="0.88015254908339002"/>
          <c:h val="0.93385616112409497"/>
        </c:manualLayout>
      </c:layout>
      <c:areaChart>
        <c:grouping val="stacked"/>
        <c:varyColors val="0"/>
        <c:ser>
          <c:idx val="16"/>
          <c:order val="0"/>
          <c:tx>
            <c:v>D</c:v>
          </c:tx>
          <c:spPr>
            <a:solidFill>
              <a:schemeClr val="bg1"/>
            </a:solidFill>
            <a:ln w="25400">
              <a:noFill/>
            </a:ln>
          </c:spPr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0-24AB-4B29-B7AE-C846C17278CC}"/>
            </c:ext>
          </c:extLst>
        </c:ser>
        <c:ser>
          <c:idx val="0"/>
          <c:order val="1"/>
          <c:tx>
            <c:strRef>
              <c:f>'Province-Year'!$A$133</c:f>
              <c:strCache>
                <c:ptCount val="1"/>
                <c:pt idx="0">
                  <c:v>P16 Cultivated Land Quality Program</c:v>
                </c:pt>
              </c:strCache>
            </c:strRef>
          </c:tx>
          <c:spPr>
            <a:solidFill>
              <a:srgbClr val="00A9CE"/>
            </a:solidFill>
            <a:ln w="25400">
              <a:noFill/>
            </a:ln>
          </c:spPr>
          <c:cat>
            <c:strRef>
              <c:f>'Province-Year'!$B$132:$U$132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'Province-Year'!$B$133:$U$133</c:f>
              <c:numCache>
                <c:formatCode>General</c:formatCode>
                <c:ptCount val="20"/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0.84354607671494486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AB-4B29-B7AE-C846C17278CC}"/>
            </c:ext>
          </c:extLst>
        </c:ser>
        <c:ser>
          <c:idx val="1"/>
          <c:order val="2"/>
          <c:tx>
            <c:strRef>
              <c:f>'Province-Year'!$A$134</c:f>
              <c:strCache>
                <c:ptCount val="1"/>
                <c:pt idx="0">
                  <c:v>P15 Grassland Ecological Protection Program</c:v>
                </c:pt>
              </c:strCache>
            </c:strRef>
          </c:tx>
          <c:spPr>
            <a:solidFill>
              <a:srgbClr val="1E22AA"/>
            </a:solidFill>
            <a:ln w="25400">
              <a:noFill/>
            </a:ln>
          </c:spPr>
          <c:cat>
            <c:strRef>
              <c:f>'Province-Year'!$B$132:$U$132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'Province-Year'!$B$134:$U$134</c:f>
              <c:numCache>
                <c:formatCode>General</c:formatCode>
                <c:ptCount val="20"/>
                <c:pt idx="15">
                  <c:v>2.2956232828060807</c:v>
                </c:pt>
                <c:pt idx="16">
                  <c:v>4.822567151406405</c:v>
                </c:pt>
                <c:pt idx="17">
                  <c:v>7.513397303175303</c:v>
                </c:pt>
                <c:pt idx="18">
                  <c:v>10.112102602281821</c:v>
                </c:pt>
                <c:pt idx="19">
                  <c:v>12.761951400626561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AB-4B29-B7AE-C846C17278CC}"/>
            </c:ext>
          </c:extLst>
        </c:ser>
        <c:ser>
          <c:idx val="2"/>
          <c:order val="3"/>
          <c:tx>
            <c:strRef>
              <c:f>'Province-Year'!$A$135</c:f>
              <c:strCache>
                <c:ptCount val="1"/>
                <c:pt idx="0">
                  <c:v>P14 Rocky Desertification Treatment Program</c:v>
                </c:pt>
              </c:strCache>
            </c:strRef>
          </c:tx>
          <c:spPr>
            <a:solidFill>
              <a:srgbClr val="9FAEE5"/>
            </a:solidFill>
            <a:ln w="25400">
              <a:noFill/>
            </a:ln>
          </c:spPr>
          <c:cat>
            <c:strRef>
              <c:f>'Province-Year'!$B$132:$U$132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'Province-Year'!$B$135:$U$135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6.7915671697154872E-2</c:v>
                </c:pt>
                <c:pt idx="13">
                  <c:v>0.20706852813480306</c:v>
                </c:pt>
                <c:pt idx="14">
                  <c:v>0.37696068354919215</c:v>
                </c:pt>
                <c:pt idx="15">
                  <c:v>0.64703401093814306</c:v>
                </c:pt>
                <c:pt idx="16">
                  <c:v>0.95026727517018206</c:v>
                </c:pt>
                <c:pt idx="17">
                  <c:v>1.3039914265764223</c:v>
                </c:pt>
                <c:pt idx="18">
                  <c:v>1.650067977285008</c:v>
                </c:pt>
                <c:pt idx="19">
                  <c:v>1.9843032152286655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4AB-4B29-B7AE-C846C17278CC}"/>
            </c:ext>
          </c:extLst>
        </c:ser>
        <c:ser>
          <c:idx val="3"/>
          <c:order val="4"/>
          <c:tx>
            <c:strRef>
              <c:f>'Province-Year'!$A$136</c:f>
              <c:strCache>
                <c:ptCount val="1"/>
                <c:pt idx="0">
                  <c:v>P13 Partnership to Combat Land Degradation</c:v>
                </c:pt>
              </c:strCache>
            </c:strRef>
          </c:tx>
          <c:spPr>
            <a:solidFill>
              <a:srgbClr val="00313C"/>
            </a:solidFill>
            <a:ln w="25400">
              <a:noFill/>
            </a:ln>
          </c:spPr>
          <c:cat>
            <c:strRef>
              <c:f>'Province-Year'!$B$132:$U$132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'Province-Year'!$B$136:$U$136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0.10399847374847372</c:v>
                </c:pt>
                <c:pt idx="8">
                  <c:v>0.20410983952186348</c:v>
                </c:pt>
                <c:pt idx="9">
                  <c:v>0.30242999420268996</c:v>
                </c:pt>
                <c:pt idx="10">
                  <c:v>0.39932959602294021</c:v>
                </c:pt>
                <c:pt idx="11">
                  <c:v>0.49183041053206272</c:v>
                </c:pt>
                <c:pt idx="12">
                  <c:v>0.60242412206263307</c:v>
                </c:pt>
                <c:pt idx="13">
                  <c:v>0.71380623798369924</c:v>
                </c:pt>
                <c:pt idx="14">
                  <c:v>0.82161298798369919</c:v>
                </c:pt>
                <c:pt idx="15">
                  <c:v>2.0031262536447687</c:v>
                </c:pt>
                <c:pt idx="16">
                  <c:v>3.1924769914077604</c:v>
                </c:pt>
                <c:pt idx="17">
                  <c:v>4.4824465584196167</c:v>
                </c:pt>
                <c:pt idx="18">
                  <c:v>6.3177796978420666</c:v>
                </c:pt>
                <c:pt idx="19">
                  <c:v>8.152598876413494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4AB-4B29-B7AE-C846C17278CC}"/>
            </c:ext>
          </c:extLst>
        </c:ser>
        <c:ser>
          <c:idx val="4"/>
          <c:order val="5"/>
          <c:tx>
            <c:strRef>
              <c:f>'Province-Year'!$A$137</c:f>
              <c:strCache>
                <c:ptCount val="1"/>
                <c:pt idx="0">
                  <c:v>P12 Wildlife Conservation and Nature Protection Program</c:v>
                </c:pt>
              </c:strCache>
            </c:strRef>
          </c:tx>
          <c:spPr>
            <a:solidFill>
              <a:srgbClr val="DF1995"/>
            </a:solidFill>
            <a:ln w="25400">
              <a:noFill/>
            </a:ln>
          </c:spPr>
          <c:cat>
            <c:strRef>
              <c:f>'Province-Year'!$B$132:$U$132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'Province-Year'!$B$137:$U$137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3.5619461416264278E-2</c:v>
                </c:pt>
                <c:pt idx="6">
                  <c:v>0.10298795806648769</c:v>
                </c:pt>
                <c:pt idx="7">
                  <c:v>0.19188995208132179</c:v>
                </c:pt>
                <c:pt idx="8">
                  <c:v>0.26450492750477783</c:v>
                </c:pt>
                <c:pt idx="9">
                  <c:v>0.34786072814565466</c:v>
                </c:pt>
                <c:pt idx="10">
                  <c:v>0.43765980877312954</c:v>
                </c:pt>
                <c:pt idx="11">
                  <c:v>0.57459716269000793</c:v>
                </c:pt>
                <c:pt idx="12">
                  <c:v>0.69311000980154325</c:v>
                </c:pt>
                <c:pt idx="13">
                  <c:v>0.83243158907762216</c:v>
                </c:pt>
                <c:pt idx="14">
                  <c:v>1.0025055290983045</c:v>
                </c:pt>
                <c:pt idx="15">
                  <c:v>1.1953598283118658</c:v>
                </c:pt>
                <c:pt idx="16">
                  <c:v>1.419302647834964</c:v>
                </c:pt>
                <c:pt idx="17">
                  <c:v>1.6700509611639636</c:v>
                </c:pt>
                <c:pt idx="18">
                  <c:v>1.9967208572956718</c:v>
                </c:pt>
                <c:pt idx="19">
                  <c:v>2.4017089203228879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4AB-4B29-B7AE-C846C17278CC}"/>
            </c:ext>
          </c:extLst>
        </c:ser>
        <c:ser>
          <c:idx val="5"/>
          <c:order val="6"/>
          <c:tx>
            <c:strRef>
              <c:f>'Province-Year'!$A$138</c:f>
              <c:strCache>
                <c:ptCount val="1"/>
                <c:pt idx="0">
                  <c:v>P11 Sandification Control Program – Beijing/Tianjin</c:v>
                </c:pt>
              </c:strCache>
            </c:strRef>
          </c:tx>
          <c:spPr>
            <a:solidFill>
              <a:srgbClr val="FFB81C"/>
            </a:solidFill>
            <a:ln w="25400">
              <a:noFill/>
            </a:ln>
          </c:spPr>
          <c:cat>
            <c:strRef>
              <c:f>'Province-Year'!$B$132:$U$132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'Province-Year'!$B$138:$U$138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0.31209813984155643</c:v>
                </c:pt>
                <c:pt idx="6">
                  <c:v>0.5235639402587704</c:v>
                </c:pt>
                <c:pt idx="7">
                  <c:v>0.96256227848631648</c:v>
                </c:pt>
                <c:pt idx="8">
                  <c:v>1.4902174908830412</c:v>
                </c:pt>
                <c:pt idx="9">
                  <c:v>2.1540035852852908</c:v>
                </c:pt>
                <c:pt idx="10">
                  <c:v>2.7982534826792982</c:v>
                </c:pt>
                <c:pt idx="11">
                  <c:v>3.3940783446922569</c:v>
                </c:pt>
                <c:pt idx="12">
                  <c:v>4.0314346636259994</c:v>
                </c:pt>
                <c:pt idx="13">
                  <c:v>4.8257974416538421</c:v>
                </c:pt>
                <c:pt idx="14">
                  <c:v>5.5683807626761492</c:v>
                </c:pt>
                <c:pt idx="15">
                  <c:v>6.0760342202525681</c:v>
                </c:pt>
                <c:pt idx="16">
                  <c:v>6.781440708947823</c:v>
                </c:pt>
                <c:pt idx="17">
                  <c:v>7.490915345827645</c:v>
                </c:pt>
                <c:pt idx="18">
                  <c:v>7.7302124487904589</c:v>
                </c:pt>
                <c:pt idx="19">
                  <c:v>7.9462971217174045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4AB-4B29-B7AE-C846C17278CC}"/>
            </c:ext>
          </c:extLst>
        </c:ser>
        <c:ser>
          <c:idx val="6"/>
          <c:order val="7"/>
          <c:tx>
            <c:strRef>
              <c:f>'Province-Year'!$A$139</c:f>
              <c:strCache>
                <c:ptCount val="1"/>
                <c:pt idx="0">
                  <c:v>P10 Forest Ecosystem Compensation Fund</c:v>
                </c:pt>
              </c:strCache>
            </c:strRef>
          </c:tx>
          <c:spPr>
            <a:solidFill>
              <a:srgbClr val="004B87"/>
            </a:solidFill>
            <a:ln w="25400">
              <a:noFill/>
            </a:ln>
          </c:spPr>
          <c:cat>
            <c:strRef>
              <c:f>'Province-Year'!$B$132:$U$132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'Province-Year'!$B$139:$U$139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0.17028953203740627</c:v>
                </c:pt>
                <c:pt idx="6">
                  <c:v>0.34188092464132219</c:v>
                </c:pt>
                <c:pt idx="7">
                  <c:v>0.51152179403573128</c:v>
                </c:pt>
                <c:pt idx="8">
                  <c:v>0.83813812338895766</c:v>
                </c:pt>
                <c:pt idx="9">
                  <c:v>1.1621519640205242</c:v>
                </c:pt>
                <c:pt idx="10">
                  <c:v>1.6544894797967304</c:v>
                </c:pt>
                <c:pt idx="11">
                  <c:v>2.2029285493840844</c:v>
                </c:pt>
                <c:pt idx="12">
                  <c:v>2.7903991095644742</c:v>
                </c:pt>
                <c:pt idx="13">
                  <c:v>3.6948926764091872</c:v>
                </c:pt>
                <c:pt idx="14">
                  <c:v>4.9860730575585439</c:v>
                </c:pt>
                <c:pt idx="15">
                  <c:v>6.6233926048540592</c:v>
                </c:pt>
                <c:pt idx="16">
                  <c:v>8.4764847751609658</c:v>
                </c:pt>
                <c:pt idx="17">
                  <c:v>10.986241849424289</c:v>
                </c:pt>
                <c:pt idx="18">
                  <c:v>13.441737375880445</c:v>
                </c:pt>
                <c:pt idx="19">
                  <c:v>16.121985664914348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4AB-4B29-B7AE-C846C17278CC}"/>
            </c:ext>
          </c:extLst>
        </c:ser>
        <c:ser>
          <c:idx val="7"/>
          <c:order val="8"/>
          <c:tx>
            <c:strRef>
              <c:f>'Province-Year'!$A$140</c:f>
              <c:strCache>
                <c:ptCount val="1"/>
                <c:pt idx="0">
                  <c:v>P9 Fast-growing and High-yielding Timber Program</c:v>
                </c:pt>
              </c:strCache>
            </c:strRef>
          </c:tx>
          <c:spPr>
            <a:solidFill>
              <a:srgbClr val="44693D"/>
            </a:solidFill>
            <a:ln w="25400">
              <a:noFill/>
            </a:ln>
          </c:spPr>
          <c:cat>
            <c:strRef>
              <c:f>'Province-Year'!$B$132:$U$132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'Province-Year'!$B$140:$U$140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4.201894203023001E-2</c:v>
                </c:pt>
                <c:pt idx="6">
                  <c:v>0.10891556235079265</c:v>
                </c:pt>
                <c:pt idx="7">
                  <c:v>0.16200806524516087</c:v>
                </c:pt>
                <c:pt idx="8">
                  <c:v>0.19558422390267255</c:v>
                </c:pt>
                <c:pt idx="9">
                  <c:v>0.22270256229433152</c:v>
                </c:pt>
                <c:pt idx="10">
                  <c:v>0.23302195662500083</c:v>
                </c:pt>
                <c:pt idx="11">
                  <c:v>0.24847348849571044</c:v>
                </c:pt>
                <c:pt idx="12">
                  <c:v>0.26308894104493818</c:v>
                </c:pt>
                <c:pt idx="13">
                  <c:v>0.28426974520545373</c:v>
                </c:pt>
                <c:pt idx="14">
                  <c:v>0.29798853675516562</c:v>
                </c:pt>
                <c:pt idx="15">
                  <c:v>0.30228439061894613</c:v>
                </c:pt>
                <c:pt idx="16">
                  <c:v>0.30228439061894613</c:v>
                </c:pt>
                <c:pt idx="17">
                  <c:v>0.30228439061894613</c:v>
                </c:pt>
                <c:pt idx="18">
                  <c:v>0.30228439061894613</c:v>
                </c:pt>
                <c:pt idx="19">
                  <c:v>0.30228439061894613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4AB-4B29-B7AE-C846C17278CC}"/>
            </c:ext>
          </c:extLst>
        </c:ser>
        <c:ser>
          <c:idx val="8"/>
          <c:order val="9"/>
          <c:tx>
            <c:strRef>
              <c:f>'Province-Year'!$A$141</c:f>
              <c:strCache>
                <c:ptCount val="1"/>
                <c:pt idx="0">
                  <c:v>P8 Grain for Green Program</c:v>
                </c:pt>
              </c:strCache>
            </c:strRef>
          </c:tx>
          <c:spPr>
            <a:solidFill>
              <a:srgbClr val="78BE20"/>
            </a:solidFill>
            <a:ln w="25400">
              <a:noFill/>
            </a:ln>
          </c:spPr>
          <c:cat>
            <c:strRef>
              <c:f>'Province-Year'!$B$132:$U$132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'Province-Year'!$B$141:$U$141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5.7759039708133494E-2</c:v>
                </c:pt>
                <c:pt idx="4">
                  <c:v>0.32196643985968937</c:v>
                </c:pt>
                <c:pt idx="5">
                  <c:v>0.8576070541973897</c:v>
                </c:pt>
                <c:pt idx="6">
                  <c:v>2.7555725841335987</c:v>
                </c:pt>
                <c:pt idx="7">
                  <c:v>6.2935567531886605</c:v>
                </c:pt>
                <c:pt idx="8">
                  <c:v>9.7930955794520411</c:v>
                </c:pt>
                <c:pt idx="9">
                  <c:v>13.687921771525023</c:v>
                </c:pt>
                <c:pt idx="10">
                  <c:v>17.497709883728888</c:v>
                </c:pt>
                <c:pt idx="11">
                  <c:v>20.919846525468287</c:v>
                </c:pt>
                <c:pt idx="12">
                  <c:v>25.147133564156846</c:v>
                </c:pt>
                <c:pt idx="13">
                  <c:v>30.743804049525775</c:v>
                </c:pt>
                <c:pt idx="14">
                  <c:v>35.717040125755645</c:v>
                </c:pt>
                <c:pt idx="15">
                  <c:v>39.875111017693783</c:v>
                </c:pt>
                <c:pt idx="16">
                  <c:v>43.206716360889494</c:v>
                </c:pt>
                <c:pt idx="17">
                  <c:v>46.512635755137985</c:v>
                </c:pt>
                <c:pt idx="18">
                  <c:v>50.189130552083398</c:v>
                </c:pt>
                <c:pt idx="19">
                  <c:v>54.57049136698074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4AB-4B29-B7AE-C846C17278CC}"/>
            </c:ext>
          </c:extLst>
        </c:ser>
        <c:ser>
          <c:idx val="9"/>
          <c:order val="10"/>
          <c:tx>
            <c:strRef>
              <c:f>'Province-Year'!$A$142</c:f>
              <c:strCache>
                <c:ptCount val="1"/>
                <c:pt idx="0">
                  <c:v>P7 Natural Forest Conservation Program</c:v>
                </c:pt>
              </c:strCache>
            </c:strRef>
          </c:tx>
          <c:spPr>
            <a:solidFill>
              <a:srgbClr val="6D2077"/>
            </a:solidFill>
            <a:ln w="25400">
              <a:noFill/>
            </a:ln>
          </c:spPr>
          <c:cat>
            <c:strRef>
              <c:f>'Province-Year'!$B$132:$U$132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'Province-Year'!$B$142:$U$142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0.38505144485758491</c:v>
                </c:pt>
                <c:pt idx="3">
                  <c:v>1.0886217090207322</c:v>
                </c:pt>
                <c:pt idx="4">
                  <c:v>2.1319284178041733</c:v>
                </c:pt>
                <c:pt idx="5">
                  <c:v>3.7485193004463588</c:v>
                </c:pt>
                <c:pt idx="6">
                  <c:v>5.3506887241562344</c:v>
                </c:pt>
                <c:pt idx="7">
                  <c:v>6.5025841555181527</c:v>
                </c:pt>
                <c:pt idx="8">
                  <c:v>7.6163213423879537</c:v>
                </c:pt>
                <c:pt idx="9">
                  <c:v>8.6210040185878771</c:v>
                </c:pt>
                <c:pt idx="10">
                  <c:v>9.6774782711909868</c:v>
                </c:pt>
                <c:pt idx="11">
                  <c:v>11.024759896460884</c:v>
                </c:pt>
                <c:pt idx="12">
                  <c:v>12.676808610494176</c:v>
                </c:pt>
                <c:pt idx="13">
                  <c:v>14.098347227772141</c:v>
                </c:pt>
                <c:pt idx="14">
                  <c:v>15.340766861396014</c:v>
                </c:pt>
                <c:pt idx="15">
                  <c:v>18.424234551194775</c:v>
                </c:pt>
                <c:pt idx="16">
                  <c:v>22.107369794468461</c:v>
                </c:pt>
                <c:pt idx="17">
                  <c:v>25.984066901429664</c:v>
                </c:pt>
                <c:pt idx="18">
                  <c:v>30.286846544290963</c:v>
                </c:pt>
                <c:pt idx="19">
                  <c:v>35.035593957946858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4AB-4B29-B7AE-C846C17278CC}"/>
            </c:ext>
          </c:extLst>
        </c:ser>
        <c:ser>
          <c:idx val="10"/>
          <c:order val="11"/>
          <c:tx>
            <c:strRef>
              <c:f>'Province-Year'!$A$143</c:f>
              <c:strCache>
                <c:ptCount val="1"/>
                <c:pt idx="0">
                  <c:v>P6 National Land Consolidation Program</c:v>
                </c:pt>
              </c:strCache>
            </c:strRef>
          </c:tx>
          <c:spPr>
            <a:solidFill>
              <a:srgbClr val="2DCCD3"/>
            </a:solidFill>
            <a:ln w="25400">
              <a:noFill/>
            </a:ln>
          </c:spPr>
          <c:cat>
            <c:strRef>
              <c:f>'Province-Year'!$B$132:$U$132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'Province-Year'!$B$143:$U$143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1.2865230796058358</c:v>
                </c:pt>
                <c:pt idx="4">
                  <c:v>3.167315580025857</c:v>
                </c:pt>
                <c:pt idx="5">
                  <c:v>4.9418048939356991</c:v>
                </c:pt>
                <c:pt idx="6">
                  <c:v>7.5084433945467133</c:v>
                </c:pt>
                <c:pt idx="7">
                  <c:v>10.113260283602234</c:v>
                </c:pt>
                <c:pt idx="8">
                  <c:v>12.616562147480636</c:v>
                </c:pt>
                <c:pt idx="9">
                  <c:v>15.600972630077838</c:v>
                </c:pt>
                <c:pt idx="10">
                  <c:v>17.868186890227268</c:v>
                </c:pt>
                <c:pt idx="11">
                  <c:v>21.26276474273509</c:v>
                </c:pt>
                <c:pt idx="12">
                  <c:v>25.415247564825204</c:v>
                </c:pt>
                <c:pt idx="13">
                  <c:v>29.879749575438712</c:v>
                </c:pt>
                <c:pt idx="14">
                  <c:v>37.138332829075168</c:v>
                </c:pt>
                <c:pt idx="15">
                  <c:v>43.156933346226161</c:v>
                </c:pt>
                <c:pt idx="16">
                  <c:v>52.822837307988536</c:v>
                </c:pt>
                <c:pt idx="17">
                  <c:v>60.32074498935382</c:v>
                </c:pt>
                <c:pt idx="18">
                  <c:v>68.142915506991002</c:v>
                </c:pt>
                <c:pt idx="19">
                  <c:v>76.167171435687493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4AB-4B29-B7AE-C846C17278CC}"/>
            </c:ext>
          </c:extLst>
        </c:ser>
        <c:ser>
          <c:idx val="11"/>
          <c:order val="12"/>
          <c:tx>
            <c:strRef>
              <c:f>'Province-Year'!$A$144</c:f>
              <c:strCache>
                <c:ptCount val="1"/>
                <c:pt idx="0">
                  <c:v>P5 Soil and Water Conservation Program – Yangtze</c:v>
                </c:pt>
              </c:strCache>
            </c:strRef>
          </c:tx>
          <c:spPr>
            <a:solidFill>
              <a:srgbClr val="E87722"/>
            </a:solidFill>
            <a:ln w="25400">
              <a:noFill/>
            </a:ln>
          </c:spPr>
          <c:cat>
            <c:strRef>
              <c:f>'Province-Year'!$B$132:$U$132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'Province-Year'!$B$144:$U$144</c:f>
              <c:numCache>
                <c:formatCode>General</c:formatCode>
                <c:ptCount val="20"/>
                <c:pt idx="0">
                  <c:v>0</c:v>
                </c:pt>
                <c:pt idx="1">
                  <c:v>0.28769</c:v>
                </c:pt>
                <c:pt idx="2">
                  <c:v>0.34410344068322823</c:v>
                </c:pt>
                <c:pt idx="3">
                  <c:v>0.40147392426771128</c:v>
                </c:pt>
                <c:pt idx="4">
                  <c:v>0.45869499670423414</c:v>
                </c:pt>
                <c:pt idx="5">
                  <c:v>0.51551891064979627</c:v>
                </c:pt>
                <c:pt idx="6">
                  <c:v>0.57312385706085689</c:v>
                </c:pt>
                <c:pt idx="7">
                  <c:v>0.63007399332525393</c:v>
                </c:pt>
                <c:pt idx="8">
                  <c:v>0.68489817728883973</c:v>
                </c:pt>
                <c:pt idx="9">
                  <c:v>0.73928552050805141</c:v>
                </c:pt>
                <c:pt idx="10">
                  <c:v>0.79437972964846137</c:v>
                </c:pt>
                <c:pt idx="11">
                  <c:v>0.84950442427456041</c:v>
                </c:pt>
                <c:pt idx="12">
                  <c:v>0.91786969771835047</c:v>
                </c:pt>
                <c:pt idx="13">
                  <c:v>1.0178510250688007</c:v>
                </c:pt>
                <c:pt idx="14">
                  <c:v>1.1155050360009915</c:v>
                </c:pt>
                <c:pt idx="15">
                  <c:v>1.212528878865472</c:v>
                </c:pt>
                <c:pt idx="16">
                  <c:v>1.3093613679102363</c:v>
                </c:pt>
                <c:pt idx="17">
                  <c:v>1.4061807213522872</c:v>
                </c:pt>
                <c:pt idx="18">
                  <c:v>1.5009068172319517</c:v>
                </c:pt>
                <c:pt idx="19">
                  <c:v>1.5923917766462441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4AB-4B29-B7AE-C846C17278CC}"/>
            </c:ext>
          </c:extLst>
        </c:ser>
        <c:ser>
          <c:idx val="12"/>
          <c:order val="13"/>
          <c:tx>
            <c:strRef>
              <c:f>'Province-Year'!$A$145</c:f>
              <c:strCache>
                <c:ptCount val="1"/>
                <c:pt idx="0">
                  <c:v>P4 Comprehensive Agricultural Development Program</c:v>
                </c:pt>
              </c:strCache>
            </c:strRef>
          </c:tx>
          <c:spPr>
            <a:solidFill>
              <a:srgbClr val="007377"/>
            </a:solidFill>
            <a:ln w="25400">
              <a:noFill/>
            </a:ln>
          </c:spPr>
          <c:cat>
            <c:strRef>
              <c:f>'Province-Year'!$B$132:$U$132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'Province-Year'!$B$145:$U$145</c:f>
              <c:numCache>
                <c:formatCode>General</c:formatCode>
                <c:ptCount val="20"/>
                <c:pt idx="0">
                  <c:v>0</c:v>
                </c:pt>
                <c:pt idx="1">
                  <c:v>23.177676155699768</c:v>
                </c:pt>
                <c:pt idx="2">
                  <c:v>25.954473751739378</c:v>
                </c:pt>
                <c:pt idx="3">
                  <c:v>29.200026952652465</c:v>
                </c:pt>
                <c:pt idx="4">
                  <c:v>32.582160020496595</c:v>
                </c:pt>
                <c:pt idx="5">
                  <c:v>36.098770354645673</c:v>
                </c:pt>
                <c:pt idx="6">
                  <c:v>40.172381296173512</c:v>
                </c:pt>
                <c:pt idx="7">
                  <c:v>44.209693185838852</c:v>
                </c:pt>
                <c:pt idx="8">
                  <c:v>48.401798258811866</c:v>
                </c:pt>
                <c:pt idx="9">
                  <c:v>53.371815461735864</c:v>
                </c:pt>
                <c:pt idx="10">
                  <c:v>58.898201393869556</c:v>
                </c:pt>
                <c:pt idx="11">
                  <c:v>64.864516009201623</c:v>
                </c:pt>
                <c:pt idx="12">
                  <c:v>71.530239738171773</c:v>
                </c:pt>
                <c:pt idx="13">
                  <c:v>79.396845925376951</c:v>
                </c:pt>
                <c:pt idx="14">
                  <c:v>88.057369211312832</c:v>
                </c:pt>
                <c:pt idx="15">
                  <c:v>96.806549944241155</c:v>
                </c:pt>
                <c:pt idx="16">
                  <c:v>106.34628359864431</c:v>
                </c:pt>
                <c:pt idx="17">
                  <c:v>116.9716938966895</c:v>
                </c:pt>
                <c:pt idx="18">
                  <c:v>129.39838820175081</c:v>
                </c:pt>
                <c:pt idx="19">
                  <c:v>142.05830449969764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4AB-4B29-B7AE-C846C17278CC}"/>
            </c:ext>
          </c:extLst>
        </c:ser>
        <c:ser>
          <c:idx val="13"/>
          <c:order val="14"/>
          <c:tx>
            <c:strRef>
              <c:f>'Province-Year'!$A$146</c:f>
              <c:strCache>
                <c:ptCount val="1"/>
                <c:pt idx="0">
                  <c:v>P3 Shelterbelt Development Program – Five Regions</c:v>
                </c:pt>
              </c:strCache>
            </c:strRef>
          </c:tx>
          <c:spPr>
            <a:solidFill>
              <a:srgbClr val="41B6E6"/>
            </a:solidFill>
            <a:ln w="25400">
              <a:noFill/>
            </a:ln>
          </c:spPr>
          <c:cat>
            <c:strRef>
              <c:f>'Province-Year'!$B$132:$U$132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'Province-Year'!$B$146:$U$146</c:f>
              <c:numCache>
                <c:formatCode>General</c:formatCode>
                <c:ptCount val="20"/>
                <c:pt idx="0">
                  <c:v>0</c:v>
                </c:pt>
                <c:pt idx="1">
                  <c:v>0.79032000000000002</c:v>
                </c:pt>
                <c:pt idx="2">
                  <c:v>0.93558597026464141</c:v>
                </c:pt>
                <c:pt idx="3">
                  <c:v>1.1363404932636971</c:v>
                </c:pt>
                <c:pt idx="4">
                  <c:v>1.4058019689606174</c:v>
                </c:pt>
                <c:pt idx="5">
                  <c:v>1.7474009868273994</c:v>
                </c:pt>
                <c:pt idx="6">
                  <c:v>2.05187096619516</c:v>
                </c:pt>
                <c:pt idx="7">
                  <c:v>2.300642456899094</c:v>
                </c:pt>
                <c:pt idx="8">
                  <c:v>2.7350683042452335</c:v>
                </c:pt>
                <c:pt idx="9">
                  <c:v>2.908942231474148</c:v>
                </c:pt>
                <c:pt idx="10">
                  <c:v>3.0651330261040437</c:v>
                </c:pt>
                <c:pt idx="11">
                  <c:v>3.1831180334904516</c:v>
                </c:pt>
                <c:pt idx="12">
                  <c:v>3.4433556064078172</c:v>
                </c:pt>
                <c:pt idx="13">
                  <c:v>3.9421594567727998</c:v>
                </c:pt>
                <c:pt idx="14">
                  <c:v>4.4285589988026413</c:v>
                </c:pt>
                <c:pt idx="15">
                  <c:v>5.006855199032529</c:v>
                </c:pt>
                <c:pt idx="16">
                  <c:v>5.5209804600209678</c:v>
                </c:pt>
                <c:pt idx="17">
                  <c:v>6.018389046129144</c:v>
                </c:pt>
                <c:pt idx="18">
                  <c:v>7.8413060773972481</c:v>
                </c:pt>
                <c:pt idx="19">
                  <c:v>8.4815368588710669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4AB-4B29-B7AE-C846C17278CC}"/>
            </c:ext>
          </c:extLst>
        </c:ser>
        <c:ser>
          <c:idx val="14"/>
          <c:order val="15"/>
          <c:tx>
            <c:strRef>
              <c:f>'Province-Year'!$A$147</c:f>
              <c:strCache>
                <c:ptCount val="1"/>
                <c:pt idx="0">
                  <c:v>P2 Soil and Water Conservation Program – National </c:v>
                </c:pt>
              </c:strCache>
            </c:strRef>
          </c:tx>
          <c:spPr>
            <a:solidFill>
              <a:srgbClr val="E4002B"/>
            </a:solidFill>
            <a:ln w="25400">
              <a:noFill/>
            </a:ln>
          </c:spPr>
          <c:cat>
            <c:strRef>
              <c:f>'Province-Year'!$B$132:$U$132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'Province-Year'!$B$147:$U$147</c:f>
              <c:numCache>
                <c:formatCode>General</c:formatCode>
                <c:ptCount val="20"/>
                <c:pt idx="0">
                  <c:v>0.26489999999999997</c:v>
                </c:pt>
                <c:pt idx="1">
                  <c:v>0.40812999999999999</c:v>
                </c:pt>
                <c:pt idx="2">
                  <c:v>0.41658297142306155</c:v>
                </c:pt>
                <c:pt idx="3">
                  <c:v>0.42517934584010775</c:v>
                </c:pt>
                <c:pt idx="4">
                  <c:v>0.43375333253981752</c:v>
                </c:pt>
                <c:pt idx="5">
                  <c:v>0.44226780914168784</c:v>
                </c:pt>
                <c:pt idx="6">
                  <c:v>0.45084737877188363</c:v>
                </c:pt>
                <c:pt idx="7">
                  <c:v>0.45932942224160411</c:v>
                </c:pt>
                <c:pt idx="8">
                  <c:v>0.46749483047543477</c:v>
                </c:pt>
                <c:pt idx="9">
                  <c:v>0.4755951764912239</c:v>
                </c:pt>
                <c:pt idx="10">
                  <c:v>0.48380080175416074</c:v>
                </c:pt>
                <c:pt idx="11">
                  <c:v>0.4969370668939776</c:v>
                </c:pt>
                <c:pt idx="12">
                  <c:v>0.59915015279819572</c:v>
                </c:pt>
                <c:pt idx="13">
                  <c:v>0.70386267726752594</c:v>
                </c:pt>
                <c:pt idx="14">
                  <c:v>0.80613775482698813</c:v>
                </c:pt>
                <c:pt idx="15">
                  <c:v>0.90775284425708092</c:v>
                </c:pt>
                <c:pt idx="16">
                  <c:v>1.0091675248502405</c:v>
                </c:pt>
                <c:pt idx="17">
                  <c:v>1.2567744308346087</c:v>
                </c:pt>
                <c:pt idx="18">
                  <c:v>1.4990280163306189</c:v>
                </c:pt>
                <c:pt idx="19">
                  <c:v>1.732992682891179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24AB-4B29-B7AE-C846C17278CC}"/>
            </c:ext>
          </c:extLst>
        </c:ser>
        <c:ser>
          <c:idx val="15"/>
          <c:order val="16"/>
          <c:tx>
            <c:strRef>
              <c:f>'Province-Year'!$A$148</c:f>
              <c:strCache>
                <c:ptCount val="1"/>
                <c:pt idx="0">
                  <c:v>P1 Shelterbelt Development Program – Three North</c:v>
                </c:pt>
              </c:strCache>
            </c:strRef>
          </c:tx>
          <c:spPr>
            <a:solidFill>
              <a:srgbClr val="71CC98"/>
            </a:solidFill>
            <a:ln w="25400">
              <a:noFill/>
            </a:ln>
          </c:spPr>
          <c:cat>
            <c:strRef>
              <c:f>'Province-Year'!$B$132:$U$132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'Province-Year'!$B$148:$U$148</c:f>
              <c:numCache>
                <c:formatCode>General</c:formatCode>
                <c:ptCount val="20"/>
                <c:pt idx="0">
                  <c:v>1.2850350000000001</c:v>
                </c:pt>
                <c:pt idx="1">
                  <c:v>2.2388919999999999</c:v>
                </c:pt>
                <c:pt idx="2">
                  <c:v>2.3915340673633607</c:v>
                </c:pt>
                <c:pt idx="3">
                  <c:v>2.5957048368677418</c:v>
                </c:pt>
                <c:pt idx="4">
                  <c:v>2.8420903482652813</c:v>
                </c:pt>
                <c:pt idx="5">
                  <c:v>3.0165826259533706</c:v>
                </c:pt>
                <c:pt idx="6">
                  <c:v>3.2555613902606964</c:v>
                </c:pt>
                <c:pt idx="7">
                  <c:v>3.400497459845198</c:v>
                </c:pt>
                <c:pt idx="8">
                  <c:v>3.5420105168640705</c:v>
                </c:pt>
                <c:pt idx="9">
                  <c:v>3.6800906351184159</c:v>
                </c:pt>
                <c:pt idx="10">
                  <c:v>3.8184834285530025</c:v>
                </c:pt>
                <c:pt idx="11">
                  <c:v>3.9728772368075553</c:v>
                </c:pt>
                <c:pt idx="12">
                  <c:v>4.2854217621742769</c:v>
                </c:pt>
                <c:pt idx="13">
                  <c:v>4.755601869970036</c:v>
                </c:pt>
                <c:pt idx="14">
                  <c:v>5.2390962561422922</c:v>
                </c:pt>
                <c:pt idx="15">
                  <c:v>5.7829868024211226</c:v>
                </c:pt>
                <c:pt idx="16">
                  <c:v>6.330639554658152</c:v>
                </c:pt>
                <c:pt idx="17">
                  <c:v>6.7929553361453863</c:v>
                </c:pt>
                <c:pt idx="18">
                  <c:v>7.4631968479519797</c:v>
                </c:pt>
                <c:pt idx="19">
                  <c:v>8.3415129389912934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24AB-4B29-B7AE-C846C17278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76522656"/>
        <c:axId val="-376560112"/>
      </c:areaChart>
      <c:catAx>
        <c:axId val="-376522656"/>
        <c:scaling>
          <c:orientation val="minMax"/>
        </c:scaling>
        <c:delete val="0"/>
        <c:axPos val="b"/>
        <c:majorTickMark val="out"/>
        <c:minorTickMark val="none"/>
        <c:tickLblPos val="none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crossAx val="-376560112"/>
        <c:crosses val="autoZero"/>
        <c:auto val="1"/>
        <c:lblAlgn val="ctr"/>
        <c:lblOffset val="100"/>
        <c:noMultiLvlLbl val="0"/>
      </c:catAx>
      <c:valAx>
        <c:axId val="-376560112"/>
        <c:scaling>
          <c:orientation val="minMax"/>
          <c:max val="400"/>
          <c:min val="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376522656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txPr>
          <a:bodyPr/>
          <a:lstStyle/>
          <a:p>
            <a:pPr>
              <a:defRPr sz="59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9"/>
        <c:txPr>
          <a:bodyPr/>
          <a:lstStyle/>
          <a:p>
            <a:pPr>
              <a:defRPr sz="59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10"/>
        <c:txPr>
          <a:bodyPr/>
          <a:lstStyle/>
          <a:p>
            <a:pPr>
              <a:defRPr sz="59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11"/>
        <c:txPr>
          <a:bodyPr/>
          <a:lstStyle/>
          <a:p>
            <a:pPr>
              <a:defRPr sz="59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12"/>
        <c:txPr>
          <a:bodyPr/>
          <a:lstStyle/>
          <a:p>
            <a:pPr>
              <a:defRPr sz="59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13"/>
        <c:txPr>
          <a:bodyPr/>
          <a:lstStyle/>
          <a:p>
            <a:pPr>
              <a:defRPr sz="59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14"/>
        <c:txPr>
          <a:bodyPr/>
          <a:lstStyle/>
          <a:p>
            <a:pPr>
              <a:defRPr sz="59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15"/>
        <c:txPr>
          <a:bodyPr/>
          <a:lstStyle/>
          <a:p>
            <a:pPr>
              <a:defRPr sz="59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16"/>
        <c:txPr>
          <a:bodyPr/>
          <a:lstStyle/>
          <a:p>
            <a:pPr>
              <a:defRPr sz="1100" b="0" i="0" u="none" strike="noStrike" baseline="0">
                <a:solidFill>
                  <a:srgbClr val="FFFFFF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9.5612404668211678E-2"/>
          <c:y val="5.5607997395063259E-2"/>
          <c:w val="0.73494114876155103"/>
          <c:h val="0.47448199452134798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C</a:t>
            </a:r>
          </a:p>
        </c:rich>
      </c:tx>
      <c:layout>
        <c:manualLayout>
          <c:xMode val="edge"/>
          <c:yMode val="edge"/>
          <c:x val="8.4922825013845807E-2"/>
          <c:y val="1.6804779744412301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8.1473466120749904E-2"/>
          <c:y val="2.9851640774443602E-2"/>
          <c:w val="0.89067867253018496"/>
          <c:h val="0.9062015666349340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'Province-Year'!$AA$46</c:f>
              <c:strCache>
                <c:ptCount val="1"/>
                <c:pt idx="0">
                  <c:v>Grassland Ecological Protection Program</c:v>
                </c:pt>
              </c:strCache>
            </c:strRef>
          </c:tx>
          <c:spPr>
            <a:solidFill>
              <a:srgbClr val="71CC98"/>
            </a:solidFill>
            <a:ln w="25400">
              <a:noFill/>
            </a:ln>
          </c:spPr>
          <c:invertIfNegative val="0"/>
          <c:dPt>
            <c:idx val="1"/>
            <c:invertIfNegative val="0"/>
            <c:bubble3D val="0"/>
            <c:spPr>
              <a:solidFill>
                <a:srgbClr val="1E22AA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0-7565-4642-AF62-EE80C71369BA}"/>
              </c:ext>
            </c:extLst>
          </c:dPt>
          <c:dPt>
            <c:idx val="2"/>
            <c:invertIfNegative val="0"/>
            <c:bubble3D val="0"/>
            <c:spPr>
              <a:solidFill>
                <a:srgbClr val="1E22AA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1-7565-4642-AF62-EE80C71369BA}"/>
              </c:ext>
            </c:extLst>
          </c:dPt>
          <c:cat>
            <c:strRef>
              <c:f>'Province-Year'!$Z$47:$Z$49</c:f>
              <c:strCache>
                <c:ptCount val="3"/>
                <c:pt idx="0">
                  <c:v>Rehabilitate and protect forest ecosystem, mitigate soil erosion and protect biodiversity</c:v>
                </c:pt>
                <c:pt idx="1">
                  <c:v>Cultivated land consolidation and protection</c:v>
                </c:pt>
                <c:pt idx="2">
                  <c:v>Combat desertification and improve grassland ecosystem</c:v>
                </c:pt>
              </c:strCache>
            </c:strRef>
          </c:cat>
          <c:val>
            <c:numRef>
              <c:f>'Province-Year'!$AA$47:$AA$49</c:f>
              <c:numCache>
                <c:formatCode>General</c:formatCode>
                <c:ptCount val="3"/>
                <c:pt idx="2" formatCode="0.00">
                  <c:v>12.761951400626563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65-4642-AF62-EE80C71369BA}"/>
            </c:ext>
          </c:extLst>
        </c:ser>
        <c:ser>
          <c:idx val="1"/>
          <c:order val="1"/>
          <c:tx>
            <c:strRef>
              <c:f>'Province-Year'!$AB$46</c:f>
              <c:strCache>
                <c:ptCount val="1"/>
                <c:pt idx="0">
                  <c:v>Soil and Water Conservation Program – National </c:v>
                </c:pt>
              </c:strCache>
            </c:strRef>
          </c:tx>
          <c:spPr>
            <a:solidFill>
              <a:srgbClr val="E4002B"/>
            </a:solidFill>
            <a:ln w="25400">
              <a:noFill/>
            </a:ln>
          </c:spPr>
          <c:invertIfNegative val="0"/>
          <c:cat>
            <c:strRef>
              <c:f>'Province-Year'!$Z$47:$Z$49</c:f>
              <c:strCache>
                <c:ptCount val="3"/>
                <c:pt idx="0">
                  <c:v>Rehabilitate and protect forest ecosystem, mitigate soil erosion and protect biodiversity</c:v>
                </c:pt>
                <c:pt idx="1">
                  <c:v>Cultivated land consolidation and protection</c:v>
                </c:pt>
                <c:pt idx="2">
                  <c:v>Combat desertification and improve grassland ecosystem</c:v>
                </c:pt>
              </c:strCache>
            </c:strRef>
          </c:cat>
          <c:val>
            <c:numRef>
              <c:f>'Province-Year'!$AB$47:$AB$49</c:f>
              <c:numCache>
                <c:formatCode>0.00</c:formatCode>
                <c:ptCount val="3"/>
                <c:pt idx="0">
                  <c:v>1.7329985893548014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565-4642-AF62-EE80C71369BA}"/>
            </c:ext>
          </c:extLst>
        </c:ser>
        <c:ser>
          <c:idx val="2"/>
          <c:order val="2"/>
          <c:tx>
            <c:strRef>
              <c:f>'Province-Year'!$AC$46</c:f>
              <c:strCache>
                <c:ptCount val="1"/>
                <c:pt idx="0">
                  <c:v>Shelterbelt Development Program – Yangtze</c:v>
                </c:pt>
              </c:strCache>
            </c:strRef>
          </c:tx>
          <c:spPr>
            <a:solidFill>
              <a:srgbClr val="41B6E6"/>
            </a:solidFill>
            <a:ln w="25400">
              <a:noFill/>
            </a:ln>
          </c:spPr>
          <c:invertIfNegative val="0"/>
          <c:cat>
            <c:strRef>
              <c:f>'Province-Year'!$Z$47:$Z$49</c:f>
              <c:strCache>
                <c:ptCount val="3"/>
                <c:pt idx="0">
                  <c:v>Rehabilitate and protect forest ecosystem, mitigate soil erosion and protect biodiversity</c:v>
                </c:pt>
                <c:pt idx="1">
                  <c:v>Cultivated land consolidation and protection</c:v>
                </c:pt>
                <c:pt idx="2">
                  <c:v>Combat desertification and improve grassland ecosystem</c:v>
                </c:pt>
              </c:strCache>
            </c:strRef>
          </c:cat>
          <c:val>
            <c:numRef>
              <c:f>'Province-Year'!$AC$47:$AC$49</c:f>
              <c:numCache>
                <c:formatCode>0.00</c:formatCode>
                <c:ptCount val="3"/>
                <c:pt idx="0">
                  <c:v>8.4815347373773182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565-4642-AF62-EE80C71369BA}"/>
            </c:ext>
          </c:extLst>
        </c:ser>
        <c:ser>
          <c:idx val="3"/>
          <c:order val="3"/>
          <c:tx>
            <c:strRef>
              <c:f>'Province-Year'!$AD$46</c:f>
              <c:strCache>
                <c:ptCount val="1"/>
                <c:pt idx="0">
                  <c:v>Comprehensive Agricultural Development Program</c:v>
                </c:pt>
              </c:strCache>
            </c:strRef>
          </c:tx>
          <c:spPr>
            <a:solidFill>
              <a:srgbClr val="007377"/>
            </a:solidFill>
            <a:ln w="25400">
              <a:noFill/>
            </a:ln>
          </c:spPr>
          <c:invertIfNegative val="0"/>
          <c:cat>
            <c:strRef>
              <c:f>'Province-Year'!$Z$47:$Z$49</c:f>
              <c:strCache>
                <c:ptCount val="3"/>
                <c:pt idx="0">
                  <c:v>Rehabilitate and protect forest ecosystem, mitigate soil erosion and protect biodiversity</c:v>
                </c:pt>
                <c:pt idx="1">
                  <c:v>Cultivated land consolidation and protection</c:v>
                </c:pt>
                <c:pt idx="2">
                  <c:v>Combat desertification and improve grassland ecosystem</c:v>
                </c:pt>
              </c:strCache>
            </c:strRef>
          </c:cat>
          <c:val>
            <c:numRef>
              <c:f>'Province-Year'!$AD$47:$AD$48</c:f>
              <c:numCache>
                <c:formatCode>0.00</c:formatCode>
                <c:ptCount val="2"/>
                <c:pt idx="1">
                  <c:v>142.05830449969767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565-4642-AF62-EE80C71369BA}"/>
            </c:ext>
          </c:extLst>
        </c:ser>
        <c:ser>
          <c:idx val="4"/>
          <c:order val="4"/>
          <c:tx>
            <c:strRef>
              <c:f>'Province-Year'!$AE$46</c:f>
              <c:strCache>
                <c:ptCount val="1"/>
                <c:pt idx="0">
                  <c:v>Soil and Water Conservation Program – Yangtze</c:v>
                </c:pt>
              </c:strCache>
            </c:strRef>
          </c:tx>
          <c:spPr>
            <a:solidFill>
              <a:srgbClr val="E87722"/>
            </a:solidFill>
            <a:ln w="25400">
              <a:noFill/>
            </a:ln>
          </c:spPr>
          <c:invertIfNegative val="0"/>
          <c:cat>
            <c:strRef>
              <c:f>'Province-Year'!$Z$47:$Z$49</c:f>
              <c:strCache>
                <c:ptCount val="3"/>
                <c:pt idx="0">
                  <c:v>Rehabilitate and protect forest ecosystem, mitigate soil erosion and protect biodiversity</c:v>
                </c:pt>
                <c:pt idx="1">
                  <c:v>Cultivated land consolidation and protection</c:v>
                </c:pt>
                <c:pt idx="2">
                  <c:v>Combat desertification and improve grassland ecosystem</c:v>
                </c:pt>
              </c:strCache>
            </c:strRef>
          </c:cat>
          <c:val>
            <c:numRef>
              <c:f>'Province-Year'!$AE$47:$AE$49</c:f>
              <c:numCache>
                <c:formatCode>0.00</c:formatCode>
                <c:ptCount val="3"/>
                <c:pt idx="0">
                  <c:v>1.5923878613752782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565-4642-AF62-EE80C71369BA}"/>
            </c:ext>
          </c:extLst>
        </c:ser>
        <c:ser>
          <c:idx val="5"/>
          <c:order val="5"/>
          <c:tx>
            <c:strRef>
              <c:f>'Province-Year'!$AF$46</c:f>
              <c:strCache>
                <c:ptCount val="1"/>
                <c:pt idx="0">
                  <c:v>National Land Consolidation Program</c:v>
                </c:pt>
              </c:strCache>
            </c:strRef>
          </c:tx>
          <c:spPr>
            <a:solidFill>
              <a:srgbClr val="2DCCD3"/>
            </a:solidFill>
            <a:ln w="25400">
              <a:noFill/>
            </a:ln>
          </c:spPr>
          <c:invertIfNegative val="0"/>
          <c:cat>
            <c:strRef>
              <c:f>'Province-Year'!$Z$47:$Z$49</c:f>
              <c:strCache>
                <c:ptCount val="3"/>
                <c:pt idx="0">
                  <c:v>Rehabilitate and protect forest ecosystem, mitigate soil erosion and protect biodiversity</c:v>
                </c:pt>
                <c:pt idx="1">
                  <c:v>Cultivated land consolidation and protection</c:v>
                </c:pt>
                <c:pt idx="2">
                  <c:v>Combat desertification and improve grassland ecosystem</c:v>
                </c:pt>
              </c:strCache>
            </c:strRef>
          </c:cat>
          <c:val>
            <c:numRef>
              <c:f>'Province-Year'!$AF$47:$AF$48</c:f>
              <c:numCache>
                <c:formatCode>0.00</c:formatCode>
                <c:ptCount val="2"/>
                <c:pt idx="1">
                  <c:v>76.167171435687465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565-4642-AF62-EE80C71369BA}"/>
            </c:ext>
          </c:extLst>
        </c:ser>
        <c:ser>
          <c:idx val="6"/>
          <c:order val="6"/>
          <c:tx>
            <c:strRef>
              <c:f>'Province-Year'!$AG$46</c:f>
              <c:strCache>
                <c:ptCount val="1"/>
                <c:pt idx="0">
                  <c:v>Natural Forest Conservation Program</c:v>
                </c:pt>
              </c:strCache>
            </c:strRef>
          </c:tx>
          <c:spPr>
            <a:solidFill>
              <a:srgbClr val="6D2077"/>
            </a:solidFill>
            <a:ln w="25400">
              <a:noFill/>
            </a:ln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565-4642-AF62-EE80C71369BA}"/>
                </c:ext>
              </c:extLst>
            </c:dLbl>
            <c:dLbl>
              <c:idx val="1"/>
              <c:layout>
                <c:manualLayout>
                  <c:x val="3.30007275750961E-3"/>
                  <c:y val="-7.5287940379403798E-2"/>
                </c:manualLayout>
              </c:layout>
              <c:tx>
                <c:rich>
                  <a:bodyPr/>
                  <a:lstStyle/>
                  <a:p>
                    <a:pPr>
                      <a:defRPr sz="700" b="0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AU"/>
                      <a:t>24.73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565-4642-AF62-EE80C71369BA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'Province-Year'!$Z$47:$Z$49</c:f>
              <c:strCache>
                <c:ptCount val="3"/>
                <c:pt idx="0">
                  <c:v>Rehabilitate and protect forest ecosystem, mitigate soil erosion and protect biodiversity</c:v>
                </c:pt>
                <c:pt idx="1">
                  <c:v>Cultivated land consolidation and protection</c:v>
                </c:pt>
                <c:pt idx="2">
                  <c:v>Combat desertification and improve grassland ecosystem</c:v>
                </c:pt>
              </c:strCache>
            </c:strRef>
          </c:cat>
          <c:val>
            <c:numRef>
              <c:f>'Province-Year'!$AG$47:$AG$49</c:f>
              <c:numCache>
                <c:formatCode>0.00</c:formatCode>
                <c:ptCount val="3"/>
                <c:pt idx="0">
                  <c:v>35.035593957946851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565-4642-AF62-EE80C71369BA}"/>
            </c:ext>
          </c:extLst>
        </c:ser>
        <c:ser>
          <c:idx val="7"/>
          <c:order val="7"/>
          <c:tx>
            <c:strRef>
              <c:f>'Province-Year'!$AH$46</c:f>
              <c:strCache>
                <c:ptCount val="1"/>
                <c:pt idx="0">
                  <c:v>Grain for Green Program</c:v>
                </c:pt>
              </c:strCache>
            </c:strRef>
          </c:tx>
          <c:spPr>
            <a:solidFill>
              <a:srgbClr val="78BE20"/>
            </a:solidFill>
            <a:ln w="25400">
              <a:noFill/>
            </a:ln>
          </c:spPr>
          <c:invertIfNegative val="0"/>
          <c:cat>
            <c:strRef>
              <c:f>'Province-Year'!$Z$47:$Z$49</c:f>
              <c:strCache>
                <c:ptCount val="3"/>
                <c:pt idx="0">
                  <c:v>Rehabilitate and protect forest ecosystem, mitigate soil erosion and protect biodiversity</c:v>
                </c:pt>
                <c:pt idx="1">
                  <c:v>Cultivated land consolidation and protection</c:v>
                </c:pt>
                <c:pt idx="2">
                  <c:v>Combat desertification and improve grassland ecosystem</c:v>
                </c:pt>
              </c:strCache>
            </c:strRef>
          </c:cat>
          <c:val>
            <c:numRef>
              <c:f>'Province-Year'!$AH$47:$AH$49</c:f>
              <c:numCache>
                <c:formatCode>0.00</c:formatCode>
                <c:ptCount val="3"/>
                <c:pt idx="0">
                  <c:v>54.57049136698074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565-4642-AF62-EE80C71369BA}"/>
            </c:ext>
          </c:extLst>
        </c:ser>
        <c:ser>
          <c:idx val="8"/>
          <c:order val="8"/>
          <c:tx>
            <c:strRef>
              <c:f>'Province-Year'!$AI$46</c:f>
              <c:strCache>
                <c:ptCount val="1"/>
                <c:pt idx="0">
                  <c:v>Fast-growing and High-yielding Timber Program</c:v>
                </c:pt>
              </c:strCache>
            </c:strRef>
          </c:tx>
          <c:spPr>
            <a:solidFill>
              <a:srgbClr val="44693D"/>
            </a:solidFill>
            <a:ln w="25400">
              <a:noFill/>
            </a:ln>
          </c:spPr>
          <c:invertIfNegative val="0"/>
          <c:cat>
            <c:strRef>
              <c:f>'Province-Year'!$Z$47:$Z$49</c:f>
              <c:strCache>
                <c:ptCount val="3"/>
                <c:pt idx="0">
                  <c:v>Rehabilitate and protect forest ecosystem, mitigate soil erosion and protect biodiversity</c:v>
                </c:pt>
                <c:pt idx="1">
                  <c:v>Cultivated land consolidation and protection</c:v>
                </c:pt>
                <c:pt idx="2">
                  <c:v>Combat desertification and improve grassland ecosystem</c:v>
                </c:pt>
              </c:strCache>
            </c:strRef>
          </c:cat>
          <c:val>
            <c:numRef>
              <c:f>'Province-Year'!$AI$47:$AI$49</c:f>
              <c:numCache>
                <c:formatCode>0.00</c:formatCode>
                <c:ptCount val="3"/>
                <c:pt idx="0">
                  <c:v>0.30228439061894607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565-4642-AF62-EE80C71369BA}"/>
            </c:ext>
          </c:extLst>
        </c:ser>
        <c:ser>
          <c:idx val="9"/>
          <c:order val="9"/>
          <c:tx>
            <c:strRef>
              <c:f>'Province-Year'!$AJ$46</c:f>
              <c:strCache>
                <c:ptCount val="1"/>
                <c:pt idx="0">
                  <c:v>Forest Ecosystem Compensation Fund</c:v>
                </c:pt>
              </c:strCache>
            </c:strRef>
          </c:tx>
          <c:spPr>
            <a:solidFill>
              <a:srgbClr val="004B87"/>
            </a:solidFill>
            <a:ln w="25400">
              <a:noFill/>
            </a:ln>
          </c:spPr>
          <c:invertIfNegative val="0"/>
          <c:cat>
            <c:strRef>
              <c:f>'Province-Year'!$Z$47:$Z$49</c:f>
              <c:strCache>
                <c:ptCount val="3"/>
                <c:pt idx="0">
                  <c:v>Rehabilitate and protect forest ecosystem, mitigate soil erosion and protect biodiversity</c:v>
                </c:pt>
                <c:pt idx="1">
                  <c:v>Cultivated land consolidation and protection</c:v>
                </c:pt>
                <c:pt idx="2">
                  <c:v>Combat desertification and improve grassland ecosystem</c:v>
                </c:pt>
              </c:strCache>
            </c:strRef>
          </c:cat>
          <c:val>
            <c:numRef>
              <c:f>'Province-Year'!$AJ$47:$AJ$49</c:f>
              <c:numCache>
                <c:formatCode>0.00</c:formatCode>
                <c:ptCount val="3"/>
                <c:pt idx="0">
                  <c:v>16.121985664914348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565-4642-AF62-EE80C71369BA}"/>
            </c:ext>
          </c:extLst>
        </c:ser>
        <c:ser>
          <c:idx val="10"/>
          <c:order val="10"/>
          <c:tx>
            <c:strRef>
              <c:f>'Province-Year'!$AK$46</c:f>
              <c:strCache>
                <c:ptCount val="1"/>
                <c:pt idx="0">
                  <c:v>Sandification Control Program – Beijing/Tianjin</c:v>
                </c:pt>
              </c:strCache>
            </c:strRef>
          </c:tx>
          <c:spPr>
            <a:solidFill>
              <a:srgbClr val="E1B81C"/>
            </a:solidFill>
            <a:ln w="25400">
              <a:noFill/>
            </a:ln>
          </c:spPr>
          <c:invertIfNegative val="0"/>
          <c:cat>
            <c:strRef>
              <c:f>'Province-Year'!$Z$47:$Z$49</c:f>
              <c:strCache>
                <c:ptCount val="3"/>
                <c:pt idx="0">
                  <c:v>Rehabilitate and protect forest ecosystem, mitigate soil erosion and protect biodiversity</c:v>
                </c:pt>
                <c:pt idx="1">
                  <c:v>Cultivated land consolidation and protection</c:v>
                </c:pt>
                <c:pt idx="2">
                  <c:v>Combat desertification and improve grassland ecosystem</c:v>
                </c:pt>
              </c:strCache>
            </c:strRef>
          </c:cat>
          <c:val>
            <c:numRef>
              <c:f>'Province-Year'!$AK$47:$AK$49</c:f>
              <c:numCache>
                <c:formatCode>General</c:formatCode>
                <c:ptCount val="3"/>
                <c:pt idx="2" formatCode="0.00">
                  <c:v>7.9462971217174028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565-4642-AF62-EE80C71369BA}"/>
            </c:ext>
          </c:extLst>
        </c:ser>
        <c:ser>
          <c:idx val="11"/>
          <c:order val="11"/>
          <c:tx>
            <c:strRef>
              <c:f>'Province-Year'!$AL$46</c:f>
              <c:strCache>
                <c:ptCount val="1"/>
                <c:pt idx="0">
                  <c:v>Wildlife Conservation and Nature Protection Program</c:v>
                </c:pt>
              </c:strCache>
            </c:strRef>
          </c:tx>
          <c:spPr>
            <a:solidFill>
              <a:srgbClr val="DF1995"/>
            </a:solidFill>
            <a:ln w="25400">
              <a:noFill/>
            </a:ln>
          </c:spPr>
          <c:invertIfNegative val="0"/>
          <c:cat>
            <c:strRef>
              <c:f>'Province-Year'!$Z$47:$Z$49</c:f>
              <c:strCache>
                <c:ptCount val="3"/>
                <c:pt idx="0">
                  <c:v>Rehabilitate and protect forest ecosystem, mitigate soil erosion and protect biodiversity</c:v>
                </c:pt>
                <c:pt idx="1">
                  <c:v>Cultivated land consolidation and protection</c:v>
                </c:pt>
                <c:pt idx="2">
                  <c:v>Combat desertification and improve grassland ecosystem</c:v>
                </c:pt>
              </c:strCache>
            </c:strRef>
          </c:cat>
          <c:val>
            <c:numRef>
              <c:f>'Province-Year'!$AL$47:$AL$49</c:f>
              <c:numCache>
                <c:formatCode>0.00</c:formatCode>
                <c:ptCount val="3"/>
                <c:pt idx="0">
                  <c:v>2.4017089203228879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565-4642-AF62-EE80C71369BA}"/>
            </c:ext>
          </c:extLst>
        </c:ser>
        <c:ser>
          <c:idx val="12"/>
          <c:order val="12"/>
          <c:tx>
            <c:strRef>
              <c:f>'Province-Year'!$AM$46</c:f>
              <c:strCache>
                <c:ptCount val="1"/>
                <c:pt idx="0">
                  <c:v>Partnership to Combat Land Degradation</c:v>
                </c:pt>
              </c:strCache>
            </c:strRef>
          </c:tx>
          <c:spPr>
            <a:solidFill>
              <a:srgbClr val="00313C"/>
            </a:solidFill>
            <a:ln w="25400">
              <a:noFill/>
            </a:ln>
          </c:spPr>
          <c:invertIfNegative val="0"/>
          <c:cat>
            <c:strRef>
              <c:f>'Province-Year'!$Z$47:$Z$49</c:f>
              <c:strCache>
                <c:ptCount val="3"/>
                <c:pt idx="0">
                  <c:v>Rehabilitate and protect forest ecosystem, mitigate soil erosion and protect biodiversity</c:v>
                </c:pt>
                <c:pt idx="1">
                  <c:v>Cultivated land consolidation and protection</c:v>
                </c:pt>
                <c:pt idx="2">
                  <c:v>Combat desertification and improve grassland ecosystem</c:v>
                </c:pt>
              </c:strCache>
            </c:strRef>
          </c:cat>
          <c:val>
            <c:numRef>
              <c:f>'Province-Year'!$AM$47:$AM$49</c:f>
              <c:numCache>
                <c:formatCode>General</c:formatCode>
                <c:ptCount val="3"/>
                <c:pt idx="2" formatCode="0.00">
                  <c:v>8.1525988764134958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565-4642-AF62-EE80C71369BA}"/>
            </c:ext>
          </c:extLst>
        </c:ser>
        <c:ser>
          <c:idx val="13"/>
          <c:order val="13"/>
          <c:tx>
            <c:strRef>
              <c:f>'Province-Year'!$AN$46</c:f>
              <c:strCache>
                <c:ptCount val="1"/>
                <c:pt idx="0">
                  <c:v>Rocky Desertification Treatment Program</c:v>
                </c:pt>
              </c:strCache>
            </c:strRef>
          </c:tx>
          <c:spPr>
            <a:solidFill>
              <a:srgbClr val="9FAEE5"/>
            </a:solidFill>
            <a:ln w="25400"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1-7565-4642-AF62-EE80C71369BA}"/>
              </c:ext>
            </c:extLst>
          </c:dPt>
          <c:cat>
            <c:strRef>
              <c:f>'Province-Year'!$Z$47:$Z$49</c:f>
              <c:strCache>
                <c:ptCount val="3"/>
                <c:pt idx="0">
                  <c:v>Rehabilitate and protect forest ecosystem, mitigate soil erosion and protect biodiversity</c:v>
                </c:pt>
                <c:pt idx="1">
                  <c:v>Cultivated land consolidation and protection</c:v>
                </c:pt>
                <c:pt idx="2">
                  <c:v>Combat desertification and improve grassland ecosystem</c:v>
                </c:pt>
              </c:strCache>
            </c:strRef>
          </c:cat>
          <c:val>
            <c:numRef>
              <c:f>'Province-Year'!$AN$47:$AN$49</c:f>
              <c:numCache>
                <c:formatCode>0.00</c:formatCode>
                <c:ptCount val="3"/>
                <c:pt idx="0">
                  <c:v>1.9843032152286655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7565-4642-AF62-EE80C71369BA}"/>
            </c:ext>
          </c:extLst>
        </c:ser>
        <c:ser>
          <c:idx val="14"/>
          <c:order val="14"/>
          <c:tx>
            <c:strRef>
              <c:f>'Province-Year'!$AO$46</c:f>
              <c:strCache>
                <c:ptCount val="1"/>
                <c:pt idx="0">
                  <c:v>Shelterbelt Development Program – Three North</c:v>
                </c:pt>
              </c:strCache>
            </c:strRef>
          </c:tx>
          <c:spPr>
            <a:solidFill>
              <a:srgbClr val="1E22AA"/>
            </a:solidFill>
          </c:spPr>
          <c:invertIfNegative val="0"/>
          <c:dPt>
            <c:idx val="1"/>
            <c:invertIfNegative val="0"/>
            <c:bubble3D val="0"/>
            <c:spPr>
              <a:solidFill>
                <a:srgbClr val="71CC98"/>
              </a:solidFill>
            </c:spPr>
            <c:extLst>
              <c:ext xmlns:c16="http://schemas.microsoft.com/office/drawing/2014/chart" uri="{C3380CC4-5D6E-409C-BE32-E72D297353CC}">
                <c16:uniqueId val="{00000013-7565-4642-AF62-EE80C71369BA}"/>
              </c:ext>
            </c:extLst>
          </c:dPt>
          <c:dPt>
            <c:idx val="2"/>
            <c:invertIfNegative val="0"/>
            <c:bubble3D val="0"/>
            <c:spPr>
              <a:solidFill>
                <a:srgbClr val="71CC98"/>
              </a:solidFill>
            </c:spPr>
            <c:extLst>
              <c:ext xmlns:c16="http://schemas.microsoft.com/office/drawing/2014/chart" uri="{C3380CC4-5D6E-409C-BE32-E72D297353CC}">
                <c16:uniqueId val="{00000014-7565-4642-AF62-EE80C71369BA}"/>
              </c:ext>
            </c:extLst>
          </c:dPt>
          <c:cat>
            <c:strRef>
              <c:f>'Province-Year'!$Z$47:$Z$49</c:f>
              <c:strCache>
                <c:ptCount val="3"/>
                <c:pt idx="0">
                  <c:v>Rehabilitate and protect forest ecosystem, mitigate soil erosion and protect biodiversity</c:v>
                </c:pt>
                <c:pt idx="1">
                  <c:v>Cultivated land consolidation and protection</c:v>
                </c:pt>
                <c:pt idx="2">
                  <c:v>Combat desertification and improve grassland ecosystem</c:v>
                </c:pt>
              </c:strCache>
            </c:strRef>
          </c:cat>
          <c:val>
            <c:numRef>
              <c:f>'Province-Year'!$AO$47:$AO$49</c:f>
              <c:numCache>
                <c:formatCode>General</c:formatCode>
                <c:ptCount val="3"/>
                <c:pt idx="2" formatCode="0.00">
                  <c:v>8.34151289653426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7565-4642-AF62-EE80C71369BA}"/>
            </c:ext>
          </c:extLst>
        </c:ser>
        <c:ser>
          <c:idx val="15"/>
          <c:order val="15"/>
          <c:tx>
            <c:strRef>
              <c:f>'Province-Year'!$AP$46</c:f>
              <c:strCache>
                <c:ptCount val="1"/>
                <c:pt idx="0">
                  <c:v>Cultivated Land Quality Program</c:v>
                </c:pt>
              </c:strCache>
            </c:strRef>
          </c:tx>
          <c:spPr>
            <a:solidFill>
              <a:srgbClr val="00A9CE"/>
            </a:solidFill>
          </c:spPr>
          <c:invertIfNegative val="0"/>
          <c:cat>
            <c:strRef>
              <c:f>'Province-Year'!$Z$47:$Z$49</c:f>
              <c:strCache>
                <c:ptCount val="3"/>
                <c:pt idx="0">
                  <c:v>Rehabilitate and protect forest ecosystem, mitigate soil erosion and protect biodiversity</c:v>
                </c:pt>
                <c:pt idx="1">
                  <c:v>Cultivated land consolidation and protection</c:v>
                </c:pt>
                <c:pt idx="2">
                  <c:v>Combat desertification and improve grassland ecosystem</c:v>
                </c:pt>
              </c:strCache>
            </c:strRef>
          </c:cat>
          <c:val>
            <c:numRef>
              <c:f>'Province-Year'!$AP$47:$AP$48</c:f>
              <c:numCache>
                <c:formatCode>0.00</c:formatCode>
                <c:ptCount val="2"/>
                <c:pt idx="1">
                  <c:v>0.84354607671494486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7565-4642-AF62-EE80C71369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375679232"/>
        <c:axId val="-376123184"/>
      </c:barChart>
      <c:catAx>
        <c:axId val="-375679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one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0" vert="horz"/>
          <a:lstStyle/>
          <a:p>
            <a:pPr>
              <a:defRPr sz="700" b="0" i="0" u="none" strike="noStrike" baseline="0">
                <a:noFill/>
                <a:latin typeface="Arial"/>
                <a:ea typeface="Arial"/>
                <a:cs typeface="Arial"/>
              </a:defRPr>
            </a:pPr>
            <a:endParaRPr lang="en-US"/>
          </a:p>
        </c:txPr>
        <c:crossAx val="-376123184"/>
        <c:crosses val="autoZero"/>
        <c:auto val="1"/>
        <c:lblAlgn val="ctr"/>
        <c:lblOffset val="100"/>
        <c:noMultiLvlLbl val="0"/>
      </c:catAx>
      <c:valAx>
        <c:axId val="-376123184"/>
        <c:scaling>
          <c:orientation val="minMax"/>
          <c:max val="25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  <a:r>
                  <a:rPr lang="en-AU" sz="800" b="1" i="0" u="none" strike="noStrike" baseline="0">
                    <a:solidFill>
                      <a:srgbClr val="FFFFFF"/>
                    </a:solidFill>
                    <a:latin typeface="Calibri"/>
                    <a:cs typeface="Calibri"/>
                  </a:rPr>
                  <a:t>$ Billions (10</a:t>
                </a:r>
                <a:r>
                  <a:rPr lang="en-AU" sz="800" b="1" i="0" u="none" strike="noStrike" baseline="30000">
                    <a:solidFill>
                      <a:srgbClr val="FFFFFF"/>
                    </a:solidFill>
                    <a:latin typeface="Calibri"/>
                    <a:cs typeface="Calibri"/>
                  </a:rPr>
                  <a:t>9</a:t>
                </a:r>
                <a:r>
                  <a:rPr lang="en-AU" sz="800" b="1" i="0" u="none" strike="noStrike" baseline="0">
                    <a:solidFill>
                      <a:srgbClr val="FFFFFF"/>
                    </a:solidFill>
                    <a:latin typeface="Calibri"/>
                    <a:cs typeface="Calibri"/>
                  </a:rPr>
                  <a:t> 2015 USD</a:t>
                </a:r>
              </a:p>
            </c:rich>
          </c:tx>
          <c:layout>
            <c:manualLayout>
              <c:xMode val="edge"/>
              <c:yMode val="edge"/>
              <c:x val="0.32267379421608999"/>
              <c:y val="0.28280294023076202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37567923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3175" cap="flat" cmpd="sng" algn="ctr">
      <a:noFill/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 sz="800"/>
              <a:t>D</a:t>
            </a:r>
          </a:p>
        </c:rich>
      </c:tx>
      <c:layout>
        <c:manualLayout>
          <c:xMode val="edge"/>
          <c:yMode val="edge"/>
          <c:x val="0.13225805830266973"/>
          <c:y val="1.06755802579500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629896738777388"/>
          <c:y val="1.9723974900488401E-2"/>
          <c:w val="0.86920496666992564"/>
          <c:h val="0.799763556626568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'graph of area'!$A$78</c:f>
              <c:strCache>
                <c:ptCount val="1"/>
                <c:pt idx="0">
                  <c:v>P16.CLQP</c:v>
                </c:pt>
              </c:strCache>
            </c:strRef>
          </c:tx>
          <c:spPr>
            <a:solidFill>
              <a:srgbClr val="00A9CE"/>
            </a:solidFill>
            <a:ln w="25400">
              <a:noFill/>
            </a:ln>
          </c:spPr>
          <c:invertIfNegative val="0"/>
          <c:cat>
            <c:strRef>
              <c:f>'graph of area'!$B$59:$U$59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'graph of area'!$B$78:$U$78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7F-4FD7-9204-24A1EF2D4CCE}"/>
            </c:ext>
          </c:extLst>
        </c:ser>
        <c:ser>
          <c:idx val="1"/>
          <c:order val="1"/>
          <c:tx>
            <c:strRef>
              <c:f>'graph of area'!$A$79</c:f>
              <c:strCache>
                <c:ptCount val="1"/>
                <c:pt idx="0">
                  <c:v>P15.GEPP</c:v>
                </c:pt>
              </c:strCache>
            </c:strRef>
          </c:tx>
          <c:spPr>
            <a:solidFill>
              <a:srgbClr val="00313C"/>
            </a:solidFill>
            <a:ln w="25400">
              <a:noFill/>
            </a:ln>
          </c:spPr>
          <c:invertIfNegative val="0"/>
          <c:cat>
            <c:strRef>
              <c:f>'graph of area'!$B$59:$U$59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'graph of area'!$B$79:$U$79</c:f>
            </c:numRef>
          </c:val>
          <c:extLst>
            <c:ext xmlns:c16="http://schemas.microsoft.com/office/drawing/2014/chart" uri="{C3380CC4-5D6E-409C-BE32-E72D297353CC}">
              <c16:uniqueId val="{00000001-FA7F-4FD7-9204-24A1EF2D4CCE}"/>
            </c:ext>
          </c:extLst>
        </c:ser>
        <c:ser>
          <c:idx val="2"/>
          <c:order val="2"/>
          <c:tx>
            <c:strRef>
              <c:f>'graph of area'!$A$80</c:f>
              <c:strCache>
                <c:ptCount val="1"/>
                <c:pt idx="0">
                  <c:v>P14.RDTP</c:v>
                </c:pt>
              </c:strCache>
            </c:strRef>
          </c:tx>
          <c:spPr>
            <a:solidFill>
              <a:srgbClr val="9FAEE5"/>
            </a:solidFill>
            <a:ln w="25400">
              <a:noFill/>
            </a:ln>
          </c:spPr>
          <c:invertIfNegative val="0"/>
          <c:cat>
            <c:strRef>
              <c:f>'graph of area'!$B$59:$U$59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'graph of area'!$B$80:$U$80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0.22184873949579817</c:v>
                </c:pt>
                <c:pt idx="13">
                  <c:v>0.44369747899159639</c:v>
                </c:pt>
                <c:pt idx="14">
                  <c:v>0.55462184873949616</c:v>
                </c:pt>
                <c:pt idx="15">
                  <c:v>0.88739495798319279</c:v>
                </c:pt>
                <c:pt idx="16">
                  <c:v>0.99831932773109222</c:v>
                </c:pt>
                <c:pt idx="17">
                  <c:v>1.1647058823529417</c:v>
                </c:pt>
                <c:pt idx="18">
                  <c:v>1.1647058823529417</c:v>
                </c:pt>
                <c:pt idx="19">
                  <c:v>1.1647058823529417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7F-4FD7-9204-24A1EF2D4CCE}"/>
            </c:ext>
          </c:extLst>
        </c:ser>
        <c:ser>
          <c:idx val="3"/>
          <c:order val="3"/>
          <c:tx>
            <c:strRef>
              <c:f>'graph of area'!$A$81</c:f>
              <c:strCache>
                <c:ptCount val="1"/>
                <c:pt idx="0">
                  <c:v>P13.PRC-GEF</c:v>
                </c:pt>
              </c:strCache>
            </c:strRef>
          </c:tx>
          <c:spPr>
            <a:solidFill>
              <a:srgbClr val="00313C"/>
            </a:solidFill>
            <a:ln w="25400">
              <a:noFill/>
            </a:ln>
          </c:spPr>
          <c:invertIfNegative val="0"/>
          <c:cat>
            <c:strRef>
              <c:f>'graph of area'!$B$59:$U$59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'graph of area'!$B$81:$U$81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7.9445205887610976E-2</c:v>
                </c:pt>
                <c:pt idx="8">
                  <c:v>7.9445205887610976E-2</c:v>
                </c:pt>
                <c:pt idx="9">
                  <c:v>7.9445205887610976E-2</c:v>
                </c:pt>
                <c:pt idx="10">
                  <c:v>7.9445205887610976E-2</c:v>
                </c:pt>
                <c:pt idx="11">
                  <c:v>7.9445205887610976E-2</c:v>
                </c:pt>
                <c:pt idx="12">
                  <c:v>0.10055479411238899</c:v>
                </c:pt>
                <c:pt idx="13">
                  <c:v>0.10055479411238899</c:v>
                </c:pt>
                <c:pt idx="14">
                  <c:v>0.10055479411238899</c:v>
                </c:pt>
                <c:pt idx="15">
                  <c:v>1.1616552052916991</c:v>
                </c:pt>
                <c:pt idx="16">
                  <c:v>1.2004226208211668</c:v>
                </c:pt>
                <c:pt idx="17">
                  <c:v>1.3361488886240391</c:v>
                </c:pt>
                <c:pt idx="18">
                  <c:v>1.9390394025556112</c:v>
                </c:pt>
                <c:pt idx="19">
                  <c:v>1.9681035226914791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A7F-4FD7-9204-24A1EF2D4CCE}"/>
            </c:ext>
          </c:extLst>
        </c:ser>
        <c:ser>
          <c:idx val="4"/>
          <c:order val="4"/>
          <c:tx>
            <c:strRef>
              <c:f>'graph of area'!$A$82</c:f>
              <c:strCache>
                <c:ptCount val="1"/>
                <c:pt idx="0">
                  <c:v>P12.WCNR</c:v>
                </c:pt>
              </c:strCache>
            </c:strRef>
          </c:tx>
          <c:spPr>
            <a:solidFill>
              <a:srgbClr val="DF1995"/>
            </a:solidFill>
            <a:ln w="25400">
              <a:noFill/>
            </a:ln>
          </c:spPr>
          <c:invertIfNegative val="0"/>
          <c:cat>
            <c:strRef>
              <c:f>'graph of area'!$B$59:$U$59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'graph of area'!$B$82:$U$82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10.629600000000005</c:v>
                </c:pt>
                <c:pt idx="6">
                  <c:v>-4.2331999999999974</c:v>
                </c:pt>
                <c:pt idx="7">
                  <c:v>8.401999999999985</c:v>
                </c:pt>
                <c:pt idx="8">
                  <c:v>0.87289999999999413</c:v>
                </c:pt>
                <c:pt idx="9">
                  <c:v>1.2140999999999913</c:v>
                </c:pt>
                <c:pt idx="10">
                  <c:v>1.2886000000000057</c:v>
                </c:pt>
                <c:pt idx="11">
                  <c:v>0.36130000000001744</c:v>
                </c:pt>
                <c:pt idx="12">
                  <c:v>1.2697000000000116</c:v>
                </c:pt>
                <c:pt idx="13">
                  <c:v>7.6999999999999999E-2</c:v>
                </c:pt>
                <c:pt idx="14">
                  <c:v>0.8271999999999825</c:v>
                </c:pt>
                <c:pt idx="15">
                  <c:v>-1.0188999999999797</c:v>
                </c:pt>
                <c:pt idx="16">
                  <c:v>2.1746999999999828</c:v>
                </c:pt>
                <c:pt idx="17">
                  <c:v>-0.39879999999997379</c:v>
                </c:pt>
                <c:pt idx="18">
                  <c:v>0.22899999999998544</c:v>
                </c:pt>
                <c:pt idx="19">
                  <c:v>-0.44490000000000873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7F-4FD7-9204-24A1EF2D4CCE}"/>
            </c:ext>
          </c:extLst>
        </c:ser>
        <c:ser>
          <c:idx val="5"/>
          <c:order val="5"/>
          <c:tx>
            <c:strRef>
              <c:f>'graph of area'!$A$83</c:f>
              <c:strCache>
                <c:ptCount val="1"/>
                <c:pt idx="0">
                  <c:v>P11.SCP</c:v>
                </c:pt>
              </c:strCache>
            </c:strRef>
          </c:tx>
          <c:spPr>
            <a:solidFill>
              <a:srgbClr val="FFB81C"/>
            </a:solidFill>
            <a:ln w="25400">
              <a:noFill/>
            </a:ln>
          </c:spPr>
          <c:invertIfNegative val="0"/>
          <c:cat>
            <c:strRef>
              <c:f>'graph of area'!$B$59:$U$59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'graph of area'!$B$83:$U$83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0.21731999999999999</c:v>
                </c:pt>
                <c:pt idx="6">
                  <c:v>1.4161159999999999</c:v>
                </c:pt>
                <c:pt idx="7">
                  <c:v>1.3215500000000002</c:v>
                </c:pt>
                <c:pt idx="8">
                  <c:v>1.055193</c:v>
                </c:pt>
                <c:pt idx="9">
                  <c:v>1.168981</c:v>
                </c:pt>
                <c:pt idx="10">
                  <c:v>0.86333100000000007</c:v>
                </c:pt>
                <c:pt idx="11">
                  <c:v>0.66794399999999998</c:v>
                </c:pt>
                <c:pt idx="12">
                  <c:v>0.89241700000000002</c:v>
                </c:pt>
                <c:pt idx="13">
                  <c:v>0.90293699999999999</c:v>
                </c:pt>
                <c:pt idx="14">
                  <c:v>1.0182519999999999</c:v>
                </c:pt>
                <c:pt idx="15">
                  <c:v>0.93786900000000006</c:v>
                </c:pt>
                <c:pt idx="16">
                  <c:v>0.85438900000000018</c:v>
                </c:pt>
                <c:pt idx="17">
                  <c:v>0.92733299999999996</c:v>
                </c:pt>
                <c:pt idx="18">
                  <c:v>0.31755300000000003</c:v>
                </c:pt>
                <c:pt idx="19">
                  <c:v>0.31724499999999994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A7F-4FD7-9204-24A1EF2D4CCE}"/>
            </c:ext>
          </c:extLst>
        </c:ser>
        <c:ser>
          <c:idx val="6"/>
          <c:order val="6"/>
          <c:tx>
            <c:strRef>
              <c:f>'graph of area'!$A$84</c:f>
              <c:strCache>
                <c:ptCount val="1"/>
                <c:pt idx="0">
                  <c:v>P10.FECF</c:v>
                </c:pt>
              </c:strCache>
            </c:strRef>
          </c:tx>
          <c:spPr>
            <a:solidFill>
              <a:srgbClr val="004B87"/>
            </a:solidFill>
            <a:ln w="25400">
              <a:noFill/>
            </a:ln>
          </c:spPr>
          <c:invertIfNegative val="0"/>
          <c:cat>
            <c:strRef>
              <c:f>'graph of area'!$B$59:$U$59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'graph of area'!$B$84:$U$84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13.333</c:v>
                </c:pt>
                <c:pt idx="6">
                  <c:v>0</c:v>
                </c:pt>
                <c:pt idx="7">
                  <c:v>0</c:v>
                </c:pt>
                <c:pt idx="8">
                  <c:v>13.333</c:v>
                </c:pt>
                <c:pt idx="9">
                  <c:v>0</c:v>
                </c:pt>
                <c:pt idx="10">
                  <c:v>13.333000000000004</c:v>
                </c:pt>
                <c:pt idx="11">
                  <c:v>4.5330000000000013</c:v>
                </c:pt>
                <c:pt idx="12">
                  <c:v>1.5991799999999938</c:v>
                </c:pt>
                <c:pt idx="13">
                  <c:v>23.199420000000003</c:v>
                </c:pt>
                <c:pt idx="14">
                  <c:v>7.3346999999999989</c:v>
                </c:pt>
                <c:pt idx="15">
                  <c:v>7.334699999999998</c:v>
                </c:pt>
                <c:pt idx="16">
                  <c:v>4.3333333333333428</c:v>
                </c:pt>
                <c:pt idx="17">
                  <c:v>4.3333333333333321</c:v>
                </c:pt>
                <c:pt idx="18">
                  <c:v>0</c:v>
                </c:pt>
                <c:pt idx="19">
                  <c:v>4.667213333333331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A7F-4FD7-9204-24A1EF2D4CCE}"/>
            </c:ext>
          </c:extLst>
        </c:ser>
        <c:ser>
          <c:idx val="7"/>
          <c:order val="7"/>
          <c:tx>
            <c:strRef>
              <c:f>'graph of area'!$A$85</c:f>
              <c:strCache>
                <c:ptCount val="1"/>
                <c:pt idx="0">
                  <c:v>P9.FGHY</c:v>
                </c:pt>
              </c:strCache>
            </c:strRef>
          </c:tx>
          <c:spPr>
            <a:solidFill>
              <a:srgbClr val="44693D"/>
            </a:solidFill>
            <a:ln w="25400">
              <a:noFill/>
            </a:ln>
          </c:spPr>
          <c:invertIfNegative val="0"/>
          <c:cat>
            <c:strRef>
              <c:f>'graph of area'!$B$59:$U$59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'graph of area'!$B$85:$U$85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8.8939999999999991E-2</c:v>
                </c:pt>
                <c:pt idx="6">
                  <c:v>4.5690000000000001E-2</c:v>
                </c:pt>
                <c:pt idx="7">
                  <c:v>2.043E-2</c:v>
                </c:pt>
                <c:pt idx="8">
                  <c:v>2.2259999999999999E-2</c:v>
                </c:pt>
                <c:pt idx="9">
                  <c:v>9.4900000000000002E-3</c:v>
                </c:pt>
                <c:pt idx="10">
                  <c:v>9.1000000000000004E-3</c:v>
                </c:pt>
                <c:pt idx="11">
                  <c:v>3.3899999999999998E-3</c:v>
                </c:pt>
                <c:pt idx="12">
                  <c:v>3.9699999999999996E-3</c:v>
                </c:pt>
                <c:pt idx="13">
                  <c:v>2.078E-2</c:v>
                </c:pt>
                <c:pt idx="14">
                  <c:v>1.7800000000000003E-3</c:v>
                </c:pt>
                <c:pt idx="15">
                  <c:v>8.9999999999999998E-4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A7F-4FD7-9204-24A1EF2D4CCE}"/>
            </c:ext>
          </c:extLst>
        </c:ser>
        <c:ser>
          <c:idx val="8"/>
          <c:order val="8"/>
          <c:tx>
            <c:strRef>
              <c:f>'graph of area'!$A$86</c:f>
              <c:strCache>
                <c:ptCount val="1"/>
                <c:pt idx="0">
                  <c:v>P8.GFGP</c:v>
                </c:pt>
              </c:strCache>
            </c:strRef>
          </c:tx>
          <c:spPr>
            <a:solidFill>
              <a:srgbClr val="78BE20"/>
            </a:solidFill>
            <a:ln w="25400">
              <a:noFill/>
            </a:ln>
          </c:spPr>
          <c:invertIfNegative val="0"/>
          <c:cat>
            <c:strRef>
              <c:f>'graph of area'!$B$59:$U$59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'graph of area'!$B$86:$U$86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0.44792999999999999</c:v>
                </c:pt>
                <c:pt idx="4">
                  <c:v>0.77473900000000007</c:v>
                </c:pt>
                <c:pt idx="5">
                  <c:v>1.034408</c:v>
                </c:pt>
                <c:pt idx="6">
                  <c:v>4.5876130000000002</c:v>
                </c:pt>
                <c:pt idx="7">
                  <c:v>6.4179379999999995</c:v>
                </c:pt>
                <c:pt idx="8">
                  <c:v>3.5101410000000004</c:v>
                </c:pt>
                <c:pt idx="9">
                  <c:v>2.9754350000000001</c:v>
                </c:pt>
                <c:pt idx="10">
                  <c:v>1.0695180000000002</c:v>
                </c:pt>
                <c:pt idx="11">
                  <c:v>1.2058689999999999</c:v>
                </c:pt>
                <c:pt idx="12">
                  <c:v>1.4694209999999999</c:v>
                </c:pt>
                <c:pt idx="13">
                  <c:v>1.1633680000000002</c:v>
                </c:pt>
                <c:pt idx="14">
                  <c:v>2.6493830000000003</c:v>
                </c:pt>
                <c:pt idx="15">
                  <c:v>1.0329250000000001</c:v>
                </c:pt>
                <c:pt idx="16">
                  <c:v>0.77128099999999977</c:v>
                </c:pt>
                <c:pt idx="17">
                  <c:v>0.81538300000000008</c:v>
                </c:pt>
                <c:pt idx="18">
                  <c:v>0.73889199999999999</c:v>
                </c:pt>
                <c:pt idx="19">
                  <c:v>0.63602300000000001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A7F-4FD7-9204-24A1EF2D4CCE}"/>
            </c:ext>
          </c:extLst>
        </c:ser>
        <c:ser>
          <c:idx val="9"/>
          <c:order val="9"/>
          <c:tx>
            <c:strRef>
              <c:f>'graph of area'!$A$87</c:f>
              <c:strCache>
                <c:ptCount val="1"/>
                <c:pt idx="0">
                  <c:v>P7.NFPP</c:v>
                </c:pt>
              </c:strCache>
            </c:strRef>
          </c:tx>
          <c:spPr>
            <a:solidFill>
              <a:srgbClr val="6D2077"/>
            </a:solidFill>
            <a:ln w="25400">
              <a:noFill/>
            </a:ln>
          </c:spPr>
          <c:invertIfNegative val="0"/>
          <c:cat>
            <c:strRef>
              <c:f>'graph of area'!$B$59:$U$59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'graph of area'!$B$87:$U$87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4.0658599999999998</c:v>
                </c:pt>
                <c:pt idx="3">
                  <c:v>4.3696200000000003</c:v>
                </c:pt>
                <c:pt idx="4">
                  <c:v>1.9622460000000002</c:v>
                </c:pt>
                <c:pt idx="5">
                  <c:v>2.8316349999999999</c:v>
                </c:pt>
                <c:pt idx="6">
                  <c:v>1.2664379999999997</c:v>
                </c:pt>
                <c:pt idx="7">
                  <c:v>1.318684</c:v>
                </c:pt>
                <c:pt idx="8">
                  <c:v>1.2093039999999999</c:v>
                </c:pt>
                <c:pt idx="9">
                  <c:v>1.1666639999999999</c:v>
                </c:pt>
                <c:pt idx="10">
                  <c:v>0.95171700000000015</c:v>
                </c:pt>
                <c:pt idx="11">
                  <c:v>1.193443</c:v>
                </c:pt>
                <c:pt idx="12">
                  <c:v>1.901856</c:v>
                </c:pt>
                <c:pt idx="13">
                  <c:v>1.7147070000000002</c:v>
                </c:pt>
                <c:pt idx="14">
                  <c:v>1.3572460000000002</c:v>
                </c:pt>
                <c:pt idx="15">
                  <c:v>1.2688129999999997</c:v>
                </c:pt>
                <c:pt idx="16">
                  <c:v>3.0796380000000001</c:v>
                </c:pt>
                <c:pt idx="17">
                  <c:v>2.3456910000000004</c:v>
                </c:pt>
                <c:pt idx="18">
                  <c:v>2.2078819999999997</c:v>
                </c:pt>
                <c:pt idx="19">
                  <c:v>2.1820679999999997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A7F-4FD7-9204-24A1EF2D4CCE}"/>
            </c:ext>
          </c:extLst>
        </c:ser>
        <c:ser>
          <c:idx val="10"/>
          <c:order val="10"/>
          <c:tx>
            <c:strRef>
              <c:f>'graph of area'!$A$88</c:f>
              <c:strCache>
                <c:ptCount val="1"/>
                <c:pt idx="0">
                  <c:v>P6.NLCP</c:v>
                </c:pt>
              </c:strCache>
            </c:strRef>
          </c:tx>
          <c:spPr>
            <a:solidFill>
              <a:srgbClr val="2DCCD3"/>
            </a:solidFill>
            <a:ln w="25400">
              <a:noFill/>
            </a:ln>
          </c:spPr>
          <c:invertIfNegative val="0"/>
          <c:cat>
            <c:strRef>
              <c:f>'graph of area'!$B$59:$U$59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'graph of area'!$B$88:$U$88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0.43043064999999991</c:v>
                </c:pt>
                <c:pt idx="4">
                  <c:v>0.40044816999999988</c:v>
                </c:pt>
                <c:pt idx="5">
                  <c:v>0.30236740999999995</c:v>
                </c:pt>
                <c:pt idx="6">
                  <c:v>0.37272413000000004</c:v>
                </c:pt>
                <c:pt idx="7">
                  <c:v>0.41044489000000001</c:v>
                </c:pt>
                <c:pt idx="8">
                  <c:v>0.48129958</c:v>
                </c:pt>
                <c:pt idx="9">
                  <c:v>0.54513100999999997</c:v>
                </c:pt>
                <c:pt idx="10">
                  <c:v>0.74845800999999967</c:v>
                </c:pt>
                <c:pt idx="11">
                  <c:v>0.86032827999999995</c:v>
                </c:pt>
                <c:pt idx="12">
                  <c:v>1.0639578169999999</c:v>
                </c:pt>
                <c:pt idx="13">
                  <c:v>0.87461029000000012</c:v>
                </c:pt>
                <c:pt idx="14">
                  <c:v>1.4068263000000003</c:v>
                </c:pt>
                <c:pt idx="15">
                  <c:v>1.27613048</c:v>
                </c:pt>
                <c:pt idx="16">
                  <c:v>2.2458047199999998</c:v>
                </c:pt>
                <c:pt idx="17">
                  <c:v>2.4009832699999998</c:v>
                </c:pt>
                <c:pt idx="18">
                  <c:v>0.97817640000000017</c:v>
                </c:pt>
                <c:pt idx="19">
                  <c:v>1.8542277999999996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A7F-4FD7-9204-24A1EF2D4CCE}"/>
            </c:ext>
          </c:extLst>
        </c:ser>
        <c:ser>
          <c:idx val="11"/>
          <c:order val="11"/>
          <c:tx>
            <c:strRef>
              <c:f>'graph of area'!$A$89</c:f>
              <c:strCache>
                <c:ptCount val="1"/>
                <c:pt idx="0">
                  <c:v>P5.YSWC</c:v>
                </c:pt>
              </c:strCache>
            </c:strRef>
          </c:tx>
          <c:spPr>
            <a:solidFill>
              <a:srgbClr val="E87722"/>
            </a:solidFill>
            <a:ln w="25400">
              <a:noFill/>
            </a:ln>
          </c:spPr>
          <c:invertIfNegative val="0"/>
          <c:cat>
            <c:strRef>
              <c:f>'graph of area'!$B$59:$U$59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'graph of area'!$B$89:$U$89</c:f>
              <c:numCache>
                <c:formatCode>General</c:formatCode>
                <c:ptCount val="20"/>
                <c:pt idx="0">
                  <c:v>0</c:v>
                </c:pt>
                <c:pt idx="1">
                  <c:v>0.556153846153846</c:v>
                </c:pt>
                <c:pt idx="2">
                  <c:v>0.55614999999999992</c:v>
                </c:pt>
                <c:pt idx="3">
                  <c:v>0.55614999999999992</c:v>
                </c:pt>
                <c:pt idx="4">
                  <c:v>0.55614999999999992</c:v>
                </c:pt>
                <c:pt idx="5">
                  <c:v>0.55614999999999992</c:v>
                </c:pt>
                <c:pt idx="6">
                  <c:v>0.33571000000000006</c:v>
                </c:pt>
                <c:pt idx="7">
                  <c:v>0.33571000000000006</c:v>
                </c:pt>
                <c:pt idx="8">
                  <c:v>0.33571000000000006</c:v>
                </c:pt>
                <c:pt idx="9">
                  <c:v>0.33571000000000006</c:v>
                </c:pt>
                <c:pt idx="10">
                  <c:v>0.33571000000000006</c:v>
                </c:pt>
                <c:pt idx="11">
                  <c:v>0.33571000000000006</c:v>
                </c:pt>
                <c:pt idx="12">
                  <c:v>0.33571000000000006</c:v>
                </c:pt>
                <c:pt idx="13">
                  <c:v>0.47899999999999987</c:v>
                </c:pt>
                <c:pt idx="14">
                  <c:v>0.47899999999999987</c:v>
                </c:pt>
                <c:pt idx="15">
                  <c:v>0.47899999999999987</c:v>
                </c:pt>
                <c:pt idx="16">
                  <c:v>0.47899999999999987</c:v>
                </c:pt>
                <c:pt idx="17">
                  <c:v>0.47899999999999987</c:v>
                </c:pt>
                <c:pt idx="18">
                  <c:v>0.47899999999999987</c:v>
                </c:pt>
                <c:pt idx="19">
                  <c:v>0.47899999999999987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A7F-4FD7-9204-24A1EF2D4CCE}"/>
            </c:ext>
          </c:extLst>
        </c:ser>
        <c:ser>
          <c:idx val="12"/>
          <c:order val="12"/>
          <c:tx>
            <c:strRef>
              <c:f>'graph of area'!$A$90</c:f>
              <c:strCache>
                <c:ptCount val="1"/>
                <c:pt idx="0">
                  <c:v>P4.CADP</c:v>
                </c:pt>
              </c:strCache>
            </c:strRef>
          </c:tx>
          <c:spPr>
            <a:solidFill>
              <a:srgbClr val="007377"/>
            </a:solidFill>
            <a:ln w="25400">
              <a:noFill/>
            </a:ln>
          </c:spPr>
          <c:invertIfNegative val="0"/>
          <c:cat>
            <c:strRef>
              <c:f>'graph of area'!$B$59:$U$59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'graph of area'!$B$90:$U$90</c:f>
              <c:numCache>
                <c:formatCode>General</c:formatCode>
                <c:ptCount val="20"/>
                <c:pt idx="0">
                  <c:v>0</c:v>
                </c:pt>
                <c:pt idx="1">
                  <c:v>1.6933099999999999</c:v>
                </c:pt>
                <c:pt idx="2">
                  <c:v>2.1632466666666663</c:v>
                </c:pt>
                <c:pt idx="3">
                  <c:v>2.5508733333333335</c:v>
                </c:pt>
                <c:pt idx="4">
                  <c:v>2.6721999999999997</c:v>
                </c:pt>
                <c:pt idx="5">
                  <c:v>2.2369599999999998</c:v>
                </c:pt>
                <c:pt idx="6">
                  <c:v>2.10954</c:v>
                </c:pt>
                <c:pt idx="7">
                  <c:v>1.7476800000000003</c:v>
                </c:pt>
                <c:pt idx="8">
                  <c:v>1.8773200000000001</c:v>
                </c:pt>
                <c:pt idx="9">
                  <c:v>2.35012</c:v>
                </c:pt>
                <c:pt idx="10">
                  <c:v>2.2426999999999997</c:v>
                </c:pt>
                <c:pt idx="11">
                  <c:v>2.0626933333333333</c:v>
                </c:pt>
                <c:pt idx="12">
                  <c:v>2.0272666666666668</c:v>
                </c:pt>
                <c:pt idx="13">
                  <c:v>2.0716199999999998</c:v>
                </c:pt>
                <c:pt idx="14">
                  <c:v>1.9302866666666667</c:v>
                </c:pt>
                <c:pt idx="15">
                  <c:v>1.9795533333333331</c:v>
                </c:pt>
                <c:pt idx="16">
                  <c:v>2.2759666666666667</c:v>
                </c:pt>
                <c:pt idx="17">
                  <c:v>2.3162800000000003</c:v>
                </c:pt>
                <c:pt idx="18">
                  <c:v>1.9257733333333338</c:v>
                </c:pt>
                <c:pt idx="19">
                  <c:v>2.4950466666666671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A7F-4FD7-9204-24A1EF2D4CCE}"/>
            </c:ext>
          </c:extLst>
        </c:ser>
        <c:ser>
          <c:idx val="13"/>
          <c:order val="13"/>
          <c:tx>
            <c:strRef>
              <c:f>'graph of area'!$A$91</c:f>
              <c:strCache>
                <c:ptCount val="1"/>
                <c:pt idx="0">
                  <c:v>P3.SDP-FR</c:v>
                </c:pt>
              </c:strCache>
            </c:strRef>
          </c:tx>
          <c:spPr>
            <a:solidFill>
              <a:srgbClr val="41B6E6"/>
            </a:solidFill>
            <a:ln w="25400">
              <a:noFill/>
            </a:ln>
          </c:spPr>
          <c:invertIfNegative val="0"/>
          <c:cat>
            <c:strRef>
              <c:f>'graph of area'!$B$59:$U$59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'graph of area'!$B$91:$U$91</c:f>
              <c:numCache>
                <c:formatCode>General</c:formatCode>
                <c:ptCount val="20"/>
                <c:pt idx="0">
                  <c:v>0</c:v>
                </c:pt>
                <c:pt idx="1">
                  <c:v>0.879</c:v>
                </c:pt>
                <c:pt idx="2">
                  <c:v>1.6504200000000002</c:v>
                </c:pt>
                <c:pt idx="3">
                  <c:v>1.77729</c:v>
                </c:pt>
                <c:pt idx="4">
                  <c:v>1.1141099999999999</c:v>
                </c:pt>
                <c:pt idx="5">
                  <c:v>1.3456659999999998</c:v>
                </c:pt>
                <c:pt idx="6">
                  <c:v>0.73370000000000013</c:v>
                </c:pt>
                <c:pt idx="7">
                  <c:v>0.44005099999999991</c:v>
                </c:pt>
                <c:pt idx="8">
                  <c:v>0.56837100000000007</c:v>
                </c:pt>
                <c:pt idx="9">
                  <c:v>0.31061299999999992</c:v>
                </c:pt>
                <c:pt idx="10">
                  <c:v>0.22114199999999998</c:v>
                </c:pt>
                <c:pt idx="11">
                  <c:v>0.24008199999999999</c:v>
                </c:pt>
                <c:pt idx="12">
                  <c:v>0.34098299999999998</c:v>
                </c:pt>
                <c:pt idx="13">
                  <c:v>0.87171600000000005</c:v>
                </c:pt>
                <c:pt idx="14">
                  <c:v>0.63912799999999992</c:v>
                </c:pt>
                <c:pt idx="15">
                  <c:v>0.76498800000000022</c:v>
                </c:pt>
                <c:pt idx="16">
                  <c:v>0.80082100000000001</c:v>
                </c:pt>
                <c:pt idx="17">
                  <c:v>0.48226300000000005</c:v>
                </c:pt>
                <c:pt idx="18">
                  <c:v>0.498944</c:v>
                </c:pt>
                <c:pt idx="19">
                  <c:v>0.71746600000000027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A7F-4FD7-9204-24A1EF2D4CCE}"/>
            </c:ext>
          </c:extLst>
        </c:ser>
        <c:ser>
          <c:idx val="14"/>
          <c:order val="14"/>
          <c:tx>
            <c:strRef>
              <c:f>'graph of area'!$A$92</c:f>
              <c:strCache>
                <c:ptCount val="1"/>
                <c:pt idx="0">
                  <c:v>P2.NSWC</c:v>
                </c:pt>
              </c:strCache>
            </c:strRef>
          </c:tx>
          <c:spPr>
            <a:solidFill>
              <a:srgbClr val="E4002B"/>
            </a:solidFill>
            <a:ln w="25400">
              <a:noFill/>
            </a:ln>
          </c:spPr>
          <c:invertIfNegative val="0"/>
          <c:cat>
            <c:strRef>
              <c:f>'graph of area'!$B$59:$U$59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'graph of area'!$B$92:$U$92</c:f>
              <c:numCache>
                <c:formatCode>General</c:formatCode>
                <c:ptCount val="20"/>
                <c:pt idx="0">
                  <c:v>0.20996999999999999</c:v>
                </c:pt>
                <c:pt idx="1">
                  <c:v>0.21</c:v>
                </c:pt>
                <c:pt idx="2">
                  <c:v>0.21</c:v>
                </c:pt>
                <c:pt idx="3">
                  <c:v>0.21</c:v>
                </c:pt>
                <c:pt idx="4">
                  <c:v>0.21</c:v>
                </c:pt>
                <c:pt idx="5">
                  <c:v>0.21</c:v>
                </c:pt>
                <c:pt idx="6">
                  <c:v>0.21</c:v>
                </c:pt>
                <c:pt idx="7">
                  <c:v>9.3439999999999995E-2</c:v>
                </c:pt>
                <c:pt idx="8">
                  <c:v>9.3439999999999995E-2</c:v>
                </c:pt>
                <c:pt idx="9">
                  <c:v>9.3439999999999995E-2</c:v>
                </c:pt>
                <c:pt idx="10">
                  <c:v>9.3439999999999995E-2</c:v>
                </c:pt>
                <c:pt idx="11">
                  <c:v>9.3439999999999995E-2</c:v>
                </c:pt>
                <c:pt idx="12">
                  <c:v>0.23255999999999996</c:v>
                </c:pt>
                <c:pt idx="13">
                  <c:v>0.23255999999999996</c:v>
                </c:pt>
                <c:pt idx="14">
                  <c:v>0.23255999999999996</c:v>
                </c:pt>
                <c:pt idx="15">
                  <c:v>0.23255999999999996</c:v>
                </c:pt>
                <c:pt idx="16">
                  <c:v>0.23255999999999996</c:v>
                </c:pt>
                <c:pt idx="17">
                  <c:v>0.60000000000000009</c:v>
                </c:pt>
                <c:pt idx="18">
                  <c:v>0.60000000000000009</c:v>
                </c:pt>
                <c:pt idx="19">
                  <c:v>0.60000000000000009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A7F-4FD7-9204-24A1EF2D4CCE}"/>
            </c:ext>
          </c:extLst>
        </c:ser>
        <c:ser>
          <c:idx val="15"/>
          <c:order val="15"/>
          <c:tx>
            <c:strRef>
              <c:f>'graph of area'!$A$93</c:f>
              <c:strCache>
                <c:ptCount val="1"/>
                <c:pt idx="0">
                  <c:v>P1.SDP-TN</c:v>
                </c:pt>
              </c:strCache>
            </c:strRef>
          </c:tx>
          <c:spPr>
            <a:solidFill>
              <a:srgbClr val="71CC98"/>
            </a:solidFill>
            <a:ln w="25400">
              <a:noFill/>
            </a:ln>
          </c:spPr>
          <c:invertIfNegative val="0"/>
          <c:cat>
            <c:strRef>
              <c:f>'graph of area'!$B$59:$U$59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'graph of area'!$B$93:$U$93</c:f>
              <c:numCache>
                <c:formatCode>General</c:formatCode>
                <c:ptCount val="20"/>
                <c:pt idx="0">
                  <c:v>1.37256</c:v>
                </c:pt>
                <c:pt idx="1">
                  <c:v>1.17862</c:v>
                </c:pt>
                <c:pt idx="2">
                  <c:v>1.8786700000000001</c:v>
                </c:pt>
                <c:pt idx="3">
                  <c:v>1.9140699999999997</c:v>
                </c:pt>
                <c:pt idx="4">
                  <c:v>1.974348</c:v>
                </c:pt>
                <c:pt idx="5">
                  <c:v>1.106365</c:v>
                </c:pt>
                <c:pt idx="6">
                  <c:v>0.83592300000000008</c:v>
                </c:pt>
                <c:pt idx="7">
                  <c:v>0.46205200000000002</c:v>
                </c:pt>
                <c:pt idx="8">
                  <c:v>0.422014</c:v>
                </c:pt>
                <c:pt idx="9">
                  <c:v>0.32461299999999998</c:v>
                </c:pt>
                <c:pt idx="10">
                  <c:v>0.35821300000000006</c:v>
                </c:pt>
                <c:pt idx="11">
                  <c:v>0.45586500000000002</c:v>
                </c:pt>
                <c:pt idx="12">
                  <c:v>0.52271300000000009</c:v>
                </c:pt>
                <c:pt idx="13">
                  <c:v>1.5680570000000003</c:v>
                </c:pt>
                <c:pt idx="14">
                  <c:v>1.2030160000000001</c:v>
                </c:pt>
                <c:pt idx="15">
                  <c:v>1.0069360000000001</c:v>
                </c:pt>
                <c:pt idx="16">
                  <c:v>1.0237579999999999</c:v>
                </c:pt>
                <c:pt idx="17">
                  <c:v>0.73879799999999995</c:v>
                </c:pt>
                <c:pt idx="18">
                  <c:v>0.74797700000000011</c:v>
                </c:pt>
                <c:pt idx="19">
                  <c:v>0.82196300000000011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A7F-4FD7-9204-24A1EF2D4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368396800"/>
        <c:axId val="-377126304"/>
      </c:barChart>
      <c:catAx>
        <c:axId val="-368396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r>
                  <a:rPr lang="en-US" altLang="zh-CN" sz="800" b="1">
                    <a:latin typeface="Arial" panose="020B0604020202020204" pitchFamily="34" charset="0"/>
                    <a:cs typeface="Arial" panose="020B0604020202020204" pitchFamily="34" charset="0"/>
                  </a:rPr>
                  <a:t>Year</a:t>
                </a:r>
                <a:endParaRPr lang="zh-CN" altLang="en-US" sz="800" b="1"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.51613875632185824"/>
              <c:y val="0.93104695830175355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5400000" vert="horz" anchor="ctr" anchorCtr="1"/>
          <a:lstStyle/>
          <a:p>
            <a:pPr>
              <a:defRPr sz="700" baseline="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-377126304"/>
        <c:crosses val="autoZero"/>
        <c:auto val="1"/>
        <c:lblAlgn val="ctr"/>
        <c:lblOffset val="100"/>
        <c:tickLblSkip val="1"/>
        <c:noMultiLvlLbl val="0"/>
      </c:catAx>
      <c:valAx>
        <c:axId val="-377126304"/>
        <c:scaling>
          <c:orientation val="minMax"/>
          <c:max val="35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Million ha</a:t>
                </a:r>
              </a:p>
            </c:rich>
          </c:tx>
          <c:layout>
            <c:manualLayout>
              <c:xMode val="edge"/>
              <c:yMode val="edge"/>
              <c:x val="4.9770373865074694E-3"/>
              <c:y val="0.3091098716727883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368396800"/>
        <c:crosses val="autoZero"/>
        <c:crossBetween val="between"/>
        <c:majorUnit val="5"/>
      </c:valAx>
      <c:spPr>
        <a:noFill/>
        <a:ln w="0" cmpd="dbl">
          <a:noFill/>
        </a:ln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 sz="800"/>
              <a:t>E</a:t>
            </a:r>
          </a:p>
        </c:rich>
      </c:tx>
      <c:layout>
        <c:manualLayout>
          <c:xMode val="edge"/>
          <c:yMode val="edge"/>
          <c:x val="8.4606956387437302E-2"/>
          <c:y val="9.5171755185896306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0757532720779499E-2"/>
          <c:y val="1.9700347222222199E-2"/>
          <c:w val="0.89393297226912005"/>
          <c:h val="0.793343600543574"/>
        </c:manualLayout>
      </c:layout>
      <c:areaChart>
        <c:grouping val="stacked"/>
        <c:varyColors val="0"/>
        <c:ser>
          <c:idx val="0"/>
          <c:order val="0"/>
          <c:tx>
            <c:strRef>
              <c:f>'graph of area'!$A$133</c:f>
              <c:strCache>
                <c:ptCount val="1"/>
                <c:pt idx="0">
                  <c:v>P16.CLQP</c:v>
                </c:pt>
              </c:strCache>
            </c:strRef>
          </c:tx>
          <c:spPr>
            <a:solidFill>
              <a:srgbClr val="00A9CE"/>
            </a:solidFill>
            <a:ln w="25400">
              <a:noFill/>
            </a:ln>
          </c:spPr>
          <c:cat>
            <c:strRef>
              <c:f>'graph of area'!$B$115:$U$115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'graph of area'!$B$133:$U$133</c:f>
              <c:numCache>
                <c:formatCode>General</c:formatCode>
                <c:ptCount val="20"/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DE-4408-85EE-3F7E14E7ECDD}"/>
            </c:ext>
          </c:extLst>
        </c:ser>
        <c:ser>
          <c:idx val="1"/>
          <c:order val="1"/>
          <c:tx>
            <c:strRef>
              <c:f>'graph of area'!$A$134</c:f>
              <c:strCache>
                <c:ptCount val="1"/>
                <c:pt idx="0">
                  <c:v>P15.GEPP</c:v>
                </c:pt>
              </c:strCache>
            </c:strRef>
          </c:tx>
          <c:spPr>
            <a:solidFill>
              <a:srgbClr val="1E22AA"/>
            </a:solidFill>
            <a:ln w="25400">
              <a:noFill/>
            </a:ln>
          </c:spPr>
          <c:cat>
            <c:strRef>
              <c:f>'graph of area'!$B$115:$U$115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'graph of area'!$B$134:$U$134</c:f>
            </c:numRef>
          </c:val>
          <c:extLst>
            <c:ext xmlns:c16="http://schemas.microsoft.com/office/drawing/2014/chart" uri="{C3380CC4-5D6E-409C-BE32-E72D297353CC}">
              <c16:uniqueId val="{00000001-D4DE-4408-85EE-3F7E14E7ECDD}"/>
            </c:ext>
          </c:extLst>
        </c:ser>
        <c:ser>
          <c:idx val="2"/>
          <c:order val="2"/>
          <c:tx>
            <c:strRef>
              <c:f>'graph of area'!$A$135</c:f>
              <c:strCache>
                <c:ptCount val="1"/>
                <c:pt idx="0">
                  <c:v>P14.RDTP</c:v>
                </c:pt>
              </c:strCache>
            </c:strRef>
          </c:tx>
          <c:spPr>
            <a:solidFill>
              <a:srgbClr val="9FAEE5"/>
            </a:solidFill>
            <a:ln w="25400">
              <a:noFill/>
            </a:ln>
          </c:spPr>
          <c:cat>
            <c:strRef>
              <c:f>'graph of area'!$B$115:$U$115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'graph of area'!$B$135:$U$135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0.22184873949579817</c:v>
                </c:pt>
                <c:pt idx="13">
                  <c:v>0.66554621848739448</c:v>
                </c:pt>
                <c:pt idx="14">
                  <c:v>1.2201680672268909</c:v>
                </c:pt>
                <c:pt idx="15">
                  <c:v>2.1075630252100837</c:v>
                </c:pt>
                <c:pt idx="16">
                  <c:v>3.1058823529411757</c:v>
                </c:pt>
                <c:pt idx="17">
                  <c:v>4.2705882352941167</c:v>
                </c:pt>
                <c:pt idx="18">
                  <c:v>5.4352941176470582</c:v>
                </c:pt>
                <c:pt idx="19">
                  <c:v>6.6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DE-4408-85EE-3F7E14E7ECDD}"/>
            </c:ext>
          </c:extLst>
        </c:ser>
        <c:ser>
          <c:idx val="3"/>
          <c:order val="3"/>
          <c:tx>
            <c:strRef>
              <c:f>'graph of area'!$A$136</c:f>
              <c:strCache>
                <c:ptCount val="1"/>
                <c:pt idx="0">
                  <c:v>P13.PRC-GEF</c:v>
                </c:pt>
              </c:strCache>
            </c:strRef>
          </c:tx>
          <c:spPr>
            <a:solidFill>
              <a:srgbClr val="00313C"/>
            </a:solidFill>
            <a:ln w="25400">
              <a:noFill/>
            </a:ln>
          </c:spPr>
          <c:cat>
            <c:strRef>
              <c:f>'graph of area'!$B$115:$U$115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'graph of area'!$B$136:$U$136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7.9445205887610976E-2</c:v>
                </c:pt>
                <c:pt idx="8">
                  <c:v>0.15889041177522195</c:v>
                </c:pt>
                <c:pt idx="9">
                  <c:v>0.23833561766283293</c:v>
                </c:pt>
                <c:pt idx="10">
                  <c:v>0.3177808235504439</c:v>
                </c:pt>
                <c:pt idx="11">
                  <c:v>0.39722602943805491</c:v>
                </c:pt>
                <c:pt idx="12">
                  <c:v>0.49778082355044395</c:v>
                </c:pt>
                <c:pt idx="13">
                  <c:v>0.59833561766283283</c:v>
                </c:pt>
                <c:pt idx="14">
                  <c:v>0.69889041177522193</c:v>
                </c:pt>
                <c:pt idx="15">
                  <c:v>1.8605456170669208</c:v>
                </c:pt>
                <c:pt idx="16">
                  <c:v>3.0609682378880878</c:v>
                </c:pt>
                <c:pt idx="17">
                  <c:v>4.3971171265121267</c:v>
                </c:pt>
                <c:pt idx="18">
                  <c:v>6.336156529067738</c:v>
                </c:pt>
                <c:pt idx="19">
                  <c:v>8.3042600517592184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4DE-4408-85EE-3F7E14E7ECDD}"/>
            </c:ext>
          </c:extLst>
        </c:ser>
        <c:ser>
          <c:idx val="4"/>
          <c:order val="4"/>
          <c:tx>
            <c:strRef>
              <c:f>'graph of area'!$A$137</c:f>
              <c:strCache>
                <c:ptCount val="1"/>
                <c:pt idx="0">
                  <c:v>P12.WCNR</c:v>
                </c:pt>
              </c:strCache>
            </c:strRef>
          </c:tx>
          <c:spPr>
            <a:solidFill>
              <a:srgbClr val="DF1995"/>
            </a:solidFill>
            <a:ln w="25400">
              <a:noFill/>
            </a:ln>
          </c:spPr>
          <c:cat>
            <c:strRef>
              <c:f>'graph of area'!$B$115:$U$115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'graph of area'!$B$137:$U$137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10.629600000000005</c:v>
                </c:pt>
                <c:pt idx="6">
                  <c:v>6.3964000000000087</c:v>
                </c:pt>
                <c:pt idx="7">
                  <c:v>14.798399999999994</c:v>
                </c:pt>
                <c:pt idx="8">
                  <c:v>15.671299999999988</c:v>
                </c:pt>
                <c:pt idx="9">
                  <c:v>16.885399999999979</c:v>
                </c:pt>
                <c:pt idx="10">
                  <c:v>18.173999999999985</c:v>
                </c:pt>
                <c:pt idx="11">
                  <c:v>18.535300000000003</c:v>
                </c:pt>
                <c:pt idx="12">
                  <c:v>19.805000000000014</c:v>
                </c:pt>
                <c:pt idx="13">
                  <c:v>19.882000000000016</c:v>
                </c:pt>
                <c:pt idx="14">
                  <c:v>20.709199999999996</c:v>
                </c:pt>
                <c:pt idx="15">
                  <c:v>19.690300000000018</c:v>
                </c:pt>
                <c:pt idx="16">
                  <c:v>21.864999999999998</c:v>
                </c:pt>
                <c:pt idx="17">
                  <c:v>21.466200000000025</c:v>
                </c:pt>
                <c:pt idx="18">
                  <c:v>21.69520000000001</c:v>
                </c:pt>
                <c:pt idx="19">
                  <c:v>21.250300000000003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4DE-4408-85EE-3F7E14E7ECDD}"/>
            </c:ext>
          </c:extLst>
        </c:ser>
        <c:ser>
          <c:idx val="5"/>
          <c:order val="5"/>
          <c:tx>
            <c:strRef>
              <c:f>'graph of area'!$A$138</c:f>
              <c:strCache>
                <c:ptCount val="1"/>
                <c:pt idx="0">
                  <c:v>P11.SCP</c:v>
                </c:pt>
              </c:strCache>
            </c:strRef>
          </c:tx>
          <c:spPr>
            <a:solidFill>
              <a:srgbClr val="FFB81C"/>
            </a:solidFill>
            <a:ln w="25400">
              <a:noFill/>
            </a:ln>
          </c:spPr>
          <c:cat>
            <c:strRef>
              <c:f>'graph of area'!$B$115:$U$115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'graph of area'!$B$138:$U$138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0.21731999999999999</c:v>
                </c:pt>
                <c:pt idx="6">
                  <c:v>1.6334359999999999</c:v>
                </c:pt>
                <c:pt idx="7">
                  <c:v>2.9549859999999999</c:v>
                </c:pt>
                <c:pt idx="8">
                  <c:v>4.0101789999999999</c:v>
                </c:pt>
                <c:pt idx="9">
                  <c:v>5.1791599999999995</c:v>
                </c:pt>
                <c:pt idx="10">
                  <c:v>6.0424910000000001</c:v>
                </c:pt>
                <c:pt idx="11">
                  <c:v>6.7104349999999995</c:v>
                </c:pt>
                <c:pt idx="12">
                  <c:v>7.6028519999999995</c:v>
                </c:pt>
                <c:pt idx="13">
                  <c:v>8.505789</c:v>
                </c:pt>
                <c:pt idx="14">
                  <c:v>9.5240410000000004</c:v>
                </c:pt>
                <c:pt idx="15">
                  <c:v>10.461910000000001</c:v>
                </c:pt>
                <c:pt idx="16">
                  <c:v>11.316299000000003</c:v>
                </c:pt>
                <c:pt idx="17">
                  <c:v>12.243632000000003</c:v>
                </c:pt>
                <c:pt idx="18">
                  <c:v>12.561185000000004</c:v>
                </c:pt>
                <c:pt idx="19">
                  <c:v>12.878430000000003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4DE-4408-85EE-3F7E14E7ECDD}"/>
            </c:ext>
          </c:extLst>
        </c:ser>
        <c:ser>
          <c:idx val="6"/>
          <c:order val="6"/>
          <c:tx>
            <c:strRef>
              <c:f>'graph of area'!$A$139</c:f>
              <c:strCache>
                <c:ptCount val="1"/>
                <c:pt idx="0">
                  <c:v>P10.FECF</c:v>
                </c:pt>
              </c:strCache>
            </c:strRef>
          </c:tx>
          <c:spPr>
            <a:solidFill>
              <a:srgbClr val="004B87"/>
            </a:solidFill>
            <a:ln w="25400">
              <a:noFill/>
            </a:ln>
          </c:spPr>
          <c:cat>
            <c:strRef>
              <c:f>'graph of area'!$B$115:$U$115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'graph of area'!$B$139:$U$139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13.333</c:v>
                </c:pt>
                <c:pt idx="6">
                  <c:v>13.333</c:v>
                </c:pt>
                <c:pt idx="7">
                  <c:v>13.333</c:v>
                </c:pt>
                <c:pt idx="8">
                  <c:v>26.666</c:v>
                </c:pt>
                <c:pt idx="9">
                  <c:v>26.666</c:v>
                </c:pt>
                <c:pt idx="10">
                  <c:v>39.999000000000002</c:v>
                </c:pt>
                <c:pt idx="11">
                  <c:v>44.531999999999996</c:v>
                </c:pt>
                <c:pt idx="12">
                  <c:v>46.131179999999993</c:v>
                </c:pt>
                <c:pt idx="13">
                  <c:v>69.33059999999999</c:v>
                </c:pt>
                <c:pt idx="14">
                  <c:v>76.665299999999988</c:v>
                </c:pt>
                <c:pt idx="15">
                  <c:v>83.999999999999986</c:v>
                </c:pt>
                <c:pt idx="16">
                  <c:v>88.333333333333329</c:v>
                </c:pt>
                <c:pt idx="17">
                  <c:v>92.666666666666657</c:v>
                </c:pt>
                <c:pt idx="18">
                  <c:v>92.666666666666657</c:v>
                </c:pt>
                <c:pt idx="19">
                  <c:v>97.333879999999994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4DE-4408-85EE-3F7E14E7ECDD}"/>
            </c:ext>
          </c:extLst>
        </c:ser>
        <c:ser>
          <c:idx val="7"/>
          <c:order val="7"/>
          <c:tx>
            <c:strRef>
              <c:f>'graph of area'!$A$140</c:f>
              <c:strCache>
                <c:ptCount val="1"/>
                <c:pt idx="0">
                  <c:v>P9.FGHY</c:v>
                </c:pt>
              </c:strCache>
            </c:strRef>
          </c:tx>
          <c:spPr>
            <a:solidFill>
              <a:srgbClr val="44693D"/>
            </a:solidFill>
            <a:ln w="25400">
              <a:noFill/>
            </a:ln>
          </c:spPr>
          <c:cat>
            <c:strRef>
              <c:f>'graph of area'!$B$115:$U$115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'graph of area'!$B$140:$U$140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8.8939999999999991E-2</c:v>
                </c:pt>
                <c:pt idx="6">
                  <c:v>0.13463</c:v>
                </c:pt>
                <c:pt idx="7">
                  <c:v>0.15506</c:v>
                </c:pt>
                <c:pt idx="8">
                  <c:v>0.17732000000000001</c:v>
                </c:pt>
                <c:pt idx="9">
                  <c:v>0.18681</c:v>
                </c:pt>
                <c:pt idx="10">
                  <c:v>0.19591</c:v>
                </c:pt>
                <c:pt idx="11">
                  <c:v>0.19929999999999998</c:v>
                </c:pt>
                <c:pt idx="12">
                  <c:v>0.20326999999999998</c:v>
                </c:pt>
                <c:pt idx="13">
                  <c:v>0.22404999999999997</c:v>
                </c:pt>
                <c:pt idx="14">
                  <c:v>0.22582999999999998</c:v>
                </c:pt>
                <c:pt idx="15">
                  <c:v>0.22672999999999999</c:v>
                </c:pt>
                <c:pt idx="16">
                  <c:v>0.22672999999999999</c:v>
                </c:pt>
                <c:pt idx="17">
                  <c:v>0.22672999999999999</c:v>
                </c:pt>
                <c:pt idx="18">
                  <c:v>0.22672999999999999</c:v>
                </c:pt>
                <c:pt idx="19">
                  <c:v>0.22672999999999999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4DE-4408-85EE-3F7E14E7ECDD}"/>
            </c:ext>
          </c:extLst>
        </c:ser>
        <c:ser>
          <c:idx val="8"/>
          <c:order val="8"/>
          <c:tx>
            <c:strRef>
              <c:f>'graph of area'!$A$141</c:f>
              <c:strCache>
                <c:ptCount val="1"/>
                <c:pt idx="0">
                  <c:v>P8.GFGP</c:v>
                </c:pt>
              </c:strCache>
            </c:strRef>
          </c:tx>
          <c:spPr>
            <a:solidFill>
              <a:srgbClr val="78BE20"/>
            </a:solidFill>
            <a:ln w="25400">
              <a:noFill/>
            </a:ln>
          </c:spPr>
          <c:cat>
            <c:strRef>
              <c:f>'graph of area'!$B$115:$U$115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'graph of area'!$B$141:$U$141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0.44792999999999999</c:v>
                </c:pt>
                <c:pt idx="4">
                  <c:v>1.222669</c:v>
                </c:pt>
                <c:pt idx="5">
                  <c:v>2.2570770000000002</c:v>
                </c:pt>
                <c:pt idx="6">
                  <c:v>6.8446900000000008</c:v>
                </c:pt>
                <c:pt idx="7">
                  <c:v>13.262628000000001</c:v>
                </c:pt>
                <c:pt idx="8">
                  <c:v>16.772769</c:v>
                </c:pt>
                <c:pt idx="9">
                  <c:v>19.748204000000001</c:v>
                </c:pt>
                <c:pt idx="10">
                  <c:v>20.817722</c:v>
                </c:pt>
                <c:pt idx="11">
                  <c:v>22.023591</c:v>
                </c:pt>
                <c:pt idx="12">
                  <c:v>23.493012</c:v>
                </c:pt>
                <c:pt idx="13">
                  <c:v>24.656379999999999</c:v>
                </c:pt>
                <c:pt idx="14">
                  <c:v>27.305762999999999</c:v>
                </c:pt>
                <c:pt idx="15">
                  <c:v>28.338687999999998</c:v>
                </c:pt>
                <c:pt idx="16">
                  <c:v>29.109968999999996</c:v>
                </c:pt>
                <c:pt idx="17">
                  <c:v>29.925352</c:v>
                </c:pt>
                <c:pt idx="18">
                  <c:v>30.664244</c:v>
                </c:pt>
                <c:pt idx="19">
                  <c:v>31.300266999999998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4DE-4408-85EE-3F7E14E7ECDD}"/>
            </c:ext>
          </c:extLst>
        </c:ser>
        <c:ser>
          <c:idx val="9"/>
          <c:order val="9"/>
          <c:tx>
            <c:strRef>
              <c:f>'graph of area'!$A$142</c:f>
              <c:strCache>
                <c:ptCount val="1"/>
                <c:pt idx="0">
                  <c:v>P7.NFPP</c:v>
                </c:pt>
              </c:strCache>
            </c:strRef>
          </c:tx>
          <c:spPr>
            <a:solidFill>
              <a:srgbClr val="6D2077"/>
            </a:solidFill>
            <a:ln w="25400">
              <a:noFill/>
            </a:ln>
          </c:spPr>
          <c:cat>
            <c:strRef>
              <c:f>'graph of area'!$B$115:$U$115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'graph of area'!$B$142:$U$142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4.0658599999999998</c:v>
                </c:pt>
                <c:pt idx="3">
                  <c:v>8.4354800000000001</c:v>
                </c:pt>
                <c:pt idx="4">
                  <c:v>10.397725999999999</c:v>
                </c:pt>
                <c:pt idx="5">
                  <c:v>13.229360999999999</c:v>
                </c:pt>
                <c:pt idx="6">
                  <c:v>14.495799</c:v>
                </c:pt>
                <c:pt idx="7">
                  <c:v>15.814482999999999</c:v>
                </c:pt>
                <c:pt idx="8">
                  <c:v>17.023786999999995</c:v>
                </c:pt>
                <c:pt idx="9">
                  <c:v>18.190450999999996</c:v>
                </c:pt>
                <c:pt idx="10">
                  <c:v>19.142167999999998</c:v>
                </c:pt>
                <c:pt idx="11">
                  <c:v>20.335610999999997</c:v>
                </c:pt>
                <c:pt idx="12">
                  <c:v>22.237466999999995</c:v>
                </c:pt>
                <c:pt idx="13">
                  <c:v>23.952173999999996</c:v>
                </c:pt>
                <c:pt idx="14">
                  <c:v>25.309419999999996</c:v>
                </c:pt>
                <c:pt idx="15">
                  <c:v>26.578232999999994</c:v>
                </c:pt>
                <c:pt idx="16">
                  <c:v>29.657870999999993</c:v>
                </c:pt>
                <c:pt idx="17">
                  <c:v>32.003561999999988</c:v>
                </c:pt>
                <c:pt idx="18">
                  <c:v>34.211443999999986</c:v>
                </c:pt>
                <c:pt idx="19">
                  <c:v>36.393511999999987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4DE-4408-85EE-3F7E14E7ECDD}"/>
            </c:ext>
          </c:extLst>
        </c:ser>
        <c:ser>
          <c:idx val="10"/>
          <c:order val="10"/>
          <c:tx>
            <c:strRef>
              <c:f>'graph of area'!$A$143</c:f>
              <c:strCache>
                <c:ptCount val="1"/>
                <c:pt idx="0">
                  <c:v>P6.NLCP</c:v>
                </c:pt>
              </c:strCache>
            </c:strRef>
          </c:tx>
          <c:spPr>
            <a:solidFill>
              <a:srgbClr val="2DCCD3"/>
            </a:solidFill>
            <a:ln w="25400">
              <a:noFill/>
            </a:ln>
          </c:spPr>
          <c:cat>
            <c:strRef>
              <c:f>'graph of area'!$B$115:$U$115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'graph of area'!$B$143:$U$143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0.43043064999999991</c:v>
                </c:pt>
                <c:pt idx="4">
                  <c:v>0.8308788199999998</c:v>
                </c:pt>
                <c:pt idx="5">
                  <c:v>1.1332462299999997</c:v>
                </c:pt>
                <c:pt idx="6">
                  <c:v>1.5059703599999998</c:v>
                </c:pt>
                <c:pt idx="7">
                  <c:v>1.9164152499999998</c:v>
                </c:pt>
                <c:pt idx="8">
                  <c:v>2.39771483</c:v>
                </c:pt>
                <c:pt idx="9">
                  <c:v>2.9428458399999999</c:v>
                </c:pt>
                <c:pt idx="10">
                  <c:v>3.6913038499999997</c:v>
                </c:pt>
                <c:pt idx="11">
                  <c:v>4.5516321299999998</c:v>
                </c:pt>
                <c:pt idx="12">
                  <c:v>5.6155899470000001</c:v>
                </c:pt>
                <c:pt idx="13">
                  <c:v>6.4902002370000007</c:v>
                </c:pt>
                <c:pt idx="14">
                  <c:v>7.8970265370000012</c:v>
                </c:pt>
                <c:pt idx="15">
                  <c:v>9.1731570170000012</c:v>
                </c:pt>
                <c:pt idx="16">
                  <c:v>11.418961737000002</c:v>
                </c:pt>
                <c:pt idx="17">
                  <c:v>13.819945007000003</c:v>
                </c:pt>
                <c:pt idx="18">
                  <c:v>14.798121407000002</c:v>
                </c:pt>
                <c:pt idx="19">
                  <c:v>16.652349207000004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4DE-4408-85EE-3F7E14E7ECDD}"/>
            </c:ext>
          </c:extLst>
        </c:ser>
        <c:ser>
          <c:idx val="11"/>
          <c:order val="11"/>
          <c:tx>
            <c:strRef>
              <c:f>'graph of area'!$A$144</c:f>
              <c:strCache>
                <c:ptCount val="1"/>
                <c:pt idx="0">
                  <c:v>P5.YSWC</c:v>
                </c:pt>
              </c:strCache>
            </c:strRef>
          </c:tx>
          <c:spPr>
            <a:solidFill>
              <a:srgbClr val="E87722"/>
            </a:solidFill>
            <a:ln w="25400">
              <a:noFill/>
            </a:ln>
          </c:spPr>
          <c:cat>
            <c:strRef>
              <c:f>'graph of area'!$B$115:$U$115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'graph of area'!$B$144:$U$144</c:f>
              <c:numCache>
                <c:formatCode>General</c:formatCode>
                <c:ptCount val="20"/>
                <c:pt idx="0">
                  <c:v>0</c:v>
                </c:pt>
                <c:pt idx="1">
                  <c:v>5.00535</c:v>
                </c:pt>
                <c:pt idx="2">
                  <c:v>5.5614999999999997</c:v>
                </c:pt>
                <c:pt idx="3">
                  <c:v>6.1176499999999994</c:v>
                </c:pt>
                <c:pt idx="4">
                  <c:v>6.6737999999999991</c:v>
                </c:pt>
                <c:pt idx="5">
                  <c:v>7.2299499999999988</c:v>
                </c:pt>
                <c:pt idx="6">
                  <c:v>7.5656599999999994</c:v>
                </c:pt>
                <c:pt idx="7">
                  <c:v>7.9013699999999991</c:v>
                </c:pt>
                <c:pt idx="8">
                  <c:v>8.2370799999999988</c:v>
                </c:pt>
                <c:pt idx="9">
                  <c:v>8.5727899999999977</c:v>
                </c:pt>
                <c:pt idx="10">
                  <c:v>8.9084999999999965</c:v>
                </c:pt>
                <c:pt idx="11">
                  <c:v>9.2442099999999954</c:v>
                </c:pt>
                <c:pt idx="12">
                  <c:v>9.5799199999999942</c:v>
                </c:pt>
                <c:pt idx="13">
                  <c:v>10.058919999999995</c:v>
                </c:pt>
                <c:pt idx="14">
                  <c:v>10.537919999999994</c:v>
                </c:pt>
                <c:pt idx="15">
                  <c:v>11.016919999999995</c:v>
                </c:pt>
                <c:pt idx="16">
                  <c:v>11.495919999999995</c:v>
                </c:pt>
                <c:pt idx="17">
                  <c:v>11.974919999999994</c:v>
                </c:pt>
                <c:pt idx="18">
                  <c:v>12.453919999999995</c:v>
                </c:pt>
                <c:pt idx="19">
                  <c:v>12.932919999999994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4DE-4408-85EE-3F7E14E7ECDD}"/>
            </c:ext>
          </c:extLst>
        </c:ser>
        <c:ser>
          <c:idx val="12"/>
          <c:order val="12"/>
          <c:tx>
            <c:strRef>
              <c:f>'graph of area'!$A$145</c:f>
              <c:strCache>
                <c:ptCount val="1"/>
                <c:pt idx="0">
                  <c:v>P4.CADP</c:v>
                </c:pt>
              </c:strCache>
            </c:strRef>
          </c:tx>
          <c:spPr>
            <a:solidFill>
              <a:srgbClr val="007377"/>
            </a:solidFill>
            <a:ln w="25400">
              <a:noFill/>
            </a:ln>
          </c:spPr>
          <c:cat>
            <c:strRef>
              <c:f>'graph of area'!$B$115:$U$115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'graph of area'!$B$145:$U$145</c:f>
              <c:numCache>
                <c:formatCode>General</c:formatCode>
                <c:ptCount val="20"/>
                <c:pt idx="0">
                  <c:v>0</c:v>
                </c:pt>
                <c:pt idx="1">
                  <c:v>16.933049999999998</c:v>
                </c:pt>
                <c:pt idx="2">
                  <c:v>19.096296666666664</c:v>
                </c:pt>
                <c:pt idx="3">
                  <c:v>21.647169999999999</c:v>
                </c:pt>
                <c:pt idx="4">
                  <c:v>24.319369999999999</c:v>
                </c:pt>
                <c:pt idx="5">
                  <c:v>26.556329999999999</c:v>
                </c:pt>
                <c:pt idx="6">
                  <c:v>28.665869999999998</c:v>
                </c:pt>
                <c:pt idx="7">
                  <c:v>30.413550000000001</c:v>
                </c:pt>
                <c:pt idx="8">
                  <c:v>32.290869999999998</c:v>
                </c:pt>
                <c:pt idx="9">
                  <c:v>34.640989999999995</c:v>
                </c:pt>
                <c:pt idx="10">
                  <c:v>36.883689999999994</c:v>
                </c:pt>
                <c:pt idx="11">
                  <c:v>38.94638333333333</c:v>
                </c:pt>
                <c:pt idx="12">
                  <c:v>40.973649999999999</c:v>
                </c:pt>
                <c:pt idx="13">
                  <c:v>43.045270000000002</c:v>
                </c:pt>
                <c:pt idx="14">
                  <c:v>44.97555666666667</c:v>
                </c:pt>
                <c:pt idx="15">
                  <c:v>46.955109999999998</c:v>
                </c:pt>
                <c:pt idx="16">
                  <c:v>49.231076666666667</c:v>
                </c:pt>
                <c:pt idx="17">
                  <c:v>51.547356666666666</c:v>
                </c:pt>
                <c:pt idx="18">
                  <c:v>53.473129999999998</c:v>
                </c:pt>
                <c:pt idx="19">
                  <c:v>55.968176666666665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4DE-4408-85EE-3F7E14E7ECDD}"/>
            </c:ext>
          </c:extLst>
        </c:ser>
        <c:ser>
          <c:idx val="13"/>
          <c:order val="13"/>
          <c:tx>
            <c:strRef>
              <c:f>'graph of area'!$A$146</c:f>
              <c:strCache>
                <c:ptCount val="1"/>
                <c:pt idx="0">
                  <c:v>P3.SDP-FR</c:v>
                </c:pt>
              </c:strCache>
            </c:strRef>
          </c:tx>
          <c:spPr>
            <a:solidFill>
              <a:srgbClr val="41B6E6"/>
            </a:solidFill>
            <a:ln w="25400">
              <a:noFill/>
            </a:ln>
          </c:spPr>
          <c:cat>
            <c:strRef>
              <c:f>'graph of area'!$B$115:$U$115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'graph of area'!$B$146:$U$146</c:f>
              <c:numCache>
                <c:formatCode>General</c:formatCode>
                <c:ptCount val="20"/>
                <c:pt idx="0">
                  <c:v>0</c:v>
                </c:pt>
                <c:pt idx="1">
                  <c:v>7.9110200000000006</c:v>
                </c:pt>
                <c:pt idx="2">
                  <c:v>9.561440000000001</c:v>
                </c:pt>
                <c:pt idx="3">
                  <c:v>11.33873</c:v>
                </c:pt>
                <c:pt idx="4">
                  <c:v>12.45284</c:v>
                </c:pt>
                <c:pt idx="5">
                  <c:v>13.798506</c:v>
                </c:pt>
                <c:pt idx="6">
                  <c:v>14.532206</c:v>
                </c:pt>
                <c:pt idx="7">
                  <c:v>14.972256999999999</c:v>
                </c:pt>
                <c:pt idx="8">
                  <c:v>15.540628</c:v>
                </c:pt>
                <c:pt idx="9">
                  <c:v>15.851241</c:v>
                </c:pt>
                <c:pt idx="10">
                  <c:v>16.072382999999999</c:v>
                </c:pt>
                <c:pt idx="11">
                  <c:v>16.312465</c:v>
                </c:pt>
                <c:pt idx="12">
                  <c:v>16.653448000000001</c:v>
                </c:pt>
                <c:pt idx="13">
                  <c:v>17.525164</c:v>
                </c:pt>
                <c:pt idx="14">
                  <c:v>18.164292</c:v>
                </c:pt>
                <c:pt idx="15">
                  <c:v>18.929280000000002</c:v>
                </c:pt>
                <c:pt idx="16">
                  <c:v>19.730101000000001</c:v>
                </c:pt>
                <c:pt idx="17">
                  <c:v>20.212364000000001</c:v>
                </c:pt>
                <c:pt idx="18">
                  <c:v>20.711308000000002</c:v>
                </c:pt>
                <c:pt idx="19">
                  <c:v>21.428774000000001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4DE-4408-85EE-3F7E14E7ECDD}"/>
            </c:ext>
          </c:extLst>
        </c:ser>
        <c:ser>
          <c:idx val="14"/>
          <c:order val="14"/>
          <c:tx>
            <c:strRef>
              <c:f>'graph of area'!$A$147</c:f>
              <c:strCache>
                <c:ptCount val="1"/>
                <c:pt idx="0">
                  <c:v>P2.NSWC</c:v>
                </c:pt>
              </c:strCache>
            </c:strRef>
          </c:tx>
          <c:spPr>
            <a:solidFill>
              <a:srgbClr val="E4002B"/>
            </a:solidFill>
            <a:ln w="25400">
              <a:noFill/>
            </a:ln>
          </c:spPr>
          <c:cat>
            <c:strRef>
              <c:f>'graph of area'!$B$115:$U$115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'graph of area'!$B$147:$U$147</c:f>
              <c:numCache>
                <c:formatCode>General</c:formatCode>
                <c:ptCount val="20"/>
                <c:pt idx="0">
                  <c:v>1.0498499999999999</c:v>
                </c:pt>
                <c:pt idx="1">
                  <c:v>3.1496999999999997</c:v>
                </c:pt>
                <c:pt idx="2">
                  <c:v>3.3596999999999997</c:v>
                </c:pt>
                <c:pt idx="3">
                  <c:v>3.5696999999999997</c:v>
                </c:pt>
                <c:pt idx="4">
                  <c:v>3.7796999999999996</c:v>
                </c:pt>
                <c:pt idx="5">
                  <c:v>3.9897</c:v>
                </c:pt>
                <c:pt idx="6">
                  <c:v>4.1997</c:v>
                </c:pt>
                <c:pt idx="7">
                  <c:v>4.2931399999999993</c:v>
                </c:pt>
                <c:pt idx="8">
                  <c:v>4.3865799999999986</c:v>
                </c:pt>
                <c:pt idx="9">
                  <c:v>4.4800199999999988</c:v>
                </c:pt>
                <c:pt idx="10">
                  <c:v>4.5734599999999981</c:v>
                </c:pt>
                <c:pt idx="11">
                  <c:v>4.6668999999999974</c:v>
                </c:pt>
                <c:pt idx="12">
                  <c:v>4.8994599999999986</c:v>
                </c:pt>
                <c:pt idx="13">
                  <c:v>5.1320199999999989</c:v>
                </c:pt>
                <c:pt idx="14">
                  <c:v>5.3645799999999992</c:v>
                </c:pt>
                <c:pt idx="15">
                  <c:v>5.5971399999999996</c:v>
                </c:pt>
                <c:pt idx="16">
                  <c:v>5.8296999999999999</c:v>
                </c:pt>
                <c:pt idx="17">
                  <c:v>6.4296999999999995</c:v>
                </c:pt>
                <c:pt idx="18">
                  <c:v>7.0297000000000001</c:v>
                </c:pt>
                <c:pt idx="19">
                  <c:v>7.6296999999999997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4DE-4408-85EE-3F7E14E7ECDD}"/>
            </c:ext>
          </c:extLst>
        </c:ser>
        <c:ser>
          <c:idx val="15"/>
          <c:order val="15"/>
          <c:tx>
            <c:strRef>
              <c:f>'graph of area'!$A$148</c:f>
              <c:strCache>
                <c:ptCount val="1"/>
                <c:pt idx="0">
                  <c:v>P1.SDP-TN</c:v>
                </c:pt>
              </c:strCache>
            </c:strRef>
          </c:tx>
          <c:spPr>
            <a:solidFill>
              <a:srgbClr val="71CC98"/>
            </a:solidFill>
            <a:ln w="25400">
              <a:noFill/>
            </a:ln>
          </c:spPr>
          <c:cat>
            <c:strRef>
              <c:f>'graph of area'!$B$115:$U$115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'graph of area'!$B$148:$U$148</c:f>
              <c:numCache>
                <c:formatCode>General</c:formatCode>
                <c:ptCount val="20"/>
                <c:pt idx="0">
                  <c:v>13.725637242777632</c:v>
                </c:pt>
                <c:pt idx="1">
                  <c:v>25.511830263536726</c:v>
                </c:pt>
                <c:pt idx="2">
                  <c:v>27.390500263536726</c:v>
                </c:pt>
                <c:pt idx="3">
                  <c:v>29.304570263536728</c:v>
                </c:pt>
                <c:pt idx="4">
                  <c:v>31.278918263536724</c:v>
                </c:pt>
                <c:pt idx="5">
                  <c:v>32.385283263536728</c:v>
                </c:pt>
                <c:pt idx="6">
                  <c:v>33.221206263536729</c:v>
                </c:pt>
                <c:pt idx="7">
                  <c:v>33.683258263536729</c:v>
                </c:pt>
                <c:pt idx="8">
                  <c:v>34.105272263536733</c:v>
                </c:pt>
                <c:pt idx="9">
                  <c:v>34.429885263536733</c:v>
                </c:pt>
                <c:pt idx="10">
                  <c:v>34.788098263536732</c:v>
                </c:pt>
                <c:pt idx="11">
                  <c:v>35.243963263536727</c:v>
                </c:pt>
                <c:pt idx="12">
                  <c:v>35.766676263536731</c:v>
                </c:pt>
                <c:pt idx="13">
                  <c:v>37.334733263536734</c:v>
                </c:pt>
                <c:pt idx="14">
                  <c:v>38.537749263536739</c:v>
                </c:pt>
                <c:pt idx="15">
                  <c:v>39.544685263536742</c:v>
                </c:pt>
                <c:pt idx="16">
                  <c:v>40.568443263536743</c:v>
                </c:pt>
                <c:pt idx="17">
                  <c:v>41.307241263536746</c:v>
                </c:pt>
                <c:pt idx="18">
                  <c:v>42.055218263536744</c:v>
                </c:pt>
                <c:pt idx="19">
                  <c:v>42.877181263536748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4DE-4408-85EE-3F7E14E7EC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75990000"/>
        <c:axId val="-376396640"/>
      </c:areaChart>
      <c:catAx>
        <c:axId val="-375990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r>
                  <a:rPr lang="en-US" altLang="zh-CN" sz="800" b="1">
                    <a:latin typeface="Arial" panose="020B0604020202020204" pitchFamily="34" charset="0"/>
                    <a:cs typeface="Arial" panose="020B0604020202020204" pitchFamily="34" charset="0"/>
                  </a:rPr>
                  <a:t>Year</a:t>
                </a:r>
                <a:endParaRPr lang="zh-CN" altLang="en-US" sz="800" b="1"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.4746910044809326"/>
              <c:y val="0.9274638704788409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5400000" vert="horz"/>
          <a:lstStyle/>
          <a:p>
            <a:pPr>
              <a:defRPr sz="700" baseline="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-376396640"/>
        <c:crosses val="autoZero"/>
        <c:auto val="1"/>
        <c:lblAlgn val="ctr"/>
        <c:lblOffset val="100"/>
        <c:noMultiLvlLbl val="0"/>
      </c:catAx>
      <c:valAx>
        <c:axId val="-376396640"/>
        <c:scaling>
          <c:orientation val="minMax"/>
          <c:max val="400"/>
          <c:min val="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0" vert="horz"/>
          <a:lstStyle/>
          <a:p>
            <a:pPr>
              <a:defRPr sz="700" b="0" i="0" u="none" strike="noStrike" baseline="0">
                <a:solidFill>
                  <a:sysClr val="windowText" lastClr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375990000"/>
        <c:crosses val="autoZero"/>
        <c:crossBetween val="midCat"/>
        <c:majorUnit val="50"/>
      </c:valAx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800" b="1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F</a:t>
            </a:r>
          </a:p>
        </c:rich>
      </c:tx>
      <c:layout>
        <c:manualLayout>
          <c:xMode val="edge"/>
          <c:yMode val="edge"/>
          <c:x val="8.8901361836653078E-2"/>
          <c:y val="3.3001988328588746E-3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7.6163421349588104E-2"/>
          <c:y val="1.3955550367170867E-2"/>
          <c:w val="0.91255790158902439"/>
          <c:h val="0.7961892092450815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'graph of area'!$AB$48</c:f>
              <c:strCache>
                <c:ptCount val="1"/>
                <c:pt idx="0">
                  <c:v>Grassland Ecological Protection Program</c:v>
                </c:pt>
              </c:strCache>
            </c:strRef>
          </c:tx>
          <c:spPr>
            <a:solidFill>
              <a:srgbClr val="1E22AA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34C9-4311-9EAE-B4EBFA2B45E8}"/>
              </c:ext>
            </c:extLst>
          </c:dPt>
          <c:cat>
            <c:strRef>
              <c:f>'graph of area'!$AA$49:$AA$51</c:f>
              <c:strCache>
                <c:ptCount val="3"/>
                <c:pt idx="0">
                  <c:v>Rehabilitate and protect forest ecosystem, mitigate soil erosion and protect biodiversity</c:v>
                </c:pt>
                <c:pt idx="1">
                  <c:v>Cultivated land consolidation and protection</c:v>
                </c:pt>
                <c:pt idx="2">
                  <c:v>Combat desertification and improve grassland ecosystem</c:v>
                </c:pt>
              </c:strCache>
            </c:strRef>
          </c:cat>
          <c:val>
            <c:numRef>
              <c:f>'graph of area'!$AB$49:$AB$51</c:f>
              <c:numCache>
                <c:formatCode>General</c:formatCode>
                <c:ptCount val="3"/>
                <c:pt idx="2">
                  <c:v>252.13333333333338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C9-4311-9EAE-B4EBFA2B45E8}"/>
            </c:ext>
          </c:extLst>
        </c:ser>
        <c:ser>
          <c:idx val="1"/>
          <c:order val="1"/>
          <c:tx>
            <c:strRef>
              <c:f>'graph of area'!$AC$48</c:f>
              <c:strCache>
                <c:ptCount val="1"/>
                <c:pt idx="0">
                  <c:v>Soil and Water Conservation Program – National </c:v>
                </c:pt>
              </c:strCache>
            </c:strRef>
          </c:tx>
          <c:spPr>
            <a:solidFill>
              <a:srgbClr val="E4002B"/>
            </a:solidFill>
            <a:ln>
              <a:noFill/>
            </a:ln>
            <a:effectLst/>
          </c:spPr>
          <c:invertIfNegative val="0"/>
          <c:cat>
            <c:strRef>
              <c:f>'graph of area'!$AA$49:$AA$51</c:f>
              <c:strCache>
                <c:ptCount val="3"/>
                <c:pt idx="0">
                  <c:v>Rehabilitate and protect forest ecosystem, mitigate soil erosion and protect biodiversity</c:v>
                </c:pt>
                <c:pt idx="1">
                  <c:v>Cultivated land consolidation and protection</c:v>
                </c:pt>
                <c:pt idx="2">
                  <c:v>Combat desertification and improve grassland ecosystem</c:v>
                </c:pt>
              </c:strCache>
            </c:strRef>
          </c:cat>
          <c:val>
            <c:numRef>
              <c:f>'graph of area'!$AC$49:$AC$51</c:f>
              <c:numCache>
                <c:formatCode>General</c:formatCode>
                <c:ptCount val="3"/>
                <c:pt idx="0">
                  <c:v>7.629699999999997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C9-4311-9EAE-B4EBFA2B45E8}"/>
            </c:ext>
          </c:extLst>
        </c:ser>
        <c:ser>
          <c:idx val="2"/>
          <c:order val="2"/>
          <c:tx>
            <c:strRef>
              <c:f>'graph of area'!$AD$48</c:f>
              <c:strCache>
                <c:ptCount val="1"/>
                <c:pt idx="0">
                  <c:v>Shelterbelt Development Program – Five Regions</c:v>
                </c:pt>
              </c:strCache>
            </c:strRef>
          </c:tx>
          <c:spPr>
            <a:solidFill>
              <a:srgbClr val="41B6E6"/>
            </a:solidFill>
            <a:ln>
              <a:noFill/>
            </a:ln>
            <a:effectLst/>
          </c:spPr>
          <c:invertIfNegative val="0"/>
          <c:cat>
            <c:strRef>
              <c:f>'graph of area'!$AA$49:$AA$51</c:f>
              <c:strCache>
                <c:ptCount val="3"/>
                <c:pt idx="0">
                  <c:v>Rehabilitate and protect forest ecosystem, mitigate soil erosion and protect biodiversity</c:v>
                </c:pt>
                <c:pt idx="1">
                  <c:v>Cultivated land consolidation and protection</c:v>
                </c:pt>
                <c:pt idx="2">
                  <c:v>Combat desertification and improve grassland ecosystem</c:v>
                </c:pt>
              </c:strCache>
            </c:strRef>
          </c:cat>
          <c:val>
            <c:numRef>
              <c:f>'graph of area'!$AD$49:$AD$51</c:f>
              <c:numCache>
                <c:formatCode>General</c:formatCode>
                <c:ptCount val="3"/>
                <c:pt idx="0">
                  <c:v>21.428774000000001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4C9-4311-9EAE-B4EBFA2B45E8}"/>
            </c:ext>
          </c:extLst>
        </c:ser>
        <c:ser>
          <c:idx val="3"/>
          <c:order val="3"/>
          <c:tx>
            <c:strRef>
              <c:f>'graph of area'!$AE$48</c:f>
              <c:strCache>
                <c:ptCount val="1"/>
                <c:pt idx="0">
                  <c:v>Comprehensive Agricultural Development Program</c:v>
                </c:pt>
              </c:strCache>
            </c:strRef>
          </c:tx>
          <c:spPr>
            <a:solidFill>
              <a:srgbClr val="007377"/>
            </a:solidFill>
            <a:ln>
              <a:noFill/>
            </a:ln>
            <a:effectLst/>
          </c:spPr>
          <c:invertIfNegative val="0"/>
          <c:cat>
            <c:strRef>
              <c:f>'graph of area'!$AA$49:$AA$51</c:f>
              <c:strCache>
                <c:ptCount val="3"/>
                <c:pt idx="0">
                  <c:v>Rehabilitate and protect forest ecosystem, mitigate soil erosion and protect biodiversity</c:v>
                </c:pt>
                <c:pt idx="1">
                  <c:v>Cultivated land consolidation and protection</c:v>
                </c:pt>
                <c:pt idx="2">
                  <c:v>Combat desertification and improve grassland ecosystem</c:v>
                </c:pt>
              </c:strCache>
            </c:strRef>
          </c:cat>
          <c:val>
            <c:numRef>
              <c:f>'graph of area'!$AE$49:$AE$50</c:f>
              <c:numCache>
                <c:formatCode>General</c:formatCode>
                <c:ptCount val="2"/>
                <c:pt idx="1">
                  <c:v>55.968173333333361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4C9-4311-9EAE-B4EBFA2B45E8}"/>
            </c:ext>
          </c:extLst>
        </c:ser>
        <c:ser>
          <c:idx val="4"/>
          <c:order val="4"/>
          <c:tx>
            <c:strRef>
              <c:f>'graph of area'!$AF$48</c:f>
              <c:strCache>
                <c:ptCount val="1"/>
                <c:pt idx="0">
                  <c:v>Soil and Water Conservation Program – Yangtze</c:v>
                </c:pt>
              </c:strCache>
            </c:strRef>
          </c:tx>
          <c:spPr>
            <a:solidFill>
              <a:srgbClr val="E87722"/>
            </a:solidFill>
            <a:ln>
              <a:noFill/>
            </a:ln>
            <a:effectLst/>
          </c:spPr>
          <c:invertIfNegative val="0"/>
          <c:cat>
            <c:strRef>
              <c:f>'graph of area'!$AA$49:$AA$51</c:f>
              <c:strCache>
                <c:ptCount val="3"/>
                <c:pt idx="0">
                  <c:v>Rehabilitate and protect forest ecosystem, mitigate soil erosion and protect biodiversity</c:v>
                </c:pt>
                <c:pt idx="1">
                  <c:v>Cultivated land consolidation and protection</c:v>
                </c:pt>
                <c:pt idx="2">
                  <c:v>Combat desertification and improve grassland ecosystem</c:v>
                </c:pt>
              </c:strCache>
            </c:strRef>
          </c:cat>
          <c:val>
            <c:numRef>
              <c:f>'graph of area'!$AF$49:$AF$51</c:f>
              <c:numCache>
                <c:formatCode>General</c:formatCode>
                <c:ptCount val="3"/>
                <c:pt idx="0">
                  <c:v>12.932920000000001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4C9-4311-9EAE-B4EBFA2B45E8}"/>
            </c:ext>
          </c:extLst>
        </c:ser>
        <c:ser>
          <c:idx val="5"/>
          <c:order val="5"/>
          <c:tx>
            <c:strRef>
              <c:f>'graph of area'!$AG$48</c:f>
              <c:strCache>
                <c:ptCount val="1"/>
                <c:pt idx="0">
                  <c:v>National Land Consolidation Program</c:v>
                </c:pt>
              </c:strCache>
            </c:strRef>
          </c:tx>
          <c:spPr>
            <a:solidFill>
              <a:srgbClr val="2DCCD3"/>
            </a:solidFill>
            <a:ln>
              <a:noFill/>
            </a:ln>
            <a:effectLst/>
          </c:spPr>
          <c:invertIfNegative val="0"/>
          <c:cat>
            <c:strRef>
              <c:f>'graph of area'!$AA$49:$AA$51</c:f>
              <c:strCache>
                <c:ptCount val="3"/>
                <c:pt idx="0">
                  <c:v>Rehabilitate and protect forest ecosystem, mitigate soil erosion and protect biodiversity</c:v>
                </c:pt>
                <c:pt idx="1">
                  <c:v>Cultivated land consolidation and protection</c:v>
                </c:pt>
                <c:pt idx="2">
                  <c:v>Combat desertification and improve grassland ecosystem</c:v>
                </c:pt>
              </c:strCache>
            </c:strRef>
          </c:cat>
          <c:val>
            <c:numRef>
              <c:f>'graph of area'!$AG$49:$AG$50</c:f>
              <c:numCache>
                <c:formatCode>General</c:formatCode>
                <c:ptCount val="2"/>
                <c:pt idx="1">
                  <c:v>16.652349207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4C9-4311-9EAE-B4EBFA2B45E8}"/>
            </c:ext>
          </c:extLst>
        </c:ser>
        <c:ser>
          <c:idx val="6"/>
          <c:order val="6"/>
          <c:tx>
            <c:strRef>
              <c:f>'graph of area'!$AH$48</c:f>
              <c:strCache>
                <c:ptCount val="1"/>
                <c:pt idx="0">
                  <c:v>Natural Forest Conservation Program</c:v>
                </c:pt>
              </c:strCache>
            </c:strRef>
          </c:tx>
          <c:spPr>
            <a:solidFill>
              <a:srgbClr val="6D2077"/>
            </a:solidFill>
            <a:ln>
              <a:noFill/>
            </a:ln>
            <a:effectLst/>
          </c:spPr>
          <c:invertIfNegative val="0"/>
          <c:cat>
            <c:strRef>
              <c:f>'graph of area'!$AA$49:$AA$51</c:f>
              <c:strCache>
                <c:ptCount val="3"/>
                <c:pt idx="0">
                  <c:v>Rehabilitate and protect forest ecosystem, mitigate soil erosion and protect biodiversity</c:v>
                </c:pt>
                <c:pt idx="1">
                  <c:v>Cultivated land consolidation and protection</c:v>
                </c:pt>
                <c:pt idx="2">
                  <c:v>Combat desertification and improve grassland ecosystem</c:v>
                </c:pt>
              </c:strCache>
            </c:strRef>
          </c:cat>
          <c:val>
            <c:numRef>
              <c:f>'graph of area'!$AH$49:$AH$51</c:f>
              <c:numCache>
                <c:formatCode>General</c:formatCode>
                <c:ptCount val="3"/>
                <c:pt idx="0">
                  <c:v>36.393512000000001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4C9-4311-9EAE-B4EBFA2B45E8}"/>
            </c:ext>
          </c:extLst>
        </c:ser>
        <c:ser>
          <c:idx val="7"/>
          <c:order val="7"/>
          <c:tx>
            <c:strRef>
              <c:f>'graph of area'!$AI$48</c:f>
              <c:strCache>
                <c:ptCount val="1"/>
                <c:pt idx="0">
                  <c:v>Grain for Green Program</c:v>
                </c:pt>
              </c:strCache>
            </c:strRef>
          </c:tx>
          <c:spPr>
            <a:solidFill>
              <a:srgbClr val="78BE1E"/>
            </a:solidFill>
            <a:ln>
              <a:noFill/>
            </a:ln>
            <a:effectLst/>
          </c:spPr>
          <c:invertIfNegative val="0"/>
          <c:cat>
            <c:strRef>
              <c:f>'graph of area'!$AA$49:$AA$51</c:f>
              <c:strCache>
                <c:ptCount val="3"/>
                <c:pt idx="0">
                  <c:v>Rehabilitate and protect forest ecosystem, mitigate soil erosion and protect biodiversity</c:v>
                </c:pt>
                <c:pt idx="1">
                  <c:v>Cultivated land consolidation and protection</c:v>
                </c:pt>
                <c:pt idx="2">
                  <c:v>Combat desertification and improve grassland ecosystem</c:v>
                </c:pt>
              </c:strCache>
            </c:strRef>
          </c:cat>
          <c:val>
            <c:numRef>
              <c:f>'graph of area'!$AI$49:$AI$51</c:f>
              <c:numCache>
                <c:formatCode>General</c:formatCode>
                <c:ptCount val="3"/>
                <c:pt idx="0">
                  <c:v>31.300266999999998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4C9-4311-9EAE-B4EBFA2B45E8}"/>
            </c:ext>
          </c:extLst>
        </c:ser>
        <c:ser>
          <c:idx val="8"/>
          <c:order val="8"/>
          <c:tx>
            <c:strRef>
              <c:f>'graph of area'!$AJ$48</c:f>
              <c:strCache>
                <c:ptCount val="1"/>
                <c:pt idx="0">
                  <c:v>Fast-growing and High-yielding Timber Program</c:v>
                </c:pt>
              </c:strCache>
            </c:strRef>
          </c:tx>
          <c:spPr>
            <a:solidFill>
              <a:srgbClr val="44693D"/>
            </a:solidFill>
            <a:ln>
              <a:noFill/>
            </a:ln>
            <a:effectLst/>
          </c:spPr>
          <c:invertIfNegative val="0"/>
          <c:cat>
            <c:strRef>
              <c:f>'graph of area'!$AA$49:$AA$51</c:f>
              <c:strCache>
                <c:ptCount val="3"/>
                <c:pt idx="0">
                  <c:v>Rehabilitate and protect forest ecosystem, mitigate soil erosion and protect biodiversity</c:v>
                </c:pt>
                <c:pt idx="1">
                  <c:v>Cultivated land consolidation and protection</c:v>
                </c:pt>
                <c:pt idx="2">
                  <c:v>Combat desertification and improve grassland ecosystem</c:v>
                </c:pt>
              </c:strCache>
            </c:strRef>
          </c:cat>
          <c:val>
            <c:numRef>
              <c:f>'graph of area'!$AJ$49:$AJ$51</c:f>
              <c:numCache>
                <c:formatCode>General</c:formatCode>
                <c:ptCount val="3"/>
                <c:pt idx="0">
                  <c:v>0.22672999999999996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4C9-4311-9EAE-B4EBFA2B45E8}"/>
            </c:ext>
          </c:extLst>
        </c:ser>
        <c:ser>
          <c:idx val="9"/>
          <c:order val="9"/>
          <c:tx>
            <c:strRef>
              <c:f>'graph of area'!$AK$48</c:f>
              <c:strCache>
                <c:ptCount val="1"/>
                <c:pt idx="0">
                  <c:v>Forest Ecosystem Compensation Fund</c:v>
                </c:pt>
              </c:strCache>
            </c:strRef>
          </c:tx>
          <c:spPr>
            <a:solidFill>
              <a:srgbClr val="004B87"/>
            </a:solidFill>
            <a:ln>
              <a:noFill/>
            </a:ln>
            <a:effectLst/>
          </c:spPr>
          <c:invertIfNegative val="0"/>
          <c:cat>
            <c:strRef>
              <c:f>'graph of area'!$AA$49:$AA$51</c:f>
              <c:strCache>
                <c:ptCount val="3"/>
                <c:pt idx="0">
                  <c:v>Rehabilitate and protect forest ecosystem, mitigate soil erosion and protect biodiversity</c:v>
                </c:pt>
                <c:pt idx="1">
                  <c:v>Cultivated land consolidation and protection</c:v>
                </c:pt>
                <c:pt idx="2">
                  <c:v>Combat desertification and improve grassland ecosystem</c:v>
                </c:pt>
              </c:strCache>
            </c:strRef>
          </c:cat>
          <c:val>
            <c:numRef>
              <c:f>'graph of area'!$AK$49:$AK$51</c:f>
              <c:numCache>
                <c:formatCode>General</c:formatCode>
                <c:ptCount val="3"/>
                <c:pt idx="0">
                  <c:v>97.333880000000022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4C9-4311-9EAE-B4EBFA2B45E8}"/>
            </c:ext>
          </c:extLst>
        </c:ser>
        <c:ser>
          <c:idx val="10"/>
          <c:order val="10"/>
          <c:tx>
            <c:strRef>
              <c:f>'graph of area'!$AL$48</c:f>
              <c:strCache>
                <c:ptCount val="1"/>
                <c:pt idx="0">
                  <c:v>Sandification Control Program – Beijing/Tianjin</c:v>
                </c:pt>
              </c:strCache>
            </c:strRef>
          </c:tx>
          <c:spPr>
            <a:solidFill>
              <a:srgbClr val="FFB81C"/>
            </a:solidFill>
            <a:ln>
              <a:noFill/>
            </a:ln>
            <a:effectLst/>
          </c:spPr>
          <c:invertIfNegative val="0"/>
          <c:cat>
            <c:strRef>
              <c:f>'graph of area'!$AA$49:$AA$51</c:f>
              <c:strCache>
                <c:ptCount val="3"/>
                <c:pt idx="0">
                  <c:v>Rehabilitate and protect forest ecosystem, mitigate soil erosion and protect biodiversity</c:v>
                </c:pt>
                <c:pt idx="1">
                  <c:v>Cultivated land consolidation and protection</c:v>
                </c:pt>
                <c:pt idx="2">
                  <c:v>Combat desertification and improve grassland ecosystem</c:v>
                </c:pt>
              </c:strCache>
            </c:strRef>
          </c:cat>
          <c:val>
            <c:numRef>
              <c:f>'graph of area'!$AL$49:$AL$51</c:f>
              <c:numCache>
                <c:formatCode>General</c:formatCode>
                <c:ptCount val="3"/>
                <c:pt idx="2">
                  <c:v>12.87843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4C9-4311-9EAE-B4EBFA2B45E8}"/>
            </c:ext>
          </c:extLst>
        </c:ser>
        <c:ser>
          <c:idx val="11"/>
          <c:order val="11"/>
          <c:tx>
            <c:strRef>
              <c:f>'graph of area'!$AM$48</c:f>
              <c:strCache>
                <c:ptCount val="1"/>
                <c:pt idx="0">
                  <c:v>Wildlife Conservation and Nature Protection Program</c:v>
                </c:pt>
              </c:strCache>
            </c:strRef>
          </c:tx>
          <c:spPr>
            <a:solidFill>
              <a:srgbClr val="DF1995"/>
            </a:solidFill>
            <a:ln>
              <a:noFill/>
            </a:ln>
            <a:effectLst/>
          </c:spPr>
          <c:invertIfNegative val="0"/>
          <c:cat>
            <c:strRef>
              <c:f>'graph of area'!$AA$49:$AA$51</c:f>
              <c:strCache>
                <c:ptCount val="3"/>
                <c:pt idx="0">
                  <c:v>Rehabilitate and protect forest ecosystem, mitigate soil erosion and protect biodiversity</c:v>
                </c:pt>
                <c:pt idx="1">
                  <c:v>Cultivated land consolidation and protection</c:v>
                </c:pt>
                <c:pt idx="2">
                  <c:v>Combat desertification and improve grassland ecosystem</c:v>
                </c:pt>
              </c:strCache>
            </c:strRef>
          </c:cat>
          <c:val>
            <c:numRef>
              <c:f>'graph of area'!$AM$49:$AM$51</c:f>
              <c:numCache>
                <c:formatCode>General</c:formatCode>
                <c:ptCount val="3"/>
                <c:pt idx="0">
                  <c:v>21.250300000000014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4C9-4311-9EAE-B4EBFA2B45E8}"/>
            </c:ext>
          </c:extLst>
        </c:ser>
        <c:ser>
          <c:idx val="12"/>
          <c:order val="12"/>
          <c:tx>
            <c:strRef>
              <c:f>'graph of area'!$AN$48</c:f>
              <c:strCache>
                <c:ptCount val="1"/>
                <c:pt idx="0">
                  <c:v>Partnership to Combat Land Degradation</c:v>
                </c:pt>
              </c:strCache>
            </c:strRef>
          </c:tx>
          <c:spPr>
            <a:solidFill>
              <a:srgbClr val="00313C"/>
            </a:solidFill>
            <a:ln>
              <a:noFill/>
            </a:ln>
            <a:effectLst/>
          </c:spPr>
          <c:invertIfNegative val="0"/>
          <c:cat>
            <c:strRef>
              <c:f>'graph of area'!$AA$49:$AA$51</c:f>
              <c:strCache>
                <c:ptCount val="3"/>
                <c:pt idx="0">
                  <c:v>Rehabilitate and protect forest ecosystem, mitigate soil erosion and protect biodiversity</c:v>
                </c:pt>
                <c:pt idx="1">
                  <c:v>Cultivated land consolidation and protection</c:v>
                </c:pt>
                <c:pt idx="2">
                  <c:v>Combat desertification and improve grassland ecosystem</c:v>
                </c:pt>
              </c:strCache>
            </c:strRef>
          </c:cat>
          <c:val>
            <c:numRef>
              <c:f>'graph of area'!$AN$49:$AN$51</c:f>
              <c:numCache>
                <c:formatCode>General</c:formatCode>
                <c:ptCount val="3"/>
                <c:pt idx="2">
                  <c:v>8.3042600517592167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34C9-4311-9EAE-B4EBFA2B45E8}"/>
            </c:ext>
          </c:extLst>
        </c:ser>
        <c:ser>
          <c:idx val="13"/>
          <c:order val="13"/>
          <c:tx>
            <c:strRef>
              <c:f>'graph of area'!$AO$48</c:f>
              <c:strCache>
                <c:ptCount val="1"/>
                <c:pt idx="0">
                  <c:v>Rocky Desertification Treatment Program</c:v>
                </c:pt>
              </c:strCache>
            </c:strRef>
          </c:tx>
          <c:spPr>
            <a:solidFill>
              <a:srgbClr val="9FAEE5"/>
            </a:solidFill>
            <a:ln>
              <a:noFill/>
            </a:ln>
            <a:effectLst/>
          </c:spPr>
          <c:invertIfNegative val="0"/>
          <c:cat>
            <c:strRef>
              <c:f>'graph of area'!$AA$49:$AA$51</c:f>
              <c:strCache>
                <c:ptCount val="3"/>
                <c:pt idx="0">
                  <c:v>Rehabilitate and protect forest ecosystem, mitigate soil erosion and protect biodiversity</c:v>
                </c:pt>
                <c:pt idx="1">
                  <c:v>Cultivated land consolidation and protection</c:v>
                </c:pt>
                <c:pt idx="2">
                  <c:v>Combat desertification and improve grassland ecosystem</c:v>
                </c:pt>
              </c:strCache>
            </c:strRef>
          </c:cat>
          <c:val>
            <c:numRef>
              <c:f>'graph of area'!$AO$49:$AO$51</c:f>
              <c:numCache>
                <c:formatCode>General</c:formatCode>
                <c:ptCount val="3"/>
                <c:pt idx="0">
                  <c:v>6.6000000000000014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34C9-4311-9EAE-B4EBFA2B45E8}"/>
            </c:ext>
          </c:extLst>
        </c:ser>
        <c:ser>
          <c:idx val="14"/>
          <c:order val="14"/>
          <c:tx>
            <c:strRef>
              <c:f>'graph of area'!$AP$48</c:f>
              <c:strCache>
                <c:ptCount val="1"/>
                <c:pt idx="0">
                  <c:v>Shelterbelt Development Program – Three North</c:v>
                </c:pt>
              </c:strCache>
            </c:strRef>
          </c:tx>
          <c:spPr>
            <a:solidFill>
              <a:srgbClr val="1E22AA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F-34C9-4311-9EAE-B4EBFA2B45E8}"/>
              </c:ext>
            </c:extLst>
          </c:dPt>
          <c:dPt>
            <c:idx val="2"/>
            <c:invertIfNegative val="0"/>
            <c:bubble3D val="0"/>
            <c:spPr>
              <a:solidFill>
                <a:srgbClr val="71CC9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4C9-4311-9EAE-B4EBFA2B45E8}"/>
              </c:ext>
            </c:extLst>
          </c:dPt>
          <c:cat>
            <c:strRef>
              <c:f>'graph of area'!$AA$49:$AA$51</c:f>
              <c:strCache>
                <c:ptCount val="3"/>
                <c:pt idx="0">
                  <c:v>Rehabilitate and protect forest ecosystem, mitigate soil erosion and protect biodiversity</c:v>
                </c:pt>
                <c:pt idx="1">
                  <c:v>Cultivated land consolidation and protection</c:v>
                </c:pt>
                <c:pt idx="2">
                  <c:v>Combat desertification and improve grassland ecosystem</c:v>
                </c:pt>
              </c:strCache>
            </c:strRef>
          </c:cat>
          <c:val>
            <c:numRef>
              <c:f>'graph of area'!$AP$49:$AP$51</c:f>
              <c:numCache>
                <c:formatCode>General</c:formatCode>
                <c:ptCount val="3"/>
                <c:pt idx="2">
                  <c:v>42.877181263536727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34C9-4311-9EAE-B4EBFA2B45E8}"/>
            </c:ext>
          </c:extLst>
        </c:ser>
        <c:ser>
          <c:idx val="15"/>
          <c:order val="15"/>
          <c:tx>
            <c:strRef>
              <c:f>'graph of area'!$AQ$48</c:f>
              <c:strCache>
                <c:ptCount val="1"/>
                <c:pt idx="0">
                  <c:v>Cultivated Land Quality Program</c:v>
                </c:pt>
              </c:strCache>
            </c:strRef>
          </c:tx>
          <c:spPr>
            <a:solidFill>
              <a:srgbClr val="00A9CE"/>
            </a:solidFill>
            <a:ln>
              <a:noFill/>
            </a:ln>
            <a:effectLst/>
          </c:spPr>
          <c:invertIfNegative val="0"/>
          <c:cat>
            <c:strRef>
              <c:f>'graph of area'!$AA$49:$AA$51</c:f>
              <c:strCache>
                <c:ptCount val="3"/>
                <c:pt idx="0">
                  <c:v>Rehabilitate and protect forest ecosystem, mitigate soil erosion and protect biodiversity</c:v>
                </c:pt>
                <c:pt idx="1">
                  <c:v>Cultivated land consolidation and protection</c:v>
                </c:pt>
                <c:pt idx="2">
                  <c:v>Combat desertification and improve grassland ecosystem</c:v>
                </c:pt>
              </c:strCache>
            </c:strRef>
          </c:cat>
          <c:val>
            <c:numRef>
              <c:f>'graph of area'!$AQ$49:$AQ$50</c:f>
              <c:numCache>
                <c:formatCode>General</c:formatCode>
                <c:ptCount val="2"/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34C9-4311-9EAE-B4EBFA2B45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368399696"/>
        <c:axId val="-368376880"/>
      </c:barChart>
      <c:catAx>
        <c:axId val="-368399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r>
                  <a:rPr lang="en-AU" altLang="zh-CN" sz="800" b="1" i="0" baseline="0"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Objectives</a:t>
                </a:r>
                <a:endParaRPr lang="zh-CN" altLang="zh-CN" sz="800">
                  <a:effectLst/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.43696839254125142"/>
              <c:y val="0.9379290484722965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368376880"/>
        <c:crosses val="autoZero"/>
        <c:auto val="1"/>
        <c:lblAlgn val="ctr"/>
        <c:lblOffset val="100"/>
        <c:tickMarkSkip val="1"/>
        <c:noMultiLvlLbl val="0"/>
      </c:catAx>
      <c:valAx>
        <c:axId val="-36837688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>
              <a:glow>
                <a:schemeClr val="accent1"/>
              </a:glow>
            </a:effectLst>
          </c:spPr>
        </c:majorGridlines>
        <c:numFmt formatCode="General" sourceLinked="1"/>
        <c:majorTickMark val="out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368399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>
      <a:softEdge rad="0"/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/>
        <a:lstStyle/>
        <a:p>
          <a:pPr>
            <a:defRPr sz="1400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82764654418203E-3"/>
                  <c:y val="-0.37577500729075503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0" i="0" u="none" strike="noStrike" baseline="0">
                      <a:solidFill>
                        <a:srgbClr val="333333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val>
            <c:numRef>
              <c:f>P6.NLCP!$W$33:$AL$33</c:f>
              <c:numCache>
                <c:formatCode>0.00</c:formatCode>
                <c:ptCount val="16"/>
                <c:pt idx="0">
                  <c:v>7482.9399999999987</c:v>
                </c:pt>
                <c:pt idx="1">
                  <c:v>10968.0162</c:v>
                </c:pt>
                <c:pt idx="2">
                  <c:v>10420.4251</c:v>
                </c:pt>
                <c:pt idx="3">
                  <c:v>14957.8511</c:v>
                </c:pt>
                <c:pt idx="4">
                  <c:v>15354.89</c:v>
                </c:pt>
                <c:pt idx="5">
                  <c:v>15328.7</c:v>
                </c:pt>
                <c:pt idx="6">
                  <c:v>18421.5</c:v>
                </c:pt>
                <c:pt idx="7">
                  <c:v>13815</c:v>
                </c:pt>
                <c:pt idx="8">
                  <c:v>20673.016668755481</c:v>
                </c:pt>
                <c:pt idx="9">
                  <c:v>24456.698834440409</c:v>
                </c:pt>
                <c:pt idx="10">
                  <c:v>25666.75021932571</c:v>
                </c:pt>
                <c:pt idx="11">
                  <c:v>42724.652212056637</c:v>
                </c:pt>
                <c:pt idx="12">
                  <c:v>35656.09725529515</c:v>
                </c:pt>
                <c:pt idx="13">
                  <c:v>57377.04</c:v>
                </c:pt>
                <c:pt idx="14">
                  <c:v>44513.8</c:v>
                </c:pt>
                <c:pt idx="15">
                  <c:v>47465.1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D3-40B6-9A4E-8214F32181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376856000"/>
        <c:axId val="-376851648"/>
      </c:lineChart>
      <c:catAx>
        <c:axId val="-37685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376851648"/>
        <c:crosses val="autoZero"/>
        <c:auto val="1"/>
        <c:lblAlgn val="ctr"/>
        <c:lblOffset val="100"/>
        <c:noMultiLvlLbl val="0"/>
      </c:catAx>
      <c:valAx>
        <c:axId val="-37685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37685600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 paperSize="9" orientation="landscape" horizontalDpi="1200" verticalDpi="1200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 sz="800"/>
              <a:t>D</a:t>
            </a:r>
          </a:p>
        </c:rich>
      </c:tx>
      <c:layout>
        <c:manualLayout>
          <c:xMode val="edge"/>
          <c:yMode val="edge"/>
          <c:x val="0.137461508900173"/>
          <c:y val="2.1280700839547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722515874648"/>
          <c:y val="1.9723974900488401E-2"/>
          <c:w val="0.84773470110594595"/>
          <c:h val="0.7554072916666659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'graph of area'!$A$78</c:f>
              <c:strCache>
                <c:ptCount val="1"/>
                <c:pt idx="0">
                  <c:v>P16.CLQP</c:v>
                </c:pt>
              </c:strCache>
            </c:strRef>
          </c:tx>
          <c:spPr>
            <a:solidFill>
              <a:srgbClr val="00A9CE"/>
            </a:solidFill>
            <a:ln w="25400">
              <a:noFill/>
            </a:ln>
          </c:spPr>
          <c:invertIfNegative val="0"/>
          <c:cat>
            <c:strRef>
              <c:f>'graph of area'!$B$59:$U$59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'graph of area'!$B$78:$U$78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7F-4FD7-9204-24A1EF2D4CCE}"/>
            </c:ext>
          </c:extLst>
        </c:ser>
        <c:ser>
          <c:idx val="1"/>
          <c:order val="1"/>
          <c:tx>
            <c:strRef>
              <c:f>'graph of area'!$A$79</c:f>
              <c:strCache>
                <c:ptCount val="1"/>
                <c:pt idx="0">
                  <c:v>P15.GEPP</c:v>
                </c:pt>
              </c:strCache>
            </c:strRef>
          </c:tx>
          <c:spPr>
            <a:solidFill>
              <a:srgbClr val="00313C"/>
            </a:solidFill>
            <a:ln w="25400">
              <a:noFill/>
            </a:ln>
          </c:spPr>
          <c:invertIfNegative val="0"/>
          <c:cat>
            <c:strRef>
              <c:f>'graph of area'!$B$59:$U$59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'graph of area'!$B$79:$U$79</c:f>
            </c:numRef>
          </c:val>
          <c:extLst>
            <c:ext xmlns:c16="http://schemas.microsoft.com/office/drawing/2014/chart" uri="{C3380CC4-5D6E-409C-BE32-E72D297353CC}">
              <c16:uniqueId val="{00000001-FA7F-4FD7-9204-24A1EF2D4CCE}"/>
            </c:ext>
          </c:extLst>
        </c:ser>
        <c:ser>
          <c:idx val="2"/>
          <c:order val="2"/>
          <c:tx>
            <c:strRef>
              <c:f>'graph of area'!$A$80</c:f>
              <c:strCache>
                <c:ptCount val="1"/>
                <c:pt idx="0">
                  <c:v>P14.RDTP</c:v>
                </c:pt>
              </c:strCache>
            </c:strRef>
          </c:tx>
          <c:spPr>
            <a:solidFill>
              <a:srgbClr val="9FAEE5"/>
            </a:solidFill>
            <a:ln w="25400">
              <a:noFill/>
            </a:ln>
          </c:spPr>
          <c:invertIfNegative val="0"/>
          <c:cat>
            <c:strRef>
              <c:f>'graph of area'!$B$59:$U$59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'graph of area'!$B$80:$U$80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0.22184873949579817</c:v>
                </c:pt>
                <c:pt idx="13">
                  <c:v>0.44369747899159639</c:v>
                </c:pt>
                <c:pt idx="14">
                  <c:v>0.55462184873949616</c:v>
                </c:pt>
                <c:pt idx="15">
                  <c:v>0.88739495798319279</c:v>
                </c:pt>
                <c:pt idx="16">
                  <c:v>0.99831932773109222</c:v>
                </c:pt>
                <c:pt idx="17">
                  <c:v>1.1647058823529417</c:v>
                </c:pt>
                <c:pt idx="18">
                  <c:v>1.1647058823529417</c:v>
                </c:pt>
                <c:pt idx="19">
                  <c:v>1.1647058823529417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7F-4FD7-9204-24A1EF2D4CCE}"/>
            </c:ext>
          </c:extLst>
        </c:ser>
        <c:ser>
          <c:idx val="3"/>
          <c:order val="3"/>
          <c:tx>
            <c:strRef>
              <c:f>'graph of area'!$A$81</c:f>
              <c:strCache>
                <c:ptCount val="1"/>
                <c:pt idx="0">
                  <c:v>P13.PRC-GEF</c:v>
                </c:pt>
              </c:strCache>
            </c:strRef>
          </c:tx>
          <c:spPr>
            <a:solidFill>
              <a:srgbClr val="00313C"/>
            </a:solidFill>
            <a:ln w="25400">
              <a:noFill/>
            </a:ln>
          </c:spPr>
          <c:invertIfNegative val="0"/>
          <c:cat>
            <c:strRef>
              <c:f>'graph of area'!$B$59:$U$59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'graph of area'!$B$81:$U$81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7.9445205887610976E-2</c:v>
                </c:pt>
                <c:pt idx="8">
                  <c:v>7.9445205887610976E-2</c:v>
                </c:pt>
                <c:pt idx="9">
                  <c:v>7.9445205887610976E-2</c:v>
                </c:pt>
                <c:pt idx="10">
                  <c:v>7.9445205887610976E-2</c:v>
                </c:pt>
                <c:pt idx="11">
                  <c:v>7.9445205887610976E-2</c:v>
                </c:pt>
                <c:pt idx="12">
                  <c:v>0.10055479411238899</c:v>
                </c:pt>
                <c:pt idx="13">
                  <c:v>0.10055479411238899</c:v>
                </c:pt>
                <c:pt idx="14">
                  <c:v>0.10055479411238899</c:v>
                </c:pt>
                <c:pt idx="15">
                  <c:v>1.1616552052916991</c:v>
                </c:pt>
                <c:pt idx="16">
                  <c:v>1.2004226208211668</c:v>
                </c:pt>
                <c:pt idx="17">
                  <c:v>1.3361488886240391</c:v>
                </c:pt>
                <c:pt idx="18">
                  <c:v>1.9390394025556112</c:v>
                </c:pt>
                <c:pt idx="19">
                  <c:v>1.9681035226914791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A7F-4FD7-9204-24A1EF2D4CCE}"/>
            </c:ext>
          </c:extLst>
        </c:ser>
        <c:ser>
          <c:idx val="4"/>
          <c:order val="4"/>
          <c:tx>
            <c:strRef>
              <c:f>'graph of area'!$A$82</c:f>
              <c:strCache>
                <c:ptCount val="1"/>
                <c:pt idx="0">
                  <c:v>P12.WCNR</c:v>
                </c:pt>
              </c:strCache>
            </c:strRef>
          </c:tx>
          <c:spPr>
            <a:solidFill>
              <a:srgbClr val="DF1995"/>
            </a:solidFill>
            <a:ln w="25400">
              <a:noFill/>
            </a:ln>
          </c:spPr>
          <c:invertIfNegative val="0"/>
          <c:cat>
            <c:strRef>
              <c:f>'graph of area'!$B$59:$U$59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'graph of area'!$B$82:$U$82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10.629600000000005</c:v>
                </c:pt>
                <c:pt idx="6">
                  <c:v>-4.2331999999999974</c:v>
                </c:pt>
                <c:pt idx="7">
                  <c:v>8.401999999999985</c:v>
                </c:pt>
                <c:pt idx="8">
                  <c:v>0.87289999999999413</c:v>
                </c:pt>
                <c:pt idx="9">
                  <c:v>1.2140999999999913</c:v>
                </c:pt>
                <c:pt idx="10">
                  <c:v>1.2886000000000057</c:v>
                </c:pt>
                <c:pt idx="11">
                  <c:v>0.36130000000001744</c:v>
                </c:pt>
                <c:pt idx="12">
                  <c:v>1.2697000000000116</c:v>
                </c:pt>
                <c:pt idx="13">
                  <c:v>7.6999999999999999E-2</c:v>
                </c:pt>
                <c:pt idx="14">
                  <c:v>0.8271999999999825</c:v>
                </c:pt>
                <c:pt idx="15">
                  <c:v>-1.0188999999999797</c:v>
                </c:pt>
                <c:pt idx="16">
                  <c:v>2.1746999999999828</c:v>
                </c:pt>
                <c:pt idx="17">
                  <c:v>-0.39879999999997379</c:v>
                </c:pt>
                <c:pt idx="18">
                  <c:v>0.22899999999998544</c:v>
                </c:pt>
                <c:pt idx="19">
                  <c:v>-0.44490000000000873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7F-4FD7-9204-24A1EF2D4CCE}"/>
            </c:ext>
          </c:extLst>
        </c:ser>
        <c:ser>
          <c:idx val="5"/>
          <c:order val="5"/>
          <c:tx>
            <c:strRef>
              <c:f>'graph of area'!$A$83</c:f>
              <c:strCache>
                <c:ptCount val="1"/>
                <c:pt idx="0">
                  <c:v>P11.SCP</c:v>
                </c:pt>
              </c:strCache>
            </c:strRef>
          </c:tx>
          <c:spPr>
            <a:solidFill>
              <a:srgbClr val="FFB81C"/>
            </a:solidFill>
            <a:ln w="25400">
              <a:noFill/>
            </a:ln>
          </c:spPr>
          <c:invertIfNegative val="0"/>
          <c:cat>
            <c:strRef>
              <c:f>'graph of area'!$B$59:$U$59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'graph of area'!$B$83:$U$83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0.21731999999999999</c:v>
                </c:pt>
                <c:pt idx="6">
                  <c:v>1.4161159999999999</c:v>
                </c:pt>
                <c:pt idx="7">
                  <c:v>1.3215500000000002</c:v>
                </c:pt>
                <c:pt idx="8">
                  <c:v>1.055193</c:v>
                </c:pt>
                <c:pt idx="9">
                  <c:v>1.168981</c:v>
                </c:pt>
                <c:pt idx="10">
                  <c:v>0.86333100000000007</c:v>
                </c:pt>
                <c:pt idx="11">
                  <c:v>0.66794399999999998</c:v>
                </c:pt>
                <c:pt idx="12">
                  <c:v>0.89241700000000002</c:v>
                </c:pt>
                <c:pt idx="13">
                  <c:v>0.90293699999999999</c:v>
                </c:pt>
                <c:pt idx="14">
                  <c:v>1.0182519999999999</c:v>
                </c:pt>
                <c:pt idx="15">
                  <c:v>0.93786900000000006</c:v>
                </c:pt>
                <c:pt idx="16">
                  <c:v>0.85438900000000018</c:v>
                </c:pt>
                <c:pt idx="17">
                  <c:v>0.92733299999999996</c:v>
                </c:pt>
                <c:pt idx="18">
                  <c:v>0.31755300000000003</c:v>
                </c:pt>
                <c:pt idx="19">
                  <c:v>0.31724499999999994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A7F-4FD7-9204-24A1EF2D4CCE}"/>
            </c:ext>
          </c:extLst>
        </c:ser>
        <c:ser>
          <c:idx val="6"/>
          <c:order val="6"/>
          <c:tx>
            <c:strRef>
              <c:f>'graph of area'!$A$84</c:f>
              <c:strCache>
                <c:ptCount val="1"/>
                <c:pt idx="0">
                  <c:v>P10.FECF</c:v>
                </c:pt>
              </c:strCache>
            </c:strRef>
          </c:tx>
          <c:spPr>
            <a:solidFill>
              <a:srgbClr val="004B87"/>
            </a:solidFill>
            <a:ln w="25400">
              <a:noFill/>
            </a:ln>
          </c:spPr>
          <c:invertIfNegative val="0"/>
          <c:cat>
            <c:strRef>
              <c:f>'graph of area'!$B$59:$U$59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'graph of area'!$B$84:$U$84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13.333</c:v>
                </c:pt>
                <c:pt idx="6">
                  <c:v>0</c:v>
                </c:pt>
                <c:pt idx="7">
                  <c:v>0</c:v>
                </c:pt>
                <c:pt idx="8">
                  <c:v>13.333</c:v>
                </c:pt>
                <c:pt idx="9">
                  <c:v>0</c:v>
                </c:pt>
                <c:pt idx="10">
                  <c:v>13.333000000000004</c:v>
                </c:pt>
                <c:pt idx="11">
                  <c:v>4.5330000000000013</c:v>
                </c:pt>
                <c:pt idx="12">
                  <c:v>1.5991799999999938</c:v>
                </c:pt>
                <c:pt idx="13">
                  <c:v>23.199420000000003</c:v>
                </c:pt>
                <c:pt idx="14">
                  <c:v>7.3346999999999989</c:v>
                </c:pt>
                <c:pt idx="15">
                  <c:v>7.334699999999998</c:v>
                </c:pt>
                <c:pt idx="16">
                  <c:v>4.3333333333333428</c:v>
                </c:pt>
                <c:pt idx="17">
                  <c:v>4.3333333333333321</c:v>
                </c:pt>
                <c:pt idx="18">
                  <c:v>0</c:v>
                </c:pt>
                <c:pt idx="19">
                  <c:v>4.667213333333331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A7F-4FD7-9204-24A1EF2D4CCE}"/>
            </c:ext>
          </c:extLst>
        </c:ser>
        <c:ser>
          <c:idx val="7"/>
          <c:order val="7"/>
          <c:tx>
            <c:strRef>
              <c:f>'graph of area'!$A$85</c:f>
              <c:strCache>
                <c:ptCount val="1"/>
                <c:pt idx="0">
                  <c:v>P9.FGHY</c:v>
                </c:pt>
              </c:strCache>
            </c:strRef>
          </c:tx>
          <c:spPr>
            <a:solidFill>
              <a:srgbClr val="44693D"/>
            </a:solidFill>
            <a:ln w="25400">
              <a:noFill/>
            </a:ln>
          </c:spPr>
          <c:invertIfNegative val="0"/>
          <c:cat>
            <c:strRef>
              <c:f>'graph of area'!$B$59:$U$59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'graph of area'!$B$85:$U$85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8.8939999999999991E-2</c:v>
                </c:pt>
                <c:pt idx="6">
                  <c:v>4.5690000000000001E-2</c:v>
                </c:pt>
                <c:pt idx="7">
                  <c:v>2.043E-2</c:v>
                </c:pt>
                <c:pt idx="8">
                  <c:v>2.2259999999999999E-2</c:v>
                </c:pt>
                <c:pt idx="9">
                  <c:v>9.4900000000000002E-3</c:v>
                </c:pt>
                <c:pt idx="10">
                  <c:v>9.1000000000000004E-3</c:v>
                </c:pt>
                <c:pt idx="11">
                  <c:v>3.3899999999999998E-3</c:v>
                </c:pt>
                <c:pt idx="12">
                  <c:v>3.9699999999999996E-3</c:v>
                </c:pt>
                <c:pt idx="13">
                  <c:v>2.078E-2</c:v>
                </c:pt>
                <c:pt idx="14">
                  <c:v>1.7800000000000003E-3</c:v>
                </c:pt>
                <c:pt idx="15">
                  <c:v>8.9999999999999998E-4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A7F-4FD7-9204-24A1EF2D4CCE}"/>
            </c:ext>
          </c:extLst>
        </c:ser>
        <c:ser>
          <c:idx val="8"/>
          <c:order val="8"/>
          <c:tx>
            <c:strRef>
              <c:f>'graph of area'!$A$86</c:f>
              <c:strCache>
                <c:ptCount val="1"/>
                <c:pt idx="0">
                  <c:v>P8.GFGP</c:v>
                </c:pt>
              </c:strCache>
            </c:strRef>
          </c:tx>
          <c:spPr>
            <a:solidFill>
              <a:srgbClr val="78BE20"/>
            </a:solidFill>
            <a:ln w="25400">
              <a:noFill/>
            </a:ln>
          </c:spPr>
          <c:invertIfNegative val="0"/>
          <c:cat>
            <c:strRef>
              <c:f>'graph of area'!$B$59:$U$59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'graph of area'!$B$86:$U$86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0.44792999999999999</c:v>
                </c:pt>
                <c:pt idx="4">
                  <c:v>0.77473900000000007</c:v>
                </c:pt>
                <c:pt idx="5">
                  <c:v>1.034408</c:v>
                </c:pt>
                <c:pt idx="6">
                  <c:v>4.5876130000000002</c:v>
                </c:pt>
                <c:pt idx="7">
                  <c:v>6.4179379999999995</c:v>
                </c:pt>
                <c:pt idx="8">
                  <c:v>3.5101410000000004</c:v>
                </c:pt>
                <c:pt idx="9">
                  <c:v>2.9754350000000001</c:v>
                </c:pt>
                <c:pt idx="10">
                  <c:v>1.0695180000000002</c:v>
                </c:pt>
                <c:pt idx="11">
                  <c:v>1.2058689999999999</c:v>
                </c:pt>
                <c:pt idx="12">
                  <c:v>1.4694209999999999</c:v>
                </c:pt>
                <c:pt idx="13">
                  <c:v>1.1633680000000002</c:v>
                </c:pt>
                <c:pt idx="14">
                  <c:v>2.6493830000000003</c:v>
                </c:pt>
                <c:pt idx="15">
                  <c:v>1.0329250000000001</c:v>
                </c:pt>
                <c:pt idx="16">
                  <c:v>0.77128099999999977</c:v>
                </c:pt>
                <c:pt idx="17">
                  <c:v>0.81538300000000008</c:v>
                </c:pt>
                <c:pt idx="18">
                  <c:v>0.73889199999999999</c:v>
                </c:pt>
                <c:pt idx="19">
                  <c:v>0.63602300000000001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A7F-4FD7-9204-24A1EF2D4CCE}"/>
            </c:ext>
          </c:extLst>
        </c:ser>
        <c:ser>
          <c:idx val="9"/>
          <c:order val="9"/>
          <c:tx>
            <c:strRef>
              <c:f>'graph of area'!$A$87</c:f>
              <c:strCache>
                <c:ptCount val="1"/>
                <c:pt idx="0">
                  <c:v>P7.NFPP</c:v>
                </c:pt>
              </c:strCache>
            </c:strRef>
          </c:tx>
          <c:spPr>
            <a:solidFill>
              <a:srgbClr val="6D2077"/>
            </a:solidFill>
            <a:ln w="25400">
              <a:noFill/>
            </a:ln>
          </c:spPr>
          <c:invertIfNegative val="0"/>
          <c:cat>
            <c:strRef>
              <c:f>'graph of area'!$B$59:$U$59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'graph of area'!$B$87:$U$87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4.0658599999999998</c:v>
                </c:pt>
                <c:pt idx="3">
                  <c:v>4.3696200000000003</c:v>
                </c:pt>
                <c:pt idx="4">
                  <c:v>1.9622460000000002</c:v>
                </c:pt>
                <c:pt idx="5">
                  <c:v>2.8316349999999999</c:v>
                </c:pt>
                <c:pt idx="6">
                  <c:v>1.2664379999999997</c:v>
                </c:pt>
                <c:pt idx="7">
                  <c:v>1.318684</c:v>
                </c:pt>
                <c:pt idx="8">
                  <c:v>1.2093039999999999</c:v>
                </c:pt>
                <c:pt idx="9">
                  <c:v>1.1666639999999999</c:v>
                </c:pt>
                <c:pt idx="10">
                  <c:v>0.95171700000000015</c:v>
                </c:pt>
                <c:pt idx="11">
                  <c:v>1.193443</c:v>
                </c:pt>
                <c:pt idx="12">
                  <c:v>1.901856</c:v>
                </c:pt>
                <c:pt idx="13">
                  <c:v>1.7147070000000002</c:v>
                </c:pt>
                <c:pt idx="14">
                  <c:v>1.3572460000000002</c:v>
                </c:pt>
                <c:pt idx="15">
                  <c:v>1.2688129999999997</c:v>
                </c:pt>
                <c:pt idx="16">
                  <c:v>3.0796380000000001</c:v>
                </c:pt>
                <c:pt idx="17">
                  <c:v>2.3456910000000004</c:v>
                </c:pt>
                <c:pt idx="18">
                  <c:v>2.2078819999999997</c:v>
                </c:pt>
                <c:pt idx="19">
                  <c:v>2.1820679999999997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A7F-4FD7-9204-24A1EF2D4CCE}"/>
            </c:ext>
          </c:extLst>
        </c:ser>
        <c:ser>
          <c:idx val="10"/>
          <c:order val="10"/>
          <c:tx>
            <c:strRef>
              <c:f>'graph of area'!$A$88</c:f>
              <c:strCache>
                <c:ptCount val="1"/>
                <c:pt idx="0">
                  <c:v>P6.NLCP</c:v>
                </c:pt>
              </c:strCache>
            </c:strRef>
          </c:tx>
          <c:spPr>
            <a:solidFill>
              <a:srgbClr val="2DCCD3"/>
            </a:solidFill>
            <a:ln w="25400">
              <a:noFill/>
            </a:ln>
          </c:spPr>
          <c:invertIfNegative val="0"/>
          <c:cat>
            <c:strRef>
              <c:f>'graph of area'!$B$59:$U$59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'graph of area'!$B$88:$U$88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0.43043064999999991</c:v>
                </c:pt>
                <c:pt idx="4">
                  <c:v>0.40044816999999988</c:v>
                </c:pt>
                <c:pt idx="5">
                  <c:v>0.30236740999999995</c:v>
                </c:pt>
                <c:pt idx="6">
                  <c:v>0.37272413000000004</c:v>
                </c:pt>
                <c:pt idx="7">
                  <c:v>0.41044489000000001</c:v>
                </c:pt>
                <c:pt idx="8">
                  <c:v>0.48129958</c:v>
                </c:pt>
                <c:pt idx="9">
                  <c:v>0.54513100999999997</c:v>
                </c:pt>
                <c:pt idx="10">
                  <c:v>0.74845800999999967</c:v>
                </c:pt>
                <c:pt idx="11">
                  <c:v>0.86032827999999995</c:v>
                </c:pt>
                <c:pt idx="12">
                  <c:v>1.0639578169999999</c:v>
                </c:pt>
                <c:pt idx="13">
                  <c:v>0.87461029000000012</c:v>
                </c:pt>
                <c:pt idx="14">
                  <c:v>1.4068263000000003</c:v>
                </c:pt>
                <c:pt idx="15">
                  <c:v>1.27613048</c:v>
                </c:pt>
                <c:pt idx="16">
                  <c:v>2.2458047199999998</c:v>
                </c:pt>
                <c:pt idx="17">
                  <c:v>2.4009832699999998</c:v>
                </c:pt>
                <c:pt idx="18">
                  <c:v>0.97817640000000017</c:v>
                </c:pt>
                <c:pt idx="19">
                  <c:v>1.8542277999999996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A7F-4FD7-9204-24A1EF2D4CCE}"/>
            </c:ext>
          </c:extLst>
        </c:ser>
        <c:ser>
          <c:idx val="11"/>
          <c:order val="11"/>
          <c:tx>
            <c:strRef>
              <c:f>'graph of area'!$A$89</c:f>
              <c:strCache>
                <c:ptCount val="1"/>
                <c:pt idx="0">
                  <c:v>P5.YSWC</c:v>
                </c:pt>
              </c:strCache>
            </c:strRef>
          </c:tx>
          <c:spPr>
            <a:solidFill>
              <a:srgbClr val="E87722"/>
            </a:solidFill>
            <a:ln w="25400">
              <a:noFill/>
            </a:ln>
          </c:spPr>
          <c:invertIfNegative val="0"/>
          <c:cat>
            <c:strRef>
              <c:f>'graph of area'!$B$59:$U$59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'graph of area'!$B$89:$U$89</c:f>
              <c:numCache>
                <c:formatCode>General</c:formatCode>
                <c:ptCount val="20"/>
                <c:pt idx="0">
                  <c:v>0</c:v>
                </c:pt>
                <c:pt idx="1">
                  <c:v>0.556153846153846</c:v>
                </c:pt>
                <c:pt idx="2">
                  <c:v>0.55614999999999992</c:v>
                </c:pt>
                <c:pt idx="3">
                  <c:v>0.55614999999999992</c:v>
                </c:pt>
                <c:pt idx="4">
                  <c:v>0.55614999999999992</c:v>
                </c:pt>
                <c:pt idx="5">
                  <c:v>0.55614999999999992</c:v>
                </c:pt>
                <c:pt idx="6">
                  <c:v>0.33571000000000006</c:v>
                </c:pt>
                <c:pt idx="7">
                  <c:v>0.33571000000000006</c:v>
                </c:pt>
                <c:pt idx="8">
                  <c:v>0.33571000000000006</c:v>
                </c:pt>
                <c:pt idx="9">
                  <c:v>0.33571000000000006</c:v>
                </c:pt>
                <c:pt idx="10">
                  <c:v>0.33571000000000006</c:v>
                </c:pt>
                <c:pt idx="11">
                  <c:v>0.33571000000000006</c:v>
                </c:pt>
                <c:pt idx="12">
                  <c:v>0.33571000000000006</c:v>
                </c:pt>
                <c:pt idx="13">
                  <c:v>0.47899999999999987</c:v>
                </c:pt>
                <c:pt idx="14">
                  <c:v>0.47899999999999987</c:v>
                </c:pt>
                <c:pt idx="15">
                  <c:v>0.47899999999999987</c:v>
                </c:pt>
                <c:pt idx="16">
                  <c:v>0.47899999999999987</c:v>
                </c:pt>
                <c:pt idx="17">
                  <c:v>0.47899999999999987</c:v>
                </c:pt>
                <c:pt idx="18">
                  <c:v>0.47899999999999987</c:v>
                </c:pt>
                <c:pt idx="19">
                  <c:v>0.47899999999999987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A7F-4FD7-9204-24A1EF2D4CCE}"/>
            </c:ext>
          </c:extLst>
        </c:ser>
        <c:ser>
          <c:idx val="12"/>
          <c:order val="12"/>
          <c:tx>
            <c:strRef>
              <c:f>'graph of area'!$A$90</c:f>
              <c:strCache>
                <c:ptCount val="1"/>
                <c:pt idx="0">
                  <c:v>P4.CADP</c:v>
                </c:pt>
              </c:strCache>
            </c:strRef>
          </c:tx>
          <c:spPr>
            <a:solidFill>
              <a:srgbClr val="007377"/>
            </a:solidFill>
            <a:ln w="25400">
              <a:noFill/>
            </a:ln>
          </c:spPr>
          <c:invertIfNegative val="0"/>
          <c:cat>
            <c:strRef>
              <c:f>'graph of area'!$B$59:$U$59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'graph of area'!$B$90:$U$90</c:f>
              <c:numCache>
                <c:formatCode>General</c:formatCode>
                <c:ptCount val="20"/>
                <c:pt idx="0">
                  <c:v>0</c:v>
                </c:pt>
                <c:pt idx="1">
                  <c:v>1.6933099999999999</c:v>
                </c:pt>
                <c:pt idx="2">
                  <c:v>2.1632466666666663</c:v>
                </c:pt>
                <c:pt idx="3">
                  <c:v>2.5508733333333335</c:v>
                </c:pt>
                <c:pt idx="4">
                  <c:v>2.6721999999999997</c:v>
                </c:pt>
                <c:pt idx="5">
                  <c:v>2.2369599999999998</c:v>
                </c:pt>
                <c:pt idx="6">
                  <c:v>2.10954</c:v>
                </c:pt>
                <c:pt idx="7">
                  <c:v>1.7476800000000003</c:v>
                </c:pt>
                <c:pt idx="8">
                  <c:v>1.8773200000000001</c:v>
                </c:pt>
                <c:pt idx="9">
                  <c:v>2.35012</c:v>
                </c:pt>
                <c:pt idx="10">
                  <c:v>2.2426999999999997</c:v>
                </c:pt>
                <c:pt idx="11">
                  <c:v>2.0626933333333333</c:v>
                </c:pt>
                <c:pt idx="12">
                  <c:v>2.0272666666666668</c:v>
                </c:pt>
                <c:pt idx="13">
                  <c:v>2.0716199999999998</c:v>
                </c:pt>
                <c:pt idx="14">
                  <c:v>1.9302866666666667</c:v>
                </c:pt>
                <c:pt idx="15">
                  <c:v>1.9795533333333331</c:v>
                </c:pt>
                <c:pt idx="16">
                  <c:v>2.2759666666666667</c:v>
                </c:pt>
                <c:pt idx="17">
                  <c:v>2.3162800000000003</c:v>
                </c:pt>
                <c:pt idx="18">
                  <c:v>1.9257733333333338</c:v>
                </c:pt>
                <c:pt idx="19">
                  <c:v>2.4950466666666671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A7F-4FD7-9204-24A1EF2D4CCE}"/>
            </c:ext>
          </c:extLst>
        </c:ser>
        <c:ser>
          <c:idx val="13"/>
          <c:order val="13"/>
          <c:tx>
            <c:strRef>
              <c:f>'graph of area'!$A$91</c:f>
              <c:strCache>
                <c:ptCount val="1"/>
                <c:pt idx="0">
                  <c:v>P3.SDP-FR</c:v>
                </c:pt>
              </c:strCache>
            </c:strRef>
          </c:tx>
          <c:spPr>
            <a:solidFill>
              <a:srgbClr val="41B6E6"/>
            </a:solidFill>
            <a:ln w="25400">
              <a:noFill/>
            </a:ln>
          </c:spPr>
          <c:invertIfNegative val="0"/>
          <c:cat>
            <c:strRef>
              <c:f>'graph of area'!$B$59:$U$59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'graph of area'!$B$91:$U$91</c:f>
              <c:numCache>
                <c:formatCode>General</c:formatCode>
                <c:ptCount val="20"/>
                <c:pt idx="0">
                  <c:v>0</c:v>
                </c:pt>
                <c:pt idx="1">
                  <c:v>0.879</c:v>
                </c:pt>
                <c:pt idx="2">
                  <c:v>1.6504200000000002</c:v>
                </c:pt>
                <c:pt idx="3">
                  <c:v>1.77729</c:v>
                </c:pt>
                <c:pt idx="4">
                  <c:v>1.1141099999999999</c:v>
                </c:pt>
                <c:pt idx="5">
                  <c:v>1.3456659999999998</c:v>
                </c:pt>
                <c:pt idx="6">
                  <c:v>0.73370000000000013</c:v>
                </c:pt>
                <c:pt idx="7">
                  <c:v>0.44005099999999991</c:v>
                </c:pt>
                <c:pt idx="8">
                  <c:v>0.56837100000000007</c:v>
                </c:pt>
                <c:pt idx="9">
                  <c:v>0.31061299999999992</c:v>
                </c:pt>
                <c:pt idx="10">
                  <c:v>0.22114199999999998</c:v>
                </c:pt>
                <c:pt idx="11">
                  <c:v>0.24008199999999999</c:v>
                </c:pt>
                <c:pt idx="12">
                  <c:v>0.34098299999999998</c:v>
                </c:pt>
                <c:pt idx="13">
                  <c:v>0.87171600000000005</c:v>
                </c:pt>
                <c:pt idx="14">
                  <c:v>0.63912799999999992</c:v>
                </c:pt>
                <c:pt idx="15">
                  <c:v>0.76498800000000022</c:v>
                </c:pt>
                <c:pt idx="16">
                  <c:v>0.80082100000000001</c:v>
                </c:pt>
                <c:pt idx="17">
                  <c:v>0.48226300000000005</c:v>
                </c:pt>
                <c:pt idx="18">
                  <c:v>0.498944</c:v>
                </c:pt>
                <c:pt idx="19">
                  <c:v>0.71746600000000027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A7F-4FD7-9204-24A1EF2D4CCE}"/>
            </c:ext>
          </c:extLst>
        </c:ser>
        <c:ser>
          <c:idx val="14"/>
          <c:order val="14"/>
          <c:tx>
            <c:strRef>
              <c:f>'graph of area'!$A$92</c:f>
              <c:strCache>
                <c:ptCount val="1"/>
                <c:pt idx="0">
                  <c:v>P2.NSWC</c:v>
                </c:pt>
              </c:strCache>
            </c:strRef>
          </c:tx>
          <c:spPr>
            <a:solidFill>
              <a:srgbClr val="E4002B"/>
            </a:solidFill>
            <a:ln w="25400">
              <a:noFill/>
            </a:ln>
          </c:spPr>
          <c:invertIfNegative val="0"/>
          <c:cat>
            <c:strRef>
              <c:f>'graph of area'!$B$59:$U$59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'graph of area'!$B$92:$U$92</c:f>
              <c:numCache>
                <c:formatCode>General</c:formatCode>
                <c:ptCount val="20"/>
                <c:pt idx="0">
                  <c:v>0.20996999999999999</c:v>
                </c:pt>
                <c:pt idx="1">
                  <c:v>0.21</c:v>
                </c:pt>
                <c:pt idx="2">
                  <c:v>0.21</c:v>
                </c:pt>
                <c:pt idx="3">
                  <c:v>0.21</c:v>
                </c:pt>
                <c:pt idx="4">
                  <c:v>0.21</c:v>
                </c:pt>
                <c:pt idx="5">
                  <c:v>0.21</c:v>
                </c:pt>
                <c:pt idx="6">
                  <c:v>0.21</c:v>
                </c:pt>
                <c:pt idx="7">
                  <c:v>9.3439999999999995E-2</c:v>
                </c:pt>
                <c:pt idx="8">
                  <c:v>9.3439999999999995E-2</c:v>
                </c:pt>
                <c:pt idx="9">
                  <c:v>9.3439999999999995E-2</c:v>
                </c:pt>
                <c:pt idx="10">
                  <c:v>9.3439999999999995E-2</c:v>
                </c:pt>
                <c:pt idx="11">
                  <c:v>9.3439999999999995E-2</c:v>
                </c:pt>
                <c:pt idx="12">
                  <c:v>0.23255999999999996</c:v>
                </c:pt>
                <c:pt idx="13">
                  <c:v>0.23255999999999996</c:v>
                </c:pt>
                <c:pt idx="14">
                  <c:v>0.23255999999999996</c:v>
                </c:pt>
                <c:pt idx="15">
                  <c:v>0.23255999999999996</c:v>
                </c:pt>
                <c:pt idx="16">
                  <c:v>0.23255999999999996</c:v>
                </c:pt>
                <c:pt idx="17">
                  <c:v>0.60000000000000009</c:v>
                </c:pt>
                <c:pt idx="18">
                  <c:v>0.60000000000000009</c:v>
                </c:pt>
                <c:pt idx="19">
                  <c:v>0.60000000000000009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A7F-4FD7-9204-24A1EF2D4CCE}"/>
            </c:ext>
          </c:extLst>
        </c:ser>
        <c:ser>
          <c:idx val="15"/>
          <c:order val="15"/>
          <c:tx>
            <c:strRef>
              <c:f>'graph of area'!$A$93</c:f>
              <c:strCache>
                <c:ptCount val="1"/>
                <c:pt idx="0">
                  <c:v>P1.SDP-TN</c:v>
                </c:pt>
              </c:strCache>
            </c:strRef>
          </c:tx>
          <c:spPr>
            <a:solidFill>
              <a:srgbClr val="71CC98"/>
            </a:solidFill>
            <a:ln w="25400">
              <a:noFill/>
            </a:ln>
          </c:spPr>
          <c:invertIfNegative val="0"/>
          <c:cat>
            <c:strRef>
              <c:f>'graph of area'!$B$59:$U$59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'graph of area'!$B$93:$U$93</c:f>
              <c:numCache>
                <c:formatCode>General</c:formatCode>
                <c:ptCount val="20"/>
                <c:pt idx="0">
                  <c:v>1.37256</c:v>
                </c:pt>
                <c:pt idx="1">
                  <c:v>1.17862</c:v>
                </c:pt>
                <c:pt idx="2">
                  <c:v>1.8786700000000001</c:v>
                </c:pt>
                <c:pt idx="3">
                  <c:v>1.9140699999999997</c:v>
                </c:pt>
                <c:pt idx="4">
                  <c:v>1.974348</c:v>
                </c:pt>
                <c:pt idx="5">
                  <c:v>1.106365</c:v>
                </c:pt>
                <c:pt idx="6">
                  <c:v>0.83592300000000008</c:v>
                </c:pt>
                <c:pt idx="7">
                  <c:v>0.46205200000000002</c:v>
                </c:pt>
                <c:pt idx="8">
                  <c:v>0.422014</c:v>
                </c:pt>
                <c:pt idx="9">
                  <c:v>0.32461299999999998</c:v>
                </c:pt>
                <c:pt idx="10">
                  <c:v>0.35821300000000006</c:v>
                </c:pt>
                <c:pt idx="11">
                  <c:v>0.45586500000000002</c:v>
                </c:pt>
                <c:pt idx="12">
                  <c:v>0.52271300000000009</c:v>
                </c:pt>
                <c:pt idx="13">
                  <c:v>1.5680570000000003</c:v>
                </c:pt>
                <c:pt idx="14">
                  <c:v>1.2030160000000001</c:v>
                </c:pt>
                <c:pt idx="15">
                  <c:v>1.0069360000000001</c:v>
                </c:pt>
                <c:pt idx="16">
                  <c:v>1.0237579999999999</c:v>
                </c:pt>
                <c:pt idx="17">
                  <c:v>0.73879799999999995</c:v>
                </c:pt>
                <c:pt idx="18">
                  <c:v>0.74797700000000011</c:v>
                </c:pt>
                <c:pt idx="19">
                  <c:v>0.82196300000000011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A7F-4FD7-9204-24A1EF2D4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869669088"/>
        <c:axId val="-869660960"/>
      </c:barChart>
      <c:catAx>
        <c:axId val="-869669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r>
                  <a:rPr lang="en-US" altLang="zh-CN" sz="800" b="1">
                    <a:latin typeface="Arial" panose="020B0604020202020204" pitchFamily="34" charset="0"/>
                    <a:cs typeface="Arial" panose="020B0604020202020204" pitchFamily="34" charset="0"/>
                  </a:rPr>
                  <a:t>Year</a:t>
                </a:r>
                <a:endParaRPr lang="zh-CN" altLang="en-US" sz="800" b="1"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.48079124305217003"/>
              <c:y val="0.901590825814099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5400000" vert="horz" anchor="ctr" anchorCtr="1"/>
          <a:lstStyle/>
          <a:p>
            <a:pPr>
              <a:defRPr sz="700" baseline="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-869660960"/>
        <c:crosses val="autoZero"/>
        <c:auto val="1"/>
        <c:lblAlgn val="ctr"/>
        <c:lblOffset val="100"/>
        <c:tickLblSkip val="1"/>
        <c:noMultiLvlLbl val="0"/>
      </c:catAx>
      <c:valAx>
        <c:axId val="-869660960"/>
        <c:scaling>
          <c:orientation val="minMax"/>
          <c:max val="35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Million ha</a:t>
                </a:r>
              </a:p>
            </c:rich>
          </c:tx>
          <c:layout>
            <c:manualLayout>
              <c:xMode val="edge"/>
              <c:yMode val="edge"/>
              <c:x val="3.9198371231633396E-3"/>
              <c:y val="0.2733475865185729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869669088"/>
        <c:crosses val="autoZero"/>
        <c:crossBetween val="between"/>
        <c:majorUnit val="5"/>
      </c:valAx>
      <c:spPr>
        <a:noFill/>
        <a:ln w="0" cmpd="dbl">
          <a:noFill/>
        </a:ln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 sz="800"/>
              <a:t>E</a:t>
            </a:r>
          </a:p>
        </c:rich>
      </c:tx>
      <c:layout>
        <c:manualLayout>
          <c:xMode val="edge"/>
          <c:yMode val="edge"/>
          <c:x val="8.8710468529516098E-2"/>
          <c:y val="1.3217142103942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0757532720779499E-2"/>
          <c:y val="1.9700347222222199E-2"/>
          <c:w val="0.89393297226912005"/>
          <c:h val="0.76013715277777805"/>
        </c:manualLayout>
      </c:layout>
      <c:areaChart>
        <c:grouping val="stacked"/>
        <c:varyColors val="0"/>
        <c:ser>
          <c:idx val="0"/>
          <c:order val="0"/>
          <c:tx>
            <c:strRef>
              <c:f>'graph of area'!$A$133</c:f>
              <c:strCache>
                <c:ptCount val="1"/>
                <c:pt idx="0">
                  <c:v>P16.CLQP</c:v>
                </c:pt>
              </c:strCache>
            </c:strRef>
          </c:tx>
          <c:spPr>
            <a:solidFill>
              <a:srgbClr val="00A9CE"/>
            </a:solidFill>
            <a:ln w="25400">
              <a:noFill/>
            </a:ln>
          </c:spPr>
          <c:cat>
            <c:strRef>
              <c:f>'graph of area'!$B$115:$U$115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'graph of area'!$B$133:$U$133</c:f>
              <c:numCache>
                <c:formatCode>General</c:formatCode>
                <c:ptCount val="20"/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DE-4408-85EE-3F7E14E7ECDD}"/>
            </c:ext>
          </c:extLst>
        </c:ser>
        <c:ser>
          <c:idx val="1"/>
          <c:order val="1"/>
          <c:tx>
            <c:strRef>
              <c:f>'graph of area'!$A$134</c:f>
              <c:strCache>
                <c:ptCount val="1"/>
                <c:pt idx="0">
                  <c:v>P15.GEPP</c:v>
                </c:pt>
              </c:strCache>
            </c:strRef>
          </c:tx>
          <c:spPr>
            <a:solidFill>
              <a:srgbClr val="1E22AA"/>
            </a:solidFill>
            <a:ln w="25400">
              <a:noFill/>
            </a:ln>
          </c:spPr>
          <c:cat>
            <c:strRef>
              <c:f>'graph of area'!$B$115:$U$115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'graph of area'!$B$134:$U$134</c:f>
            </c:numRef>
          </c:val>
          <c:extLst>
            <c:ext xmlns:c16="http://schemas.microsoft.com/office/drawing/2014/chart" uri="{C3380CC4-5D6E-409C-BE32-E72D297353CC}">
              <c16:uniqueId val="{00000001-D4DE-4408-85EE-3F7E14E7ECDD}"/>
            </c:ext>
          </c:extLst>
        </c:ser>
        <c:ser>
          <c:idx val="2"/>
          <c:order val="2"/>
          <c:tx>
            <c:strRef>
              <c:f>'graph of area'!$A$135</c:f>
              <c:strCache>
                <c:ptCount val="1"/>
                <c:pt idx="0">
                  <c:v>P14.RDTP</c:v>
                </c:pt>
              </c:strCache>
            </c:strRef>
          </c:tx>
          <c:spPr>
            <a:solidFill>
              <a:srgbClr val="9FAEE5"/>
            </a:solidFill>
            <a:ln w="25400">
              <a:noFill/>
            </a:ln>
          </c:spPr>
          <c:cat>
            <c:strRef>
              <c:f>'graph of area'!$B$115:$U$115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'graph of area'!$B$135:$U$135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0.22184873949579817</c:v>
                </c:pt>
                <c:pt idx="13">
                  <c:v>0.66554621848739448</c:v>
                </c:pt>
                <c:pt idx="14">
                  <c:v>1.2201680672268909</c:v>
                </c:pt>
                <c:pt idx="15">
                  <c:v>2.1075630252100837</c:v>
                </c:pt>
                <c:pt idx="16">
                  <c:v>3.1058823529411757</c:v>
                </c:pt>
                <c:pt idx="17">
                  <c:v>4.2705882352941167</c:v>
                </c:pt>
                <c:pt idx="18">
                  <c:v>5.4352941176470582</c:v>
                </c:pt>
                <c:pt idx="19">
                  <c:v>6.6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DE-4408-85EE-3F7E14E7ECDD}"/>
            </c:ext>
          </c:extLst>
        </c:ser>
        <c:ser>
          <c:idx val="3"/>
          <c:order val="3"/>
          <c:tx>
            <c:strRef>
              <c:f>'graph of area'!$A$136</c:f>
              <c:strCache>
                <c:ptCount val="1"/>
                <c:pt idx="0">
                  <c:v>P13.PRC-GEF</c:v>
                </c:pt>
              </c:strCache>
            </c:strRef>
          </c:tx>
          <c:spPr>
            <a:solidFill>
              <a:srgbClr val="00313C"/>
            </a:solidFill>
            <a:ln w="25400">
              <a:noFill/>
            </a:ln>
          </c:spPr>
          <c:cat>
            <c:strRef>
              <c:f>'graph of area'!$B$115:$U$115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'graph of area'!$B$136:$U$136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7.9445205887610976E-2</c:v>
                </c:pt>
                <c:pt idx="8">
                  <c:v>0.15889041177522195</c:v>
                </c:pt>
                <c:pt idx="9">
                  <c:v>0.23833561766283293</c:v>
                </c:pt>
                <c:pt idx="10">
                  <c:v>0.3177808235504439</c:v>
                </c:pt>
                <c:pt idx="11">
                  <c:v>0.39722602943805491</c:v>
                </c:pt>
                <c:pt idx="12">
                  <c:v>0.49778082355044395</c:v>
                </c:pt>
                <c:pt idx="13">
                  <c:v>0.59833561766283283</c:v>
                </c:pt>
                <c:pt idx="14">
                  <c:v>0.69889041177522193</c:v>
                </c:pt>
                <c:pt idx="15">
                  <c:v>1.8605456170669208</c:v>
                </c:pt>
                <c:pt idx="16">
                  <c:v>3.0609682378880878</c:v>
                </c:pt>
                <c:pt idx="17">
                  <c:v>4.3971171265121267</c:v>
                </c:pt>
                <c:pt idx="18">
                  <c:v>6.336156529067738</c:v>
                </c:pt>
                <c:pt idx="19">
                  <c:v>8.3042600517592184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4DE-4408-85EE-3F7E14E7ECDD}"/>
            </c:ext>
          </c:extLst>
        </c:ser>
        <c:ser>
          <c:idx val="4"/>
          <c:order val="4"/>
          <c:tx>
            <c:strRef>
              <c:f>'graph of area'!$A$137</c:f>
              <c:strCache>
                <c:ptCount val="1"/>
                <c:pt idx="0">
                  <c:v>P12.WCNR</c:v>
                </c:pt>
              </c:strCache>
            </c:strRef>
          </c:tx>
          <c:spPr>
            <a:solidFill>
              <a:srgbClr val="DF1995"/>
            </a:solidFill>
            <a:ln w="25400">
              <a:noFill/>
            </a:ln>
          </c:spPr>
          <c:cat>
            <c:strRef>
              <c:f>'graph of area'!$B$115:$U$115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'graph of area'!$B$137:$U$137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10.629600000000005</c:v>
                </c:pt>
                <c:pt idx="6">
                  <c:v>6.3964000000000087</c:v>
                </c:pt>
                <c:pt idx="7">
                  <c:v>14.798399999999994</c:v>
                </c:pt>
                <c:pt idx="8">
                  <c:v>15.671299999999988</c:v>
                </c:pt>
                <c:pt idx="9">
                  <c:v>16.885399999999979</c:v>
                </c:pt>
                <c:pt idx="10">
                  <c:v>18.173999999999985</c:v>
                </c:pt>
                <c:pt idx="11">
                  <c:v>18.535300000000003</c:v>
                </c:pt>
                <c:pt idx="12">
                  <c:v>19.805000000000014</c:v>
                </c:pt>
                <c:pt idx="13">
                  <c:v>19.882000000000016</c:v>
                </c:pt>
                <c:pt idx="14">
                  <c:v>20.709199999999996</c:v>
                </c:pt>
                <c:pt idx="15">
                  <c:v>19.690300000000018</c:v>
                </c:pt>
                <c:pt idx="16">
                  <c:v>21.864999999999998</c:v>
                </c:pt>
                <c:pt idx="17">
                  <c:v>21.466200000000025</c:v>
                </c:pt>
                <c:pt idx="18">
                  <c:v>21.69520000000001</c:v>
                </c:pt>
                <c:pt idx="19">
                  <c:v>21.250300000000003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4DE-4408-85EE-3F7E14E7ECDD}"/>
            </c:ext>
          </c:extLst>
        </c:ser>
        <c:ser>
          <c:idx val="5"/>
          <c:order val="5"/>
          <c:tx>
            <c:strRef>
              <c:f>'graph of area'!$A$138</c:f>
              <c:strCache>
                <c:ptCount val="1"/>
                <c:pt idx="0">
                  <c:v>P11.SCP</c:v>
                </c:pt>
              </c:strCache>
            </c:strRef>
          </c:tx>
          <c:spPr>
            <a:solidFill>
              <a:srgbClr val="FFB81C"/>
            </a:solidFill>
            <a:ln w="25400">
              <a:noFill/>
            </a:ln>
          </c:spPr>
          <c:cat>
            <c:strRef>
              <c:f>'graph of area'!$B$115:$U$115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'graph of area'!$B$138:$U$138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0.21731999999999999</c:v>
                </c:pt>
                <c:pt idx="6">
                  <c:v>1.6334359999999999</c:v>
                </c:pt>
                <c:pt idx="7">
                  <c:v>2.9549859999999999</c:v>
                </c:pt>
                <c:pt idx="8">
                  <c:v>4.0101789999999999</c:v>
                </c:pt>
                <c:pt idx="9">
                  <c:v>5.1791599999999995</c:v>
                </c:pt>
                <c:pt idx="10">
                  <c:v>6.0424910000000001</c:v>
                </c:pt>
                <c:pt idx="11">
                  <c:v>6.7104349999999995</c:v>
                </c:pt>
                <c:pt idx="12">
                  <c:v>7.6028519999999995</c:v>
                </c:pt>
                <c:pt idx="13">
                  <c:v>8.505789</c:v>
                </c:pt>
                <c:pt idx="14">
                  <c:v>9.5240410000000004</c:v>
                </c:pt>
                <c:pt idx="15">
                  <c:v>10.461910000000001</c:v>
                </c:pt>
                <c:pt idx="16">
                  <c:v>11.316299000000003</c:v>
                </c:pt>
                <c:pt idx="17">
                  <c:v>12.243632000000003</c:v>
                </c:pt>
                <c:pt idx="18">
                  <c:v>12.561185000000004</c:v>
                </c:pt>
                <c:pt idx="19">
                  <c:v>12.878430000000003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4DE-4408-85EE-3F7E14E7ECDD}"/>
            </c:ext>
          </c:extLst>
        </c:ser>
        <c:ser>
          <c:idx val="6"/>
          <c:order val="6"/>
          <c:tx>
            <c:strRef>
              <c:f>'graph of area'!$A$139</c:f>
              <c:strCache>
                <c:ptCount val="1"/>
                <c:pt idx="0">
                  <c:v>P10.FECF</c:v>
                </c:pt>
              </c:strCache>
            </c:strRef>
          </c:tx>
          <c:spPr>
            <a:solidFill>
              <a:srgbClr val="004B87"/>
            </a:solidFill>
            <a:ln w="25400">
              <a:noFill/>
            </a:ln>
          </c:spPr>
          <c:cat>
            <c:strRef>
              <c:f>'graph of area'!$B$115:$U$115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'graph of area'!$B$139:$U$139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13.333</c:v>
                </c:pt>
                <c:pt idx="6">
                  <c:v>13.333</c:v>
                </c:pt>
                <c:pt idx="7">
                  <c:v>13.333</c:v>
                </c:pt>
                <c:pt idx="8">
                  <c:v>26.666</c:v>
                </c:pt>
                <c:pt idx="9">
                  <c:v>26.666</c:v>
                </c:pt>
                <c:pt idx="10">
                  <c:v>39.999000000000002</c:v>
                </c:pt>
                <c:pt idx="11">
                  <c:v>44.531999999999996</c:v>
                </c:pt>
                <c:pt idx="12">
                  <c:v>46.131179999999993</c:v>
                </c:pt>
                <c:pt idx="13">
                  <c:v>69.33059999999999</c:v>
                </c:pt>
                <c:pt idx="14">
                  <c:v>76.665299999999988</c:v>
                </c:pt>
                <c:pt idx="15">
                  <c:v>83.999999999999986</c:v>
                </c:pt>
                <c:pt idx="16">
                  <c:v>88.333333333333329</c:v>
                </c:pt>
                <c:pt idx="17">
                  <c:v>92.666666666666657</c:v>
                </c:pt>
                <c:pt idx="18">
                  <c:v>92.666666666666657</c:v>
                </c:pt>
                <c:pt idx="19">
                  <c:v>97.333879999999994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4DE-4408-85EE-3F7E14E7ECDD}"/>
            </c:ext>
          </c:extLst>
        </c:ser>
        <c:ser>
          <c:idx val="7"/>
          <c:order val="7"/>
          <c:tx>
            <c:strRef>
              <c:f>'graph of area'!$A$140</c:f>
              <c:strCache>
                <c:ptCount val="1"/>
                <c:pt idx="0">
                  <c:v>P9.FGHY</c:v>
                </c:pt>
              </c:strCache>
            </c:strRef>
          </c:tx>
          <c:spPr>
            <a:solidFill>
              <a:srgbClr val="44693D"/>
            </a:solidFill>
            <a:ln w="25400">
              <a:noFill/>
            </a:ln>
          </c:spPr>
          <c:cat>
            <c:strRef>
              <c:f>'graph of area'!$B$115:$U$115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'graph of area'!$B$140:$U$140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8.8939999999999991E-2</c:v>
                </c:pt>
                <c:pt idx="6">
                  <c:v>0.13463</c:v>
                </c:pt>
                <c:pt idx="7">
                  <c:v>0.15506</c:v>
                </c:pt>
                <c:pt idx="8">
                  <c:v>0.17732000000000001</c:v>
                </c:pt>
                <c:pt idx="9">
                  <c:v>0.18681</c:v>
                </c:pt>
                <c:pt idx="10">
                  <c:v>0.19591</c:v>
                </c:pt>
                <c:pt idx="11">
                  <c:v>0.19929999999999998</c:v>
                </c:pt>
                <c:pt idx="12">
                  <c:v>0.20326999999999998</c:v>
                </c:pt>
                <c:pt idx="13">
                  <c:v>0.22404999999999997</c:v>
                </c:pt>
                <c:pt idx="14">
                  <c:v>0.22582999999999998</c:v>
                </c:pt>
                <c:pt idx="15">
                  <c:v>0.22672999999999999</c:v>
                </c:pt>
                <c:pt idx="16">
                  <c:v>0.22672999999999999</c:v>
                </c:pt>
                <c:pt idx="17">
                  <c:v>0.22672999999999999</c:v>
                </c:pt>
                <c:pt idx="18">
                  <c:v>0.22672999999999999</c:v>
                </c:pt>
                <c:pt idx="19">
                  <c:v>0.22672999999999999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4DE-4408-85EE-3F7E14E7ECDD}"/>
            </c:ext>
          </c:extLst>
        </c:ser>
        <c:ser>
          <c:idx val="8"/>
          <c:order val="8"/>
          <c:tx>
            <c:strRef>
              <c:f>'graph of area'!$A$141</c:f>
              <c:strCache>
                <c:ptCount val="1"/>
                <c:pt idx="0">
                  <c:v>P8.GFGP</c:v>
                </c:pt>
              </c:strCache>
            </c:strRef>
          </c:tx>
          <c:spPr>
            <a:solidFill>
              <a:srgbClr val="78BE20"/>
            </a:solidFill>
            <a:ln w="25400">
              <a:noFill/>
            </a:ln>
          </c:spPr>
          <c:cat>
            <c:strRef>
              <c:f>'graph of area'!$B$115:$U$115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'graph of area'!$B$141:$U$141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0.44792999999999999</c:v>
                </c:pt>
                <c:pt idx="4">
                  <c:v>1.222669</c:v>
                </c:pt>
                <c:pt idx="5">
                  <c:v>2.2570770000000002</c:v>
                </c:pt>
                <c:pt idx="6">
                  <c:v>6.8446900000000008</c:v>
                </c:pt>
                <c:pt idx="7">
                  <c:v>13.262628000000001</c:v>
                </c:pt>
                <c:pt idx="8">
                  <c:v>16.772769</c:v>
                </c:pt>
                <c:pt idx="9">
                  <c:v>19.748204000000001</c:v>
                </c:pt>
                <c:pt idx="10">
                  <c:v>20.817722</c:v>
                </c:pt>
                <c:pt idx="11">
                  <c:v>22.023591</c:v>
                </c:pt>
                <c:pt idx="12">
                  <c:v>23.493012</c:v>
                </c:pt>
                <c:pt idx="13">
                  <c:v>24.656379999999999</c:v>
                </c:pt>
                <c:pt idx="14">
                  <c:v>27.305762999999999</c:v>
                </c:pt>
                <c:pt idx="15">
                  <c:v>28.338687999999998</c:v>
                </c:pt>
                <c:pt idx="16">
                  <c:v>29.109968999999996</c:v>
                </c:pt>
                <c:pt idx="17">
                  <c:v>29.925352</c:v>
                </c:pt>
                <c:pt idx="18">
                  <c:v>30.664244</c:v>
                </c:pt>
                <c:pt idx="19">
                  <c:v>31.300266999999998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4DE-4408-85EE-3F7E14E7ECDD}"/>
            </c:ext>
          </c:extLst>
        </c:ser>
        <c:ser>
          <c:idx val="9"/>
          <c:order val="9"/>
          <c:tx>
            <c:strRef>
              <c:f>'graph of area'!$A$142</c:f>
              <c:strCache>
                <c:ptCount val="1"/>
                <c:pt idx="0">
                  <c:v>P7.NFPP</c:v>
                </c:pt>
              </c:strCache>
            </c:strRef>
          </c:tx>
          <c:spPr>
            <a:solidFill>
              <a:srgbClr val="6D2077"/>
            </a:solidFill>
            <a:ln w="25400">
              <a:noFill/>
            </a:ln>
          </c:spPr>
          <c:cat>
            <c:strRef>
              <c:f>'graph of area'!$B$115:$U$115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'graph of area'!$B$142:$U$142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4.0658599999999998</c:v>
                </c:pt>
                <c:pt idx="3">
                  <c:v>8.4354800000000001</c:v>
                </c:pt>
                <c:pt idx="4">
                  <c:v>10.397725999999999</c:v>
                </c:pt>
                <c:pt idx="5">
                  <c:v>13.229360999999999</c:v>
                </c:pt>
                <c:pt idx="6">
                  <c:v>14.495799</c:v>
                </c:pt>
                <c:pt idx="7">
                  <c:v>15.814482999999999</c:v>
                </c:pt>
                <c:pt idx="8">
                  <c:v>17.023786999999995</c:v>
                </c:pt>
                <c:pt idx="9">
                  <c:v>18.190450999999996</c:v>
                </c:pt>
                <c:pt idx="10">
                  <c:v>19.142167999999998</c:v>
                </c:pt>
                <c:pt idx="11">
                  <c:v>20.335610999999997</c:v>
                </c:pt>
                <c:pt idx="12">
                  <c:v>22.237466999999995</c:v>
                </c:pt>
                <c:pt idx="13">
                  <c:v>23.952173999999996</c:v>
                </c:pt>
                <c:pt idx="14">
                  <c:v>25.309419999999996</c:v>
                </c:pt>
                <c:pt idx="15">
                  <c:v>26.578232999999994</c:v>
                </c:pt>
                <c:pt idx="16">
                  <c:v>29.657870999999993</c:v>
                </c:pt>
                <c:pt idx="17">
                  <c:v>32.003561999999988</c:v>
                </c:pt>
                <c:pt idx="18">
                  <c:v>34.211443999999986</c:v>
                </c:pt>
                <c:pt idx="19">
                  <c:v>36.393511999999987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4DE-4408-85EE-3F7E14E7ECDD}"/>
            </c:ext>
          </c:extLst>
        </c:ser>
        <c:ser>
          <c:idx val="10"/>
          <c:order val="10"/>
          <c:tx>
            <c:strRef>
              <c:f>'graph of area'!$A$143</c:f>
              <c:strCache>
                <c:ptCount val="1"/>
                <c:pt idx="0">
                  <c:v>P6.NLCP</c:v>
                </c:pt>
              </c:strCache>
            </c:strRef>
          </c:tx>
          <c:spPr>
            <a:solidFill>
              <a:srgbClr val="2DCCD3"/>
            </a:solidFill>
            <a:ln w="25400">
              <a:noFill/>
            </a:ln>
          </c:spPr>
          <c:cat>
            <c:strRef>
              <c:f>'graph of area'!$B$115:$U$115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'graph of area'!$B$143:$U$143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0.43043064999999991</c:v>
                </c:pt>
                <c:pt idx="4">
                  <c:v>0.8308788199999998</c:v>
                </c:pt>
                <c:pt idx="5">
                  <c:v>1.1332462299999997</c:v>
                </c:pt>
                <c:pt idx="6">
                  <c:v>1.5059703599999998</c:v>
                </c:pt>
                <c:pt idx="7">
                  <c:v>1.9164152499999998</c:v>
                </c:pt>
                <c:pt idx="8">
                  <c:v>2.39771483</c:v>
                </c:pt>
                <c:pt idx="9">
                  <c:v>2.9428458399999999</c:v>
                </c:pt>
                <c:pt idx="10">
                  <c:v>3.6913038499999997</c:v>
                </c:pt>
                <c:pt idx="11">
                  <c:v>4.5516321299999998</c:v>
                </c:pt>
                <c:pt idx="12">
                  <c:v>5.6155899470000001</c:v>
                </c:pt>
                <c:pt idx="13">
                  <c:v>6.4902002370000007</c:v>
                </c:pt>
                <c:pt idx="14">
                  <c:v>7.8970265370000012</c:v>
                </c:pt>
                <c:pt idx="15">
                  <c:v>9.1731570170000012</c:v>
                </c:pt>
                <c:pt idx="16">
                  <c:v>11.418961737000002</c:v>
                </c:pt>
                <c:pt idx="17">
                  <c:v>13.819945007000003</c:v>
                </c:pt>
                <c:pt idx="18">
                  <c:v>14.798121407000002</c:v>
                </c:pt>
                <c:pt idx="19">
                  <c:v>16.652349207000004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4DE-4408-85EE-3F7E14E7ECDD}"/>
            </c:ext>
          </c:extLst>
        </c:ser>
        <c:ser>
          <c:idx val="11"/>
          <c:order val="11"/>
          <c:tx>
            <c:strRef>
              <c:f>'graph of area'!$A$144</c:f>
              <c:strCache>
                <c:ptCount val="1"/>
                <c:pt idx="0">
                  <c:v>P5.YSWC</c:v>
                </c:pt>
              </c:strCache>
            </c:strRef>
          </c:tx>
          <c:spPr>
            <a:solidFill>
              <a:srgbClr val="E87722"/>
            </a:solidFill>
            <a:ln w="25400">
              <a:noFill/>
            </a:ln>
          </c:spPr>
          <c:cat>
            <c:strRef>
              <c:f>'graph of area'!$B$115:$U$115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'graph of area'!$B$144:$U$144</c:f>
              <c:numCache>
                <c:formatCode>General</c:formatCode>
                <c:ptCount val="20"/>
                <c:pt idx="0">
                  <c:v>0</c:v>
                </c:pt>
                <c:pt idx="1">
                  <c:v>5.00535</c:v>
                </c:pt>
                <c:pt idx="2">
                  <c:v>5.5614999999999997</c:v>
                </c:pt>
                <c:pt idx="3">
                  <c:v>6.1176499999999994</c:v>
                </c:pt>
                <c:pt idx="4">
                  <c:v>6.6737999999999991</c:v>
                </c:pt>
                <c:pt idx="5">
                  <c:v>7.2299499999999988</c:v>
                </c:pt>
                <c:pt idx="6">
                  <c:v>7.5656599999999994</c:v>
                </c:pt>
                <c:pt idx="7">
                  <c:v>7.9013699999999991</c:v>
                </c:pt>
                <c:pt idx="8">
                  <c:v>8.2370799999999988</c:v>
                </c:pt>
                <c:pt idx="9">
                  <c:v>8.5727899999999977</c:v>
                </c:pt>
                <c:pt idx="10">
                  <c:v>8.9084999999999965</c:v>
                </c:pt>
                <c:pt idx="11">
                  <c:v>9.2442099999999954</c:v>
                </c:pt>
                <c:pt idx="12">
                  <c:v>9.5799199999999942</c:v>
                </c:pt>
                <c:pt idx="13">
                  <c:v>10.058919999999995</c:v>
                </c:pt>
                <c:pt idx="14">
                  <c:v>10.537919999999994</c:v>
                </c:pt>
                <c:pt idx="15">
                  <c:v>11.016919999999995</c:v>
                </c:pt>
                <c:pt idx="16">
                  <c:v>11.495919999999995</c:v>
                </c:pt>
                <c:pt idx="17">
                  <c:v>11.974919999999994</c:v>
                </c:pt>
                <c:pt idx="18">
                  <c:v>12.453919999999995</c:v>
                </c:pt>
                <c:pt idx="19">
                  <c:v>12.932919999999994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4DE-4408-85EE-3F7E14E7ECDD}"/>
            </c:ext>
          </c:extLst>
        </c:ser>
        <c:ser>
          <c:idx val="12"/>
          <c:order val="12"/>
          <c:tx>
            <c:strRef>
              <c:f>'graph of area'!$A$145</c:f>
              <c:strCache>
                <c:ptCount val="1"/>
                <c:pt idx="0">
                  <c:v>P4.CADP</c:v>
                </c:pt>
              </c:strCache>
            </c:strRef>
          </c:tx>
          <c:spPr>
            <a:solidFill>
              <a:srgbClr val="007377"/>
            </a:solidFill>
            <a:ln w="25400">
              <a:noFill/>
            </a:ln>
          </c:spPr>
          <c:cat>
            <c:strRef>
              <c:f>'graph of area'!$B$115:$U$115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'graph of area'!$B$145:$U$145</c:f>
              <c:numCache>
                <c:formatCode>General</c:formatCode>
                <c:ptCount val="20"/>
                <c:pt idx="0">
                  <c:v>0</c:v>
                </c:pt>
                <c:pt idx="1">
                  <c:v>16.933049999999998</c:v>
                </c:pt>
                <c:pt idx="2">
                  <c:v>19.096296666666664</c:v>
                </c:pt>
                <c:pt idx="3">
                  <c:v>21.647169999999999</c:v>
                </c:pt>
                <c:pt idx="4">
                  <c:v>24.319369999999999</c:v>
                </c:pt>
                <c:pt idx="5">
                  <c:v>26.556329999999999</c:v>
                </c:pt>
                <c:pt idx="6">
                  <c:v>28.665869999999998</c:v>
                </c:pt>
                <c:pt idx="7">
                  <c:v>30.413550000000001</c:v>
                </c:pt>
                <c:pt idx="8">
                  <c:v>32.290869999999998</c:v>
                </c:pt>
                <c:pt idx="9">
                  <c:v>34.640989999999995</c:v>
                </c:pt>
                <c:pt idx="10">
                  <c:v>36.883689999999994</c:v>
                </c:pt>
                <c:pt idx="11">
                  <c:v>38.94638333333333</c:v>
                </c:pt>
                <c:pt idx="12">
                  <c:v>40.973649999999999</c:v>
                </c:pt>
                <c:pt idx="13">
                  <c:v>43.045270000000002</c:v>
                </c:pt>
                <c:pt idx="14">
                  <c:v>44.97555666666667</c:v>
                </c:pt>
                <c:pt idx="15">
                  <c:v>46.955109999999998</c:v>
                </c:pt>
                <c:pt idx="16">
                  <c:v>49.231076666666667</c:v>
                </c:pt>
                <c:pt idx="17">
                  <c:v>51.547356666666666</c:v>
                </c:pt>
                <c:pt idx="18">
                  <c:v>53.473129999999998</c:v>
                </c:pt>
                <c:pt idx="19">
                  <c:v>55.968176666666665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4DE-4408-85EE-3F7E14E7ECDD}"/>
            </c:ext>
          </c:extLst>
        </c:ser>
        <c:ser>
          <c:idx val="13"/>
          <c:order val="13"/>
          <c:tx>
            <c:strRef>
              <c:f>'graph of area'!$A$146</c:f>
              <c:strCache>
                <c:ptCount val="1"/>
                <c:pt idx="0">
                  <c:v>P3.SDP-FR</c:v>
                </c:pt>
              </c:strCache>
            </c:strRef>
          </c:tx>
          <c:spPr>
            <a:solidFill>
              <a:srgbClr val="41B6E6"/>
            </a:solidFill>
            <a:ln w="25400">
              <a:noFill/>
            </a:ln>
          </c:spPr>
          <c:cat>
            <c:strRef>
              <c:f>'graph of area'!$B$115:$U$115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'graph of area'!$B$146:$U$146</c:f>
              <c:numCache>
                <c:formatCode>General</c:formatCode>
                <c:ptCount val="20"/>
                <c:pt idx="0">
                  <c:v>0</c:v>
                </c:pt>
                <c:pt idx="1">
                  <c:v>7.9110200000000006</c:v>
                </c:pt>
                <c:pt idx="2">
                  <c:v>9.561440000000001</c:v>
                </c:pt>
                <c:pt idx="3">
                  <c:v>11.33873</c:v>
                </c:pt>
                <c:pt idx="4">
                  <c:v>12.45284</c:v>
                </c:pt>
                <c:pt idx="5">
                  <c:v>13.798506</c:v>
                </c:pt>
                <c:pt idx="6">
                  <c:v>14.532206</c:v>
                </c:pt>
                <c:pt idx="7">
                  <c:v>14.972256999999999</c:v>
                </c:pt>
                <c:pt idx="8">
                  <c:v>15.540628</c:v>
                </c:pt>
                <c:pt idx="9">
                  <c:v>15.851241</c:v>
                </c:pt>
                <c:pt idx="10">
                  <c:v>16.072382999999999</c:v>
                </c:pt>
                <c:pt idx="11">
                  <c:v>16.312465</c:v>
                </c:pt>
                <c:pt idx="12">
                  <c:v>16.653448000000001</c:v>
                </c:pt>
                <c:pt idx="13">
                  <c:v>17.525164</c:v>
                </c:pt>
                <c:pt idx="14">
                  <c:v>18.164292</c:v>
                </c:pt>
                <c:pt idx="15">
                  <c:v>18.929280000000002</c:v>
                </c:pt>
                <c:pt idx="16">
                  <c:v>19.730101000000001</c:v>
                </c:pt>
                <c:pt idx="17">
                  <c:v>20.212364000000001</c:v>
                </c:pt>
                <c:pt idx="18">
                  <c:v>20.711308000000002</c:v>
                </c:pt>
                <c:pt idx="19">
                  <c:v>21.428774000000001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4DE-4408-85EE-3F7E14E7ECDD}"/>
            </c:ext>
          </c:extLst>
        </c:ser>
        <c:ser>
          <c:idx val="14"/>
          <c:order val="14"/>
          <c:tx>
            <c:strRef>
              <c:f>'graph of area'!$A$147</c:f>
              <c:strCache>
                <c:ptCount val="1"/>
                <c:pt idx="0">
                  <c:v>P2.NSWC</c:v>
                </c:pt>
              </c:strCache>
            </c:strRef>
          </c:tx>
          <c:spPr>
            <a:solidFill>
              <a:srgbClr val="E4002B"/>
            </a:solidFill>
            <a:ln w="25400">
              <a:noFill/>
            </a:ln>
          </c:spPr>
          <c:cat>
            <c:strRef>
              <c:f>'graph of area'!$B$115:$U$115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'graph of area'!$B$147:$U$147</c:f>
              <c:numCache>
                <c:formatCode>General</c:formatCode>
                <c:ptCount val="20"/>
                <c:pt idx="0">
                  <c:v>1.0498499999999999</c:v>
                </c:pt>
                <c:pt idx="1">
                  <c:v>3.1496999999999997</c:v>
                </c:pt>
                <c:pt idx="2">
                  <c:v>3.3596999999999997</c:v>
                </c:pt>
                <c:pt idx="3">
                  <c:v>3.5696999999999997</c:v>
                </c:pt>
                <c:pt idx="4">
                  <c:v>3.7796999999999996</c:v>
                </c:pt>
                <c:pt idx="5">
                  <c:v>3.9897</c:v>
                </c:pt>
                <c:pt idx="6">
                  <c:v>4.1997</c:v>
                </c:pt>
                <c:pt idx="7">
                  <c:v>4.2931399999999993</c:v>
                </c:pt>
                <c:pt idx="8">
                  <c:v>4.3865799999999986</c:v>
                </c:pt>
                <c:pt idx="9">
                  <c:v>4.4800199999999988</c:v>
                </c:pt>
                <c:pt idx="10">
                  <c:v>4.5734599999999981</c:v>
                </c:pt>
                <c:pt idx="11">
                  <c:v>4.6668999999999974</c:v>
                </c:pt>
                <c:pt idx="12">
                  <c:v>4.8994599999999986</c:v>
                </c:pt>
                <c:pt idx="13">
                  <c:v>5.1320199999999989</c:v>
                </c:pt>
                <c:pt idx="14">
                  <c:v>5.3645799999999992</c:v>
                </c:pt>
                <c:pt idx="15">
                  <c:v>5.5971399999999996</c:v>
                </c:pt>
                <c:pt idx="16">
                  <c:v>5.8296999999999999</c:v>
                </c:pt>
                <c:pt idx="17">
                  <c:v>6.4296999999999995</c:v>
                </c:pt>
                <c:pt idx="18">
                  <c:v>7.0297000000000001</c:v>
                </c:pt>
                <c:pt idx="19">
                  <c:v>7.6296999999999997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4DE-4408-85EE-3F7E14E7ECDD}"/>
            </c:ext>
          </c:extLst>
        </c:ser>
        <c:ser>
          <c:idx val="15"/>
          <c:order val="15"/>
          <c:tx>
            <c:strRef>
              <c:f>'graph of area'!$A$148</c:f>
              <c:strCache>
                <c:ptCount val="1"/>
                <c:pt idx="0">
                  <c:v>P1.SDP-TN</c:v>
                </c:pt>
              </c:strCache>
            </c:strRef>
          </c:tx>
          <c:spPr>
            <a:solidFill>
              <a:srgbClr val="71CC98"/>
            </a:solidFill>
            <a:ln w="25400">
              <a:noFill/>
            </a:ln>
          </c:spPr>
          <c:cat>
            <c:strRef>
              <c:f>'graph of area'!$B$115:$U$115</c:f>
              <c:strCache>
                <c:ptCount val="20"/>
                <c:pt idx="0">
                  <c:v>1978…1987</c:v>
                </c:pt>
                <c:pt idx="1">
                  <c:v>1988…1997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strCache>
            </c:strRef>
          </c:cat>
          <c:val>
            <c:numRef>
              <c:f>'graph of area'!$B$148:$U$148</c:f>
              <c:numCache>
                <c:formatCode>General</c:formatCode>
                <c:ptCount val="20"/>
                <c:pt idx="0">
                  <c:v>13.725637242777632</c:v>
                </c:pt>
                <c:pt idx="1">
                  <c:v>25.511830263536726</c:v>
                </c:pt>
                <c:pt idx="2">
                  <c:v>27.390500263536726</c:v>
                </c:pt>
                <c:pt idx="3">
                  <c:v>29.304570263536728</c:v>
                </c:pt>
                <c:pt idx="4">
                  <c:v>31.278918263536724</c:v>
                </c:pt>
                <c:pt idx="5">
                  <c:v>32.385283263536728</c:v>
                </c:pt>
                <c:pt idx="6">
                  <c:v>33.221206263536729</c:v>
                </c:pt>
                <c:pt idx="7">
                  <c:v>33.683258263536729</c:v>
                </c:pt>
                <c:pt idx="8">
                  <c:v>34.105272263536733</c:v>
                </c:pt>
                <c:pt idx="9">
                  <c:v>34.429885263536733</c:v>
                </c:pt>
                <c:pt idx="10">
                  <c:v>34.788098263536732</c:v>
                </c:pt>
                <c:pt idx="11">
                  <c:v>35.243963263536727</c:v>
                </c:pt>
                <c:pt idx="12">
                  <c:v>35.766676263536731</c:v>
                </c:pt>
                <c:pt idx="13">
                  <c:v>37.334733263536734</c:v>
                </c:pt>
                <c:pt idx="14">
                  <c:v>38.537749263536739</c:v>
                </c:pt>
                <c:pt idx="15">
                  <c:v>39.544685263536742</c:v>
                </c:pt>
                <c:pt idx="16">
                  <c:v>40.568443263536743</c:v>
                </c:pt>
                <c:pt idx="17">
                  <c:v>41.307241263536746</c:v>
                </c:pt>
                <c:pt idx="18">
                  <c:v>42.055218263536744</c:v>
                </c:pt>
                <c:pt idx="19">
                  <c:v>42.877181263536748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4DE-4408-85EE-3F7E14E7EC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69464192"/>
        <c:axId val="-869455936"/>
      </c:areaChart>
      <c:catAx>
        <c:axId val="-869464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r>
                  <a:rPr lang="en-US" altLang="zh-CN" sz="800" b="1">
                    <a:latin typeface="Arial" panose="020B0604020202020204" pitchFamily="34" charset="0"/>
                    <a:cs typeface="Arial" panose="020B0604020202020204" pitchFamily="34" charset="0"/>
                  </a:rPr>
                  <a:t>Year</a:t>
                </a:r>
                <a:endParaRPr lang="zh-CN" altLang="en-US" sz="800" b="1"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.47051294221985501"/>
              <c:y val="0.89846368623931205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5400000" vert="horz"/>
          <a:lstStyle/>
          <a:p>
            <a:pPr>
              <a:defRPr sz="700" baseline="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-869455936"/>
        <c:crosses val="autoZero"/>
        <c:auto val="1"/>
        <c:lblAlgn val="ctr"/>
        <c:lblOffset val="100"/>
        <c:noMultiLvlLbl val="0"/>
      </c:catAx>
      <c:valAx>
        <c:axId val="-869455936"/>
        <c:scaling>
          <c:orientation val="minMax"/>
          <c:max val="400"/>
          <c:min val="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0" vert="horz"/>
          <a:lstStyle/>
          <a:p>
            <a:pPr>
              <a:defRPr sz="700" b="0" i="0" u="none" strike="noStrike" baseline="0">
                <a:solidFill>
                  <a:sysClr val="windowText" lastClr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869464192"/>
        <c:crosses val="autoZero"/>
        <c:crossBetween val="midCat"/>
        <c:majorUnit val="50"/>
      </c:valAx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800" b="1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F</a:t>
            </a:r>
          </a:p>
        </c:rich>
      </c:tx>
      <c:layout>
        <c:manualLayout>
          <c:xMode val="edge"/>
          <c:yMode val="edge"/>
          <c:x val="0.12044734137763"/>
          <c:y val="1.9965024043389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1952701181045"/>
          <c:y val="2.4545297157654501E-2"/>
          <c:w val="0.84234617815495805"/>
          <c:h val="0.7647355168185739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'graph of area'!$AB$48</c:f>
              <c:strCache>
                <c:ptCount val="1"/>
                <c:pt idx="0">
                  <c:v>Grassland Ecological Protection Program</c:v>
                </c:pt>
              </c:strCache>
            </c:strRef>
          </c:tx>
          <c:spPr>
            <a:solidFill>
              <a:srgbClr val="1E22AA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34C9-4311-9EAE-B4EBFA2B45E8}"/>
              </c:ext>
            </c:extLst>
          </c:dPt>
          <c:cat>
            <c:strRef>
              <c:f>'graph of area'!$AA$49:$AA$51</c:f>
              <c:strCache>
                <c:ptCount val="3"/>
                <c:pt idx="0">
                  <c:v>Rehabilitate and protect forest ecosystem, mitigate soil erosion and protect biodiversity</c:v>
                </c:pt>
                <c:pt idx="1">
                  <c:v>Cultivated land consolidation and protection</c:v>
                </c:pt>
                <c:pt idx="2">
                  <c:v>Combat desertification and improve grassland ecosystem</c:v>
                </c:pt>
              </c:strCache>
            </c:strRef>
          </c:cat>
          <c:val>
            <c:numRef>
              <c:f>'graph of area'!$AB$49:$AB$51</c:f>
              <c:numCache>
                <c:formatCode>General</c:formatCode>
                <c:ptCount val="3"/>
                <c:pt idx="2">
                  <c:v>252.13333333333338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C9-4311-9EAE-B4EBFA2B45E8}"/>
            </c:ext>
          </c:extLst>
        </c:ser>
        <c:ser>
          <c:idx val="1"/>
          <c:order val="1"/>
          <c:tx>
            <c:strRef>
              <c:f>'graph of area'!$AC$48</c:f>
              <c:strCache>
                <c:ptCount val="1"/>
                <c:pt idx="0">
                  <c:v>Soil and Water Conservation Program – National </c:v>
                </c:pt>
              </c:strCache>
            </c:strRef>
          </c:tx>
          <c:spPr>
            <a:solidFill>
              <a:srgbClr val="E4002B"/>
            </a:solidFill>
            <a:ln>
              <a:noFill/>
            </a:ln>
            <a:effectLst/>
          </c:spPr>
          <c:invertIfNegative val="0"/>
          <c:cat>
            <c:strRef>
              <c:f>'graph of area'!$AA$49:$AA$51</c:f>
              <c:strCache>
                <c:ptCount val="3"/>
                <c:pt idx="0">
                  <c:v>Rehabilitate and protect forest ecosystem, mitigate soil erosion and protect biodiversity</c:v>
                </c:pt>
                <c:pt idx="1">
                  <c:v>Cultivated land consolidation and protection</c:v>
                </c:pt>
                <c:pt idx="2">
                  <c:v>Combat desertification and improve grassland ecosystem</c:v>
                </c:pt>
              </c:strCache>
            </c:strRef>
          </c:cat>
          <c:val>
            <c:numRef>
              <c:f>'graph of area'!$AC$49:$AC$51</c:f>
              <c:numCache>
                <c:formatCode>General</c:formatCode>
                <c:ptCount val="3"/>
                <c:pt idx="0">
                  <c:v>7.629699999999997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C9-4311-9EAE-B4EBFA2B45E8}"/>
            </c:ext>
          </c:extLst>
        </c:ser>
        <c:ser>
          <c:idx val="2"/>
          <c:order val="2"/>
          <c:tx>
            <c:strRef>
              <c:f>'graph of area'!$AD$48</c:f>
              <c:strCache>
                <c:ptCount val="1"/>
                <c:pt idx="0">
                  <c:v>Shelterbelt Development Program – Five Regions</c:v>
                </c:pt>
              </c:strCache>
            </c:strRef>
          </c:tx>
          <c:spPr>
            <a:solidFill>
              <a:srgbClr val="41B6E6"/>
            </a:solidFill>
            <a:ln>
              <a:noFill/>
            </a:ln>
            <a:effectLst/>
          </c:spPr>
          <c:invertIfNegative val="0"/>
          <c:cat>
            <c:strRef>
              <c:f>'graph of area'!$AA$49:$AA$51</c:f>
              <c:strCache>
                <c:ptCount val="3"/>
                <c:pt idx="0">
                  <c:v>Rehabilitate and protect forest ecosystem, mitigate soil erosion and protect biodiversity</c:v>
                </c:pt>
                <c:pt idx="1">
                  <c:v>Cultivated land consolidation and protection</c:v>
                </c:pt>
                <c:pt idx="2">
                  <c:v>Combat desertification and improve grassland ecosystem</c:v>
                </c:pt>
              </c:strCache>
            </c:strRef>
          </c:cat>
          <c:val>
            <c:numRef>
              <c:f>'graph of area'!$AD$49:$AD$51</c:f>
              <c:numCache>
                <c:formatCode>General</c:formatCode>
                <c:ptCount val="3"/>
                <c:pt idx="0">
                  <c:v>21.428774000000001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4C9-4311-9EAE-B4EBFA2B45E8}"/>
            </c:ext>
          </c:extLst>
        </c:ser>
        <c:ser>
          <c:idx val="3"/>
          <c:order val="3"/>
          <c:tx>
            <c:strRef>
              <c:f>'graph of area'!$AE$48</c:f>
              <c:strCache>
                <c:ptCount val="1"/>
                <c:pt idx="0">
                  <c:v>Comprehensive Agricultural Development Program</c:v>
                </c:pt>
              </c:strCache>
            </c:strRef>
          </c:tx>
          <c:spPr>
            <a:solidFill>
              <a:srgbClr val="007377"/>
            </a:solidFill>
            <a:ln>
              <a:noFill/>
            </a:ln>
            <a:effectLst/>
          </c:spPr>
          <c:invertIfNegative val="0"/>
          <c:cat>
            <c:strRef>
              <c:f>'graph of area'!$AA$49:$AA$51</c:f>
              <c:strCache>
                <c:ptCount val="3"/>
                <c:pt idx="0">
                  <c:v>Rehabilitate and protect forest ecosystem, mitigate soil erosion and protect biodiversity</c:v>
                </c:pt>
                <c:pt idx="1">
                  <c:v>Cultivated land consolidation and protection</c:v>
                </c:pt>
                <c:pt idx="2">
                  <c:v>Combat desertification and improve grassland ecosystem</c:v>
                </c:pt>
              </c:strCache>
            </c:strRef>
          </c:cat>
          <c:val>
            <c:numRef>
              <c:f>'graph of area'!$AE$49:$AE$50</c:f>
              <c:numCache>
                <c:formatCode>General</c:formatCode>
                <c:ptCount val="2"/>
                <c:pt idx="1">
                  <c:v>55.968173333333361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4C9-4311-9EAE-B4EBFA2B45E8}"/>
            </c:ext>
          </c:extLst>
        </c:ser>
        <c:ser>
          <c:idx val="4"/>
          <c:order val="4"/>
          <c:tx>
            <c:strRef>
              <c:f>'graph of area'!$AF$48</c:f>
              <c:strCache>
                <c:ptCount val="1"/>
                <c:pt idx="0">
                  <c:v>Soil and Water Conservation Program – Yangtze</c:v>
                </c:pt>
              </c:strCache>
            </c:strRef>
          </c:tx>
          <c:spPr>
            <a:solidFill>
              <a:srgbClr val="E87722"/>
            </a:solidFill>
            <a:ln>
              <a:noFill/>
            </a:ln>
            <a:effectLst/>
          </c:spPr>
          <c:invertIfNegative val="0"/>
          <c:cat>
            <c:strRef>
              <c:f>'graph of area'!$AA$49:$AA$51</c:f>
              <c:strCache>
                <c:ptCount val="3"/>
                <c:pt idx="0">
                  <c:v>Rehabilitate and protect forest ecosystem, mitigate soil erosion and protect biodiversity</c:v>
                </c:pt>
                <c:pt idx="1">
                  <c:v>Cultivated land consolidation and protection</c:v>
                </c:pt>
                <c:pt idx="2">
                  <c:v>Combat desertification and improve grassland ecosystem</c:v>
                </c:pt>
              </c:strCache>
            </c:strRef>
          </c:cat>
          <c:val>
            <c:numRef>
              <c:f>'graph of area'!$AF$49:$AF$51</c:f>
              <c:numCache>
                <c:formatCode>General</c:formatCode>
                <c:ptCount val="3"/>
                <c:pt idx="0">
                  <c:v>12.932920000000001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4C9-4311-9EAE-B4EBFA2B45E8}"/>
            </c:ext>
          </c:extLst>
        </c:ser>
        <c:ser>
          <c:idx val="5"/>
          <c:order val="5"/>
          <c:tx>
            <c:strRef>
              <c:f>'graph of area'!$AG$48</c:f>
              <c:strCache>
                <c:ptCount val="1"/>
                <c:pt idx="0">
                  <c:v>National Land Consolidation Program</c:v>
                </c:pt>
              </c:strCache>
            </c:strRef>
          </c:tx>
          <c:spPr>
            <a:solidFill>
              <a:srgbClr val="2DCCD3"/>
            </a:solidFill>
            <a:ln>
              <a:noFill/>
            </a:ln>
            <a:effectLst/>
          </c:spPr>
          <c:invertIfNegative val="0"/>
          <c:cat>
            <c:strRef>
              <c:f>'graph of area'!$AA$49:$AA$51</c:f>
              <c:strCache>
                <c:ptCount val="3"/>
                <c:pt idx="0">
                  <c:v>Rehabilitate and protect forest ecosystem, mitigate soil erosion and protect biodiversity</c:v>
                </c:pt>
                <c:pt idx="1">
                  <c:v>Cultivated land consolidation and protection</c:v>
                </c:pt>
                <c:pt idx="2">
                  <c:v>Combat desertification and improve grassland ecosystem</c:v>
                </c:pt>
              </c:strCache>
            </c:strRef>
          </c:cat>
          <c:val>
            <c:numRef>
              <c:f>'graph of area'!$AG$49:$AG$50</c:f>
              <c:numCache>
                <c:formatCode>General</c:formatCode>
                <c:ptCount val="2"/>
                <c:pt idx="1">
                  <c:v>16.652349207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4C9-4311-9EAE-B4EBFA2B45E8}"/>
            </c:ext>
          </c:extLst>
        </c:ser>
        <c:ser>
          <c:idx val="6"/>
          <c:order val="6"/>
          <c:tx>
            <c:strRef>
              <c:f>'graph of area'!$AH$48</c:f>
              <c:strCache>
                <c:ptCount val="1"/>
                <c:pt idx="0">
                  <c:v>Natural Forest Conservation Program</c:v>
                </c:pt>
              </c:strCache>
            </c:strRef>
          </c:tx>
          <c:spPr>
            <a:solidFill>
              <a:srgbClr val="6D2077"/>
            </a:solidFill>
            <a:ln>
              <a:noFill/>
            </a:ln>
            <a:effectLst/>
          </c:spPr>
          <c:invertIfNegative val="0"/>
          <c:cat>
            <c:strRef>
              <c:f>'graph of area'!$AA$49:$AA$51</c:f>
              <c:strCache>
                <c:ptCount val="3"/>
                <c:pt idx="0">
                  <c:v>Rehabilitate and protect forest ecosystem, mitigate soil erosion and protect biodiversity</c:v>
                </c:pt>
                <c:pt idx="1">
                  <c:v>Cultivated land consolidation and protection</c:v>
                </c:pt>
                <c:pt idx="2">
                  <c:v>Combat desertification and improve grassland ecosystem</c:v>
                </c:pt>
              </c:strCache>
            </c:strRef>
          </c:cat>
          <c:val>
            <c:numRef>
              <c:f>'graph of area'!$AH$49:$AH$51</c:f>
              <c:numCache>
                <c:formatCode>General</c:formatCode>
                <c:ptCount val="3"/>
                <c:pt idx="0">
                  <c:v>36.393512000000001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4C9-4311-9EAE-B4EBFA2B45E8}"/>
            </c:ext>
          </c:extLst>
        </c:ser>
        <c:ser>
          <c:idx val="7"/>
          <c:order val="7"/>
          <c:tx>
            <c:strRef>
              <c:f>'graph of area'!$AI$48</c:f>
              <c:strCache>
                <c:ptCount val="1"/>
                <c:pt idx="0">
                  <c:v>Grain for Green Program</c:v>
                </c:pt>
              </c:strCache>
            </c:strRef>
          </c:tx>
          <c:spPr>
            <a:solidFill>
              <a:srgbClr val="78BE1E"/>
            </a:solidFill>
            <a:ln>
              <a:noFill/>
            </a:ln>
            <a:effectLst/>
          </c:spPr>
          <c:invertIfNegative val="0"/>
          <c:cat>
            <c:strRef>
              <c:f>'graph of area'!$AA$49:$AA$51</c:f>
              <c:strCache>
                <c:ptCount val="3"/>
                <c:pt idx="0">
                  <c:v>Rehabilitate and protect forest ecosystem, mitigate soil erosion and protect biodiversity</c:v>
                </c:pt>
                <c:pt idx="1">
                  <c:v>Cultivated land consolidation and protection</c:v>
                </c:pt>
                <c:pt idx="2">
                  <c:v>Combat desertification and improve grassland ecosystem</c:v>
                </c:pt>
              </c:strCache>
            </c:strRef>
          </c:cat>
          <c:val>
            <c:numRef>
              <c:f>'graph of area'!$AI$49:$AI$51</c:f>
              <c:numCache>
                <c:formatCode>General</c:formatCode>
                <c:ptCount val="3"/>
                <c:pt idx="0">
                  <c:v>31.300266999999998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4C9-4311-9EAE-B4EBFA2B45E8}"/>
            </c:ext>
          </c:extLst>
        </c:ser>
        <c:ser>
          <c:idx val="8"/>
          <c:order val="8"/>
          <c:tx>
            <c:strRef>
              <c:f>'graph of area'!$AJ$48</c:f>
              <c:strCache>
                <c:ptCount val="1"/>
                <c:pt idx="0">
                  <c:v>Fast-growing and High-yielding Timber Program</c:v>
                </c:pt>
              </c:strCache>
            </c:strRef>
          </c:tx>
          <c:spPr>
            <a:solidFill>
              <a:srgbClr val="44693D"/>
            </a:solidFill>
            <a:ln>
              <a:noFill/>
            </a:ln>
            <a:effectLst/>
          </c:spPr>
          <c:invertIfNegative val="0"/>
          <c:cat>
            <c:strRef>
              <c:f>'graph of area'!$AA$49:$AA$51</c:f>
              <c:strCache>
                <c:ptCount val="3"/>
                <c:pt idx="0">
                  <c:v>Rehabilitate and protect forest ecosystem, mitigate soil erosion and protect biodiversity</c:v>
                </c:pt>
                <c:pt idx="1">
                  <c:v>Cultivated land consolidation and protection</c:v>
                </c:pt>
                <c:pt idx="2">
                  <c:v>Combat desertification and improve grassland ecosystem</c:v>
                </c:pt>
              </c:strCache>
            </c:strRef>
          </c:cat>
          <c:val>
            <c:numRef>
              <c:f>'graph of area'!$AJ$49:$AJ$51</c:f>
              <c:numCache>
                <c:formatCode>General</c:formatCode>
                <c:ptCount val="3"/>
                <c:pt idx="0">
                  <c:v>0.22672999999999996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4C9-4311-9EAE-B4EBFA2B45E8}"/>
            </c:ext>
          </c:extLst>
        </c:ser>
        <c:ser>
          <c:idx val="9"/>
          <c:order val="9"/>
          <c:tx>
            <c:strRef>
              <c:f>'graph of area'!$AK$48</c:f>
              <c:strCache>
                <c:ptCount val="1"/>
                <c:pt idx="0">
                  <c:v>Forest Ecosystem Compensation Fund</c:v>
                </c:pt>
              </c:strCache>
            </c:strRef>
          </c:tx>
          <c:spPr>
            <a:solidFill>
              <a:srgbClr val="004B87"/>
            </a:solidFill>
            <a:ln>
              <a:noFill/>
            </a:ln>
            <a:effectLst/>
          </c:spPr>
          <c:invertIfNegative val="0"/>
          <c:cat>
            <c:strRef>
              <c:f>'graph of area'!$AA$49:$AA$51</c:f>
              <c:strCache>
                <c:ptCount val="3"/>
                <c:pt idx="0">
                  <c:v>Rehabilitate and protect forest ecosystem, mitigate soil erosion and protect biodiversity</c:v>
                </c:pt>
                <c:pt idx="1">
                  <c:v>Cultivated land consolidation and protection</c:v>
                </c:pt>
                <c:pt idx="2">
                  <c:v>Combat desertification and improve grassland ecosystem</c:v>
                </c:pt>
              </c:strCache>
            </c:strRef>
          </c:cat>
          <c:val>
            <c:numRef>
              <c:f>'graph of area'!$AK$49:$AK$51</c:f>
              <c:numCache>
                <c:formatCode>General</c:formatCode>
                <c:ptCount val="3"/>
                <c:pt idx="0">
                  <c:v>97.333880000000022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4C9-4311-9EAE-B4EBFA2B45E8}"/>
            </c:ext>
          </c:extLst>
        </c:ser>
        <c:ser>
          <c:idx val="10"/>
          <c:order val="10"/>
          <c:tx>
            <c:strRef>
              <c:f>'graph of area'!$AL$48</c:f>
              <c:strCache>
                <c:ptCount val="1"/>
                <c:pt idx="0">
                  <c:v>Sandification Control Program – Beijing/Tianjin</c:v>
                </c:pt>
              </c:strCache>
            </c:strRef>
          </c:tx>
          <c:spPr>
            <a:solidFill>
              <a:srgbClr val="FFB81C"/>
            </a:solidFill>
            <a:ln>
              <a:noFill/>
            </a:ln>
            <a:effectLst/>
          </c:spPr>
          <c:invertIfNegative val="0"/>
          <c:cat>
            <c:strRef>
              <c:f>'graph of area'!$AA$49:$AA$51</c:f>
              <c:strCache>
                <c:ptCount val="3"/>
                <c:pt idx="0">
                  <c:v>Rehabilitate and protect forest ecosystem, mitigate soil erosion and protect biodiversity</c:v>
                </c:pt>
                <c:pt idx="1">
                  <c:v>Cultivated land consolidation and protection</c:v>
                </c:pt>
                <c:pt idx="2">
                  <c:v>Combat desertification and improve grassland ecosystem</c:v>
                </c:pt>
              </c:strCache>
            </c:strRef>
          </c:cat>
          <c:val>
            <c:numRef>
              <c:f>'graph of area'!$AL$49:$AL$51</c:f>
              <c:numCache>
                <c:formatCode>General</c:formatCode>
                <c:ptCount val="3"/>
                <c:pt idx="2">
                  <c:v>12.87843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4C9-4311-9EAE-B4EBFA2B45E8}"/>
            </c:ext>
          </c:extLst>
        </c:ser>
        <c:ser>
          <c:idx val="11"/>
          <c:order val="11"/>
          <c:tx>
            <c:strRef>
              <c:f>'graph of area'!$AM$48</c:f>
              <c:strCache>
                <c:ptCount val="1"/>
                <c:pt idx="0">
                  <c:v>Wildlife Conservation and Nature Protection Program</c:v>
                </c:pt>
              </c:strCache>
            </c:strRef>
          </c:tx>
          <c:spPr>
            <a:solidFill>
              <a:srgbClr val="DF1995"/>
            </a:solidFill>
            <a:ln>
              <a:noFill/>
            </a:ln>
            <a:effectLst/>
          </c:spPr>
          <c:invertIfNegative val="0"/>
          <c:cat>
            <c:strRef>
              <c:f>'graph of area'!$AA$49:$AA$51</c:f>
              <c:strCache>
                <c:ptCount val="3"/>
                <c:pt idx="0">
                  <c:v>Rehabilitate and protect forest ecosystem, mitigate soil erosion and protect biodiversity</c:v>
                </c:pt>
                <c:pt idx="1">
                  <c:v>Cultivated land consolidation and protection</c:v>
                </c:pt>
                <c:pt idx="2">
                  <c:v>Combat desertification and improve grassland ecosystem</c:v>
                </c:pt>
              </c:strCache>
            </c:strRef>
          </c:cat>
          <c:val>
            <c:numRef>
              <c:f>'graph of area'!$AM$49:$AM$51</c:f>
              <c:numCache>
                <c:formatCode>General</c:formatCode>
                <c:ptCount val="3"/>
                <c:pt idx="0">
                  <c:v>21.250300000000014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4C9-4311-9EAE-B4EBFA2B45E8}"/>
            </c:ext>
          </c:extLst>
        </c:ser>
        <c:ser>
          <c:idx val="12"/>
          <c:order val="12"/>
          <c:tx>
            <c:strRef>
              <c:f>'graph of area'!$AN$48</c:f>
              <c:strCache>
                <c:ptCount val="1"/>
                <c:pt idx="0">
                  <c:v>Partnership to Combat Land Degradation</c:v>
                </c:pt>
              </c:strCache>
            </c:strRef>
          </c:tx>
          <c:spPr>
            <a:solidFill>
              <a:srgbClr val="00313C"/>
            </a:solidFill>
            <a:ln>
              <a:noFill/>
            </a:ln>
            <a:effectLst/>
          </c:spPr>
          <c:invertIfNegative val="0"/>
          <c:cat>
            <c:strRef>
              <c:f>'graph of area'!$AA$49:$AA$51</c:f>
              <c:strCache>
                <c:ptCount val="3"/>
                <c:pt idx="0">
                  <c:v>Rehabilitate and protect forest ecosystem, mitigate soil erosion and protect biodiversity</c:v>
                </c:pt>
                <c:pt idx="1">
                  <c:v>Cultivated land consolidation and protection</c:v>
                </c:pt>
                <c:pt idx="2">
                  <c:v>Combat desertification and improve grassland ecosystem</c:v>
                </c:pt>
              </c:strCache>
            </c:strRef>
          </c:cat>
          <c:val>
            <c:numRef>
              <c:f>'graph of area'!$AN$49:$AN$51</c:f>
              <c:numCache>
                <c:formatCode>General</c:formatCode>
                <c:ptCount val="3"/>
                <c:pt idx="2">
                  <c:v>8.3042600517592167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34C9-4311-9EAE-B4EBFA2B45E8}"/>
            </c:ext>
          </c:extLst>
        </c:ser>
        <c:ser>
          <c:idx val="13"/>
          <c:order val="13"/>
          <c:tx>
            <c:strRef>
              <c:f>'graph of area'!$AO$48</c:f>
              <c:strCache>
                <c:ptCount val="1"/>
                <c:pt idx="0">
                  <c:v>Rocky Desertification Treatment Program</c:v>
                </c:pt>
              </c:strCache>
            </c:strRef>
          </c:tx>
          <c:spPr>
            <a:solidFill>
              <a:srgbClr val="9FAEE5"/>
            </a:solidFill>
            <a:ln>
              <a:noFill/>
            </a:ln>
            <a:effectLst/>
          </c:spPr>
          <c:invertIfNegative val="0"/>
          <c:cat>
            <c:strRef>
              <c:f>'graph of area'!$AA$49:$AA$51</c:f>
              <c:strCache>
                <c:ptCount val="3"/>
                <c:pt idx="0">
                  <c:v>Rehabilitate and protect forest ecosystem, mitigate soil erosion and protect biodiversity</c:v>
                </c:pt>
                <c:pt idx="1">
                  <c:v>Cultivated land consolidation and protection</c:v>
                </c:pt>
                <c:pt idx="2">
                  <c:v>Combat desertification and improve grassland ecosystem</c:v>
                </c:pt>
              </c:strCache>
            </c:strRef>
          </c:cat>
          <c:val>
            <c:numRef>
              <c:f>'graph of area'!$AO$49:$AO$51</c:f>
              <c:numCache>
                <c:formatCode>General</c:formatCode>
                <c:ptCount val="3"/>
                <c:pt idx="0">
                  <c:v>6.6000000000000014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34C9-4311-9EAE-B4EBFA2B45E8}"/>
            </c:ext>
          </c:extLst>
        </c:ser>
        <c:ser>
          <c:idx val="14"/>
          <c:order val="14"/>
          <c:tx>
            <c:strRef>
              <c:f>'graph of area'!$AP$48</c:f>
              <c:strCache>
                <c:ptCount val="1"/>
                <c:pt idx="0">
                  <c:v>Shelterbelt Development Program – Three North</c:v>
                </c:pt>
              </c:strCache>
            </c:strRef>
          </c:tx>
          <c:spPr>
            <a:solidFill>
              <a:srgbClr val="1E22AA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F-34C9-4311-9EAE-B4EBFA2B45E8}"/>
              </c:ext>
            </c:extLst>
          </c:dPt>
          <c:dPt>
            <c:idx val="2"/>
            <c:invertIfNegative val="0"/>
            <c:bubble3D val="0"/>
            <c:spPr>
              <a:solidFill>
                <a:srgbClr val="71CC9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4C9-4311-9EAE-B4EBFA2B45E8}"/>
              </c:ext>
            </c:extLst>
          </c:dPt>
          <c:cat>
            <c:strRef>
              <c:f>'graph of area'!$AA$49:$AA$51</c:f>
              <c:strCache>
                <c:ptCount val="3"/>
                <c:pt idx="0">
                  <c:v>Rehabilitate and protect forest ecosystem, mitigate soil erosion and protect biodiversity</c:v>
                </c:pt>
                <c:pt idx="1">
                  <c:v>Cultivated land consolidation and protection</c:v>
                </c:pt>
                <c:pt idx="2">
                  <c:v>Combat desertification and improve grassland ecosystem</c:v>
                </c:pt>
              </c:strCache>
            </c:strRef>
          </c:cat>
          <c:val>
            <c:numRef>
              <c:f>'graph of area'!$AP$49:$AP$51</c:f>
              <c:numCache>
                <c:formatCode>General</c:formatCode>
                <c:ptCount val="3"/>
                <c:pt idx="2">
                  <c:v>42.877181263536727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34C9-4311-9EAE-B4EBFA2B45E8}"/>
            </c:ext>
          </c:extLst>
        </c:ser>
        <c:ser>
          <c:idx val="15"/>
          <c:order val="15"/>
          <c:tx>
            <c:strRef>
              <c:f>'graph of area'!$AQ$48</c:f>
              <c:strCache>
                <c:ptCount val="1"/>
                <c:pt idx="0">
                  <c:v>Cultivated Land Quality Program</c:v>
                </c:pt>
              </c:strCache>
            </c:strRef>
          </c:tx>
          <c:spPr>
            <a:solidFill>
              <a:srgbClr val="00A9CE"/>
            </a:solidFill>
            <a:ln>
              <a:noFill/>
            </a:ln>
            <a:effectLst/>
          </c:spPr>
          <c:invertIfNegative val="0"/>
          <c:cat>
            <c:strRef>
              <c:f>'graph of area'!$AA$49:$AA$51</c:f>
              <c:strCache>
                <c:ptCount val="3"/>
                <c:pt idx="0">
                  <c:v>Rehabilitate and protect forest ecosystem, mitigate soil erosion and protect biodiversity</c:v>
                </c:pt>
                <c:pt idx="1">
                  <c:v>Cultivated land consolidation and protection</c:v>
                </c:pt>
                <c:pt idx="2">
                  <c:v>Combat desertification and improve grassland ecosystem</c:v>
                </c:pt>
              </c:strCache>
            </c:strRef>
          </c:cat>
          <c:val>
            <c:numRef>
              <c:f>'graph of area'!$AQ$49:$AQ$50</c:f>
              <c:numCache>
                <c:formatCode>General</c:formatCode>
                <c:ptCount val="2"/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34C9-4311-9EAE-B4EBFA2B45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869249824"/>
        <c:axId val="-869241520"/>
      </c:barChart>
      <c:catAx>
        <c:axId val="-869249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r>
                  <a:rPr lang="en-AU" altLang="zh-CN" sz="800" b="1" i="0" baseline="0"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Objectives</a:t>
                </a:r>
                <a:endParaRPr lang="zh-CN" altLang="zh-CN" sz="800">
                  <a:effectLst/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.447728422424576"/>
              <c:y val="0.9010615186218560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869241520"/>
        <c:crosses val="autoZero"/>
        <c:auto val="1"/>
        <c:lblAlgn val="ctr"/>
        <c:lblOffset val="100"/>
        <c:noMultiLvlLbl val="0"/>
      </c:catAx>
      <c:valAx>
        <c:axId val="-86924152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>
              <a:glow>
                <a:schemeClr val="accent1"/>
              </a:glow>
            </a:effectLst>
          </c:spPr>
        </c:majorGridlines>
        <c:numFmt formatCode="General" sourceLinked="1"/>
        <c:majorTickMark val="out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869249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>
      <a:softEdge rad="0"/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255814</xdr:colOff>
      <xdr:row>77</xdr:row>
      <xdr:rowOff>48988</xdr:rowOff>
    </xdr:from>
    <xdr:to>
      <xdr:col>27</xdr:col>
      <xdr:colOff>171065</xdr:colOff>
      <xdr:row>90</xdr:row>
      <xdr:rowOff>166007</xdr:rowOff>
    </xdr:to>
    <xdr:graphicFrame macro="">
      <xdr:nvGraphicFramePr>
        <xdr:cNvPr id="4069364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108175</xdr:colOff>
      <xdr:row>77</xdr:row>
      <xdr:rowOff>24737</xdr:rowOff>
    </xdr:from>
    <xdr:to>
      <xdr:col>31</xdr:col>
      <xdr:colOff>380700</xdr:colOff>
      <xdr:row>91</xdr:row>
      <xdr:rowOff>3350</xdr:rowOff>
    </xdr:to>
    <xdr:graphicFrame macro="">
      <xdr:nvGraphicFramePr>
        <xdr:cNvPr id="406936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355107</xdr:colOff>
      <xdr:row>77</xdr:row>
      <xdr:rowOff>53549</xdr:rowOff>
    </xdr:from>
    <xdr:to>
      <xdr:col>35</xdr:col>
      <xdr:colOff>661353</xdr:colOff>
      <xdr:row>91</xdr:row>
      <xdr:rowOff>106136</xdr:rowOff>
    </xdr:to>
    <xdr:graphicFrame macro="">
      <xdr:nvGraphicFramePr>
        <xdr:cNvPr id="406936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263770</xdr:colOff>
      <xdr:row>91</xdr:row>
      <xdr:rowOff>132240</xdr:rowOff>
    </xdr:from>
    <xdr:to>
      <xdr:col>27</xdr:col>
      <xdr:colOff>121416</xdr:colOff>
      <xdr:row>107</xdr:row>
      <xdr:rowOff>138165</xdr:rowOff>
    </xdr:to>
    <xdr:graphicFrame macro="">
      <xdr:nvGraphicFramePr>
        <xdr:cNvPr id="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142210</xdr:colOff>
      <xdr:row>91</xdr:row>
      <xdr:rowOff>142351</xdr:rowOff>
    </xdr:from>
    <xdr:to>
      <xdr:col>31</xdr:col>
      <xdr:colOff>368440</xdr:colOff>
      <xdr:row>107</xdr:row>
      <xdr:rowOff>163285</xdr:rowOff>
    </xdr:to>
    <xdr:graphicFrame macro="">
      <xdr:nvGraphicFramePr>
        <xdr:cNvPr id="10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31</xdr:col>
      <xdr:colOff>375459</xdr:colOff>
      <xdr:row>91</xdr:row>
      <xdr:rowOff>154912</xdr:rowOff>
    </xdr:from>
    <xdr:to>
      <xdr:col>35</xdr:col>
      <xdr:colOff>611275</xdr:colOff>
      <xdr:row>107</xdr:row>
      <xdr:rowOff>167473</xdr:rowOff>
    </xdr:to>
    <xdr:graphicFrame macro="">
      <xdr:nvGraphicFramePr>
        <xdr:cNvPr id="11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76200</xdr:colOff>
      <xdr:row>7</xdr:row>
      <xdr:rowOff>97971</xdr:rowOff>
    </xdr:from>
    <xdr:to>
      <xdr:col>46</xdr:col>
      <xdr:colOff>544286</xdr:colOff>
      <xdr:row>22</xdr:row>
      <xdr:rowOff>130629</xdr:rowOff>
    </xdr:to>
    <xdr:graphicFrame macro="">
      <xdr:nvGraphicFramePr>
        <xdr:cNvPr id="127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804147</xdr:colOff>
      <xdr:row>76</xdr:row>
      <xdr:rowOff>128113</xdr:rowOff>
    </xdr:from>
    <xdr:to>
      <xdr:col>26</xdr:col>
      <xdr:colOff>428007</xdr:colOff>
      <xdr:row>95</xdr:row>
      <xdr:rowOff>88200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503725</xdr:colOff>
      <xdr:row>76</xdr:row>
      <xdr:rowOff>123429</xdr:rowOff>
    </xdr:from>
    <xdr:to>
      <xdr:col>31</xdr:col>
      <xdr:colOff>44533</xdr:colOff>
      <xdr:row>95</xdr:row>
      <xdr:rowOff>83516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18786</xdr:colOff>
      <xdr:row>76</xdr:row>
      <xdr:rowOff>97834</xdr:rowOff>
    </xdr:from>
    <xdr:to>
      <xdr:col>35</xdr:col>
      <xdr:colOff>188129</xdr:colOff>
      <xdr:row>95</xdr:row>
      <xdr:rowOff>59163</xdr:rowOff>
    </xdr:to>
    <xdr:graphicFrame macro="">
      <xdr:nvGraphicFramePr>
        <xdr:cNvPr id="4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93"/>
  <sheetViews>
    <sheetView tabSelected="1" zoomScale="130" zoomScaleNormal="130" zoomScalePageLayoutView="125" workbookViewId="0">
      <pane xSplit="1" ySplit="2" topLeftCell="N73" activePane="bottomRight" state="frozen"/>
      <selection pane="topRight" activeCell="B1" sqref="B1"/>
      <selection pane="bottomLeft" activeCell="A2" sqref="A2"/>
      <selection pane="bottomRight" activeCell="AJ110" sqref="AJ110"/>
    </sheetView>
  </sheetViews>
  <sheetFormatPr defaultColWidth="8.85546875" defaultRowHeight="15"/>
  <cols>
    <col min="1" max="1" width="13.640625" customWidth="1"/>
    <col min="3" max="3" width="10" bestFit="1" customWidth="1"/>
    <col min="4" max="4" width="9.5" bestFit="1" customWidth="1"/>
    <col min="5" max="5" width="10.85546875" customWidth="1"/>
    <col min="6" max="13" width="9.5" bestFit="1" customWidth="1"/>
    <col min="14" max="14" width="10" bestFit="1" customWidth="1"/>
    <col min="15" max="15" width="10" customWidth="1"/>
    <col min="16" max="16" width="10.140625" customWidth="1"/>
    <col min="17" max="17" width="9.5" customWidth="1"/>
    <col min="18" max="18" width="11" customWidth="1"/>
    <col min="19" max="19" width="10.85546875" customWidth="1"/>
    <col min="20" max="20" width="11.140625" customWidth="1"/>
    <col min="21" max="21" width="11.640625" customWidth="1"/>
    <col min="22" max="23" width="11.140625" customWidth="1"/>
    <col min="24" max="24" width="11.35546875" customWidth="1"/>
    <col min="25" max="25" width="11.640625" customWidth="1"/>
    <col min="26" max="26" width="10.85546875" customWidth="1"/>
    <col min="30" max="30" width="10.35546875" customWidth="1"/>
    <col min="32" max="32" width="9.640625" customWidth="1"/>
    <col min="40" max="40" width="11.35546875" customWidth="1"/>
  </cols>
  <sheetData>
    <row r="1" spans="1:40">
      <c r="A1" s="7" t="s">
        <v>129</v>
      </c>
    </row>
    <row r="2" spans="1:40">
      <c r="A2" s="40" t="s">
        <v>33</v>
      </c>
      <c r="B2" s="21">
        <v>1978</v>
      </c>
      <c r="C2" s="21">
        <v>1979</v>
      </c>
      <c r="D2" s="21">
        <v>1980</v>
      </c>
      <c r="E2" s="21">
        <v>1981</v>
      </c>
      <c r="F2" s="21">
        <v>1982</v>
      </c>
      <c r="G2" s="21">
        <v>1983</v>
      </c>
      <c r="H2" s="21">
        <v>1984</v>
      </c>
      <c r="I2" s="21">
        <v>1985</v>
      </c>
      <c r="J2" s="21">
        <v>1986</v>
      </c>
      <c r="K2" s="21">
        <v>1987</v>
      </c>
      <c r="L2" s="21">
        <v>1988</v>
      </c>
      <c r="M2" s="21">
        <v>1989</v>
      </c>
      <c r="N2" s="21">
        <v>1990</v>
      </c>
      <c r="O2" s="21">
        <v>1991</v>
      </c>
      <c r="P2" s="21">
        <v>1992</v>
      </c>
      <c r="Q2" s="21">
        <v>1993</v>
      </c>
      <c r="R2" s="21">
        <v>1994</v>
      </c>
      <c r="S2" s="21">
        <v>1995</v>
      </c>
      <c r="T2" s="21">
        <v>1996</v>
      </c>
      <c r="U2" s="21">
        <v>1997</v>
      </c>
      <c r="V2" s="21">
        <v>1998</v>
      </c>
      <c r="W2" s="21">
        <v>1999</v>
      </c>
      <c r="X2" s="21">
        <v>2000</v>
      </c>
      <c r="Y2" s="21">
        <v>2001</v>
      </c>
      <c r="Z2" s="21">
        <v>2002</v>
      </c>
      <c r="AA2" s="21">
        <v>2003</v>
      </c>
      <c r="AB2" s="21">
        <v>2004</v>
      </c>
      <c r="AC2" s="21">
        <v>2005</v>
      </c>
      <c r="AD2" s="21">
        <v>2006</v>
      </c>
      <c r="AE2" s="21">
        <v>2007</v>
      </c>
      <c r="AF2" s="21">
        <v>2008</v>
      </c>
      <c r="AG2" s="21">
        <v>2009</v>
      </c>
      <c r="AH2" s="21">
        <v>2010</v>
      </c>
      <c r="AI2" s="21">
        <v>2011</v>
      </c>
      <c r="AJ2" s="21">
        <v>2012</v>
      </c>
      <c r="AK2" s="21">
        <v>2013</v>
      </c>
      <c r="AL2" s="21">
        <v>2014</v>
      </c>
      <c r="AM2" s="21">
        <v>2015</v>
      </c>
      <c r="AN2" s="22" t="s">
        <v>82</v>
      </c>
    </row>
    <row r="3" spans="1:40" s="12" customFormat="1">
      <c r="A3" s="26" t="s">
        <v>137</v>
      </c>
      <c r="B3" s="38">
        <v>170.72716895028017</v>
      </c>
      <c r="C3" s="38">
        <v>205.27128046129963</v>
      </c>
      <c r="D3" s="38">
        <v>183.31151455071708</v>
      </c>
      <c r="E3" s="38">
        <v>156.06475913883838</v>
      </c>
      <c r="F3" s="38">
        <v>137.95476903275377</v>
      </c>
      <c r="G3" s="38">
        <v>130.17995914473056</v>
      </c>
      <c r="H3" s="38">
        <v>107.44868061192996</v>
      </c>
      <c r="I3" s="38">
        <v>77.941201891362567</v>
      </c>
      <c r="J3" s="38">
        <v>62.264742907028754</v>
      </c>
      <c r="K3" s="38">
        <v>53.870822207478128</v>
      </c>
      <c r="L3" s="38">
        <v>45.370879167213587</v>
      </c>
      <c r="M3" s="38">
        <v>37.957638887482382</v>
      </c>
      <c r="N3" s="38">
        <v>99.054797139824558</v>
      </c>
      <c r="O3" s="38">
        <v>101.51223077459132</v>
      </c>
      <c r="P3" s="38">
        <v>116.27073400735033</v>
      </c>
      <c r="Q3" s="38">
        <v>136.66481282845646</v>
      </c>
      <c r="R3" s="38">
        <v>81.60858276585553</v>
      </c>
      <c r="S3" s="38">
        <v>78.591304578426872</v>
      </c>
      <c r="T3" s="38">
        <v>122.07712859783969</v>
      </c>
      <c r="U3" s="38">
        <v>134.74894989950732</v>
      </c>
      <c r="V3" s="38">
        <v>152.64206736336109</v>
      </c>
      <c r="W3" s="38">
        <v>204.17076950438118</v>
      </c>
      <c r="X3" s="38">
        <v>246.38551139753915</v>
      </c>
      <c r="Y3" s="38">
        <v>174.49227768808947</v>
      </c>
      <c r="Z3" s="38">
        <v>238.97876430732572</v>
      </c>
      <c r="AA3" s="38">
        <v>144.93606958450141</v>
      </c>
      <c r="AB3" s="38">
        <v>141.51305701887244</v>
      </c>
      <c r="AC3" s="38">
        <v>138.08011825434528</v>
      </c>
      <c r="AD3" s="38">
        <v>138.39279343458645</v>
      </c>
      <c r="AE3" s="38">
        <v>154.3938082545526</v>
      </c>
      <c r="AF3" s="38">
        <v>312.54452536672193</v>
      </c>
      <c r="AG3" s="38">
        <v>470.18010779575843</v>
      </c>
      <c r="AH3" s="38">
        <v>483.49438617225587</v>
      </c>
      <c r="AI3" s="38">
        <v>543.89054627883115</v>
      </c>
      <c r="AJ3" s="38">
        <v>547.65275223702838</v>
      </c>
      <c r="AK3" s="38">
        <v>462.31578148723503</v>
      </c>
      <c r="AL3" s="38">
        <v>670.24151180659351</v>
      </c>
      <c r="AM3" s="38">
        <v>878.31609103931237</v>
      </c>
      <c r="AN3" s="84">
        <f t="shared" ref="AN3:AN10" si="0">SUM(B3:AM3)</f>
        <v>8341.5128965342592</v>
      </c>
    </row>
    <row r="4" spans="1:40" s="12" customFormat="1">
      <c r="A4" s="26" t="s">
        <v>139</v>
      </c>
      <c r="B4" s="38"/>
      <c r="C4" s="38"/>
      <c r="D4" s="38">
        <v>0</v>
      </c>
      <c r="E4" s="38">
        <v>0</v>
      </c>
      <c r="F4" s="38">
        <v>0</v>
      </c>
      <c r="G4" s="38">
        <v>79.881341262874145</v>
      </c>
      <c r="H4" s="38">
        <v>65.932919172794016</v>
      </c>
      <c r="I4" s="38">
        <v>47.82646874086474</v>
      </c>
      <c r="J4" s="38">
        <v>38.207042078356764</v>
      </c>
      <c r="K4" s="38">
        <v>33.056344164948733</v>
      </c>
      <c r="L4" s="38">
        <v>27.840588566504557</v>
      </c>
      <c r="M4" s="38">
        <v>23.291658143270027</v>
      </c>
      <c r="N4" s="38">
        <v>17.759181941043071</v>
      </c>
      <c r="O4" s="38">
        <v>15.41957935816577</v>
      </c>
      <c r="P4" s="38">
        <v>13.996717708841979</v>
      </c>
      <c r="Q4" s="38">
        <v>15.583216970177485</v>
      </c>
      <c r="R4" s="38">
        <v>8.3855921461010627</v>
      </c>
      <c r="S4" s="38">
        <v>7.4039713208909195</v>
      </c>
      <c r="T4" s="38">
        <v>6.8612529948623537</v>
      </c>
      <c r="U4" s="38">
        <v>6.6900318939271566</v>
      </c>
      <c r="V4" s="38">
        <v>8.4529714230615625</v>
      </c>
      <c r="W4" s="38">
        <v>8.5963744170462135</v>
      </c>
      <c r="X4" s="38">
        <v>8.5739866997097476</v>
      </c>
      <c r="Y4" s="38">
        <v>8.5144766018703155</v>
      </c>
      <c r="Z4" s="38">
        <v>8.5795696301957936</v>
      </c>
      <c r="AA4" s="38">
        <v>8.4820434697204607</v>
      </c>
      <c r="AB4" s="38">
        <v>8.1654082338306626</v>
      </c>
      <c r="AC4" s="38">
        <v>8.1003460157891656</v>
      </c>
      <c r="AD4" s="38">
        <v>8.2056252629367759</v>
      </c>
      <c r="AE4" s="38">
        <v>13.136265139816867</v>
      </c>
      <c r="AF4" s="38">
        <v>102.21308590421812</v>
      </c>
      <c r="AG4" s="38">
        <v>104.71252446933021</v>
      </c>
      <c r="AH4" s="38">
        <v>102.27507755946226</v>
      </c>
      <c r="AI4" s="38">
        <v>101.61508943009278</v>
      </c>
      <c r="AJ4" s="38">
        <v>101.41468059315974</v>
      </c>
      <c r="AK4" s="38">
        <v>247.60690598436815</v>
      </c>
      <c r="AL4" s="38">
        <v>242.25358549601003</v>
      </c>
      <c r="AM4" s="38">
        <v>233.96466656056023</v>
      </c>
      <c r="AN4" s="84">
        <f t="shared" si="0"/>
        <v>1732.9985893548021</v>
      </c>
    </row>
    <row r="5" spans="1:40" s="12" customFormat="1">
      <c r="A5" s="26" t="s">
        <v>167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>
        <v>66.101710232353426</v>
      </c>
      <c r="N5" s="38">
        <v>52.117266987126591</v>
      </c>
      <c r="O5" s="38">
        <v>78.120710477478809</v>
      </c>
      <c r="P5" s="38">
        <v>92.00040381840401</v>
      </c>
      <c r="Q5" s="38">
        <v>124.06185686606091</v>
      </c>
      <c r="R5" s="38">
        <v>84.690267920519389</v>
      </c>
      <c r="S5" s="38">
        <v>81.354817700989543</v>
      </c>
      <c r="T5" s="38">
        <v>91.856718134016702</v>
      </c>
      <c r="U5" s="38">
        <v>120.01412636930037</v>
      </c>
      <c r="V5" s="38">
        <v>145.26597026464137</v>
      </c>
      <c r="W5" s="38">
        <v>200.75452299905587</v>
      </c>
      <c r="X5" s="38">
        <v>269.46147569692016</v>
      </c>
      <c r="Y5" s="38">
        <v>341.59901786678216</v>
      </c>
      <c r="Z5" s="38">
        <v>304.46997936776029</v>
      </c>
      <c r="AA5" s="38">
        <v>248.77149070393418</v>
      </c>
      <c r="AB5" s="38">
        <v>434.42584734613945</v>
      </c>
      <c r="AC5" s="38">
        <v>173.87392722891445</v>
      </c>
      <c r="AD5" s="38">
        <v>156.19079462989632</v>
      </c>
      <c r="AE5" s="38">
        <v>117.98500738640767</v>
      </c>
      <c r="AF5" s="38">
        <v>260.23757291736564</v>
      </c>
      <c r="AG5" s="38">
        <v>498.80385036498274</v>
      </c>
      <c r="AH5" s="38">
        <v>486.39954202984188</v>
      </c>
      <c r="AI5" s="38">
        <v>578.29620022988729</v>
      </c>
      <c r="AJ5" s="38">
        <v>514.12526098843921</v>
      </c>
      <c r="AK5" s="38">
        <v>497.40858610817611</v>
      </c>
      <c r="AL5" s="38">
        <v>1822.9170312681047</v>
      </c>
      <c r="AM5" s="38">
        <v>640.23078147381818</v>
      </c>
      <c r="AN5" s="84">
        <f t="shared" si="0"/>
        <v>8481.5347373773166</v>
      </c>
    </row>
    <row r="6" spans="1:40" s="12" customFormat="1">
      <c r="A6" s="26" t="s">
        <v>143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>
        <v>1655.2965299474272</v>
      </c>
      <c r="M6" s="38">
        <v>2700.0496011050377</v>
      </c>
      <c r="N6" s="38">
        <v>2933.5689976776907</v>
      </c>
      <c r="O6" s="38">
        <v>2913.8391962775313</v>
      </c>
      <c r="P6" s="38">
        <v>2906.2202387182797</v>
      </c>
      <c r="Q6" s="38">
        <v>2807.7395436021275</v>
      </c>
      <c r="R6" s="38">
        <v>1431.2419662267391</v>
      </c>
      <c r="S6" s="38">
        <v>1613.4908295811538</v>
      </c>
      <c r="T6" s="38">
        <v>2055.8380925072311</v>
      </c>
      <c r="U6" s="38">
        <v>2160.3911600565466</v>
      </c>
      <c r="V6" s="38">
        <v>2776.7975960396116</v>
      </c>
      <c r="W6" s="38">
        <v>3245.5532009130875</v>
      </c>
      <c r="X6" s="38">
        <v>3382.1330678441341</v>
      </c>
      <c r="Y6" s="38">
        <v>3516.6103341490789</v>
      </c>
      <c r="Z6" s="38">
        <v>4073.6109415278333</v>
      </c>
      <c r="AA6" s="38">
        <v>4037.3118896653427</v>
      </c>
      <c r="AB6" s="38">
        <v>4192.1050729730177</v>
      </c>
      <c r="AC6" s="38">
        <v>4970.0172029240011</v>
      </c>
      <c r="AD6" s="38">
        <v>5526.3859321336886</v>
      </c>
      <c r="AE6" s="38">
        <v>5966.3146153320604</v>
      </c>
      <c r="AF6" s="38">
        <v>6665.7237289701661</v>
      </c>
      <c r="AG6" s="38">
        <v>7866.6061872051851</v>
      </c>
      <c r="AH6" s="38">
        <v>8660.5232859358857</v>
      </c>
      <c r="AI6" s="38">
        <v>8749.1807329283147</v>
      </c>
      <c r="AJ6" s="38">
        <v>9539.7336544031587</v>
      </c>
      <c r="AK6" s="38">
        <v>10625.410298045188</v>
      </c>
      <c r="AL6" s="38">
        <v>12426.694305061299</v>
      </c>
      <c r="AM6" s="38">
        <v>12659.916297946838</v>
      </c>
      <c r="AN6" s="84">
        <f t="shared" si="0"/>
        <v>142058.30449969764</v>
      </c>
    </row>
    <row r="7" spans="1:40" s="12" customFormat="1">
      <c r="A7" s="26" t="s">
        <v>140</v>
      </c>
      <c r="B7" s="38"/>
      <c r="C7" s="38"/>
      <c r="D7" s="38">
        <v>0</v>
      </c>
      <c r="E7" s="38">
        <v>0</v>
      </c>
      <c r="F7" s="38">
        <v>0</v>
      </c>
      <c r="G7" s="38">
        <v>0</v>
      </c>
      <c r="H7" s="38">
        <v>0</v>
      </c>
      <c r="I7" s="38">
        <v>0</v>
      </c>
      <c r="J7" s="38">
        <v>0</v>
      </c>
      <c r="K7" s="38">
        <v>0</v>
      </c>
      <c r="L7" s="38">
        <v>0</v>
      </c>
      <c r="M7" s="38">
        <v>38.860967029999948</v>
      </c>
      <c r="N7" s="38">
        <v>29.630307109999958</v>
      </c>
      <c r="O7" s="38">
        <v>42.877995299999995</v>
      </c>
      <c r="P7" s="38">
        <v>38.921372768862334</v>
      </c>
      <c r="Q7" s="38">
        <v>32.499772942365773</v>
      </c>
      <c r="R7" s="38">
        <v>17.488676520202898</v>
      </c>
      <c r="S7" s="38">
        <v>30.882889875851131</v>
      </c>
      <c r="T7" s="38">
        <v>28.61914389819524</v>
      </c>
      <c r="U7" s="38">
        <v>27.904959283556924</v>
      </c>
      <c r="V7" s="38">
        <v>56.413440683228238</v>
      </c>
      <c r="W7" s="38">
        <v>57.370483584482997</v>
      </c>
      <c r="X7" s="38">
        <v>57.221072436522896</v>
      </c>
      <c r="Y7" s="38">
        <v>56.823913945562118</v>
      </c>
      <c r="Z7" s="38">
        <v>57.604946411060581</v>
      </c>
      <c r="AA7" s="38">
        <v>56.950136264397109</v>
      </c>
      <c r="AB7" s="38">
        <v>54.824183963585824</v>
      </c>
      <c r="AC7" s="38">
        <v>54.387343219211608</v>
      </c>
      <c r="AD7" s="38">
        <v>55.094209140410086</v>
      </c>
      <c r="AE7" s="38">
        <v>55.124694626099</v>
      </c>
      <c r="AF7" s="38">
        <v>68.365273443790059</v>
      </c>
      <c r="AG7" s="85">
        <v>99.981327350450186</v>
      </c>
      <c r="AH7" s="85">
        <v>97.654010932190843</v>
      </c>
      <c r="AI7" s="85">
        <v>97.023842864480571</v>
      </c>
      <c r="AJ7" s="85">
        <v>96.832489044764429</v>
      </c>
      <c r="AK7" s="85">
        <v>96.819353442050883</v>
      </c>
      <c r="AL7" s="85">
        <v>94.7260958796643</v>
      </c>
      <c r="AM7" s="85">
        <v>91.484959414292476</v>
      </c>
      <c r="AN7" s="84">
        <f t="shared" si="0"/>
        <v>1592.3878613752786</v>
      </c>
    </row>
    <row r="8" spans="1:40" s="12" customFormat="1">
      <c r="A8" s="26" t="s">
        <v>142</v>
      </c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>
        <v>1286.5230796058358</v>
      </c>
      <c r="X8" s="38">
        <v>1880.792500420021</v>
      </c>
      <c r="Y8" s="38">
        <v>1774.4893139098431</v>
      </c>
      <c r="Z8" s="38">
        <v>2566.638500611014</v>
      </c>
      <c r="AA8" s="38">
        <v>2604.8168890555198</v>
      </c>
      <c r="AB8" s="38">
        <v>2503.3018638784019</v>
      </c>
      <c r="AC8" s="38">
        <v>2984.4104825972026</v>
      </c>
      <c r="AD8" s="38">
        <v>2267.2142601494306</v>
      </c>
      <c r="AE8" s="38">
        <v>3394.5778525078208</v>
      </c>
      <c r="AF8" s="38">
        <v>4152.4828220901145</v>
      </c>
      <c r="AG8" s="38">
        <v>4464.5020106135098</v>
      </c>
      <c r="AH8" s="38">
        <v>7258.5832536364505</v>
      </c>
      <c r="AI8" s="38">
        <v>6018.6005171509987</v>
      </c>
      <c r="AJ8" s="38">
        <v>9665.903961762373</v>
      </c>
      <c r="AK8" s="38">
        <v>7497.9076813652864</v>
      </c>
      <c r="AL8" s="38">
        <v>7822.1705176371861</v>
      </c>
      <c r="AM8" s="38">
        <v>8024.2559286964815</v>
      </c>
      <c r="AN8" s="84">
        <f t="shared" si="0"/>
        <v>76167.171435687487</v>
      </c>
    </row>
    <row r="9" spans="1:40" s="12" customFormat="1">
      <c r="A9" s="26" t="s">
        <v>146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>
        <v>385.0514448575849</v>
      </c>
      <c r="W9" s="38">
        <v>703.57026416314727</v>
      </c>
      <c r="X9" s="38">
        <v>1043.3067087834415</v>
      </c>
      <c r="Y9" s="38">
        <v>1616.5908826421855</v>
      </c>
      <c r="Z9" s="38">
        <v>1602.169423709875</v>
      </c>
      <c r="AA9" s="38">
        <v>1151.8954313619176</v>
      </c>
      <c r="AB9" s="38">
        <v>1113.7371868698008</v>
      </c>
      <c r="AC9" s="38">
        <v>1004.682676199924</v>
      </c>
      <c r="AD9" s="38">
        <v>1056.4742526031098</v>
      </c>
      <c r="AE9" s="38">
        <v>1347.2816252698972</v>
      </c>
      <c r="AF9" s="38">
        <v>1652.0487140332923</v>
      </c>
      <c r="AG9" s="38">
        <v>1421.5386172779661</v>
      </c>
      <c r="AH9" s="38">
        <v>1242.4196336238736</v>
      </c>
      <c r="AI9" s="38">
        <v>3083.4676897987606</v>
      </c>
      <c r="AJ9" s="38">
        <v>3683.135243273684</v>
      </c>
      <c r="AK9" s="38">
        <v>3876.6971069612041</v>
      </c>
      <c r="AL9" s="38">
        <v>4302.7796428612955</v>
      </c>
      <c r="AM9" s="38">
        <v>4748.7474136558967</v>
      </c>
      <c r="AN9" s="84">
        <f t="shared" si="0"/>
        <v>35035.593957946861</v>
      </c>
    </row>
    <row r="10" spans="1:40" s="12" customFormat="1">
      <c r="A10" s="26" t="s">
        <v>133</v>
      </c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>
        <v>57.759039708133493</v>
      </c>
      <c r="X10" s="38">
        <v>264.20740015155587</v>
      </c>
      <c r="Y10" s="38">
        <v>535.6406143377003</v>
      </c>
      <c r="Z10" s="38">
        <v>1897.9655299362091</v>
      </c>
      <c r="AA10" s="38">
        <v>3537.9841690550616</v>
      </c>
      <c r="AB10" s="38">
        <v>3499.5388262633796</v>
      </c>
      <c r="AC10" s="38">
        <v>3894.8261920729819</v>
      </c>
      <c r="AD10" s="38">
        <v>3809.7881122038625</v>
      </c>
      <c r="AE10" s="38">
        <v>3422.1366417394038</v>
      </c>
      <c r="AF10" s="38">
        <v>4227.2870386885579</v>
      </c>
      <c r="AG10" s="38">
        <v>5596.670485368928</v>
      </c>
      <c r="AH10" s="38">
        <v>4973.2360762298713</v>
      </c>
      <c r="AI10" s="38">
        <v>4158.0708919381386</v>
      </c>
      <c r="AJ10" s="38">
        <v>3331.6053431957102</v>
      </c>
      <c r="AK10" s="38">
        <v>3305.9193942484894</v>
      </c>
      <c r="AL10" s="38">
        <v>3676.4947969454165</v>
      </c>
      <c r="AM10" s="38">
        <v>4381.3608148973417</v>
      </c>
      <c r="AN10" s="84">
        <f t="shared" si="0"/>
        <v>54570.491366980743</v>
      </c>
    </row>
    <row r="11" spans="1:40" s="12" customFormat="1">
      <c r="A11" s="26" t="s">
        <v>134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>
        <v>42.018942030230008</v>
      </c>
      <c r="Z11" s="38">
        <v>66.896620320562647</v>
      </c>
      <c r="AA11" s="38">
        <v>53.092502894368238</v>
      </c>
      <c r="AB11" s="38">
        <v>33.576158657511691</v>
      </c>
      <c r="AC11" s="38">
        <v>27.118338391658966</v>
      </c>
      <c r="AD11" s="38">
        <v>10.319394330669287</v>
      </c>
      <c r="AE11" s="38">
        <v>15.451531870709591</v>
      </c>
      <c r="AF11" s="38">
        <v>14.615452549227731</v>
      </c>
      <c r="AG11" s="38">
        <v>21.180804160515528</v>
      </c>
      <c r="AH11" s="38">
        <v>13.718791549711923</v>
      </c>
      <c r="AI11" s="38">
        <v>4.2958538637805006</v>
      </c>
      <c r="AJ11" s="38"/>
      <c r="AK11" s="38"/>
      <c r="AL11" s="86"/>
      <c r="AM11" s="86"/>
      <c r="AN11" s="84">
        <f t="shared" ref="AN11:AN18" si="1">SUM(B11:AM11)</f>
        <v>302.28439061894613</v>
      </c>
    </row>
    <row r="12" spans="1:40" s="12" customFormat="1">
      <c r="A12" s="26" t="s">
        <v>135</v>
      </c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>
        <v>170.28953203740627</v>
      </c>
      <c r="Z12" s="38">
        <v>171.59139260391586</v>
      </c>
      <c r="AA12" s="38">
        <v>169.64086939440918</v>
      </c>
      <c r="AB12" s="86">
        <v>326.61632935322638</v>
      </c>
      <c r="AC12" s="86">
        <v>324.01384063156661</v>
      </c>
      <c r="AD12" s="86">
        <v>492.33751577620626</v>
      </c>
      <c r="AE12" s="86">
        <v>548.4390695873542</v>
      </c>
      <c r="AF12" s="86">
        <v>587.47056018038973</v>
      </c>
      <c r="AG12" s="86">
        <v>904.49356684471275</v>
      </c>
      <c r="AH12" s="86">
        <v>1291.1803811493571</v>
      </c>
      <c r="AI12" s="86">
        <v>1637.3195472955149</v>
      </c>
      <c r="AJ12" s="86">
        <v>1853.0921703069055</v>
      </c>
      <c r="AK12" s="86">
        <v>2509.7570742633243</v>
      </c>
      <c r="AL12" s="86">
        <v>2455.4955264561559</v>
      </c>
      <c r="AM12" s="87">
        <v>2680.2482890339029</v>
      </c>
      <c r="AN12" s="84">
        <f t="shared" si="1"/>
        <v>16121.985664914348</v>
      </c>
    </row>
    <row r="13" spans="1:40" s="12" customFormat="1">
      <c r="A13" s="26" t="s">
        <v>153</v>
      </c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>
        <v>312.09813984155642</v>
      </c>
      <c r="Z13" s="38">
        <v>211.46580041721387</v>
      </c>
      <c r="AA13" s="38">
        <v>438.99833822754613</v>
      </c>
      <c r="AB13" s="38">
        <v>527.65521239672455</v>
      </c>
      <c r="AC13" s="38">
        <v>663.78609440224955</v>
      </c>
      <c r="AD13" s="38">
        <v>644.24989739400746</v>
      </c>
      <c r="AE13" s="38">
        <v>595.82486201295865</v>
      </c>
      <c r="AF13" s="38">
        <v>637.35631893374239</v>
      </c>
      <c r="AG13" s="38">
        <v>794.36277802784207</v>
      </c>
      <c r="AH13" s="38">
        <v>742.58332102230759</v>
      </c>
      <c r="AI13" s="38">
        <v>507.65345757641876</v>
      </c>
      <c r="AJ13" s="38">
        <v>705.40648869525512</v>
      </c>
      <c r="AK13" s="38">
        <v>709.47463687982201</v>
      </c>
      <c r="AL13" s="38">
        <v>239.29710296281382</v>
      </c>
      <c r="AM13" s="31">
        <v>216.08467292694573</v>
      </c>
      <c r="AN13" s="84">
        <f>SUM(B13:AM13)</f>
        <v>7946.2971217174045</v>
      </c>
    </row>
    <row r="14" spans="1:40" s="12" customFormat="1">
      <c r="A14" s="26" t="s">
        <v>154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>
        <v>35.619461416264279</v>
      </c>
      <c r="Z14" s="38">
        <v>67.36849665022342</v>
      </c>
      <c r="AA14" s="38">
        <v>88.901994014834102</v>
      </c>
      <c r="AB14" s="38">
        <v>72.614975423456059</v>
      </c>
      <c r="AC14" s="38">
        <v>83.355800640876851</v>
      </c>
      <c r="AD14" s="38">
        <v>89.799080627474879</v>
      </c>
      <c r="AE14" s="38">
        <v>136.93735391687844</v>
      </c>
      <c r="AF14" s="38">
        <v>118.51284711153527</v>
      </c>
      <c r="AG14" s="38">
        <v>139.32157927607886</v>
      </c>
      <c r="AH14" s="38">
        <v>170.07394002068253</v>
      </c>
      <c r="AI14" s="38">
        <v>192.85429921356129</v>
      </c>
      <c r="AJ14" s="38">
        <v>223.94281952309797</v>
      </c>
      <c r="AK14" s="38">
        <v>250.74831332899981</v>
      </c>
      <c r="AL14" s="38">
        <v>326.66989613170807</v>
      </c>
      <c r="AM14" s="38">
        <v>404.98806302721624</v>
      </c>
      <c r="AN14" s="84">
        <f>SUM(B14:AM14)</f>
        <v>2401.7089203228879</v>
      </c>
    </row>
    <row r="15" spans="1:40">
      <c r="A15" s="23" t="s">
        <v>138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>
        <v>103.99847374847373</v>
      </c>
      <c r="AB15" s="24">
        <v>100.11136577338974</v>
      </c>
      <c r="AC15" s="24">
        <v>98.320154680826505</v>
      </c>
      <c r="AD15" s="24">
        <v>96.899601820250268</v>
      </c>
      <c r="AE15" s="24">
        <v>92.500814509122478</v>
      </c>
      <c r="AF15" s="24">
        <v>110.59371153057035</v>
      </c>
      <c r="AG15" s="24">
        <v>111.3821159210662</v>
      </c>
      <c r="AH15" s="24">
        <v>107.80674999999998</v>
      </c>
      <c r="AI15" s="24">
        <v>1181.5132656610695</v>
      </c>
      <c r="AJ15" s="24">
        <v>1189.3507377629919</v>
      </c>
      <c r="AK15" s="24">
        <v>1289.9695670118565</v>
      </c>
      <c r="AL15" s="24">
        <v>1835.3331394224501</v>
      </c>
      <c r="AM15" s="24">
        <v>1834.8191785714284</v>
      </c>
      <c r="AN15" s="25">
        <f t="shared" si="1"/>
        <v>8152.5988764134945</v>
      </c>
    </row>
    <row r="16" spans="1:40">
      <c r="A16" s="26" t="s">
        <v>145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>
        <v>67.915671697154878</v>
      </c>
      <c r="AG16" s="24">
        <v>139.15285643764815</v>
      </c>
      <c r="AH16" s="24">
        <v>169.89215541438909</v>
      </c>
      <c r="AI16" s="24">
        <v>270.07332738895093</v>
      </c>
      <c r="AJ16" s="24">
        <v>303.23326423203901</v>
      </c>
      <c r="AK16" s="24">
        <v>353.72415140624025</v>
      </c>
      <c r="AL16" s="24">
        <v>346.07655070858573</v>
      </c>
      <c r="AM16" s="24">
        <v>334.23523794365741</v>
      </c>
      <c r="AN16" s="25">
        <f>SUM(AF16:AM16)</f>
        <v>1984.3032152286655</v>
      </c>
    </row>
    <row r="17" spans="1:41">
      <c r="A17" s="26" t="s">
        <v>144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>
        <v>2295.6232828060806</v>
      </c>
      <c r="AJ17" s="24">
        <v>2526.9438686003245</v>
      </c>
      <c r="AK17" s="24">
        <v>2690.8301517688983</v>
      </c>
      <c r="AL17" s="24">
        <v>2598.7052991065175</v>
      </c>
      <c r="AM17" s="24">
        <v>2649.8487983447408</v>
      </c>
      <c r="AN17" s="25">
        <f>SUM(AI17:AM17)</f>
        <v>12761.951400626562</v>
      </c>
    </row>
    <row r="18" spans="1:41">
      <c r="A18" s="23" t="s">
        <v>141</v>
      </c>
      <c r="B18" s="24"/>
      <c r="C18" s="24"/>
      <c r="D18" s="24">
        <v>0</v>
      </c>
      <c r="E18" s="24">
        <v>0</v>
      </c>
      <c r="F18" s="24">
        <v>0</v>
      </c>
      <c r="G18" s="24">
        <v>0</v>
      </c>
      <c r="H18" s="24">
        <v>0</v>
      </c>
      <c r="I18" s="24">
        <v>0</v>
      </c>
      <c r="J18" s="24">
        <v>0</v>
      </c>
      <c r="K18" s="24">
        <v>0</v>
      </c>
      <c r="L18" s="24">
        <v>0</v>
      </c>
      <c r="M18" s="24">
        <v>0</v>
      </c>
      <c r="N18" s="24">
        <v>0</v>
      </c>
      <c r="O18" s="24">
        <v>0</v>
      </c>
      <c r="P18" s="24">
        <v>0</v>
      </c>
      <c r="Q18" s="24">
        <v>0</v>
      </c>
      <c r="R18" s="24">
        <v>0</v>
      </c>
      <c r="S18" s="24">
        <v>0</v>
      </c>
      <c r="T18" s="24">
        <v>0</v>
      </c>
      <c r="U18" s="24">
        <v>0</v>
      </c>
      <c r="V18" s="24">
        <v>0</v>
      </c>
      <c r="W18" s="24">
        <v>0</v>
      </c>
      <c r="X18" s="24">
        <v>0</v>
      </c>
      <c r="Y18" s="24">
        <v>0</v>
      </c>
      <c r="Z18" s="24">
        <v>0</v>
      </c>
      <c r="AA18" s="24">
        <v>0</v>
      </c>
      <c r="AB18" s="24">
        <v>0</v>
      </c>
      <c r="AC18" s="24">
        <v>0</v>
      </c>
      <c r="AD18" s="24">
        <v>0</v>
      </c>
      <c r="AE18" s="24">
        <v>0</v>
      </c>
      <c r="AF18" s="24">
        <v>0</v>
      </c>
      <c r="AG18" s="24">
        <v>0</v>
      </c>
      <c r="AH18" s="24">
        <v>0</v>
      </c>
      <c r="AI18" s="24">
        <v>0</v>
      </c>
      <c r="AJ18" s="24">
        <v>0</v>
      </c>
      <c r="AK18" s="24">
        <v>0</v>
      </c>
      <c r="AL18" s="24">
        <v>0</v>
      </c>
      <c r="AM18" s="24">
        <v>843.54607671494489</v>
      </c>
      <c r="AN18" s="25">
        <f t="shared" si="1"/>
        <v>843.54607671494489</v>
      </c>
    </row>
    <row r="19" spans="1:41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60"/>
      <c r="AN19" s="60">
        <f>SUM(AN3:AN18)</f>
        <v>378494.6710115117</v>
      </c>
      <c r="AO19" s="57" t="s">
        <v>131</v>
      </c>
    </row>
    <row r="20" spans="1:41">
      <c r="A20" s="3"/>
    </row>
    <row r="21" spans="1:41">
      <c r="A21" s="7" t="s">
        <v>126</v>
      </c>
      <c r="B21" s="163"/>
      <c r="C21" s="163"/>
      <c r="D21" s="163"/>
      <c r="E21" s="163"/>
      <c r="F21" s="163"/>
      <c r="Q21" s="39"/>
      <c r="R21" s="39" t="s">
        <v>127</v>
      </c>
      <c r="S21" s="39"/>
      <c r="T21" s="39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</row>
    <row r="22" spans="1:41">
      <c r="A22" s="69" t="s">
        <v>125</v>
      </c>
      <c r="B22" s="70" t="s">
        <v>137</v>
      </c>
      <c r="C22" s="70" t="s">
        <v>139</v>
      </c>
      <c r="D22" s="70" t="s">
        <v>136</v>
      </c>
      <c r="E22" s="70" t="s">
        <v>143</v>
      </c>
      <c r="F22" s="70" t="s">
        <v>140</v>
      </c>
      <c r="G22" s="70" t="s">
        <v>142</v>
      </c>
      <c r="H22" s="70" t="s">
        <v>146</v>
      </c>
      <c r="I22" s="70" t="s">
        <v>133</v>
      </c>
      <c r="J22" s="70" t="s">
        <v>134</v>
      </c>
      <c r="K22" s="70" t="s">
        <v>135</v>
      </c>
      <c r="L22" s="70" t="s">
        <v>153</v>
      </c>
      <c r="M22" s="70" t="s">
        <v>154</v>
      </c>
      <c r="N22" s="70" t="s">
        <v>147</v>
      </c>
      <c r="O22" s="70" t="s">
        <v>145</v>
      </c>
      <c r="P22" s="70" t="s">
        <v>144</v>
      </c>
      <c r="Q22" s="70" t="s">
        <v>141</v>
      </c>
      <c r="R22" s="32" t="s">
        <v>50</v>
      </c>
      <c r="S22" s="31"/>
      <c r="T22" s="76"/>
      <c r="U22" s="77" t="s">
        <v>34</v>
      </c>
      <c r="V22" s="77" t="s">
        <v>123</v>
      </c>
      <c r="W22" s="77" t="s">
        <v>35</v>
      </c>
      <c r="X22" s="78" t="s">
        <v>50</v>
      </c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 spans="1:41">
      <c r="A23" s="69" t="s">
        <v>0</v>
      </c>
      <c r="B23" s="71">
        <v>400.79414945872884</v>
      </c>
      <c r="C23" s="72">
        <v>104.93103220017581</v>
      </c>
      <c r="D23" s="71">
        <v>1743.4856195834552</v>
      </c>
      <c r="E23" s="73">
        <v>2104.1902492093323</v>
      </c>
      <c r="F23" s="72">
        <v>0</v>
      </c>
      <c r="G23" s="71">
        <v>649.25332899372165</v>
      </c>
      <c r="H23" s="71">
        <v>0</v>
      </c>
      <c r="I23" s="71">
        <v>2.2568836543052679</v>
      </c>
      <c r="J23" s="71">
        <v>0</v>
      </c>
      <c r="K23" s="72">
        <v>37.195755899034694</v>
      </c>
      <c r="L23" s="71">
        <v>694.69336886512781</v>
      </c>
      <c r="M23" s="71">
        <v>43.150839246568275</v>
      </c>
      <c r="N23" s="71">
        <v>0</v>
      </c>
      <c r="O23" s="73">
        <v>0</v>
      </c>
      <c r="P23" s="73">
        <v>0</v>
      </c>
      <c r="Q23" s="72">
        <v>27.211163764998229</v>
      </c>
      <c r="R23" s="33">
        <f t="shared" ref="R23:R53" si="2">SUM(B23:Q23)</f>
        <v>5807.1623908754482</v>
      </c>
      <c r="S23" s="31"/>
      <c r="T23" s="79" t="s">
        <v>0</v>
      </c>
      <c r="U23" s="71">
        <f t="shared" ref="U23:U53" si="3">R23-V23-W23</f>
        <v>1931.0201305835399</v>
      </c>
      <c r="V23" s="71">
        <f t="shared" ref="V23:V53" si="4">B23+L23+N23+P23</f>
        <v>1095.4875183238566</v>
      </c>
      <c r="W23" s="71">
        <f t="shared" ref="W23:W53" si="5">Q23+G23+E23</f>
        <v>2780.6547419680519</v>
      </c>
      <c r="X23" s="80">
        <f t="shared" ref="X23:X53" si="6">U23+V23+W23</f>
        <v>5807.1623908754482</v>
      </c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</row>
    <row r="24" spans="1:41">
      <c r="A24" s="69" t="s">
        <v>1</v>
      </c>
      <c r="B24" s="71">
        <v>479.19820709747052</v>
      </c>
      <c r="C24" s="72"/>
      <c r="D24" s="71">
        <v>609.93819630160397</v>
      </c>
      <c r="E24" s="73">
        <v>1776.311703095103</v>
      </c>
      <c r="F24" s="72">
        <v>0</v>
      </c>
      <c r="G24" s="71">
        <v>426.24431479540078</v>
      </c>
      <c r="H24" s="71">
        <v>0</v>
      </c>
      <c r="I24" s="71">
        <v>1.343307337259271</v>
      </c>
      <c r="J24" s="71">
        <v>0</v>
      </c>
      <c r="K24" s="72">
        <v>1.0662683449703134</v>
      </c>
      <c r="L24" s="71">
        <v>67.721860124722951</v>
      </c>
      <c r="M24" s="71">
        <v>15.148554264316228</v>
      </c>
      <c r="N24" s="71">
        <v>0</v>
      </c>
      <c r="O24" s="73">
        <v>0</v>
      </c>
      <c r="P24" s="73">
        <v>0</v>
      </c>
      <c r="Q24" s="72">
        <v>27.211163764998229</v>
      </c>
      <c r="R24" s="33">
        <f t="shared" si="2"/>
        <v>3404.1835751258454</v>
      </c>
      <c r="S24" s="31"/>
      <c r="T24" s="79" t="s">
        <v>1</v>
      </c>
      <c r="U24" s="71">
        <f t="shared" si="3"/>
        <v>627.49632624814967</v>
      </c>
      <c r="V24" s="71">
        <f t="shared" si="4"/>
        <v>546.92006722219344</v>
      </c>
      <c r="W24" s="71">
        <f t="shared" si="5"/>
        <v>2229.7671816555021</v>
      </c>
      <c r="X24" s="80">
        <f t="shared" si="6"/>
        <v>3404.183575125845</v>
      </c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1">
      <c r="A25" s="69" t="s">
        <v>2</v>
      </c>
      <c r="B25" s="73">
        <v>724.86252156220235</v>
      </c>
      <c r="C25" s="72">
        <v>161.82190952708905</v>
      </c>
      <c r="D25" s="73">
        <v>413.42889743377862</v>
      </c>
      <c r="E25" s="73">
        <v>6827.7712343535832</v>
      </c>
      <c r="F25" s="72">
        <v>0</v>
      </c>
      <c r="G25" s="71">
        <v>2188.5488519960304</v>
      </c>
      <c r="H25" s="71">
        <v>0</v>
      </c>
      <c r="I25" s="71">
        <v>1290.7602702472452</v>
      </c>
      <c r="J25" s="73">
        <v>32.564190493308338</v>
      </c>
      <c r="K25" s="74">
        <v>310.16299394858385</v>
      </c>
      <c r="L25" s="71">
        <v>2677.937924558425</v>
      </c>
      <c r="M25" s="71">
        <v>60.714330681546556</v>
      </c>
      <c r="N25" s="71">
        <v>0</v>
      </c>
      <c r="O25" s="73">
        <v>0</v>
      </c>
      <c r="P25" s="73">
        <v>0</v>
      </c>
      <c r="Q25" s="72">
        <v>27.211163764998229</v>
      </c>
      <c r="R25" s="33">
        <f t="shared" si="2"/>
        <v>14715.784288566791</v>
      </c>
      <c r="S25" s="31"/>
      <c r="T25" s="79" t="s">
        <v>2</v>
      </c>
      <c r="U25" s="71">
        <f t="shared" si="3"/>
        <v>2269.4525923315523</v>
      </c>
      <c r="V25" s="71">
        <f t="shared" si="4"/>
        <v>3402.8004461206274</v>
      </c>
      <c r="W25" s="71">
        <f t="shared" si="5"/>
        <v>9043.5312501146109</v>
      </c>
      <c r="X25" s="80">
        <f t="shared" si="6"/>
        <v>14715.784288566791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1">
      <c r="A26" s="69" t="s">
        <v>3</v>
      </c>
      <c r="B26" s="73">
        <v>395.34131660570586</v>
      </c>
      <c r="C26" s="72">
        <v>174.76368204373992</v>
      </c>
      <c r="D26" s="73">
        <v>138.48356596426245</v>
      </c>
      <c r="E26" s="73">
        <v>3346.0338381406204</v>
      </c>
      <c r="F26" s="72">
        <v>0</v>
      </c>
      <c r="G26" s="71">
        <v>1712.9452895777038</v>
      </c>
      <c r="H26" s="71">
        <v>734.21071319092471</v>
      </c>
      <c r="I26" s="71">
        <v>2291.0247652850135</v>
      </c>
      <c r="J26" s="73">
        <v>0.71813726536482969</v>
      </c>
      <c r="K26" s="74">
        <v>255.63090458773533</v>
      </c>
      <c r="L26" s="71">
        <v>1094.3406766215855</v>
      </c>
      <c r="M26" s="71">
        <v>41.010563521216909</v>
      </c>
      <c r="N26" s="71">
        <v>230.97369917114713</v>
      </c>
      <c r="O26" s="73">
        <v>0</v>
      </c>
      <c r="P26" s="73">
        <v>0</v>
      </c>
      <c r="Q26" s="72">
        <v>27.211163764998229</v>
      </c>
      <c r="R26" s="33">
        <f t="shared" si="2"/>
        <v>10442.688315740017</v>
      </c>
      <c r="S26" s="31"/>
      <c r="T26" s="79" t="s">
        <v>3</v>
      </c>
      <c r="U26" s="71">
        <f t="shared" si="3"/>
        <v>3635.8423318582554</v>
      </c>
      <c r="V26" s="71">
        <f t="shared" si="4"/>
        <v>1720.6556923984385</v>
      </c>
      <c r="W26" s="71">
        <f t="shared" si="5"/>
        <v>5086.1902914833227</v>
      </c>
      <c r="X26" s="80">
        <f t="shared" si="6"/>
        <v>10442.688315740017</v>
      </c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</row>
    <row r="27" spans="1:41">
      <c r="A27" s="69" t="s">
        <v>4</v>
      </c>
      <c r="B27" s="73">
        <v>1333.2294092963041</v>
      </c>
      <c r="C27" s="72">
        <v>135.96241983303756</v>
      </c>
      <c r="D27" s="73">
        <v>1.1722920449970231</v>
      </c>
      <c r="E27" s="73">
        <v>6239.0919846134057</v>
      </c>
      <c r="F27" s="72">
        <v>0</v>
      </c>
      <c r="G27" s="71">
        <v>918.79681861715642</v>
      </c>
      <c r="H27" s="71">
        <v>4888.4740348763389</v>
      </c>
      <c r="I27" s="71">
        <v>3045.6643577210634</v>
      </c>
      <c r="J27" s="73">
        <v>0</v>
      </c>
      <c r="K27" s="74">
        <v>1821.5534951833188</v>
      </c>
      <c r="L27" s="71">
        <v>3388.2170747661753</v>
      </c>
      <c r="M27" s="71">
        <v>96.05347135976578</v>
      </c>
      <c r="N27" s="71">
        <v>566.97704246260992</v>
      </c>
      <c r="O27" s="73">
        <v>0</v>
      </c>
      <c r="P27" s="73">
        <v>4065.18274751948</v>
      </c>
      <c r="Q27" s="72">
        <v>27.211163764998229</v>
      </c>
      <c r="R27" s="33">
        <f t="shared" si="2"/>
        <v>26527.586312058651</v>
      </c>
      <c r="S27" s="31"/>
      <c r="T27" s="79" t="s">
        <v>4</v>
      </c>
      <c r="U27" s="71">
        <f t="shared" si="3"/>
        <v>9988.8800710185205</v>
      </c>
      <c r="V27" s="71">
        <f t="shared" si="4"/>
        <v>9353.6062740445705</v>
      </c>
      <c r="W27" s="71">
        <f t="shared" si="5"/>
        <v>7185.09996699556</v>
      </c>
      <c r="X27" s="80">
        <f t="shared" si="6"/>
        <v>26527.586312058651</v>
      </c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</row>
    <row r="28" spans="1:41">
      <c r="A28" s="69" t="s">
        <v>5</v>
      </c>
      <c r="B28" s="73">
        <v>389.65392857548409</v>
      </c>
      <c r="C28" s="72">
        <v>130.79052189422728</v>
      </c>
      <c r="D28" s="73">
        <v>325.37268813969814</v>
      </c>
      <c r="E28" s="73">
        <v>8676.7173484413179</v>
      </c>
      <c r="F28" s="72">
        <v>0</v>
      </c>
      <c r="G28" s="71">
        <v>2803.0773707756862</v>
      </c>
      <c r="H28" s="71">
        <v>347.05874891916824</v>
      </c>
      <c r="I28" s="71">
        <v>1262.3850578691392</v>
      </c>
      <c r="J28" s="73">
        <v>6.7956862165755652E-2</v>
      </c>
      <c r="K28" s="74">
        <v>431.86326032964553</v>
      </c>
      <c r="L28" s="71">
        <v>0</v>
      </c>
      <c r="M28" s="71">
        <v>42.088103429786599</v>
      </c>
      <c r="N28" s="71">
        <v>0</v>
      </c>
      <c r="O28" s="73">
        <v>0</v>
      </c>
      <c r="P28" s="73">
        <v>0</v>
      </c>
      <c r="Q28" s="72">
        <v>27.211163764998229</v>
      </c>
      <c r="R28" s="33">
        <f t="shared" si="2"/>
        <v>14436.286149001318</v>
      </c>
      <c r="S28" s="31"/>
      <c r="T28" s="79" t="s">
        <v>5</v>
      </c>
      <c r="U28" s="71">
        <f t="shared" si="3"/>
        <v>2539.6263374438313</v>
      </c>
      <c r="V28" s="71">
        <f t="shared" si="4"/>
        <v>389.65392857548409</v>
      </c>
      <c r="W28" s="71">
        <f t="shared" si="5"/>
        <v>11507.005882982003</v>
      </c>
      <c r="X28" s="80">
        <f t="shared" si="6"/>
        <v>14436.286149001318</v>
      </c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</row>
    <row r="29" spans="1:41">
      <c r="A29" s="69" t="s">
        <v>6</v>
      </c>
      <c r="B29" s="73">
        <v>321.75385010876772</v>
      </c>
      <c r="C29" s="72"/>
      <c r="D29" s="73">
        <v>0.6208809238805143</v>
      </c>
      <c r="E29" s="73">
        <v>6134.2543021197798</v>
      </c>
      <c r="F29" s="72">
        <v>0</v>
      </c>
      <c r="G29" s="71">
        <v>663.28789419728162</v>
      </c>
      <c r="H29" s="71">
        <v>2849.8940496809173</v>
      </c>
      <c r="I29" s="71">
        <v>1053.1462453065278</v>
      </c>
      <c r="J29" s="73">
        <v>10.971195965551171</v>
      </c>
      <c r="K29" s="74">
        <v>441.59694581034034</v>
      </c>
      <c r="L29" s="71">
        <v>0</v>
      </c>
      <c r="M29" s="71">
        <v>81.522233194096259</v>
      </c>
      <c r="N29" s="71">
        <v>0</v>
      </c>
      <c r="O29" s="73">
        <v>0</v>
      </c>
      <c r="P29" s="73">
        <v>0</v>
      </c>
      <c r="Q29" s="72">
        <v>27.211163764998229</v>
      </c>
      <c r="R29" s="33">
        <f t="shared" si="2"/>
        <v>11584.25876107214</v>
      </c>
      <c r="S29" s="31"/>
      <c r="T29" s="79" t="s">
        <v>6</v>
      </c>
      <c r="U29" s="71">
        <f t="shared" si="3"/>
        <v>4437.7515508813131</v>
      </c>
      <c r="V29" s="71">
        <f t="shared" si="4"/>
        <v>321.75385010876772</v>
      </c>
      <c r="W29" s="71">
        <f t="shared" si="5"/>
        <v>6824.7533600820598</v>
      </c>
      <c r="X29" s="80">
        <f t="shared" si="6"/>
        <v>11584.25876107214</v>
      </c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</row>
    <row r="30" spans="1:41">
      <c r="A30" s="69" t="s">
        <v>7</v>
      </c>
      <c r="B30" s="73">
        <v>670.36522752951566</v>
      </c>
      <c r="C30" s="72"/>
      <c r="D30" s="73">
        <v>0</v>
      </c>
      <c r="E30" s="73">
        <v>9722.5666950150935</v>
      </c>
      <c r="F30" s="72">
        <v>0</v>
      </c>
      <c r="G30" s="71">
        <v>2037.4968843223944</v>
      </c>
      <c r="H30" s="71">
        <v>10638.023458077607</v>
      </c>
      <c r="I30" s="71">
        <v>1576.1489892498007</v>
      </c>
      <c r="J30" s="73">
        <v>15.11174229616811</v>
      </c>
      <c r="K30" s="74">
        <v>1044.6592324348987</v>
      </c>
      <c r="L30" s="71">
        <v>0</v>
      </c>
      <c r="M30" s="71">
        <v>143.51845938419382</v>
      </c>
      <c r="N30" s="71">
        <v>0</v>
      </c>
      <c r="O30" s="73">
        <v>0</v>
      </c>
      <c r="P30" s="73">
        <v>0</v>
      </c>
      <c r="Q30" s="72">
        <v>27.211163764998229</v>
      </c>
      <c r="R30" s="33">
        <f t="shared" si="2"/>
        <v>25875.101852074669</v>
      </c>
      <c r="S30" s="31"/>
      <c r="T30" s="79" t="s">
        <v>7</v>
      </c>
      <c r="U30" s="71">
        <f t="shared" si="3"/>
        <v>13417.461881442665</v>
      </c>
      <c r="V30" s="71">
        <f t="shared" si="4"/>
        <v>670.36522752951566</v>
      </c>
      <c r="W30" s="71">
        <f t="shared" si="5"/>
        <v>11787.274743102487</v>
      </c>
      <c r="X30" s="80">
        <f t="shared" si="6"/>
        <v>25875.101852074666</v>
      </c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</row>
    <row r="31" spans="1:41">
      <c r="A31" s="69" t="s">
        <v>8</v>
      </c>
      <c r="B31" s="73">
        <v>0</v>
      </c>
      <c r="C31" s="72"/>
      <c r="D31" s="73">
        <v>391.2053544393703</v>
      </c>
      <c r="E31" s="73">
        <v>1072.054964976071</v>
      </c>
      <c r="F31" s="72">
        <v>0</v>
      </c>
      <c r="G31" s="71">
        <v>1699.5326643456531</v>
      </c>
      <c r="H31" s="71">
        <v>0</v>
      </c>
      <c r="I31" s="71">
        <v>0</v>
      </c>
      <c r="J31" s="73">
        <v>4.3138859437706598</v>
      </c>
      <c r="K31" s="74">
        <v>0</v>
      </c>
      <c r="L31" s="71">
        <v>0</v>
      </c>
      <c r="M31" s="71">
        <v>134.72763050935518</v>
      </c>
      <c r="N31" s="71">
        <v>0</v>
      </c>
      <c r="O31" s="73">
        <v>0</v>
      </c>
      <c r="P31" s="73">
        <v>0</v>
      </c>
      <c r="Q31" s="72">
        <v>27.211163764998229</v>
      </c>
      <c r="R31" s="33">
        <f t="shared" si="2"/>
        <v>3329.0456639792187</v>
      </c>
      <c r="S31" s="31"/>
      <c r="T31" s="79" t="s">
        <v>8</v>
      </c>
      <c r="U31" s="71">
        <f t="shared" si="3"/>
        <v>530.24687089249664</v>
      </c>
      <c r="V31" s="71">
        <f t="shared" si="4"/>
        <v>0</v>
      </c>
      <c r="W31" s="71">
        <f t="shared" si="5"/>
        <v>2798.7987930867221</v>
      </c>
      <c r="X31" s="80">
        <f t="shared" si="6"/>
        <v>3329.0456639792187</v>
      </c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</row>
    <row r="32" spans="1:41">
      <c r="A32" s="69" t="s">
        <v>9</v>
      </c>
      <c r="B32" s="73">
        <v>0</v>
      </c>
      <c r="C32" s="72"/>
      <c r="D32" s="73">
        <v>1253.4536183197135</v>
      </c>
      <c r="E32" s="73">
        <v>7144.7088603784732</v>
      </c>
      <c r="F32" s="72">
        <v>0</v>
      </c>
      <c r="G32" s="71">
        <v>5135.6800505360234</v>
      </c>
      <c r="H32" s="71">
        <v>0</v>
      </c>
      <c r="I32" s="71">
        <v>0</v>
      </c>
      <c r="J32" s="73">
        <v>4.3008928447457722</v>
      </c>
      <c r="K32" s="74">
        <v>7.7815859188451881</v>
      </c>
      <c r="L32" s="71">
        <v>0</v>
      </c>
      <c r="M32" s="71">
        <v>61.784732138126884</v>
      </c>
      <c r="N32" s="71">
        <v>0</v>
      </c>
      <c r="O32" s="73">
        <v>0</v>
      </c>
      <c r="P32" s="73">
        <v>0</v>
      </c>
      <c r="Q32" s="72">
        <v>27.211163764998229</v>
      </c>
      <c r="R32" s="33">
        <f t="shared" si="2"/>
        <v>13634.920903900926</v>
      </c>
      <c r="S32" s="31"/>
      <c r="T32" s="79" t="s">
        <v>9</v>
      </c>
      <c r="U32" s="71">
        <f t="shared" si="3"/>
        <v>1327.3208292214294</v>
      </c>
      <c r="V32" s="71">
        <f t="shared" si="4"/>
        <v>0</v>
      </c>
      <c r="W32" s="71">
        <f t="shared" si="5"/>
        <v>12307.600074679496</v>
      </c>
      <c r="X32" s="80">
        <f t="shared" si="6"/>
        <v>13634.920903900926</v>
      </c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</row>
    <row r="33" spans="1:51">
      <c r="A33" s="69" t="s">
        <v>10</v>
      </c>
      <c r="B33" s="73">
        <v>0</v>
      </c>
      <c r="C33" s="72"/>
      <c r="D33" s="73">
        <v>498.87756811013497</v>
      </c>
      <c r="E33" s="73">
        <v>6717.4876817339273</v>
      </c>
      <c r="F33" s="72">
        <v>0</v>
      </c>
      <c r="G33" s="71">
        <v>10651.88410267423</v>
      </c>
      <c r="H33" s="71">
        <v>0</v>
      </c>
      <c r="I33" s="71">
        <v>0</v>
      </c>
      <c r="J33" s="73">
        <v>0.1933905911096265</v>
      </c>
      <c r="K33" s="74">
        <v>167.56294500790244</v>
      </c>
      <c r="L33" s="71">
        <v>0</v>
      </c>
      <c r="M33" s="71">
        <v>33.449050420270332</v>
      </c>
      <c r="N33" s="71">
        <v>0</v>
      </c>
      <c r="O33" s="73">
        <v>0</v>
      </c>
      <c r="P33" s="73">
        <v>0</v>
      </c>
      <c r="Q33" s="72">
        <v>27.211163764998229</v>
      </c>
      <c r="R33" s="33">
        <f t="shared" si="2"/>
        <v>18096.665902302575</v>
      </c>
      <c r="S33" s="31"/>
      <c r="T33" s="79" t="s">
        <v>10</v>
      </c>
      <c r="U33" s="71">
        <f t="shared" si="3"/>
        <v>700.08295412941879</v>
      </c>
      <c r="V33" s="71">
        <f t="shared" si="4"/>
        <v>0</v>
      </c>
      <c r="W33" s="71">
        <f t="shared" si="5"/>
        <v>17396.582948173156</v>
      </c>
      <c r="X33" s="80">
        <f t="shared" si="6"/>
        <v>18096.665902302575</v>
      </c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</row>
    <row r="34" spans="1:51">
      <c r="A34" s="69" t="s">
        <v>11</v>
      </c>
      <c r="B34" s="71">
        <v>0</v>
      </c>
      <c r="C34" s="72">
        <v>73.717259129217027</v>
      </c>
      <c r="D34" s="71">
        <v>189.14881823315875</v>
      </c>
      <c r="E34" s="73">
        <v>5524.738145523912</v>
      </c>
      <c r="F34" s="72">
        <v>0</v>
      </c>
      <c r="G34" s="71">
        <v>2079.7227826737671</v>
      </c>
      <c r="H34" s="71">
        <v>0</v>
      </c>
      <c r="I34" s="71">
        <v>1300.2442169543842</v>
      </c>
      <c r="J34" s="71">
        <v>7.5158183460214039</v>
      </c>
      <c r="K34" s="72">
        <v>212.05805664369936</v>
      </c>
      <c r="L34" s="71">
        <v>0</v>
      </c>
      <c r="M34" s="71">
        <v>39.003526126899054</v>
      </c>
      <c r="N34" s="71">
        <v>0</v>
      </c>
      <c r="O34" s="73">
        <v>0</v>
      </c>
      <c r="P34" s="73">
        <v>0</v>
      </c>
      <c r="Q34" s="72">
        <v>27.211163764998229</v>
      </c>
      <c r="R34" s="33">
        <f t="shared" si="2"/>
        <v>9453.3597873960571</v>
      </c>
      <c r="S34" s="31"/>
      <c r="T34" s="79" t="s">
        <v>11</v>
      </c>
      <c r="U34" s="71">
        <f t="shared" si="3"/>
        <v>1821.6876954333802</v>
      </c>
      <c r="V34" s="71">
        <f t="shared" si="4"/>
        <v>0</v>
      </c>
      <c r="W34" s="71">
        <f t="shared" si="5"/>
        <v>7631.6720919626769</v>
      </c>
      <c r="X34" s="80">
        <f t="shared" si="6"/>
        <v>9453.3597873960571</v>
      </c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1:51">
      <c r="A35" s="69" t="s">
        <v>12</v>
      </c>
      <c r="B35" s="71">
        <v>0</v>
      </c>
      <c r="C35" s="72">
        <v>86.298201557113686</v>
      </c>
      <c r="D35" s="71">
        <v>214.07719548624024</v>
      </c>
      <c r="E35" s="73">
        <v>3775.8711388978822</v>
      </c>
      <c r="F35" s="72">
        <v>0</v>
      </c>
      <c r="G35" s="71">
        <v>1384.7888867783395</v>
      </c>
      <c r="H35" s="71">
        <v>0</v>
      </c>
      <c r="I35" s="71">
        <v>0</v>
      </c>
      <c r="J35" s="71">
        <v>53.344545518771412</v>
      </c>
      <c r="K35" s="72">
        <v>267.35814712891039</v>
      </c>
      <c r="L35" s="71">
        <v>0</v>
      </c>
      <c r="M35" s="71">
        <v>92.8473441971461</v>
      </c>
      <c r="N35" s="71">
        <v>0</v>
      </c>
      <c r="O35" s="73">
        <v>0</v>
      </c>
      <c r="P35" s="73">
        <v>0</v>
      </c>
      <c r="Q35" s="72">
        <v>27.211163764998229</v>
      </c>
      <c r="R35" s="33">
        <f t="shared" si="2"/>
        <v>5901.7966233294028</v>
      </c>
      <c r="S35" s="31"/>
      <c r="T35" s="79" t="s">
        <v>12</v>
      </c>
      <c r="U35" s="71">
        <f t="shared" si="3"/>
        <v>713.92543388818285</v>
      </c>
      <c r="V35" s="71">
        <f t="shared" si="4"/>
        <v>0</v>
      </c>
      <c r="W35" s="71">
        <f t="shared" si="5"/>
        <v>5187.8711894412199</v>
      </c>
      <c r="X35" s="80">
        <f t="shared" si="6"/>
        <v>5901.7966233294028</v>
      </c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spans="1:51">
      <c r="A36" s="69" t="s">
        <v>13</v>
      </c>
      <c r="B36" s="71">
        <v>0</v>
      </c>
      <c r="C36" s="72">
        <v>179.93557998255022</v>
      </c>
      <c r="D36" s="71">
        <v>208.17737205240203</v>
      </c>
      <c r="E36" s="73">
        <v>4929.6568871823265</v>
      </c>
      <c r="F36" s="72">
        <v>139.21087697038476</v>
      </c>
      <c r="G36" s="71">
        <v>1374.4148435687118</v>
      </c>
      <c r="H36" s="71">
        <v>0</v>
      </c>
      <c r="I36" s="71">
        <v>1285.3813419581593</v>
      </c>
      <c r="J36" s="71">
        <v>3.986409360848286</v>
      </c>
      <c r="K36" s="72">
        <v>388.82928605796388</v>
      </c>
      <c r="L36" s="71">
        <v>0</v>
      </c>
      <c r="M36" s="71">
        <v>84.127727545045602</v>
      </c>
      <c r="N36" s="71">
        <v>0</v>
      </c>
      <c r="O36" s="73">
        <v>0</v>
      </c>
      <c r="P36" s="73">
        <v>0</v>
      </c>
      <c r="Q36" s="72">
        <v>27.211163764998229</v>
      </c>
      <c r="R36" s="33">
        <f t="shared" si="2"/>
        <v>8620.9314884433898</v>
      </c>
      <c r="S36" s="31"/>
      <c r="T36" s="79" t="s">
        <v>13</v>
      </c>
      <c r="U36" s="71">
        <f t="shared" si="3"/>
        <v>2289.6485939273534</v>
      </c>
      <c r="V36" s="71">
        <f t="shared" si="4"/>
        <v>0</v>
      </c>
      <c r="W36" s="71">
        <f t="shared" si="5"/>
        <v>6331.2828945160363</v>
      </c>
      <c r="X36" s="80">
        <f t="shared" si="6"/>
        <v>8620.9314884433898</v>
      </c>
      <c r="AC36" s="2"/>
      <c r="AD36" s="2"/>
      <c r="AE36" s="2"/>
      <c r="AF36" s="2"/>
      <c r="AG36" s="2"/>
      <c r="AH36" s="2"/>
      <c r="AI36" s="2"/>
      <c r="AJ36" s="2"/>
    </row>
    <row r="37" spans="1:51">
      <c r="A37" s="69" t="s">
        <v>210</v>
      </c>
      <c r="B37" s="71">
        <v>0</v>
      </c>
      <c r="C37" s="72">
        <v>76.315235768247305</v>
      </c>
      <c r="D37" s="71">
        <v>815.85848510550659</v>
      </c>
      <c r="E37" s="73">
        <v>8149.5895579653507</v>
      </c>
      <c r="F37" s="72">
        <v>0</v>
      </c>
      <c r="G37" s="71">
        <v>5978.1428297469211</v>
      </c>
      <c r="H37" s="71">
        <v>0</v>
      </c>
      <c r="I37" s="71">
        <v>0</v>
      </c>
      <c r="J37" s="71">
        <v>23.958795084253843</v>
      </c>
      <c r="K37" s="72">
        <v>173.48067129458619</v>
      </c>
      <c r="L37" s="71">
        <v>0</v>
      </c>
      <c r="M37" s="71">
        <v>41.347963136369721</v>
      </c>
      <c r="N37" s="71">
        <v>0</v>
      </c>
      <c r="O37" s="73">
        <v>0</v>
      </c>
      <c r="P37" s="73">
        <v>0</v>
      </c>
      <c r="Q37" s="72">
        <v>27.211163764998229</v>
      </c>
      <c r="R37" s="33">
        <f t="shared" si="2"/>
        <v>15285.904701866233</v>
      </c>
      <c r="S37" s="31"/>
      <c r="T37" s="79" t="s">
        <v>210</v>
      </c>
      <c r="U37" s="71">
        <f t="shared" si="3"/>
        <v>1130.9611503889628</v>
      </c>
      <c r="V37" s="71">
        <f t="shared" si="4"/>
        <v>0</v>
      </c>
      <c r="W37" s="71">
        <f t="shared" si="5"/>
        <v>14154.94355147727</v>
      </c>
      <c r="X37" s="80">
        <f t="shared" si="6"/>
        <v>15285.904701866233</v>
      </c>
      <c r="AC37" s="2"/>
      <c r="AD37" s="2"/>
      <c r="AE37" s="2"/>
      <c r="AF37" s="2"/>
      <c r="AG37" s="2"/>
      <c r="AH37" s="2"/>
      <c r="AI37" s="2"/>
      <c r="AJ37" s="2"/>
    </row>
    <row r="38" spans="1:51">
      <c r="A38" s="69" t="s">
        <v>14</v>
      </c>
      <c r="B38" s="71">
        <v>0</v>
      </c>
      <c r="C38" s="72">
        <v>76.315235768247305</v>
      </c>
      <c r="D38" s="71">
        <v>228.857778286665</v>
      </c>
      <c r="E38" s="73">
        <v>7594.0940594591511</v>
      </c>
      <c r="F38" s="72">
        <v>139.21087697038476</v>
      </c>
      <c r="G38" s="71">
        <v>4015.6037296896211</v>
      </c>
      <c r="H38" s="71">
        <v>201.52467149761929</v>
      </c>
      <c r="I38" s="71">
        <v>1640.0434672304862</v>
      </c>
      <c r="J38" s="71">
        <v>16.406182030217373</v>
      </c>
      <c r="K38" s="72">
        <v>144.89035736133849</v>
      </c>
      <c r="L38" s="71">
        <v>0</v>
      </c>
      <c r="M38" s="71">
        <v>34.156609880187624</v>
      </c>
      <c r="N38" s="71">
        <v>0</v>
      </c>
      <c r="O38" s="73">
        <v>0</v>
      </c>
      <c r="P38" s="73">
        <v>0</v>
      </c>
      <c r="Q38" s="72">
        <v>27.211163764998229</v>
      </c>
      <c r="R38" s="33">
        <f t="shared" si="2"/>
        <v>14118.314131938916</v>
      </c>
      <c r="S38" s="31"/>
      <c r="T38" s="79" t="s">
        <v>14</v>
      </c>
      <c r="U38" s="71">
        <f t="shared" si="3"/>
        <v>2481.4051790251451</v>
      </c>
      <c r="V38" s="71">
        <f t="shared" si="4"/>
        <v>0</v>
      </c>
      <c r="W38" s="71">
        <f t="shared" si="5"/>
        <v>11636.908952913771</v>
      </c>
      <c r="X38" s="80">
        <f t="shared" si="6"/>
        <v>14118.314131938916</v>
      </c>
      <c r="AC38" s="2"/>
      <c r="AD38" s="2"/>
      <c r="AE38" s="2"/>
      <c r="AF38" s="2"/>
      <c r="AG38" s="2"/>
      <c r="AH38" s="2"/>
      <c r="AI38" s="2"/>
      <c r="AJ38" s="2"/>
    </row>
    <row r="39" spans="1:51">
      <c r="A39" s="69" t="s">
        <v>15</v>
      </c>
      <c r="B39" s="71">
        <v>0</v>
      </c>
      <c r="C39" s="72">
        <v>68.81433757059996</v>
      </c>
      <c r="D39" s="71">
        <v>189.13095084906354</v>
      </c>
      <c r="E39" s="73">
        <v>5756.3886555130875</v>
      </c>
      <c r="F39" s="72">
        <v>167.82217578058916</v>
      </c>
      <c r="G39" s="71">
        <v>3106.0227989944542</v>
      </c>
      <c r="H39" s="71">
        <v>722.93825264382963</v>
      </c>
      <c r="I39" s="71">
        <v>2289.7188809082509</v>
      </c>
      <c r="J39" s="71">
        <v>10.500969720881471</v>
      </c>
      <c r="K39" s="72">
        <v>248.5948822692032</v>
      </c>
      <c r="L39" s="71">
        <v>0</v>
      </c>
      <c r="M39" s="71">
        <v>88.474915840514896</v>
      </c>
      <c r="N39" s="71">
        <v>0</v>
      </c>
      <c r="O39" s="73">
        <v>99.215160761433282</v>
      </c>
      <c r="P39" s="73">
        <v>0</v>
      </c>
      <c r="Q39" s="72">
        <v>27.211163764998229</v>
      </c>
      <c r="R39" s="33">
        <f t="shared" si="2"/>
        <v>12774.833144616907</v>
      </c>
      <c r="S39" s="31"/>
      <c r="T39" s="79" t="s">
        <v>15</v>
      </c>
      <c r="U39" s="71">
        <f t="shared" si="3"/>
        <v>3885.2105263443664</v>
      </c>
      <c r="V39" s="71">
        <f t="shared" si="4"/>
        <v>0</v>
      </c>
      <c r="W39" s="71">
        <f t="shared" si="5"/>
        <v>8889.6226182725404</v>
      </c>
      <c r="X39" s="80">
        <f t="shared" si="6"/>
        <v>12774.833144616907</v>
      </c>
    </row>
    <row r="40" spans="1:51">
      <c r="A40" s="69" t="s">
        <v>16</v>
      </c>
      <c r="B40" s="71">
        <v>0</v>
      </c>
      <c r="C40" s="72">
        <v>31.031387632861765</v>
      </c>
      <c r="D40" s="71">
        <v>185.73388321937148</v>
      </c>
      <c r="E40" s="73">
        <v>6373.3361004315175</v>
      </c>
      <c r="F40" s="72">
        <v>139.21087697038476</v>
      </c>
      <c r="G40" s="71">
        <v>5309.0495553903393</v>
      </c>
      <c r="H40" s="71">
        <v>0</v>
      </c>
      <c r="I40" s="71">
        <v>3143.5554237065162</v>
      </c>
      <c r="J40" s="71">
        <v>34.649728105057576</v>
      </c>
      <c r="K40" s="72">
        <v>721.71548522089279</v>
      </c>
      <c r="L40" s="71">
        <v>0</v>
      </c>
      <c r="M40" s="71">
        <v>153.09097966948701</v>
      </c>
      <c r="N40" s="71">
        <v>0</v>
      </c>
      <c r="O40" s="73">
        <v>99.215160761433282</v>
      </c>
      <c r="P40" s="73">
        <v>0</v>
      </c>
      <c r="Q40" s="72">
        <v>27.211163764998229</v>
      </c>
      <c r="R40" s="33">
        <f t="shared" si="2"/>
        <v>16217.79974487286</v>
      </c>
      <c r="S40" s="31"/>
      <c r="T40" s="79" t="s">
        <v>16</v>
      </c>
      <c r="U40" s="71">
        <f t="shared" si="3"/>
        <v>4508.2029252860048</v>
      </c>
      <c r="V40" s="71">
        <f t="shared" si="4"/>
        <v>0</v>
      </c>
      <c r="W40" s="71">
        <f t="shared" si="5"/>
        <v>11709.596819586855</v>
      </c>
      <c r="X40" s="80">
        <f t="shared" si="6"/>
        <v>16217.79974487286</v>
      </c>
    </row>
    <row r="41" spans="1:51">
      <c r="A41" s="69" t="s">
        <v>17</v>
      </c>
      <c r="B41" s="71">
        <v>0</v>
      </c>
      <c r="C41" s="72"/>
      <c r="D41" s="71">
        <v>444.00931845367023</v>
      </c>
      <c r="E41" s="73">
        <v>3006.2156786011492</v>
      </c>
      <c r="F41" s="72">
        <v>0</v>
      </c>
      <c r="G41" s="71">
        <v>4024.6438326544121</v>
      </c>
      <c r="H41" s="71">
        <v>0</v>
      </c>
      <c r="I41" s="71">
        <v>0</v>
      </c>
      <c r="J41" s="71">
        <v>6.0820992700785705</v>
      </c>
      <c r="K41" s="72">
        <v>169.50594513408606</v>
      </c>
      <c r="L41" s="71">
        <v>0</v>
      </c>
      <c r="M41" s="71">
        <v>90.284184996748152</v>
      </c>
      <c r="N41" s="71">
        <v>0</v>
      </c>
      <c r="O41" s="73">
        <v>19.843032152286654</v>
      </c>
      <c r="P41" s="73">
        <v>0</v>
      </c>
      <c r="Q41" s="72">
        <v>27.211163764998229</v>
      </c>
      <c r="R41" s="33">
        <f t="shared" si="2"/>
        <v>7787.7952550274294</v>
      </c>
      <c r="S41" s="31"/>
      <c r="T41" s="79" t="s">
        <v>17</v>
      </c>
      <c r="U41" s="71">
        <f t="shared" si="3"/>
        <v>729.72458000687038</v>
      </c>
      <c r="V41" s="71">
        <f t="shared" si="4"/>
        <v>0</v>
      </c>
      <c r="W41" s="71">
        <f t="shared" si="5"/>
        <v>7058.0706750205591</v>
      </c>
      <c r="X41" s="80">
        <f t="shared" si="6"/>
        <v>7787.7952550274294</v>
      </c>
    </row>
    <row r="42" spans="1:51">
      <c r="A42" s="69" t="s">
        <v>18</v>
      </c>
      <c r="B42" s="71">
        <v>0</v>
      </c>
      <c r="C42" s="72">
        <v>18.113670455461168</v>
      </c>
      <c r="D42" s="71">
        <v>272.73632282116517</v>
      </c>
      <c r="E42" s="73">
        <v>2887.9902152921277</v>
      </c>
      <c r="F42" s="72">
        <v>0</v>
      </c>
      <c r="G42" s="71">
        <v>1255.533306676065</v>
      </c>
      <c r="H42" s="71">
        <v>0</v>
      </c>
      <c r="I42" s="71">
        <v>1413.3971012667769</v>
      </c>
      <c r="J42" s="71">
        <v>56.934885212088652</v>
      </c>
      <c r="K42" s="72">
        <v>871.1533691167931</v>
      </c>
      <c r="L42" s="71">
        <v>0</v>
      </c>
      <c r="M42" s="71">
        <v>161.18322648824073</v>
      </c>
      <c r="N42" s="71">
        <v>0</v>
      </c>
      <c r="O42" s="73">
        <v>238.11638582743987</v>
      </c>
      <c r="P42" s="73">
        <v>0</v>
      </c>
      <c r="Q42" s="72">
        <v>27.211163764998229</v>
      </c>
      <c r="R42" s="33">
        <f t="shared" si="2"/>
        <v>7202.3696469211563</v>
      </c>
      <c r="S42" s="31"/>
      <c r="T42" s="79" t="s">
        <v>18</v>
      </c>
      <c r="U42" s="71">
        <f t="shared" si="3"/>
        <v>3031.6349611879659</v>
      </c>
      <c r="V42" s="71">
        <f t="shared" si="4"/>
        <v>0</v>
      </c>
      <c r="W42" s="71">
        <f t="shared" si="5"/>
        <v>4170.7346857331904</v>
      </c>
      <c r="X42" s="80">
        <f t="shared" si="6"/>
        <v>7202.3696469211563</v>
      </c>
    </row>
    <row r="43" spans="1:51">
      <c r="A43" s="69" t="s">
        <v>19</v>
      </c>
      <c r="B43" s="71">
        <v>0</v>
      </c>
      <c r="C43" s="72">
        <v>12.941772516650875</v>
      </c>
      <c r="D43" s="71">
        <v>98.634441843563835</v>
      </c>
      <c r="E43" s="73">
        <v>1875.4708865414821</v>
      </c>
      <c r="F43" s="72">
        <v>0</v>
      </c>
      <c r="G43" s="71">
        <v>247.39451497262377</v>
      </c>
      <c r="H43" s="71">
        <v>225.68564874232928</v>
      </c>
      <c r="I43" s="71">
        <v>231.36793764328098</v>
      </c>
      <c r="J43" s="71">
        <v>2.2972784880077146</v>
      </c>
      <c r="K43" s="72">
        <v>77.692223013525606</v>
      </c>
      <c r="L43" s="71">
        <v>0</v>
      </c>
      <c r="M43" s="71">
        <v>56.715508107112022</v>
      </c>
      <c r="N43" s="71">
        <v>0</v>
      </c>
      <c r="O43" s="73">
        <v>0</v>
      </c>
      <c r="P43" s="73">
        <v>0</v>
      </c>
      <c r="Q43" s="72">
        <v>27.211163764998229</v>
      </c>
      <c r="R43" s="33">
        <f t="shared" si="2"/>
        <v>2855.4113756335742</v>
      </c>
      <c r="S43" s="31"/>
      <c r="T43" s="79" t="s">
        <v>19</v>
      </c>
      <c r="U43" s="71">
        <f t="shared" si="3"/>
        <v>705.33481035446994</v>
      </c>
      <c r="V43" s="71">
        <f t="shared" si="4"/>
        <v>0</v>
      </c>
      <c r="W43" s="71">
        <f t="shared" si="5"/>
        <v>2150.0765652791042</v>
      </c>
      <c r="X43" s="80">
        <f t="shared" si="6"/>
        <v>2855.4113756335742</v>
      </c>
    </row>
    <row r="44" spans="1:51">
      <c r="A44" s="69" t="s">
        <v>20</v>
      </c>
      <c r="B44" s="71">
        <v>0</v>
      </c>
      <c r="C44" s="72">
        <v>15.515693816430883</v>
      </c>
      <c r="D44" s="71">
        <v>0</v>
      </c>
      <c r="E44" s="73">
        <v>2956.5785623975562</v>
      </c>
      <c r="F44" s="72">
        <v>167.82217578058916</v>
      </c>
      <c r="G44" s="71">
        <v>1662.7910020783222</v>
      </c>
      <c r="H44" s="71">
        <v>841.79256152270011</v>
      </c>
      <c r="I44" s="71">
        <v>4045.2082320529144</v>
      </c>
      <c r="J44" s="71">
        <v>2.8926400031976112</v>
      </c>
      <c r="K44" s="72">
        <v>154.80897583103075</v>
      </c>
      <c r="L44" s="71">
        <v>0</v>
      </c>
      <c r="M44" s="71">
        <v>34.902628449735943</v>
      </c>
      <c r="N44" s="71">
        <v>0</v>
      </c>
      <c r="O44" s="73">
        <v>99.215160761433282</v>
      </c>
      <c r="P44" s="73">
        <v>0</v>
      </c>
      <c r="Q44" s="72">
        <v>27.211163764998229</v>
      </c>
      <c r="R44" s="33">
        <f t="shared" si="2"/>
        <v>10008.738796458909</v>
      </c>
      <c r="S44" s="31"/>
      <c r="T44" s="79" t="s">
        <v>20</v>
      </c>
      <c r="U44" s="71">
        <f t="shared" si="3"/>
        <v>5362.158068218032</v>
      </c>
      <c r="V44" s="71">
        <f t="shared" si="4"/>
        <v>0</v>
      </c>
      <c r="W44" s="71">
        <f t="shared" si="5"/>
        <v>4646.5807282408769</v>
      </c>
      <c r="X44" s="80">
        <f t="shared" si="6"/>
        <v>10008.738796458909</v>
      </c>
    </row>
    <row r="45" spans="1:51">
      <c r="A45" s="69" t="s">
        <v>21</v>
      </c>
      <c r="B45" s="71">
        <v>0</v>
      </c>
      <c r="C45" s="72">
        <v>46.547081449292648</v>
      </c>
      <c r="D45" s="71">
        <v>0</v>
      </c>
      <c r="E45" s="73">
        <v>6476.6058413542632</v>
      </c>
      <c r="F45" s="72">
        <v>167.82217578058916</v>
      </c>
      <c r="G45" s="71">
        <v>6512.9029350014462</v>
      </c>
      <c r="H45" s="71">
        <v>5007.0233105197249</v>
      </c>
      <c r="I45" s="71">
        <v>8468.1038841037807</v>
      </c>
      <c r="J45" s="71">
        <v>0</v>
      </c>
      <c r="K45" s="72">
        <v>1827.168076145274</v>
      </c>
      <c r="L45" s="71">
        <v>0</v>
      </c>
      <c r="M45" s="71">
        <v>137.10982949208113</v>
      </c>
      <c r="N45" s="71">
        <v>1739.454401188787</v>
      </c>
      <c r="O45" s="73">
        <v>99.215160761433282</v>
      </c>
      <c r="P45" s="73">
        <v>730.21018137906663</v>
      </c>
      <c r="Q45" s="72">
        <v>27.211163764998229</v>
      </c>
      <c r="R45" s="33">
        <f t="shared" si="2"/>
        <v>31239.374040940736</v>
      </c>
      <c r="S45" s="31"/>
      <c r="T45" s="79" t="s">
        <v>21</v>
      </c>
      <c r="U45" s="71">
        <f t="shared" si="3"/>
        <v>15752.989518252176</v>
      </c>
      <c r="V45" s="71">
        <f t="shared" si="4"/>
        <v>2469.6645825678534</v>
      </c>
      <c r="W45" s="71">
        <f t="shared" si="5"/>
        <v>13016.719940120707</v>
      </c>
      <c r="X45" s="80">
        <f t="shared" si="6"/>
        <v>31239.374040940736</v>
      </c>
      <c r="Z45" s="99" t="s">
        <v>164</v>
      </c>
      <c r="AA45" s="67">
        <v>15</v>
      </c>
      <c r="AB45">
        <v>2</v>
      </c>
      <c r="AC45">
        <v>3</v>
      </c>
      <c r="AD45" s="68">
        <v>4</v>
      </c>
      <c r="AE45">
        <v>5</v>
      </c>
      <c r="AF45" s="68">
        <v>6</v>
      </c>
      <c r="AG45">
        <v>7</v>
      </c>
      <c r="AH45">
        <v>8</v>
      </c>
      <c r="AI45">
        <v>9</v>
      </c>
      <c r="AJ45">
        <v>10</v>
      </c>
      <c r="AK45" s="67">
        <v>11</v>
      </c>
      <c r="AL45">
        <v>12</v>
      </c>
      <c r="AM45" s="67">
        <v>13</v>
      </c>
      <c r="AN45">
        <v>14</v>
      </c>
      <c r="AO45" s="67">
        <v>1</v>
      </c>
      <c r="AP45" s="68">
        <v>16</v>
      </c>
    </row>
    <row r="46" spans="1:51">
      <c r="A46" s="69" t="s">
        <v>22</v>
      </c>
      <c r="B46" s="71">
        <v>0</v>
      </c>
      <c r="C46" s="72">
        <v>20.687591755241179</v>
      </c>
      <c r="D46" s="71">
        <v>111.92491872496514</v>
      </c>
      <c r="E46" s="73">
        <v>2422.4951040671817</v>
      </c>
      <c r="F46" s="72">
        <v>167.82217578058916</v>
      </c>
      <c r="G46" s="71">
        <v>2016.6708556053291</v>
      </c>
      <c r="H46" s="71">
        <v>1066.3964825447949</v>
      </c>
      <c r="I46" s="71">
        <v>3582.11991366047</v>
      </c>
      <c r="J46" s="71">
        <v>7.9012066522082485</v>
      </c>
      <c r="K46" s="72">
        <v>385.24957176014885</v>
      </c>
      <c r="L46" s="71">
        <v>0</v>
      </c>
      <c r="M46" s="71">
        <v>46.770626611116242</v>
      </c>
      <c r="N46" s="71">
        <v>1151.4158913419601</v>
      </c>
      <c r="O46" s="73">
        <v>1091.366768375766</v>
      </c>
      <c r="P46" s="73">
        <v>0</v>
      </c>
      <c r="Q46" s="72">
        <v>27.211163764998229</v>
      </c>
      <c r="R46" s="33">
        <f t="shared" si="2"/>
        <v>12098.032270644768</v>
      </c>
      <c r="S46" s="31"/>
      <c r="T46" s="79" t="s">
        <v>22</v>
      </c>
      <c r="U46" s="71">
        <f t="shared" si="3"/>
        <v>6480.2392558652991</v>
      </c>
      <c r="V46" s="71">
        <f t="shared" si="4"/>
        <v>1151.4158913419601</v>
      </c>
      <c r="W46" s="71">
        <f t="shared" si="5"/>
        <v>4466.377123437509</v>
      </c>
      <c r="X46" s="80">
        <f t="shared" si="6"/>
        <v>12098.032270644768</v>
      </c>
      <c r="Z46" s="88"/>
      <c r="AA46" s="89" t="s">
        <v>132</v>
      </c>
      <c r="AB46" s="89" t="s">
        <v>150</v>
      </c>
      <c r="AC46" s="89" t="s">
        <v>130</v>
      </c>
      <c r="AD46" s="90" t="s">
        <v>31</v>
      </c>
      <c r="AE46" s="90" t="s">
        <v>47</v>
      </c>
      <c r="AF46" s="90" t="s">
        <v>49</v>
      </c>
      <c r="AG46" s="90" t="s">
        <v>41</v>
      </c>
      <c r="AH46" s="90" t="s">
        <v>40</v>
      </c>
      <c r="AI46" s="89" t="s">
        <v>42</v>
      </c>
      <c r="AJ46" s="89" t="s">
        <v>43</v>
      </c>
      <c r="AK46" s="89" t="s">
        <v>149</v>
      </c>
      <c r="AL46" s="89" t="s">
        <v>46</v>
      </c>
      <c r="AM46" s="89" t="s">
        <v>45</v>
      </c>
      <c r="AN46" s="100" t="s">
        <v>166</v>
      </c>
      <c r="AO46" s="90" t="s">
        <v>44</v>
      </c>
      <c r="AP46" s="91" t="s">
        <v>48</v>
      </c>
    </row>
    <row r="47" spans="1:51">
      <c r="A47" s="69" t="s">
        <v>23</v>
      </c>
      <c r="B47" s="71">
        <v>0</v>
      </c>
      <c r="C47" s="72"/>
      <c r="D47" s="71">
        <v>116.54702091841649</v>
      </c>
      <c r="E47" s="73">
        <v>3854.0813694323824</v>
      </c>
      <c r="F47" s="72">
        <v>167.82217578058916</v>
      </c>
      <c r="G47" s="71">
        <v>1891.479351818522</v>
      </c>
      <c r="H47" s="71">
        <v>2289.141485616924</v>
      </c>
      <c r="I47" s="71">
        <v>2984.5308270198843</v>
      </c>
      <c r="J47" s="71">
        <v>5.4928267675537699</v>
      </c>
      <c r="K47" s="72">
        <v>890.00811813449718</v>
      </c>
      <c r="L47" s="71">
        <v>0</v>
      </c>
      <c r="M47" s="71">
        <v>123.34370596038332</v>
      </c>
      <c r="N47" s="71">
        <v>0</v>
      </c>
      <c r="O47" s="73">
        <v>238.11638582743987</v>
      </c>
      <c r="P47" s="73">
        <v>245.71053496641591</v>
      </c>
      <c r="Q47" s="72">
        <v>27.211163764998229</v>
      </c>
      <c r="R47" s="33">
        <f t="shared" si="2"/>
        <v>12833.484966008007</v>
      </c>
      <c r="S47" s="31"/>
      <c r="T47" s="79" t="s">
        <v>23</v>
      </c>
      <c r="U47" s="71">
        <f t="shared" si="3"/>
        <v>6815.0025460256884</v>
      </c>
      <c r="V47" s="71">
        <f t="shared" si="4"/>
        <v>245.71053496641591</v>
      </c>
      <c r="W47" s="71">
        <f t="shared" si="5"/>
        <v>5772.7718850159026</v>
      </c>
      <c r="X47" s="80">
        <f t="shared" si="6"/>
        <v>12833.484966008007</v>
      </c>
      <c r="Z47" s="35" t="s">
        <v>124</v>
      </c>
      <c r="AA47" s="30"/>
      <c r="AB47" s="30">
        <f t="shared" ref="AB47:AN47" si="7">C54/1000</f>
        <v>1.7329985893548014</v>
      </c>
      <c r="AC47" s="30">
        <f t="shared" si="7"/>
        <v>8.4815347373773182</v>
      </c>
      <c r="AD47" s="30"/>
      <c r="AE47" s="30">
        <f t="shared" si="7"/>
        <v>1.5923878613752782</v>
      </c>
      <c r="AF47" s="30"/>
      <c r="AG47" s="30">
        <f t="shared" si="7"/>
        <v>35.035593957946851</v>
      </c>
      <c r="AH47" s="30">
        <f t="shared" si="7"/>
        <v>54.57049136698074</v>
      </c>
      <c r="AI47" s="30">
        <f t="shared" si="7"/>
        <v>0.30228439061894607</v>
      </c>
      <c r="AJ47" s="30">
        <f t="shared" si="7"/>
        <v>16.121985664914348</v>
      </c>
      <c r="AK47" s="30"/>
      <c r="AL47" s="30">
        <f t="shared" si="7"/>
        <v>2.4017089203228879</v>
      </c>
      <c r="AM47" s="30"/>
      <c r="AN47" s="30">
        <f t="shared" si="7"/>
        <v>1.9843032152286655</v>
      </c>
      <c r="AO47" s="30"/>
      <c r="AP47" s="36"/>
    </row>
    <row r="48" spans="1:51">
      <c r="A48" s="69" t="s">
        <v>24</v>
      </c>
      <c r="B48" s="71">
        <v>0</v>
      </c>
      <c r="C48" s="72"/>
      <c r="D48" s="71">
        <v>18.359793573561774</v>
      </c>
      <c r="E48" s="73">
        <v>1003.9663138126466</v>
      </c>
      <c r="F48" s="72">
        <v>0</v>
      </c>
      <c r="G48" s="71">
        <v>47.320629952526318</v>
      </c>
      <c r="H48" s="71">
        <v>205.81612657590983</v>
      </c>
      <c r="I48" s="71">
        <v>115.24897300668732</v>
      </c>
      <c r="J48" s="71">
        <v>0</v>
      </c>
      <c r="K48" s="72">
        <v>1184.2547213575415</v>
      </c>
      <c r="L48" s="71">
        <v>0</v>
      </c>
      <c r="M48" s="71">
        <v>173.8269088205505</v>
      </c>
      <c r="N48" s="71">
        <v>0.16666666666666669</v>
      </c>
      <c r="O48" s="73">
        <v>0</v>
      </c>
      <c r="P48" s="73">
        <v>2465.1803437710369</v>
      </c>
      <c r="Q48" s="72">
        <v>27.211163764998229</v>
      </c>
      <c r="R48" s="33">
        <f t="shared" si="2"/>
        <v>5241.3516413021252</v>
      </c>
      <c r="S48" s="31"/>
      <c r="T48" s="79" t="s">
        <v>24</v>
      </c>
      <c r="U48" s="71">
        <f t="shared" si="3"/>
        <v>1697.5065233342507</v>
      </c>
      <c r="V48" s="71">
        <f t="shared" si="4"/>
        <v>2465.3470104377034</v>
      </c>
      <c r="W48" s="71">
        <f t="shared" si="5"/>
        <v>1078.4981075301712</v>
      </c>
      <c r="X48" s="80">
        <f t="shared" si="6"/>
        <v>5241.3516413021252</v>
      </c>
      <c r="Z48" s="29" t="s">
        <v>211</v>
      </c>
      <c r="AA48" s="24"/>
      <c r="AB48" s="30"/>
      <c r="AC48" s="30"/>
      <c r="AD48" s="30">
        <f>E54/1000</f>
        <v>142.05830449969767</v>
      </c>
      <c r="AE48" s="30"/>
      <c r="AF48" s="30">
        <f>G54/1000</f>
        <v>76.167171435687465</v>
      </c>
      <c r="AG48" s="30"/>
      <c r="AH48" s="30"/>
      <c r="AI48" s="30"/>
      <c r="AJ48" s="30"/>
      <c r="AK48" s="24"/>
      <c r="AL48" s="30"/>
      <c r="AM48" s="24"/>
      <c r="AN48" s="30"/>
      <c r="AO48" s="24"/>
      <c r="AP48" s="36">
        <f>Q54/1000</f>
        <v>0.84354607671494486</v>
      </c>
    </row>
    <row r="49" spans="1:42">
      <c r="A49" s="69" t="s">
        <v>25</v>
      </c>
      <c r="B49" s="71">
        <v>385.39907366604496</v>
      </c>
      <c r="C49" s="72">
        <v>174.76368204373992</v>
      </c>
      <c r="D49" s="71">
        <v>12.299756548673082</v>
      </c>
      <c r="E49" s="73">
        <v>3882.9043265033729</v>
      </c>
      <c r="F49" s="72">
        <v>167.82217578058916</v>
      </c>
      <c r="G49" s="71">
        <v>1573.4520443105769</v>
      </c>
      <c r="H49" s="71">
        <v>2085.1360190059304</v>
      </c>
      <c r="I49" s="71">
        <v>4594.3967192255222</v>
      </c>
      <c r="J49" s="71">
        <v>0</v>
      </c>
      <c r="K49" s="72">
        <v>739.03036510587879</v>
      </c>
      <c r="L49" s="71">
        <v>23.386216781366777</v>
      </c>
      <c r="M49" s="71">
        <v>54.134010848955882</v>
      </c>
      <c r="N49" s="71">
        <v>514.46518289366884</v>
      </c>
      <c r="O49" s="73">
        <v>0</v>
      </c>
      <c r="P49" s="73">
        <v>0</v>
      </c>
      <c r="Q49" s="72">
        <v>27.211163764998229</v>
      </c>
      <c r="R49" s="33">
        <f t="shared" si="2"/>
        <v>14234.400736479318</v>
      </c>
      <c r="S49" s="31"/>
      <c r="T49" s="79" t="s">
        <v>25</v>
      </c>
      <c r="U49" s="71">
        <f t="shared" si="3"/>
        <v>7827.5827285592895</v>
      </c>
      <c r="V49" s="71">
        <f t="shared" si="4"/>
        <v>923.25047334108058</v>
      </c>
      <c r="W49" s="71">
        <f t="shared" si="5"/>
        <v>5483.5675345789477</v>
      </c>
      <c r="X49" s="80">
        <f t="shared" si="6"/>
        <v>14234.400736479318</v>
      </c>
      <c r="Z49" s="92" t="s">
        <v>148</v>
      </c>
      <c r="AA49" s="34">
        <f>P54/1000</f>
        <v>12.761951400626563</v>
      </c>
      <c r="AB49" s="34"/>
      <c r="AC49" s="34"/>
      <c r="AD49" s="28"/>
      <c r="AE49" s="34"/>
      <c r="AF49" s="28"/>
      <c r="AG49" s="34"/>
      <c r="AH49" s="34"/>
      <c r="AI49" s="34"/>
      <c r="AJ49" s="34"/>
      <c r="AK49" s="34">
        <f>L54/1000</f>
        <v>7.9462971217174028</v>
      </c>
      <c r="AL49" s="34"/>
      <c r="AM49" s="34">
        <f>N54/1000</f>
        <v>8.1525988764134958</v>
      </c>
      <c r="AN49" s="34"/>
      <c r="AO49" s="34">
        <f>B54/1000</f>
        <v>8.34151289653426</v>
      </c>
      <c r="AP49" s="93"/>
    </row>
    <row r="50" spans="1:42">
      <c r="A50" s="69" t="s">
        <v>26</v>
      </c>
      <c r="B50" s="71">
        <v>448.1844865418567</v>
      </c>
      <c r="C50" s="72">
        <v>135.96241983303756</v>
      </c>
      <c r="D50" s="71">
        <v>0</v>
      </c>
      <c r="E50" s="73">
        <v>2573.1717806137617</v>
      </c>
      <c r="F50" s="72">
        <v>167.82217578058916</v>
      </c>
      <c r="G50" s="71">
        <v>1854.7746826489431</v>
      </c>
      <c r="H50" s="71">
        <v>1505.0027268824338</v>
      </c>
      <c r="I50" s="71">
        <v>4535.6638992231883</v>
      </c>
      <c r="J50" s="71">
        <v>1.6420331424771084E-3</v>
      </c>
      <c r="K50" s="72">
        <v>838.5005383500561</v>
      </c>
      <c r="L50" s="71">
        <v>0</v>
      </c>
      <c r="M50" s="71">
        <v>49.531399833199671</v>
      </c>
      <c r="N50" s="71">
        <v>768.4512135977003</v>
      </c>
      <c r="O50" s="73">
        <v>0</v>
      </c>
      <c r="P50" s="73">
        <v>936.69931639779134</v>
      </c>
      <c r="Q50" s="72">
        <v>27.211163764998229</v>
      </c>
      <c r="R50" s="33">
        <f t="shared" si="2"/>
        <v>13840.977445500697</v>
      </c>
      <c r="S50" s="31"/>
      <c r="T50" s="79" t="s">
        <v>26</v>
      </c>
      <c r="U50" s="71">
        <f t="shared" si="3"/>
        <v>7232.4848019356459</v>
      </c>
      <c r="V50" s="71">
        <f t="shared" si="4"/>
        <v>2153.3350165373486</v>
      </c>
      <c r="W50" s="71">
        <f t="shared" si="5"/>
        <v>4455.1576270277028</v>
      </c>
      <c r="X50" s="80">
        <f t="shared" si="6"/>
        <v>13840.977445500699</v>
      </c>
      <c r="AC50" s="2"/>
    </row>
    <row r="51" spans="1:42">
      <c r="A51" s="69" t="s">
        <v>27</v>
      </c>
      <c r="B51" s="71">
        <v>324.20253077135112</v>
      </c>
      <c r="C51" s="72"/>
      <c r="D51" s="71">
        <v>0</v>
      </c>
      <c r="E51" s="73">
        <v>1678.0145205905444</v>
      </c>
      <c r="F51" s="72">
        <v>0</v>
      </c>
      <c r="G51" s="71">
        <v>76.229509104017581</v>
      </c>
      <c r="H51" s="71">
        <v>655.33987521629001</v>
      </c>
      <c r="I51" s="71">
        <v>1390.5466076298699</v>
      </c>
      <c r="J51" s="71">
        <v>0</v>
      </c>
      <c r="K51" s="72">
        <v>667.04189096228595</v>
      </c>
      <c r="L51" s="71">
        <v>0</v>
      </c>
      <c r="M51" s="71">
        <v>107.28474028958746</v>
      </c>
      <c r="N51" s="71">
        <v>1529.9783091263337</v>
      </c>
      <c r="O51" s="73">
        <v>0</v>
      </c>
      <c r="P51" s="73">
        <v>2092.5770442679723</v>
      </c>
      <c r="Q51" s="72">
        <v>27.211163764998229</v>
      </c>
      <c r="R51" s="33">
        <f t="shared" si="2"/>
        <v>8548.4261917232507</v>
      </c>
      <c r="S51" s="31"/>
      <c r="T51" s="79" t="s">
        <v>27</v>
      </c>
      <c r="U51" s="71">
        <f t="shared" si="3"/>
        <v>2820.2131140980337</v>
      </c>
      <c r="V51" s="71">
        <f t="shared" si="4"/>
        <v>3946.7578841656568</v>
      </c>
      <c r="W51" s="71">
        <f t="shared" si="5"/>
        <v>1781.4551934595602</v>
      </c>
      <c r="X51" s="80">
        <f t="shared" si="6"/>
        <v>8548.4261917232507</v>
      </c>
    </row>
    <row r="52" spans="1:42">
      <c r="A52" s="69" t="s">
        <v>28</v>
      </c>
      <c r="B52" s="71">
        <v>287.93004339761302</v>
      </c>
      <c r="C52" s="72">
        <v>7.7698745778405804</v>
      </c>
      <c r="D52" s="71">
        <v>0</v>
      </c>
      <c r="E52" s="73">
        <v>1928.3789325125153</v>
      </c>
      <c r="F52" s="72">
        <v>0</v>
      </c>
      <c r="G52" s="71">
        <v>562.1540028377126</v>
      </c>
      <c r="H52" s="71">
        <v>222.20161959712473</v>
      </c>
      <c r="I52" s="71">
        <v>1405.8828460242814</v>
      </c>
      <c r="J52" s="71">
        <v>0</v>
      </c>
      <c r="K52" s="72">
        <v>80.274345794107262</v>
      </c>
      <c r="L52" s="71">
        <v>0</v>
      </c>
      <c r="M52" s="71">
        <v>34.865401585339654</v>
      </c>
      <c r="N52" s="71">
        <v>1107.9205232046634</v>
      </c>
      <c r="O52" s="73">
        <v>0</v>
      </c>
      <c r="P52" s="73">
        <v>245.71053496641591</v>
      </c>
      <c r="Q52" s="72">
        <v>27.211163764998229</v>
      </c>
      <c r="R52" s="33">
        <f t="shared" si="2"/>
        <v>5910.2992882626122</v>
      </c>
      <c r="S52" s="31"/>
      <c r="T52" s="79" t="s">
        <v>28</v>
      </c>
      <c r="U52" s="71">
        <f t="shared" si="3"/>
        <v>1750.9940875786933</v>
      </c>
      <c r="V52" s="71">
        <f t="shared" si="4"/>
        <v>1641.5611015686923</v>
      </c>
      <c r="W52" s="71">
        <f t="shared" si="5"/>
        <v>2517.7440991152262</v>
      </c>
      <c r="X52" s="80">
        <f t="shared" si="6"/>
        <v>5910.2992882626113</v>
      </c>
    </row>
    <row r="53" spans="1:42">
      <c r="A53" s="69" t="s">
        <v>29</v>
      </c>
      <c r="B53" s="71">
        <v>2180.5981519232137</v>
      </c>
      <c r="C53" s="72"/>
      <c r="D53" s="71">
        <v>0</v>
      </c>
      <c r="E53" s="73">
        <v>5647.5675609287418</v>
      </c>
      <c r="F53" s="72">
        <v>0</v>
      </c>
      <c r="G53" s="71">
        <v>2307.3317703535604</v>
      </c>
      <c r="H53" s="71">
        <v>549.93417283628696</v>
      </c>
      <c r="I53" s="71">
        <v>1622.3512186959342</v>
      </c>
      <c r="J53" s="71">
        <v>2.0779717644334212</v>
      </c>
      <c r="K53" s="72">
        <v>1561.2972507672537</v>
      </c>
      <c r="L53" s="71">
        <v>0</v>
      </c>
      <c r="M53" s="71">
        <v>45.539714294944567</v>
      </c>
      <c r="N53" s="71">
        <v>542.79594675995918</v>
      </c>
      <c r="O53" s="73">
        <v>0</v>
      </c>
      <c r="P53" s="73">
        <v>1980.6806973583839</v>
      </c>
      <c r="Q53" s="72">
        <v>27.211163764998229</v>
      </c>
      <c r="R53" s="33">
        <f t="shared" si="2"/>
        <v>16467.385619447708</v>
      </c>
      <c r="S53" s="31"/>
      <c r="T53" s="79" t="s">
        <v>29</v>
      </c>
      <c r="U53" s="71">
        <f t="shared" si="3"/>
        <v>3781.200328358851</v>
      </c>
      <c r="V53" s="71">
        <f t="shared" si="4"/>
        <v>4704.0747960415574</v>
      </c>
      <c r="W53" s="71">
        <f t="shared" si="5"/>
        <v>7982.1104950473</v>
      </c>
      <c r="X53" s="80">
        <f t="shared" si="6"/>
        <v>16467.385619447708</v>
      </c>
      <c r="AA53" s="55"/>
      <c r="AB53" s="43"/>
      <c r="AC53" s="3"/>
      <c r="AD53" s="3"/>
      <c r="AE53" s="3"/>
      <c r="AF53" s="3"/>
      <c r="AG53" s="3"/>
      <c r="AH53" s="3"/>
      <c r="AI53" s="43"/>
      <c r="AJ53" s="43"/>
      <c r="AK53" s="43"/>
    </row>
    <row r="54" spans="1:42">
      <c r="A54" s="69"/>
      <c r="B54" s="75">
        <f t="shared" ref="B54:H54" si="8">SUM(B23:B53)</f>
        <v>8341.5128965342592</v>
      </c>
      <c r="C54" s="75">
        <f t="shared" si="8"/>
        <v>1732.9985893548014</v>
      </c>
      <c r="D54" s="75">
        <f t="shared" si="8"/>
        <v>8481.5347373773184</v>
      </c>
      <c r="E54" s="75">
        <f t="shared" si="8"/>
        <v>142058.30449969767</v>
      </c>
      <c r="F54" s="75">
        <f t="shared" si="8"/>
        <v>1592.3878613752781</v>
      </c>
      <c r="G54" s="75">
        <f t="shared" si="8"/>
        <v>76167.171435687458</v>
      </c>
      <c r="H54" s="75">
        <f t="shared" si="8"/>
        <v>35035.593957946854</v>
      </c>
      <c r="I54" s="75">
        <f t="shared" ref="I54:R54" si="9">SUM(I23:I53)</f>
        <v>54570.491366980743</v>
      </c>
      <c r="J54" s="75">
        <f t="shared" si="9"/>
        <v>302.28439061894608</v>
      </c>
      <c r="K54" s="75">
        <f t="shared" si="9"/>
        <v>16121.985664914348</v>
      </c>
      <c r="L54" s="75">
        <f>SUM(L23:L53)</f>
        <v>7946.2971217174027</v>
      </c>
      <c r="M54" s="75">
        <f>SUM(M23:M53)</f>
        <v>2401.7089203228879</v>
      </c>
      <c r="N54" s="75">
        <f t="shared" si="9"/>
        <v>8152.5988764134954</v>
      </c>
      <c r="O54" s="75">
        <f>SUM(O23:O53)</f>
        <v>1984.3032152286655</v>
      </c>
      <c r="P54" s="75">
        <f>SUM(P23:P53)</f>
        <v>12761.951400626564</v>
      </c>
      <c r="Q54" s="75">
        <f>SUM(Q23:Q53)</f>
        <v>843.54607671494489</v>
      </c>
      <c r="R54" s="59">
        <f t="shared" si="9"/>
        <v>378494.67101151164</v>
      </c>
      <c r="S54" s="31"/>
      <c r="T54" s="81"/>
      <c r="U54" s="82">
        <f>SUM(U23:U53)</f>
        <v>122223.28870411983</v>
      </c>
      <c r="V54" s="82">
        <f>SUM(V23:V53)</f>
        <v>37202.360295291728</v>
      </c>
      <c r="W54" s="82">
        <f>SUM(W23:W53)</f>
        <v>219069.02201210012</v>
      </c>
      <c r="X54" s="83">
        <f>SUM(U54:W54)</f>
        <v>378494.6710115117</v>
      </c>
    </row>
    <row r="55" spans="1:42">
      <c r="A55" s="24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8"/>
    </row>
    <row r="56" spans="1:42">
      <c r="A56" s="24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8"/>
    </row>
    <row r="57" spans="1:42">
      <c r="A57" s="7" t="s">
        <v>129</v>
      </c>
      <c r="D57" s="61" t="s">
        <v>165</v>
      </c>
      <c r="R57" s="57" t="s">
        <v>131</v>
      </c>
    </row>
    <row r="58" spans="1:42">
      <c r="A58" s="13" t="s">
        <v>38</v>
      </c>
      <c r="B58" s="20" t="s">
        <v>36</v>
      </c>
      <c r="C58" s="20" t="s">
        <v>37</v>
      </c>
      <c r="D58" s="20">
        <v>1998</v>
      </c>
      <c r="E58" s="20">
        <v>1999</v>
      </c>
      <c r="F58" s="20">
        <v>2000</v>
      </c>
      <c r="G58" s="20">
        <v>2001</v>
      </c>
      <c r="H58" s="20">
        <v>2002</v>
      </c>
      <c r="I58" s="20">
        <v>2003</v>
      </c>
      <c r="J58" s="20">
        <v>2004</v>
      </c>
      <c r="K58" s="20">
        <v>2005</v>
      </c>
      <c r="L58" s="20">
        <v>2006</v>
      </c>
      <c r="M58" s="20">
        <v>2007</v>
      </c>
      <c r="N58" s="20">
        <v>2008</v>
      </c>
      <c r="O58" s="20">
        <v>2009</v>
      </c>
      <c r="P58" s="20">
        <v>2010</v>
      </c>
      <c r="Q58" s="20">
        <v>2011</v>
      </c>
      <c r="R58" s="20">
        <v>2012</v>
      </c>
      <c r="S58" s="20">
        <v>2013</v>
      </c>
      <c r="T58" s="20">
        <v>2014</v>
      </c>
      <c r="U58" s="20">
        <v>2015</v>
      </c>
    </row>
    <row r="59" spans="1:42" s="12" customFormat="1">
      <c r="A59" s="23" t="s">
        <v>141</v>
      </c>
      <c r="B59" s="54">
        <v>0</v>
      </c>
      <c r="C59" s="62">
        <v>0</v>
      </c>
      <c r="D59" s="54">
        <v>0</v>
      </c>
      <c r="E59" s="54">
        <v>0</v>
      </c>
      <c r="F59" s="54">
        <v>0</v>
      </c>
      <c r="G59" s="54">
        <v>0</v>
      </c>
      <c r="H59" s="54">
        <v>0</v>
      </c>
      <c r="I59" s="54">
        <v>0</v>
      </c>
      <c r="J59" s="54">
        <v>0</v>
      </c>
      <c r="K59" s="54">
        <v>0</v>
      </c>
      <c r="L59" s="54">
        <v>0</v>
      </c>
      <c r="M59" s="54">
        <v>0</v>
      </c>
      <c r="N59" s="54">
        <v>0</v>
      </c>
      <c r="O59" s="54">
        <v>0</v>
      </c>
      <c r="P59" s="54">
        <v>0</v>
      </c>
      <c r="Q59" s="54">
        <v>0</v>
      </c>
      <c r="R59" s="54">
        <v>0</v>
      </c>
      <c r="S59" s="54">
        <v>0</v>
      </c>
      <c r="T59" s="54">
        <v>0</v>
      </c>
      <c r="U59" s="54">
        <v>843.54607671494489</v>
      </c>
      <c r="AL59"/>
      <c r="AM59"/>
      <c r="AN59"/>
      <c r="AO59"/>
      <c r="AP59"/>
    </row>
    <row r="60" spans="1:42" s="12" customFormat="1">
      <c r="A60" s="26" t="s">
        <v>144</v>
      </c>
      <c r="B60" s="54"/>
      <c r="C60" s="62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2295.6232828060806</v>
      </c>
      <c r="R60" s="54">
        <v>2526.9438686003245</v>
      </c>
      <c r="S60" s="54">
        <v>2690.8301517688983</v>
      </c>
      <c r="T60" s="54">
        <v>2598.7052991065175</v>
      </c>
      <c r="U60" s="54">
        <v>2649.8487983447408</v>
      </c>
      <c r="AC60" s="12" t="s">
        <v>155</v>
      </c>
      <c r="AL60"/>
      <c r="AM60"/>
      <c r="AN60"/>
      <c r="AO60"/>
      <c r="AP60"/>
    </row>
    <row r="61" spans="1:42">
      <c r="A61" s="26" t="s">
        <v>145</v>
      </c>
      <c r="B61" s="2"/>
      <c r="C61" s="6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>
        <v>67.915671697154878</v>
      </c>
      <c r="O61" s="53">
        <v>139.15285643764815</v>
      </c>
      <c r="P61" s="53">
        <v>169.89215541438909</v>
      </c>
      <c r="Q61" s="53">
        <v>270.07332738895093</v>
      </c>
      <c r="R61" s="53">
        <v>303.23326423203901</v>
      </c>
      <c r="S61" s="53">
        <v>353.72415140624025</v>
      </c>
      <c r="T61" s="53">
        <v>346.07655070858573</v>
      </c>
      <c r="U61" s="54">
        <v>334.23523794365741</v>
      </c>
    </row>
    <row r="62" spans="1:42">
      <c r="A62" s="23" t="s">
        <v>138</v>
      </c>
      <c r="B62" s="2">
        <v>0</v>
      </c>
      <c r="C62" s="63">
        <v>0</v>
      </c>
      <c r="D62" s="53"/>
      <c r="E62" s="53"/>
      <c r="F62" s="53"/>
      <c r="G62" s="53"/>
      <c r="H62" s="53"/>
      <c r="I62" s="53">
        <v>103.99847374847373</v>
      </c>
      <c r="J62" s="53">
        <v>100.11136577338974</v>
      </c>
      <c r="K62" s="53">
        <v>98.320154680826505</v>
      </c>
      <c r="L62" s="53">
        <v>96.899601820250268</v>
      </c>
      <c r="M62" s="53">
        <v>92.500814509122478</v>
      </c>
      <c r="N62" s="53">
        <v>110.59371153057035</v>
      </c>
      <c r="O62" s="53">
        <v>111.3821159210662</v>
      </c>
      <c r="P62" s="53">
        <v>107.80674999999998</v>
      </c>
      <c r="Q62" s="53">
        <v>1181.5132656610695</v>
      </c>
      <c r="R62" s="53">
        <v>1189.3507377629919</v>
      </c>
      <c r="S62" s="53">
        <v>1289.9695670118565</v>
      </c>
      <c r="T62" s="53">
        <v>1835.3331394224501</v>
      </c>
      <c r="U62" s="54">
        <v>1834.8191785714284</v>
      </c>
      <c r="V62" s="37"/>
    </row>
    <row r="63" spans="1:42">
      <c r="A63" s="23" t="s">
        <v>154</v>
      </c>
      <c r="B63" s="2">
        <v>0</v>
      </c>
      <c r="C63" s="64">
        <v>0</v>
      </c>
      <c r="D63" s="4"/>
      <c r="E63" s="4"/>
      <c r="F63" s="4"/>
      <c r="G63" s="4">
        <v>35.619461416264279</v>
      </c>
      <c r="H63" s="4">
        <v>67.36849665022342</v>
      </c>
      <c r="I63" s="4">
        <v>88.901994014834102</v>
      </c>
      <c r="J63" s="4">
        <v>72.614975423456059</v>
      </c>
      <c r="K63" s="4">
        <v>83.355800640876851</v>
      </c>
      <c r="L63" s="4">
        <v>89.799080627474879</v>
      </c>
      <c r="M63" s="4">
        <v>136.93735391687844</v>
      </c>
      <c r="N63" s="4">
        <v>118.51284711153527</v>
      </c>
      <c r="O63" s="5">
        <v>139.32157927607886</v>
      </c>
      <c r="P63" s="5">
        <v>170.07394002068253</v>
      </c>
      <c r="Q63" s="5">
        <v>192.85429921356129</v>
      </c>
      <c r="R63" s="5">
        <v>223.94281952309797</v>
      </c>
      <c r="S63" s="5">
        <v>250.74831332899981</v>
      </c>
      <c r="T63" s="5">
        <v>326.66989613170807</v>
      </c>
      <c r="U63" s="54">
        <v>404.98806302721624</v>
      </c>
    </row>
    <row r="64" spans="1:42">
      <c r="A64" s="23" t="s">
        <v>153</v>
      </c>
      <c r="B64" s="2">
        <v>0</v>
      </c>
      <c r="C64" s="64"/>
      <c r="D64" s="4"/>
      <c r="E64" s="4"/>
      <c r="F64" s="4"/>
      <c r="G64" s="4">
        <v>312.09813984155642</v>
      </c>
      <c r="H64" s="4">
        <v>211.46580041721387</v>
      </c>
      <c r="I64" s="4">
        <v>438.99833822754613</v>
      </c>
      <c r="J64" s="4">
        <v>527.65521239672455</v>
      </c>
      <c r="K64" s="4">
        <v>663.78609440224955</v>
      </c>
      <c r="L64" s="4">
        <v>644.24989739400746</v>
      </c>
      <c r="M64" s="4">
        <v>595.82486201295865</v>
      </c>
      <c r="N64" s="4">
        <v>637.35631893374239</v>
      </c>
      <c r="O64" s="4">
        <v>794.36277802784207</v>
      </c>
      <c r="P64" s="4">
        <v>742.58332102230759</v>
      </c>
      <c r="Q64" s="4">
        <v>507.65345757641876</v>
      </c>
      <c r="R64" s="4">
        <v>705.40648869525512</v>
      </c>
      <c r="S64" s="4">
        <v>709.47463687982201</v>
      </c>
      <c r="T64" s="4">
        <v>239.29710296281382</v>
      </c>
      <c r="U64" s="54">
        <v>216.08467292694573</v>
      </c>
    </row>
    <row r="65" spans="1:50">
      <c r="A65" s="23" t="s">
        <v>135</v>
      </c>
      <c r="B65" s="2"/>
      <c r="C65" s="64"/>
      <c r="D65" s="4"/>
      <c r="E65" s="4"/>
      <c r="F65" s="4"/>
      <c r="G65" s="4">
        <v>170.28953203740627</v>
      </c>
      <c r="H65" s="4">
        <v>171.59139260391586</v>
      </c>
      <c r="I65" s="4">
        <v>169.64086939440918</v>
      </c>
      <c r="J65" s="4">
        <v>326.61632935322638</v>
      </c>
      <c r="K65" s="4">
        <v>324.01384063156661</v>
      </c>
      <c r="L65" s="4">
        <v>492.33751577620626</v>
      </c>
      <c r="M65" s="4">
        <v>548.4390695873542</v>
      </c>
      <c r="N65" s="4">
        <v>587.47056018038973</v>
      </c>
      <c r="O65" s="4">
        <v>904.49356684471275</v>
      </c>
      <c r="P65" s="4">
        <v>1291.1803811493571</v>
      </c>
      <c r="Q65" s="4">
        <v>1637.3195472955149</v>
      </c>
      <c r="R65" s="4">
        <v>1853.0921703069055</v>
      </c>
      <c r="S65" s="4">
        <v>2509.7570742633243</v>
      </c>
      <c r="T65" s="4">
        <v>2455.4955264561559</v>
      </c>
      <c r="U65" s="54">
        <v>2680.2482890339029</v>
      </c>
    </row>
    <row r="66" spans="1:50">
      <c r="A66" s="23" t="s">
        <v>134</v>
      </c>
      <c r="B66" s="2">
        <v>0</v>
      </c>
      <c r="C66" s="64">
        <v>0</v>
      </c>
      <c r="D66" s="4"/>
      <c r="E66" s="4"/>
      <c r="F66" s="4"/>
      <c r="G66" s="4">
        <v>42.018942030230008</v>
      </c>
      <c r="H66" s="4">
        <v>66.896620320562647</v>
      </c>
      <c r="I66" s="4">
        <v>53.092502894368238</v>
      </c>
      <c r="J66" s="4">
        <v>33.576158657511691</v>
      </c>
      <c r="K66" s="4">
        <v>27.118338391658966</v>
      </c>
      <c r="L66" s="4">
        <v>10.319394330669287</v>
      </c>
      <c r="M66" s="4">
        <v>15.451531870709591</v>
      </c>
      <c r="N66" s="4">
        <v>14.615452549227731</v>
      </c>
      <c r="O66" s="4">
        <v>21.180804160515528</v>
      </c>
      <c r="P66" s="4">
        <v>13.718791549711923</v>
      </c>
      <c r="Q66" s="4">
        <v>4.2958538637805006</v>
      </c>
      <c r="R66" s="4"/>
      <c r="S66" s="4"/>
      <c r="T66" s="4"/>
      <c r="U66" s="54"/>
    </row>
    <row r="67" spans="1:50">
      <c r="A67" s="23" t="s">
        <v>133</v>
      </c>
      <c r="B67" s="2">
        <v>0</v>
      </c>
      <c r="C67" s="64">
        <v>0</v>
      </c>
      <c r="D67" s="4"/>
      <c r="E67" s="4">
        <v>57.759039708133493</v>
      </c>
      <c r="F67" s="4">
        <v>264.20740015155587</v>
      </c>
      <c r="G67" s="4">
        <v>535.6406143377003</v>
      </c>
      <c r="H67" s="4">
        <v>1897.9655299362091</v>
      </c>
      <c r="I67" s="4">
        <v>3537.9841690550616</v>
      </c>
      <c r="J67" s="4">
        <v>3499.5388262633796</v>
      </c>
      <c r="K67" s="4">
        <v>3894.8261920729819</v>
      </c>
      <c r="L67" s="4">
        <v>3809.7881122038625</v>
      </c>
      <c r="M67" s="4">
        <v>3422.1366417394038</v>
      </c>
      <c r="N67" s="4">
        <v>4227.2870386885579</v>
      </c>
      <c r="O67" s="4">
        <v>5596.670485368928</v>
      </c>
      <c r="P67" s="4">
        <v>4973.2360762298713</v>
      </c>
      <c r="Q67" s="4">
        <v>4158.0708919381386</v>
      </c>
      <c r="R67" s="4">
        <v>3331.6053431957102</v>
      </c>
      <c r="S67" s="4">
        <v>3305.9193942484894</v>
      </c>
      <c r="T67" s="4">
        <v>3676.4947969454165</v>
      </c>
      <c r="U67" s="54">
        <v>4381.3608148973417</v>
      </c>
    </row>
    <row r="68" spans="1:50">
      <c r="A68" s="23" t="s">
        <v>146</v>
      </c>
      <c r="B68" s="2">
        <v>0</v>
      </c>
      <c r="C68" s="64">
        <v>0</v>
      </c>
      <c r="D68" s="4">
        <v>385.0514448575849</v>
      </c>
      <c r="E68" s="4">
        <v>703.57026416314727</v>
      </c>
      <c r="F68" s="4">
        <v>1043.3067087834415</v>
      </c>
      <c r="G68" s="4">
        <v>1616.5908826421855</v>
      </c>
      <c r="H68" s="4">
        <v>1602.169423709875</v>
      </c>
      <c r="I68" s="4">
        <v>1151.8954313619176</v>
      </c>
      <c r="J68" s="4">
        <v>1113.7371868698008</v>
      </c>
      <c r="K68" s="4">
        <v>1004.682676199924</v>
      </c>
      <c r="L68" s="4">
        <v>1056.4742526031098</v>
      </c>
      <c r="M68" s="4">
        <v>1347.2816252698972</v>
      </c>
      <c r="N68" s="4">
        <v>1652.0487140332923</v>
      </c>
      <c r="O68" s="4">
        <v>1421.5386172779661</v>
      </c>
      <c r="P68" s="4">
        <v>1242.4196336238736</v>
      </c>
      <c r="Q68" s="4">
        <v>3083.4676897987606</v>
      </c>
      <c r="R68" s="4">
        <v>3683.135243273684</v>
      </c>
      <c r="S68" s="4">
        <v>3876.6971069612041</v>
      </c>
      <c r="T68" s="4">
        <v>4302.7796428612955</v>
      </c>
      <c r="U68" s="54">
        <v>4748.7474136558967</v>
      </c>
    </row>
    <row r="69" spans="1:50">
      <c r="A69" s="23" t="s">
        <v>142</v>
      </c>
      <c r="B69" s="2">
        <v>0</v>
      </c>
      <c r="C69" s="64">
        <v>0</v>
      </c>
      <c r="D69" s="4"/>
      <c r="E69" s="4">
        <v>1286.5230796058358</v>
      </c>
      <c r="F69" s="4">
        <v>1880.792500420021</v>
      </c>
      <c r="G69" s="4">
        <v>1774.4893139098431</v>
      </c>
      <c r="H69" s="4">
        <v>2566.638500611014</v>
      </c>
      <c r="I69" s="4">
        <v>2604.8168890555198</v>
      </c>
      <c r="J69" s="4">
        <v>2503.3018638784019</v>
      </c>
      <c r="K69" s="4">
        <v>2984.4104825972026</v>
      </c>
      <c r="L69" s="4">
        <v>2267.2142601494306</v>
      </c>
      <c r="M69" s="4">
        <v>3394.5778525078208</v>
      </c>
      <c r="N69" s="4">
        <v>4152.4828220901145</v>
      </c>
      <c r="O69" s="4">
        <v>4464.5020106135098</v>
      </c>
      <c r="P69" s="4">
        <v>7258.5832536364505</v>
      </c>
      <c r="Q69" s="4">
        <v>6018.6005171509987</v>
      </c>
      <c r="R69" s="4">
        <v>9665.903961762373</v>
      </c>
      <c r="S69" s="4">
        <v>7497.9076813652864</v>
      </c>
      <c r="T69" s="4">
        <v>7822.1705176371861</v>
      </c>
      <c r="U69" s="54">
        <v>8024.2559286964815</v>
      </c>
    </row>
    <row r="70" spans="1:50" s="12" customFormat="1">
      <c r="A70" s="23" t="s">
        <v>140</v>
      </c>
      <c r="B70" s="2">
        <v>0</v>
      </c>
      <c r="C70" s="64">
        <v>31.97</v>
      </c>
      <c r="D70" s="4">
        <v>56.413440683228238</v>
      </c>
      <c r="E70" s="4">
        <v>57.370483584482997</v>
      </c>
      <c r="F70" s="4">
        <v>57.221072436522896</v>
      </c>
      <c r="G70" s="4">
        <v>56.823913945562118</v>
      </c>
      <c r="H70" s="4">
        <v>57.604946411060581</v>
      </c>
      <c r="I70" s="4">
        <v>56.950136264397109</v>
      </c>
      <c r="J70" s="4">
        <v>54.824183963585824</v>
      </c>
      <c r="K70" s="4">
        <v>54.387343219211608</v>
      </c>
      <c r="L70" s="4">
        <v>55.094209140410086</v>
      </c>
      <c r="M70" s="4">
        <v>55.124694626099</v>
      </c>
      <c r="N70" s="4">
        <v>68.365273443790059</v>
      </c>
      <c r="O70" s="5">
        <v>99.981327350450186</v>
      </c>
      <c r="P70" s="5">
        <v>97.654010932190843</v>
      </c>
      <c r="Q70" s="5">
        <v>97.023842864480571</v>
      </c>
      <c r="R70" s="5">
        <v>96.832489044764429</v>
      </c>
      <c r="S70" s="5">
        <v>96.819353442050883</v>
      </c>
      <c r="T70" s="5">
        <v>94.7260958796643</v>
      </c>
      <c r="U70" s="54">
        <v>91.484959414292476</v>
      </c>
      <c r="AL70"/>
      <c r="AM70"/>
      <c r="AN70"/>
      <c r="AO70"/>
      <c r="AP70"/>
    </row>
    <row r="71" spans="1:50" s="12" customFormat="1">
      <c r="A71" s="26" t="s">
        <v>143</v>
      </c>
      <c r="B71" s="44">
        <v>0</v>
      </c>
      <c r="C71" s="65">
        <v>2317.77</v>
      </c>
      <c r="D71" s="17">
        <v>2776.7975960396116</v>
      </c>
      <c r="E71" s="17">
        <v>3245.5532009130875</v>
      </c>
      <c r="F71" s="17">
        <v>3382.1330678441341</v>
      </c>
      <c r="G71" s="17">
        <v>3516.6103341490789</v>
      </c>
      <c r="H71" s="17">
        <v>4073.6109415278333</v>
      </c>
      <c r="I71" s="17">
        <v>4037.3118896653427</v>
      </c>
      <c r="J71" s="17">
        <v>4192.1050729730177</v>
      </c>
      <c r="K71" s="17">
        <v>4970.0172029240011</v>
      </c>
      <c r="L71" s="17">
        <v>5526.3859321336886</v>
      </c>
      <c r="M71" s="17">
        <v>5966.3146153320604</v>
      </c>
      <c r="N71" s="17">
        <v>6665.7237289701661</v>
      </c>
      <c r="O71" s="17">
        <v>7866.6061872051851</v>
      </c>
      <c r="P71" s="17">
        <v>8660.5232859358857</v>
      </c>
      <c r="Q71" s="17">
        <v>8749.1807329283147</v>
      </c>
      <c r="R71" s="17">
        <v>9539.7336544031587</v>
      </c>
      <c r="S71" s="17">
        <v>10625.410298045188</v>
      </c>
      <c r="T71" s="17">
        <v>12426.694305061299</v>
      </c>
      <c r="U71" s="54">
        <v>12659.916297946838</v>
      </c>
      <c r="AL71"/>
      <c r="AM71"/>
      <c r="AN71"/>
      <c r="AO71"/>
      <c r="AP71"/>
    </row>
    <row r="72" spans="1:50">
      <c r="A72" s="23" t="s">
        <v>167</v>
      </c>
      <c r="B72" s="44"/>
      <c r="C72" s="65">
        <v>87.81</v>
      </c>
      <c r="D72" s="17">
        <v>145.26597026464137</v>
      </c>
      <c r="E72" s="17">
        <v>200.75452299905587</v>
      </c>
      <c r="F72" s="17">
        <v>269.46147569692016</v>
      </c>
      <c r="G72" s="17">
        <v>341.59901786678216</v>
      </c>
      <c r="H72" s="17">
        <v>304.46997936776029</v>
      </c>
      <c r="I72" s="17">
        <v>248.77149070393418</v>
      </c>
      <c r="J72" s="17">
        <v>434.42584734613945</v>
      </c>
      <c r="K72" s="17">
        <v>173.87392722891445</v>
      </c>
      <c r="L72" s="17">
        <v>156.19079462989632</v>
      </c>
      <c r="M72" s="17">
        <v>117.98500738640767</v>
      </c>
      <c r="N72" s="17">
        <v>260.23757291736564</v>
      </c>
      <c r="O72" s="17">
        <v>498.80385036498274</v>
      </c>
      <c r="P72" s="17">
        <v>486.39954202984188</v>
      </c>
      <c r="Q72" s="17">
        <v>578.29620022988729</v>
      </c>
      <c r="R72" s="17">
        <v>514.12526098843921</v>
      </c>
      <c r="S72" s="17">
        <v>497.40858610817611</v>
      </c>
      <c r="T72" s="17">
        <v>1822.9170312681047</v>
      </c>
      <c r="U72" s="54">
        <v>640.23078147381818</v>
      </c>
    </row>
    <row r="73" spans="1:50">
      <c r="A73" s="23" t="s">
        <v>139</v>
      </c>
      <c r="B73" s="2">
        <v>52.98</v>
      </c>
      <c r="C73" s="66">
        <v>14.32</v>
      </c>
      <c r="D73" s="4">
        <v>8.4529714230615625</v>
      </c>
      <c r="E73" s="4">
        <v>8.5963744170462135</v>
      </c>
      <c r="F73" s="4">
        <v>8.5739866997097476</v>
      </c>
      <c r="G73" s="4">
        <v>8.5144766018703155</v>
      </c>
      <c r="H73" s="4">
        <v>8.5795696301957936</v>
      </c>
      <c r="I73" s="4">
        <v>8.4820434697204607</v>
      </c>
      <c r="J73" s="4">
        <v>8.1654082338306626</v>
      </c>
      <c r="K73" s="4">
        <v>8.1003460157891656</v>
      </c>
      <c r="L73" s="4">
        <v>8.2056252629367759</v>
      </c>
      <c r="M73" s="4">
        <v>13.136265139816867</v>
      </c>
      <c r="N73" s="4">
        <v>102.21308590421812</v>
      </c>
      <c r="O73" s="4">
        <v>104.71252446933021</v>
      </c>
      <c r="P73" s="4">
        <v>102.27507755946226</v>
      </c>
      <c r="Q73" s="4">
        <v>101.61508943009278</v>
      </c>
      <c r="R73" s="4">
        <v>101.41468059315974</v>
      </c>
      <c r="S73" s="4">
        <v>247.60690598436815</v>
      </c>
      <c r="T73" s="4">
        <v>242.25358549601003</v>
      </c>
      <c r="U73" s="54">
        <v>233.96466656056023</v>
      </c>
    </row>
    <row r="74" spans="1:50">
      <c r="A74" s="23" t="s">
        <v>137</v>
      </c>
      <c r="B74" s="2">
        <v>128.5</v>
      </c>
      <c r="C74" s="66">
        <v>95.38</v>
      </c>
      <c r="D74" s="4">
        <v>152.64206736336109</v>
      </c>
      <c r="E74" s="4">
        <v>204.17076950438118</v>
      </c>
      <c r="F74" s="4">
        <v>246.38551139753915</v>
      </c>
      <c r="G74" s="4">
        <v>174.49227768808947</v>
      </c>
      <c r="H74" s="4">
        <v>238.97876430732572</v>
      </c>
      <c r="I74" s="4">
        <v>144.93606958450141</v>
      </c>
      <c r="J74" s="4">
        <v>141.51305701887244</v>
      </c>
      <c r="K74" s="4">
        <v>138.08011825434528</v>
      </c>
      <c r="L74" s="4">
        <v>138.39279343458645</v>
      </c>
      <c r="M74" s="4">
        <v>154.3938082545526</v>
      </c>
      <c r="N74" s="4">
        <v>312.54452536672193</v>
      </c>
      <c r="O74" s="4">
        <v>470.18010779575843</v>
      </c>
      <c r="P74" s="4">
        <v>483.49438617225587</v>
      </c>
      <c r="Q74" s="4">
        <v>543.89054627883115</v>
      </c>
      <c r="R74" s="4">
        <v>547.65275223702838</v>
      </c>
      <c r="S74" s="4">
        <v>462.31578148723503</v>
      </c>
      <c r="T74" s="4">
        <v>670.24151180659351</v>
      </c>
      <c r="U74" s="4">
        <v>878.31609103931237</v>
      </c>
    </row>
    <row r="75" spans="1:50">
      <c r="A75" s="13" t="s">
        <v>39</v>
      </c>
      <c r="B75" s="20" t="s">
        <v>36</v>
      </c>
      <c r="C75" s="20" t="s">
        <v>37</v>
      </c>
      <c r="D75" s="20">
        <v>1998</v>
      </c>
      <c r="E75" s="20">
        <v>1999</v>
      </c>
      <c r="F75" s="20">
        <v>2000</v>
      </c>
      <c r="G75" s="20">
        <v>2001</v>
      </c>
      <c r="H75" s="20">
        <v>2002</v>
      </c>
      <c r="I75" s="20">
        <v>2003</v>
      </c>
      <c r="J75" s="20">
        <v>2004</v>
      </c>
      <c r="K75" s="20">
        <v>2005</v>
      </c>
      <c r="L75" s="20">
        <v>2006</v>
      </c>
      <c r="M75" s="20">
        <v>2007</v>
      </c>
      <c r="N75" s="20">
        <v>2008</v>
      </c>
      <c r="O75" s="20">
        <v>2009</v>
      </c>
      <c r="P75" s="20">
        <v>2010</v>
      </c>
      <c r="Q75" s="20">
        <v>2011</v>
      </c>
      <c r="R75" s="20">
        <v>2012</v>
      </c>
      <c r="S75" s="20">
        <v>2013</v>
      </c>
      <c r="T75" s="20">
        <v>2014</v>
      </c>
      <c r="U75" s="20">
        <v>2015</v>
      </c>
    </row>
    <row r="76" spans="1:50" s="12" customFormat="1">
      <c r="A76" s="43" t="s">
        <v>213</v>
      </c>
      <c r="B76" s="2">
        <f t="shared" ref="B76:C91" si="10">B59/1000</f>
        <v>0</v>
      </c>
      <c r="C76" s="2">
        <f t="shared" si="10"/>
        <v>0</v>
      </c>
      <c r="D76" s="2">
        <f t="shared" ref="D76:J76" si="11">D59/1000</f>
        <v>0</v>
      </c>
      <c r="E76" s="2">
        <f t="shared" si="11"/>
        <v>0</v>
      </c>
      <c r="F76" s="2">
        <f t="shared" si="11"/>
        <v>0</v>
      </c>
      <c r="G76" s="2">
        <f t="shared" si="11"/>
        <v>0</v>
      </c>
      <c r="H76" s="2">
        <f t="shared" si="11"/>
        <v>0</v>
      </c>
      <c r="I76" s="2">
        <f t="shared" si="11"/>
        <v>0</v>
      </c>
      <c r="J76" s="2">
        <f t="shared" si="11"/>
        <v>0</v>
      </c>
      <c r="K76" s="2">
        <f t="shared" ref="K76:U76" si="12">K59/1000</f>
        <v>0</v>
      </c>
      <c r="L76" s="2">
        <f t="shared" si="12"/>
        <v>0</v>
      </c>
      <c r="M76" s="2">
        <f t="shared" si="12"/>
        <v>0</v>
      </c>
      <c r="N76" s="2">
        <f t="shared" si="12"/>
        <v>0</v>
      </c>
      <c r="O76" s="2">
        <f t="shared" si="12"/>
        <v>0</v>
      </c>
      <c r="P76" s="2">
        <f t="shared" si="12"/>
        <v>0</v>
      </c>
      <c r="Q76" s="2">
        <f t="shared" si="12"/>
        <v>0</v>
      </c>
      <c r="R76" s="2">
        <f t="shared" si="12"/>
        <v>0</v>
      </c>
      <c r="S76" s="2">
        <f t="shared" si="12"/>
        <v>0</v>
      </c>
      <c r="T76" s="2">
        <f t="shared" si="12"/>
        <v>0</v>
      </c>
      <c r="U76" s="2">
        <f t="shared" si="12"/>
        <v>0.84354607671494486</v>
      </c>
      <c r="V76" s="2"/>
      <c r="AL76"/>
      <c r="AM76"/>
      <c r="AN76"/>
      <c r="AO76"/>
      <c r="AP76"/>
    </row>
    <row r="77" spans="1:50" s="12" customFormat="1">
      <c r="A77" s="43" t="s">
        <v>212</v>
      </c>
      <c r="B77" s="2">
        <f t="shared" si="10"/>
        <v>0</v>
      </c>
      <c r="C77" s="2">
        <f t="shared" si="10"/>
        <v>0</v>
      </c>
      <c r="D77" s="2">
        <f t="shared" ref="D77:J77" si="13">D60/1000</f>
        <v>0</v>
      </c>
      <c r="E77" s="2">
        <f t="shared" si="13"/>
        <v>0</v>
      </c>
      <c r="F77" s="2">
        <f t="shared" si="13"/>
        <v>0</v>
      </c>
      <c r="G77" s="2">
        <f t="shared" si="13"/>
        <v>0</v>
      </c>
      <c r="H77" s="2">
        <f t="shared" si="13"/>
        <v>0</v>
      </c>
      <c r="I77" s="2">
        <f t="shared" si="13"/>
        <v>0</v>
      </c>
      <c r="J77" s="2">
        <f t="shared" si="13"/>
        <v>0</v>
      </c>
      <c r="K77" s="2">
        <f t="shared" ref="K77:U77" si="14">K60/1000</f>
        <v>0</v>
      </c>
      <c r="L77" s="2">
        <f t="shared" si="14"/>
        <v>0</v>
      </c>
      <c r="M77" s="2">
        <f t="shared" si="14"/>
        <v>0</v>
      </c>
      <c r="N77" s="2">
        <f t="shared" si="14"/>
        <v>0</v>
      </c>
      <c r="O77" s="2">
        <f t="shared" si="14"/>
        <v>0</v>
      </c>
      <c r="P77" s="2">
        <f t="shared" si="14"/>
        <v>0</v>
      </c>
      <c r="Q77" s="2">
        <f t="shared" si="14"/>
        <v>2.2956232828060807</v>
      </c>
      <c r="R77" s="2">
        <f t="shared" si="14"/>
        <v>2.5269438686003247</v>
      </c>
      <c r="S77" s="2">
        <f t="shared" si="14"/>
        <v>2.6908301517688984</v>
      </c>
      <c r="T77" s="2">
        <f t="shared" si="14"/>
        <v>2.5987052991065176</v>
      </c>
      <c r="U77" s="2">
        <f t="shared" si="14"/>
        <v>2.649848798344741</v>
      </c>
      <c r="V77" s="2"/>
      <c r="AL77"/>
      <c r="AM77"/>
      <c r="AN77"/>
      <c r="AO77"/>
      <c r="AP77"/>
    </row>
    <row r="78" spans="1:50">
      <c r="A78" s="101" t="s">
        <v>214</v>
      </c>
      <c r="B78" s="2">
        <f t="shared" si="10"/>
        <v>0</v>
      </c>
      <c r="C78" s="2">
        <f t="shared" si="10"/>
        <v>0</v>
      </c>
      <c r="D78" s="2">
        <f t="shared" ref="D78:J78" si="15">D61/1000</f>
        <v>0</v>
      </c>
      <c r="E78" s="2">
        <f t="shared" si="15"/>
        <v>0</v>
      </c>
      <c r="F78" s="2">
        <f t="shared" si="15"/>
        <v>0</v>
      </c>
      <c r="G78" s="2">
        <f t="shared" si="15"/>
        <v>0</v>
      </c>
      <c r="H78" s="2">
        <f t="shared" si="15"/>
        <v>0</v>
      </c>
      <c r="I78" s="2">
        <f t="shared" si="15"/>
        <v>0</v>
      </c>
      <c r="J78" s="2">
        <f t="shared" si="15"/>
        <v>0</v>
      </c>
      <c r="K78" s="2">
        <f t="shared" ref="K78:U78" si="16">K61/1000</f>
        <v>0</v>
      </c>
      <c r="L78" s="2">
        <f t="shared" si="16"/>
        <v>0</v>
      </c>
      <c r="M78" s="2">
        <f t="shared" si="16"/>
        <v>0</v>
      </c>
      <c r="N78" s="2">
        <f t="shared" si="16"/>
        <v>6.7915671697154872E-2</v>
      </c>
      <c r="O78" s="2">
        <f t="shared" si="16"/>
        <v>0.13915285643764816</v>
      </c>
      <c r="P78" s="2">
        <f t="shared" si="16"/>
        <v>0.1698921554143891</v>
      </c>
      <c r="Q78" s="2">
        <f t="shared" si="16"/>
        <v>0.27007332738895096</v>
      </c>
      <c r="R78" s="2">
        <f t="shared" si="16"/>
        <v>0.303233264232039</v>
      </c>
      <c r="S78" s="2">
        <f t="shared" si="16"/>
        <v>0.35372415140624025</v>
      </c>
      <c r="T78" s="2">
        <f t="shared" si="16"/>
        <v>0.34607655070858573</v>
      </c>
      <c r="U78" s="2">
        <f t="shared" si="16"/>
        <v>0.33423523794365739</v>
      </c>
      <c r="V78" s="2"/>
    </row>
    <row r="79" spans="1:50" s="12" customFormat="1">
      <c r="A79" s="3" t="s">
        <v>215</v>
      </c>
      <c r="B79" s="2">
        <f t="shared" si="10"/>
        <v>0</v>
      </c>
      <c r="C79" s="2">
        <f t="shared" si="10"/>
        <v>0</v>
      </c>
      <c r="D79" s="2">
        <f t="shared" ref="D79:J79" si="17">D62/1000</f>
        <v>0</v>
      </c>
      <c r="E79" s="2">
        <f t="shared" si="17"/>
        <v>0</v>
      </c>
      <c r="F79" s="2">
        <f t="shared" si="17"/>
        <v>0</v>
      </c>
      <c r="G79" s="2">
        <f t="shared" si="17"/>
        <v>0</v>
      </c>
      <c r="H79" s="2">
        <f t="shared" si="17"/>
        <v>0</v>
      </c>
      <c r="I79" s="2">
        <f t="shared" si="17"/>
        <v>0.10399847374847372</v>
      </c>
      <c r="J79" s="2">
        <f t="shared" si="17"/>
        <v>0.10011136577338973</v>
      </c>
      <c r="K79" s="2">
        <f t="shared" ref="K79:U79" si="18">K62/1000</f>
        <v>9.8320154680826499E-2</v>
      </c>
      <c r="L79" s="2">
        <f t="shared" si="18"/>
        <v>9.6899601820250272E-2</v>
      </c>
      <c r="M79" s="2">
        <f t="shared" si="18"/>
        <v>9.2500814509122481E-2</v>
      </c>
      <c r="N79" s="2">
        <f t="shared" si="18"/>
        <v>0.11059371153057035</v>
      </c>
      <c r="O79" s="2">
        <f t="shared" si="18"/>
        <v>0.1113821159210662</v>
      </c>
      <c r="P79" s="2">
        <f t="shared" si="18"/>
        <v>0.10780674999999998</v>
      </c>
      <c r="Q79" s="2">
        <f t="shared" si="18"/>
        <v>1.1815132656610694</v>
      </c>
      <c r="R79" s="2">
        <f t="shared" si="18"/>
        <v>1.1893507377629919</v>
      </c>
      <c r="S79" s="2">
        <f t="shared" si="18"/>
        <v>1.2899695670118565</v>
      </c>
      <c r="T79" s="2">
        <f t="shared" si="18"/>
        <v>1.8353331394224501</v>
      </c>
      <c r="U79" s="2">
        <f t="shared" si="18"/>
        <v>1.8348191785714285</v>
      </c>
      <c r="V79" s="2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</row>
    <row r="80" spans="1:50" s="12" customFormat="1">
      <c r="A80" s="3" t="s">
        <v>216</v>
      </c>
      <c r="B80" s="2">
        <f t="shared" si="10"/>
        <v>0</v>
      </c>
      <c r="C80" s="2">
        <f t="shared" si="10"/>
        <v>0</v>
      </c>
      <c r="D80" s="2">
        <f t="shared" ref="D80:J80" si="19">D63/1000</f>
        <v>0</v>
      </c>
      <c r="E80" s="2">
        <f t="shared" si="19"/>
        <v>0</v>
      </c>
      <c r="F80" s="2">
        <f t="shared" si="19"/>
        <v>0</v>
      </c>
      <c r="G80" s="2">
        <f t="shared" si="19"/>
        <v>3.5619461416264278E-2</v>
      </c>
      <c r="H80" s="2">
        <f t="shared" si="19"/>
        <v>6.7368496650223417E-2</v>
      </c>
      <c r="I80" s="2">
        <f t="shared" si="19"/>
        <v>8.8901994014834104E-2</v>
      </c>
      <c r="J80" s="2">
        <f t="shared" si="19"/>
        <v>7.261497542345606E-2</v>
      </c>
      <c r="K80" s="2">
        <f t="shared" ref="K80:U80" si="20">K63/1000</f>
        <v>8.3355800640876845E-2</v>
      </c>
      <c r="L80" s="2">
        <f t="shared" si="20"/>
        <v>8.9799080627474881E-2</v>
      </c>
      <c r="M80" s="2">
        <f t="shared" si="20"/>
        <v>0.13693735391687845</v>
      </c>
      <c r="N80" s="2">
        <f t="shared" si="20"/>
        <v>0.11851284711153527</v>
      </c>
      <c r="O80" s="2">
        <f t="shared" si="20"/>
        <v>0.13932157927607886</v>
      </c>
      <c r="P80" s="2">
        <f t="shared" si="20"/>
        <v>0.17007394002068252</v>
      </c>
      <c r="Q80" s="2">
        <f t="shared" si="20"/>
        <v>0.19285429921356129</v>
      </c>
      <c r="R80" s="2">
        <f t="shared" si="20"/>
        <v>0.22394281952309797</v>
      </c>
      <c r="S80" s="2">
        <f t="shared" si="20"/>
        <v>0.25074831332899983</v>
      </c>
      <c r="T80" s="2">
        <f t="shared" si="20"/>
        <v>0.32666989613170805</v>
      </c>
      <c r="U80" s="2">
        <f t="shared" si="20"/>
        <v>0.40498806302721624</v>
      </c>
      <c r="V80" s="2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</row>
    <row r="81" spans="1:50" s="12" customFormat="1">
      <c r="A81" s="3" t="s">
        <v>217</v>
      </c>
      <c r="B81" s="2">
        <f t="shared" si="10"/>
        <v>0</v>
      </c>
      <c r="C81" s="2">
        <f t="shared" si="10"/>
        <v>0</v>
      </c>
      <c r="D81" s="2">
        <f t="shared" ref="D81:J81" si="21">D64/1000</f>
        <v>0</v>
      </c>
      <c r="E81" s="2">
        <f t="shared" si="21"/>
        <v>0</v>
      </c>
      <c r="F81" s="2">
        <f t="shared" si="21"/>
        <v>0</v>
      </c>
      <c r="G81" s="2">
        <f t="shared" si="21"/>
        <v>0.31209813984155643</v>
      </c>
      <c r="H81" s="2">
        <f t="shared" si="21"/>
        <v>0.21146580041721388</v>
      </c>
      <c r="I81" s="2">
        <f t="shared" si="21"/>
        <v>0.43899833822754614</v>
      </c>
      <c r="J81" s="2">
        <f t="shared" si="21"/>
        <v>0.52765521239672453</v>
      </c>
      <c r="K81" s="2">
        <f t="shared" ref="K81:U81" si="22">K64/1000</f>
        <v>0.66378609440224956</v>
      </c>
      <c r="L81" s="2">
        <f t="shared" si="22"/>
        <v>0.64424989739400751</v>
      </c>
      <c r="M81" s="2">
        <f t="shared" si="22"/>
        <v>0.5958248620129587</v>
      </c>
      <c r="N81" s="2">
        <f t="shared" si="22"/>
        <v>0.63735631893374234</v>
      </c>
      <c r="O81" s="2">
        <f t="shared" si="22"/>
        <v>0.79436277802784205</v>
      </c>
      <c r="P81" s="2">
        <f t="shared" si="22"/>
        <v>0.74258332102230762</v>
      </c>
      <c r="Q81" s="2">
        <f t="shared" si="22"/>
        <v>0.50765345757641878</v>
      </c>
      <c r="R81" s="2">
        <f t="shared" si="22"/>
        <v>0.70540648869525513</v>
      </c>
      <c r="S81" s="2">
        <f t="shared" si="22"/>
        <v>0.70947463687982204</v>
      </c>
      <c r="T81" s="2">
        <f t="shared" si="22"/>
        <v>0.23929710296281381</v>
      </c>
      <c r="U81" s="2">
        <f t="shared" si="22"/>
        <v>0.21608467292694572</v>
      </c>
      <c r="V81" s="2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</row>
    <row r="82" spans="1:50" s="12" customFormat="1">
      <c r="A82" s="3" t="s">
        <v>218</v>
      </c>
      <c r="B82" s="2">
        <f t="shared" si="10"/>
        <v>0</v>
      </c>
      <c r="C82" s="2">
        <f t="shared" si="10"/>
        <v>0</v>
      </c>
      <c r="D82" s="2">
        <f t="shared" ref="D82:J82" si="23">D65/1000</f>
        <v>0</v>
      </c>
      <c r="E82" s="2">
        <f t="shared" si="23"/>
        <v>0</v>
      </c>
      <c r="F82" s="2">
        <f t="shared" si="23"/>
        <v>0</v>
      </c>
      <c r="G82" s="2">
        <f t="shared" si="23"/>
        <v>0.17028953203740627</v>
      </c>
      <c r="H82" s="2">
        <f t="shared" si="23"/>
        <v>0.17159139260391587</v>
      </c>
      <c r="I82" s="2">
        <f t="shared" si="23"/>
        <v>0.16964086939440917</v>
      </c>
      <c r="J82" s="2">
        <f t="shared" si="23"/>
        <v>0.32661632935322638</v>
      </c>
      <c r="K82" s="2">
        <f t="shared" ref="K82:U82" si="24">K65/1000</f>
        <v>0.32401384063156663</v>
      </c>
      <c r="L82" s="2">
        <f t="shared" si="24"/>
        <v>0.49233751577620627</v>
      </c>
      <c r="M82" s="2">
        <f t="shared" si="24"/>
        <v>0.54843906958735422</v>
      </c>
      <c r="N82" s="2">
        <f t="shared" si="24"/>
        <v>0.58747056018038968</v>
      </c>
      <c r="O82" s="2">
        <f t="shared" si="24"/>
        <v>0.90449356684471272</v>
      </c>
      <c r="P82" s="2">
        <f t="shared" si="24"/>
        <v>1.2911803811493572</v>
      </c>
      <c r="Q82" s="2">
        <f t="shared" si="24"/>
        <v>1.6373195472955149</v>
      </c>
      <c r="R82" s="2">
        <f t="shared" si="24"/>
        <v>1.8530921703069054</v>
      </c>
      <c r="S82" s="2">
        <f t="shared" si="24"/>
        <v>2.5097570742633244</v>
      </c>
      <c r="T82" s="2">
        <f t="shared" si="24"/>
        <v>2.455495526456156</v>
      </c>
      <c r="U82" s="2">
        <f t="shared" si="24"/>
        <v>2.6802482890339028</v>
      </c>
      <c r="V82" s="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P82"/>
      <c r="AQ82"/>
      <c r="AR82"/>
      <c r="AS82"/>
      <c r="AT82"/>
      <c r="AU82"/>
      <c r="AV82"/>
      <c r="AW82"/>
      <c r="AX82"/>
    </row>
    <row r="83" spans="1:50" s="12" customFormat="1">
      <c r="A83" s="3" t="s">
        <v>219</v>
      </c>
      <c r="B83" s="2">
        <f t="shared" si="10"/>
        <v>0</v>
      </c>
      <c r="C83" s="2">
        <f t="shared" si="10"/>
        <v>0</v>
      </c>
      <c r="D83" s="2">
        <f t="shared" ref="D83:J83" si="25">D66/1000</f>
        <v>0</v>
      </c>
      <c r="E83" s="2">
        <f t="shared" si="25"/>
        <v>0</v>
      </c>
      <c r="F83" s="2">
        <f t="shared" si="25"/>
        <v>0</v>
      </c>
      <c r="G83" s="2">
        <f t="shared" si="25"/>
        <v>4.201894203023001E-2</v>
      </c>
      <c r="H83" s="2">
        <f t="shared" si="25"/>
        <v>6.689662032056265E-2</v>
      </c>
      <c r="I83" s="2">
        <f t="shared" si="25"/>
        <v>5.3092502894368239E-2</v>
      </c>
      <c r="J83" s="2">
        <f t="shared" si="25"/>
        <v>3.3576158657511693E-2</v>
      </c>
      <c r="K83" s="2">
        <f t="shared" ref="K83:U83" si="26">K66/1000</f>
        <v>2.7118338391658968E-2</v>
      </c>
      <c r="L83" s="2">
        <f t="shared" si="26"/>
        <v>1.0319394330669286E-2</v>
      </c>
      <c r="M83" s="2">
        <f t="shared" si="26"/>
        <v>1.545153187070959E-2</v>
      </c>
      <c r="N83" s="2">
        <f t="shared" si="26"/>
        <v>1.4615452549227732E-2</v>
      </c>
      <c r="O83" s="2">
        <f t="shared" si="26"/>
        <v>2.1180804160515529E-2</v>
      </c>
      <c r="P83" s="2">
        <f t="shared" si="26"/>
        <v>1.3718791549711923E-2</v>
      </c>
      <c r="Q83" s="2">
        <f t="shared" si="26"/>
        <v>4.2958538637805008E-3</v>
      </c>
      <c r="R83" s="2">
        <f t="shared" si="26"/>
        <v>0</v>
      </c>
      <c r="S83" s="2">
        <f t="shared" si="26"/>
        <v>0</v>
      </c>
      <c r="T83" s="2">
        <f t="shared" si="26"/>
        <v>0</v>
      </c>
      <c r="U83" s="2">
        <f t="shared" si="26"/>
        <v>0</v>
      </c>
      <c r="V83" s="2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</row>
    <row r="84" spans="1:50" s="12" customFormat="1">
      <c r="A84" s="43" t="s">
        <v>220</v>
      </c>
      <c r="B84" s="2">
        <f t="shared" si="10"/>
        <v>0</v>
      </c>
      <c r="C84" s="2">
        <f t="shared" si="10"/>
        <v>0</v>
      </c>
      <c r="D84" s="2">
        <f t="shared" ref="D84:J84" si="27">D67/1000</f>
        <v>0</v>
      </c>
      <c r="E84" s="2">
        <f t="shared" si="27"/>
        <v>5.7759039708133494E-2</v>
      </c>
      <c r="F84" s="2">
        <f t="shared" si="27"/>
        <v>0.26420740015155586</v>
      </c>
      <c r="G84" s="2">
        <f t="shared" si="27"/>
        <v>0.53564061433770027</v>
      </c>
      <c r="H84" s="2">
        <f t="shared" si="27"/>
        <v>1.897965529936209</v>
      </c>
      <c r="I84" s="2">
        <f t="shared" si="27"/>
        <v>3.5379841690550617</v>
      </c>
      <c r="J84" s="2">
        <f t="shared" si="27"/>
        <v>3.4995388262633798</v>
      </c>
      <c r="K84" s="2">
        <f t="shared" ref="K84:U84" si="28">K67/1000</f>
        <v>3.8948261920729821</v>
      </c>
      <c r="L84" s="2">
        <f t="shared" si="28"/>
        <v>3.8097881122038624</v>
      </c>
      <c r="M84" s="2">
        <f t="shared" si="28"/>
        <v>3.4221366417394039</v>
      </c>
      <c r="N84" s="2">
        <f t="shared" si="28"/>
        <v>4.2272870386885577</v>
      </c>
      <c r="O84" s="2">
        <f t="shared" si="28"/>
        <v>5.5966704853689277</v>
      </c>
      <c r="P84" s="2">
        <f t="shared" si="28"/>
        <v>4.9732360762298713</v>
      </c>
      <c r="Q84" s="2">
        <f t="shared" si="28"/>
        <v>4.1580708919381388</v>
      </c>
      <c r="R84" s="2">
        <f t="shared" si="28"/>
        <v>3.3316053431957102</v>
      </c>
      <c r="S84" s="2">
        <f t="shared" si="28"/>
        <v>3.3059193942484892</v>
      </c>
      <c r="T84" s="2">
        <f t="shared" si="28"/>
        <v>3.6764947969454167</v>
      </c>
      <c r="U84" s="2">
        <f t="shared" si="28"/>
        <v>4.3813608148973415</v>
      </c>
      <c r="V84" s="2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</row>
    <row r="85" spans="1:50" s="12" customFormat="1" ht="15" customHeight="1">
      <c r="A85" s="43" t="s">
        <v>221</v>
      </c>
      <c r="B85" s="2">
        <f t="shared" si="10"/>
        <v>0</v>
      </c>
      <c r="C85" s="2">
        <f t="shared" si="10"/>
        <v>0</v>
      </c>
      <c r="D85" s="2">
        <f t="shared" ref="D85:J85" si="29">D68/1000</f>
        <v>0.38505144485758491</v>
      </c>
      <c r="E85" s="2">
        <f t="shared" si="29"/>
        <v>0.70357026416314727</v>
      </c>
      <c r="F85" s="2">
        <f t="shared" si="29"/>
        <v>1.0433067087834416</v>
      </c>
      <c r="G85" s="2">
        <f t="shared" si="29"/>
        <v>1.6165908826421855</v>
      </c>
      <c r="H85" s="2">
        <f t="shared" si="29"/>
        <v>1.6021694237098749</v>
      </c>
      <c r="I85" s="2">
        <f t="shared" si="29"/>
        <v>1.1518954313619176</v>
      </c>
      <c r="J85" s="2">
        <f t="shared" si="29"/>
        <v>1.1137371868698007</v>
      </c>
      <c r="K85" s="2">
        <f t="shared" ref="K85:U85" si="30">K68/1000</f>
        <v>1.0046826761999239</v>
      </c>
      <c r="L85" s="2">
        <f t="shared" si="30"/>
        <v>1.0564742526031099</v>
      </c>
      <c r="M85" s="2">
        <f t="shared" si="30"/>
        <v>1.3472816252698971</v>
      </c>
      <c r="N85" s="2">
        <f t="shared" si="30"/>
        <v>1.6520487140332922</v>
      </c>
      <c r="O85" s="2">
        <f t="shared" si="30"/>
        <v>1.421538617277966</v>
      </c>
      <c r="P85" s="2">
        <f t="shared" si="30"/>
        <v>1.2424196336238735</v>
      </c>
      <c r="Q85" s="2">
        <f t="shared" si="30"/>
        <v>3.0834676897987605</v>
      </c>
      <c r="R85" s="2">
        <f t="shared" si="30"/>
        <v>3.6831352432736839</v>
      </c>
      <c r="S85" s="2">
        <f t="shared" si="30"/>
        <v>3.876697106961204</v>
      </c>
      <c r="T85" s="2">
        <f t="shared" si="30"/>
        <v>4.3027796428612959</v>
      </c>
      <c r="U85" s="2">
        <f t="shared" si="30"/>
        <v>4.7487474136558969</v>
      </c>
      <c r="V85" s="2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P85"/>
      <c r="AQ85"/>
      <c r="AR85"/>
      <c r="AS85"/>
      <c r="AT85"/>
      <c r="AU85"/>
      <c r="AV85"/>
      <c r="AW85"/>
      <c r="AX85"/>
    </row>
    <row r="86" spans="1:50" s="12" customFormat="1">
      <c r="A86" s="43" t="s">
        <v>227</v>
      </c>
      <c r="B86" s="2">
        <f t="shared" si="10"/>
        <v>0</v>
      </c>
      <c r="C86" s="2">
        <f t="shared" si="10"/>
        <v>0</v>
      </c>
      <c r="D86" s="2">
        <f t="shared" ref="D86:J86" si="31">D69/1000</f>
        <v>0</v>
      </c>
      <c r="E86" s="2">
        <f t="shared" si="31"/>
        <v>1.2865230796058358</v>
      </c>
      <c r="F86" s="2">
        <f t="shared" si="31"/>
        <v>1.880792500420021</v>
      </c>
      <c r="G86" s="2">
        <f t="shared" si="31"/>
        <v>1.774489313909843</v>
      </c>
      <c r="H86" s="2">
        <f t="shared" si="31"/>
        <v>2.5666385006110142</v>
      </c>
      <c r="I86" s="2">
        <f t="shared" si="31"/>
        <v>2.6048168890555199</v>
      </c>
      <c r="J86" s="2">
        <f t="shared" si="31"/>
        <v>2.5033018638784021</v>
      </c>
      <c r="K86" s="2">
        <f t="shared" ref="K86:U86" si="32">K69/1000</f>
        <v>2.9844104825972027</v>
      </c>
      <c r="L86" s="2">
        <f t="shared" si="32"/>
        <v>2.2672142601494305</v>
      </c>
      <c r="M86" s="2">
        <f t="shared" si="32"/>
        <v>3.3945778525078207</v>
      </c>
      <c r="N86" s="2">
        <f t="shared" si="32"/>
        <v>4.1524828220901142</v>
      </c>
      <c r="O86" s="2">
        <f t="shared" si="32"/>
        <v>4.4645020106135096</v>
      </c>
      <c r="P86" s="2">
        <f t="shared" si="32"/>
        <v>7.2585832536364503</v>
      </c>
      <c r="Q86" s="2">
        <f t="shared" si="32"/>
        <v>6.0186005171509986</v>
      </c>
      <c r="R86" s="2">
        <f t="shared" si="32"/>
        <v>9.665903961762373</v>
      </c>
      <c r="S86" s="2">
        <f t="shared" si="32"/>
        <v>7.4979076813652865</v>
      </c>
      <c r="T86" s="2">
        <f t="shared" si="32"/>
        <v>7.8221705176371863</v>
      </c>
      <c r="U86" s="2">
        <f t="shared" si="32"/>
        <v>8.0242559286964816</v>
      </c>
      <c r="V86" s="2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U86"/>
      <c r="AV86"/>
      <c r="AW86"/>
      <c r="AX86"/>
    </row>
    <row r="87" spans="1:50" s="12" customFormat="1">
      <c r="A87" s="43" t="s">
        <v>222</v>
      </c>
      <c r="B87" s="2">
        <f t="shared" si="10"/>
        <v>0</v>
      </c>
      <c r="C87" s="2">
        <f t="shared" si="10"/>
        <v>3.1969999999999998E-2</v>
      </c>
      <c r="D87" s="2">
        <f t="shared" ref="D87:J87" si="33">D70/1000</f>
        <v>5.641344068322824E-2</v>
      </c>
      <c r="E87" s="2">
        <f t="shared" si="33"/>
        <v>5.7370483584482997E-2</v>
      </c>
      <c r="F87" s="2">
        <f t="shared" si="33"/>
        <v>5.7221072436522899E-2</v>
      </c>
      <c r="G87" s="2">
        <f t="shared" si="33"/>
        <v>5.6823913945562118E-2</v>
      </c>
      <c r="H87" s="2">
        <f t="shared" si="33"/>
        <v>5.7604946411060579E-2</v>
      </c>
      <c r="I87" s="2">
        <f t="shared" si="33"/>
        <v>5.6950136264397107E-2</v>
      </c>
      <c r="J87" s="2">
        <f t="shared" si="33"/>
        <v>5.4824183963585821E-2</v>
      </c>
      <c r="K87" s="2">
        <f t="shared" ref="K87:U87" si="34">K70/1000</f>
        <v>5.4387343219211612E-2</v>
      </c>
      <c r="L87" s="2">
        <f t="shared" si="34"/>
        <v>5.5094209140410084E-2</v>
      </c>
      <c r="M87" s="2">
        <f t="shared" si="34"/>
        <v>5.5124694626099001E-2</v>
      </c>
      <c r="N87" s="2">
        <f t="shared" si="34"/>
        <v>6.8365273443790064E-2</v>
      </c>
      <c r="O87" s="2">
        <f t="shared" si="34"/>
        <v>9.9981327350450191E-2</v>
      </c>
      <c r="P87" s="2">
        <f t="shared" si="34"/>
        <v>9.7654010932190838E-2</v>
      </c>
      <c r="Q87" s="2">
        <f t="shared" si="34"/>
        <v>9.7023842864480569E-2</v>
      </c>
      <c r="R87" s="2">
        <f t="shared" si="34"/>
        <v>9.6832489044764436E-2</v>
      </c>
      <c r="S87" s="2">
        <f t="shared" si="34"/>
        <v>9.6819353442050879E-2</v>
      </c>
      <c r="T87" s="2">
        <f t="shared" si="34"/>
        <v>9.4726095879664296E-2</v>
      </c>
      <c r="U87" s="2">
        <f t="shared" si="34"/>
        <v>9.148495941429248E-2</v>
      </c>
      <c r="V87" s="2"/>
      <c r="AO87"/>
    </row>
    <row r="88" spans="1:50" s="12" customFormat="1">
      <c r="A88" s="43" t="s">
        <v>223</v>
      </c>
      <c r="B88" s="2">
        <f t="shared" si="10"/>
        <v>0</v>
      </c>
      <c r="C88" s="2">
        <f t="shared" si="10"/>
        <v>2.3177699999999999</v>
      </c>
      <c r="D88" s="2">
        <f t="shared" ref="D88:J88" si="35">D71/1000</f>
        <v>2.7767975960396116</v>
      </c>
      <c r="E88" s="2">
        <f t="shared" si="35"/>
        <v>3.2455532009130876</v>
      </c>
      <c r="F88" s="2">
        <f t="shared" si="35"/>
        <v>3.3821330678441339</v>
      </c>
      <c r="G88" s="2">
        <f t="shared" si="35"/>
        <v>3.5166103341490791</v>
      </c>
      <c r="H88" s="2">
        <f t="shared" si="35"/>
        <v>4.073610941527833</v>
      </c>
      <c r="I88" s="2">
        <f t="shared" si="35"/>
        <v>4.037311889665343</v>
      </c>
      <c r="J88" s="2">
        <f t="shared" si="35"/>
        <v>4.1921050729730176</v>
      </c>
      <c r="K88" s="2">
        <f t="shared" ref="K88:U88" si="36">K71/1000</f>
        <v>4.9700172029240015</v>
      </c>
      <c r="L88" s="2">
        <f t="shared" si="36"/>
        <v>5.5263859321336888</v>
      </c>
      <c r="M88" s="2">
        <f t="shared" si="36"/>
        <v>5.9663146153320605</v>
      </c>
      <c r="N88" s="2">
        <f t="shared" si="36"/>
        <v>6.6657237289701659</v>
      </c>
      <c r="O88" s="2">
        <f t="shared" si="36"/>
        <v>7.8666061872051847</v>
      </c>
      <c r="P88" s="2">
        <f t="shared" si="36"/>
        <v>8.6605232859358861</v>
      </c>
      <c r="Q88" s="2">
        <f t="shared" si="36"/>
        <v>8.7491807329283144</v>
      </c>
      <c r="R88" s="2">
        <f t="shared" si="36"/>
        <v>9.5397336544031592</v>
      </c>
      <c r="S88" s="2">
        <f t="shared" si="36"/>
        <v>10.625410298045187</v>
      </c>
      <c r="T88" s="2">
        <f t="shared" si="36"/>
        <v>12.426694305061298</v>
      </c>
      <c r="U88" s="2">
        <f t="shared" si="36"/>
        <v>12.659916297946838</v>
      </c>
      <c r="V88" s="2"/>
      <c r="AO88"/>
      <c r="AT88"/>
    </row>
    <row r="89" spans="1:50" s="12" customFormat="1">
      <c r="A89" s="3" t="s">
        <v>226</v>
      </c>
      <c r="B89" s="2">
        <f t="shared" si="10"/>
        <v>0</v>
      </c>
      <c r="C89" s="2">
        <f t="shared" si="10"/>
        <v>8.7809999999999999E-2</v>
      </c>
      <c r="D89" s="2">
        <f t="shared" ref="D89:J89" si="37">D72/1000</f>
        <v>0.14526597026464136</v>
      </c>
      <c r="E89" s="2">
        <f t="shared" si="37"/>
        <v>0.20075452299905586</v>
      </c>
      <c r="F89" s="2">
        <f t="shared" si="37"/>
        <v>0.26946147569692014</v>
      </c>
      <c r="G89" s="2">
        <f t="shared" si="37"/>
        <v>0.34159901786678215</v>
      </c>
      <c r="H89" s="2">
        <f t="shared" si="37"/>
        <v>0.30446997936776027</v>
      </c>
      <c r="I89" s="2">
        <f t="shared" si="37"/>
        <v>0.24877149070393417</v>
      </c>
      <c r="J89" s="2">
        <f t="shared" si="37"/>
        <v>0.43442584734613943</v>
      </c>
      <c r="K89" s="2">
        <f t="shared" ref="K89:U89" si="38">K72/1000</f>
        <v>0.17387392722891445</v>
      </c>
      <c r="L89" s="2">
        <f t="shared" si="38"/>
        <v>0.15619079462989632</v>
      </c>
      <c r="M89" s="2">
        <f t="shared" si="38"/>
        <v>0.11798500738640767</v>
      </c>
      <c r="N89" s="2">
        <f t="shared" si="38"/>
        <v>0.26023757291736566</v>
      </c>
      <c r="O89" s="2">
        <f t="shared" si="38"/>
        <v>0.49880385036498276</v>
      </c>
      <c r="P89" s="2">
        <f t="shared" si="38"/>
        <v>0.48639954202984187</v>
      </c>
      <c r="Q89" s="2">
        <f t="shared" si="38"/>
        <v>0.57829620022988726</v>
      </c>
      <c r="R89" s="2">
        <f t="shared" si="38"/>
        <v>0.51412526098843925</v>
      </c>
      <c r="S89" s="2">
        <f t="shared" si="38"/>
        <v>0.49740858610817612</v>
      </c>
      <c r="T89" s="2">
        <f t="shared" si="38"/>
        <v>1.8229170312681047</v>
      </c>
      <c r="U89" s="2">
        <f t="shared" si="38"/>
        <v>0.64023078147381818</v>
      </c>
      <c r="V89" s="2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</row>
    <row r="90" spans="1:50" s="12" customFormat="1">
      <c r="A90" s="3" t="s">
        <v>224</v>
      </c>
      <c r="B90" s="2">
        <f t="shared" si="10"/>
        <v>5.2979999999999999E-2</v>
      </c>
      <c r="C90" s="2">
        <f t="shared" si="10"/>
        <v>1.4320000000000001E-2</v>
      </c>
      <c r="D90" s="2">
        <f t="shared" ref="D90:J90" si="39">D73/1000</f>
        <v>8.4529714230615633E-3</v>
      </c>
      <c r="E90" s="2">
        <f t="shared" si="39"/>
        <v>8.5963744170462139E-3</v>
      </c>
      <c r="F90" s="2">
        <f t="shared" si="39"/>
        <v>8.5739866997097472E-3</v>
      </c>
      <c r="G90" s="2">
        <f t="shared" si="39"/>
        <v>8.5144766018703157E-3</v>
      </c>
      <c r="H90" s="2">
        <f t="shared" si="39"/>
        <v>8.5795696301957936E-3</v>
      </c>
      <c r="I90" s="2">
        <f t="shared" si="39"/>
        <v>8.4820434697204603E-3</v>
      </c>
      <c r="J90" s="2">
        <f t="shared" si="39"/>
        <v>8.1654082338306622E-3</v>
      </c>
      <c r="K90" s="2">
        <f t="shared" ref="K90:U90" si="40">K73/1000</f>
        <v>8.1003460157891664E-3</v>
      </c>
      <c r="L90" s="2">
        <f t="shared" si="40"/>
        <v>8.2056252629367759E-3</v>
      </c>
      <c r="M90" s="2">
        <f t="shared" si="40"/>
        <v>1.3136265139816868E-2</v>
      </c>
      <c r="N90" s="2">
        <f t="shared" si="40"/>
        <v>0.10221308590421811</v>
      </c>
      <c r="O90" s="2">
        <f t="shared" si="40"/>
        <v>0.1047125244693302</v>
      </c>
      <c r="P90" s="2">
        <f t="shared" si="40"/>
        <v>0.10227507755946226</v>
      </c>
      <c r="Q90" s="2">
        <f t="shared" si="40"/>
        <v>0.10161508943009279</v>
      </c>
      <c r="R90" s="2">
        <f t="shared" si="40"/>
        <v>0.10141468059315975</v>
      </c>
      <c r="S90" s="2">
        <f t="shared" si="40"/>
        <v>0.24760690598436816</v>
      </c>
      <c r="T90" s="2">
        <f t="shared" si="40"/>
        <v>0.24225358549601003</v>
      </c>
      <c r="U90" s="2">
        <f t="shared" si="40"/>
        <v>0.23396466656056022</v>
      </c>
      <c r="V90" s="2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</row>
    <row r="91" spans="1:50" s="12" customFormat="1">
      <c r="A91" s="3" t="s">
        <v>225</v>
      </c>
      <c r="B91" s="2">
        <f t="shared" si="10"/>
        <v>0.1285</v>
      </c>
      <c r="C91" s="2">
        <f t="shared" si="10"/>
        <v>9.5379999999999993E-2</v>
      </c>
      <c r="D91" s="2">
        <f>D74/1000</f>
        <v>0.15264206736336108</v>
      </c>
      <c r="E91" s="2">
        <f t="shared" ref="E91:K91" si="41">E74/1000</f>
        <v>0.20417076950438118</v>
      </c>
      <c r="F91" s="2">
        <f t="shared" si="41"/>
        <v>0.24638551139753914</v>
      </c>
      <c r="G91" s="2">
        <f t="shared" si="41"/>
        <v>0.17449227768808948</v>
      </c>
      <c r="H91" s="2">
        <f t="shared" si="41"/>
        <v>0.23897876430732573</v>
      </c>
      <c r="I91" s="2">
        <f t="shared" si="41"/>
        <v>0.14493606958450142</v>
      </c>
      <c r="J91" s="2">
        <f t="shared" si="41"/>
        <v>0.14151305701887246</v>
      </c>
      <c r="K91" s="2">
        <f t="shared" si="41"/>
        <v>0.13808011825434527</v>
      </c>
      <c r="L91" s="2">
        <f t="shared" ref="L91:U91" si="42">L74/1000</f>
        <v>0.13839279343458646</v>
      </c>
      <c r="M91" s="2">
        <f t="shared" si="42"/>
        <v>0.15439380825455259</v>
      </c>
      <c r="N91" s="2">
        <f t="shared" si="42"/>
        <v>0.31254452536672195</v>
      </c>
      <c r="O91" s="2">
        <f t="shared" si="42"/>
        <v>0.47018010779575842</v>
      </c>
      <c r="P91" s="2">
        <f t="shared" si="42"/>
        <v>0.48349438617225587</v>
      </c>
      <c r="Q91" s="2">
        <f t="shared" si="42"/>
        <v>0.54389054627883116</v>
      </c>
      <c r="R91" s="2">
        <f t="shared" si="42"/>
        <v>0.54765275223702836</v>
      </c>
      <c r="S91" s="2">
        <f t="shared" si="42"/>
        <v>0.46231578148723501</v>
      </c>
      <c r="T91" s="2">
        <f t="shared" si="42"/>
        <v>0.67024151180659353</v>
      </c>
      <c r="U91" s="2">
        <f t="shared" si="42"/>
        <v>0.87831609103931241</v>
      </c>
      <c r="V91" s="2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</row>
    <row r="92" spans="1:50" s="12" customFormat="1">
      <c r="A92" t="s">
        <v>38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 s="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P92"/>
      <c r="AQ92"/>
      <c r="AR92"/>
      <c r="AS92"/>
      <c r="AT92"/>
      <c r="AU92"/>
      <c r="AV92"/>
      <c r="AW92"/>
      <c r="AX92"/>
    </row>
    <row r="93" spans="1:50" s="12" customFormat="1">
      <c r="A93"/>
      <c r="B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 s="2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</row>
    <row r="94" spans="1:50" s="12" customFormat="1">
      <c r="A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 s="2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</row>
    <row r="95" spans="1:50" s="12" customFormat="1">
      <c r="A95" s="42" t="s">
        <v>128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U95"/>
      <c r="AV95"/>
      <c r="AW95"/>
      <c r="AX95"/>
    </row>
    <row r="96" spans="1:50" s="12" customFormat="1">
      <c r="A96" s="13" t="s">
        <v>38</v>
      </c>
      <c r="B96" s="20" t="s">
        <v>36</v>
      </c>
      <c r="C96" s="20" t="s">
        <v>37</v>
      </c>
      <c r="D96" s="20">
        <v>1998</v>
      </c>
      <c r="E96" s="20">
        <v>1999</v>
      </c>
      <c r="F96" s="20">
        <v>2000</v>
      </c>
      <c r="G96" s="20">
        <v>2001</v>
      </c>
      <c r="H96" s="20">
        <v>2002</v>
      </c>
      <c r="I96" s="20">
        <v>2003</v>
      </c>
      <c r="J96" s="20">
        <v>2004</v>
      </c>
      <c r="K96" s="20">
        <v>2005</v>
      </c>
      <c r="L96" s="20">
        <v>2006</v>
      </c>
      <c r="M96" s="20">
        <v>2007</v>
      </c>
      <c r="N96" s="20">
        <v>2008</v>
      </c>
      <c r="O96" s="20">
        <v>2009</v>
      </c>
      <c r="P96" s="20">
        <v>2010</v>
      </c>
      <c r="Q96" s="20">
        <v>2011</v>
      </c>
      <c r="R96" s="20">
        <v>2012</v>
      </c>
      <c r="S96" s="20">
        <v>2013</v>
      </c>
      <c r="T96" s="20">
        <v>2014</v>
      </c>
      <c r="U96" s="20">
        <v>2015</v>
      </c>
      <c r="V96"/>
      <c r="W96"/>
      <c r="X96"/>
      <c r="Y96"/>
      <c r="Z96"/>
      <c r="AA96"/>
    </row>
    <row r="97" spans="1:27" s="12" customFormat="1">
      <c r="A97" s="3" t="s">
        <v>141</v>
      </c>
      <c r="B97" s="2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>
        <v>843.54607671494489</v>
      </c>
      <c r="V97"/>
      <c r="W97"/>
      <c r="X97"/>
      <c r="Y97"/>
      <c r="Z97"/>
      <c r="AA97"/>
    </row>
    <row r="98" spans="1:27" s="12" customFormat="1">
      <c r="A98" s="61" t="s">
        <v>151</v>
      </c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56"/>
      <c r="N98" s="56"/>
      <c r="O98" s="56"/>
      <c r="P98" s="56"/>
      <c r="Q98" s="56">
        <v>2295.6232828060806</v>
      </c>
      <c r="R98" s="56">
        <v>2526.9438686003245</v>
      </c>
      <c r="S98" s="56">
        <v>2690.8301517688983</v>
      </c>
      <c r="T98" s="56">
        <v>2598.7052991065175</v>
      </c>
      <c r="U98" s="56">
        <v>2649.8487983447408</v>
      </c>
      <c r="V98"/>
      <c r="W98"/>
      <c r="X98"/>
      <c r="Y98"/>
      <c r="Z98"/>
      <c r="AA98"/>
    </row>
    <row r="99" spans="1:27" s="12" customFormat="1">
      <c r="A99" s="61" t="s">
        <v>152</v>
      </c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56"/>
      <c r="N99" s="56">
        <v>67.915671697154878</v>
      </c>
      <c r="O99" s="56">
        <v>139.15285643764815</v>
      </c>
      <c r="P99" s="56">
        <v>169.89215541438909</v>
      </c>
      <c r="Q99" s="56">
        <v>270.07332738895093</v>
      </c>
      <c r="R99" s="56">
        <v>303.23326423203901</v>
      </c>
      <c r="S99" s="56">
        <v>353.72415140624025</v>
      </c>
      <c r="T99" s="56">
        <v>346.07655070858573</v>
      </c>
      <c r="U99" s="56">
        <v>334.23523794365741</v>
      </c>
      <c r="V99"/>
      <c r="W99"/>
      <c r="X99"/>
      <c r="Y99"/>
      <c r="Z99"/>
      <c r="AA99"/>
    </row>
    <row r="100" spans="1:27" s="12" customFormat="1">
      <c r="A100" s="3" t="s">
        <v>147</v>
      </c>
      <c r="B100" s="2"/>
      <c r="C100" s="4"/>
      <c r="D100" s="4"/>
      <c r="E100" s="4"/>
      <c r="F100" s="4"/>
      <c r="G100" s="4"/>
      <c r="H100" s="4"/>
      <c r="I100" s="4">
        <v>103.99847374847373</v>
      </c>
      <c r="J100" s="4">
        <v>100.11136577338974</v>
      </c>
      <c r="K100" s="4">
        <v>98.320154680826505</v>
      </c>
      <c r="L100" s="4">
        <v>96.899601820250268</v>
      </c>
      <c r="M100" s="4">
        <v>92.500814509122478</v>
      </c>
      <c r="N100" s="4">
        <v>110.59371153057035</v>
      </c>
      <c r="O100" s="4">
        <v>111.3821159210662</v>
      </c>
      <c r="P100" s="4">
        <v>107.80674999999998</v>
      </c>
      <c r="Q100" s="4">
        <v>1181.5132656610695</v>
      </c>
      <c r="R100" s="4">
        <v>1189.3507377629919</v>
      </c>
      <c r="S100" s="4">
        <v>1289.9695670118565</v>
      </c>
      <c r="T100" s="4">
        <v>1835.3331394224501</v>
      </c>
      <c r="U100" s="4">
        <v>1834.8191785714284</v>
      </c>
    </row>
    <row r="101" spans="1:27" s="12" customFormat="1">
      <c r="A101" s="3" t="s">
        <v>154</v>
      </c>
      <c r="B101" s="2"/>
      <c r="C101" s="4"/>
      <c r="D101" s="4"/>
      <c r="E101" s="4"/>
      <c r="F101" s="4"/>
      <c r="G101" s="4">
        <v>35.619461416264279</v>
      </c>
      <c r="H101" s="4">
        <v>67.36849665022342</v>
      </c>
      <c r="I101" s="4">
        <v>88.901994014834102</v>
      </c>
      <c r="J101" s="4">
        <v>72.614975423456059</v>
      </c>
      <c r="K101" s="4">
        <v>83.355800640876851</v>
      </c>
      <c r="L101" s="4">
        <v>89.799080627474879</v>
      </c>
      <c r="M101" s="4">
        <v>136.93735391687844</v>
      </c>
      <c r="N101" s="4">
        <v>118.51284711153527</v>
      </c>
      <c r="O101" s="4">
        <v>139.32157927607886</v>
      </c>
      <c r="P101" s="4">
        <v>170.07394002068253</v>
      </c>
      <c r="Q101" s="4">
        <v>192.85429921356129</v>
      </c>
      <c r="R101" s="4">
        <v>223.94281952309797</v>
      </c>
      <c r="S101" s="4">
        <v>250.74831332899981</v>
      </c>
      <c r="T101" s="4">
        <v>326.66989613170807</v>
      </c>
      <c r="U101" s="4">
        <v>404.98806302721624</v>
      </c>
    </row>
    <row r="102" spans="1:27" s="12" customFormat="1">
      <c r="A102" s="3" t="s">
        <v>153</v>
      </c>
      <c r="B102" s="2"/>
      <c r="C102" s="4"/>
      <c r="D102" s="4"/>
      <c r="E102" s="4"/>
      <c r="F102" s="4"/>
      <c r="G102" s="4">
        <v>312.09813984155642</v>
      </c>
      <c r="H102" s="4">
        <v>211.46580041721387</v>
      </c>
      <c r="I102" s="4">
        <v>438.99833822754613</v>
      </c>
      <c r="J102" s="4">
        <v>527.65521239672455</v>
      </c>
      <c r="K102" s="4">
        <v>663.78609440224955</v>
      </c>
      <c r="L102" s="4">
        <v>644.24989739400746</v>
      </c>
      <c r="M102" s="4">
        <v>595.82486201295865</v>
      </c>
      <c r="N102" s="4">
        <v>637.35631893374239</v>
      </c>
      <c r="O102" s="4">
        <v>794.36277802784207</v>
      </c>
      <c r="P102" s="4">
        <v>742.58332102230759</v>
      </c>
      <c r="Q102" s="4">
        <v>507.65345757641876</v>
      </c>
      <c r="R102" s="4">
        <v>705.40648869525512</v>
      </c>
      <c r="S102" s="4">
        <v>709.47463687982201</v>
      </c>
      <c r="T102" s="4">
        <v>239.29710296281382</v>
      </c>
      <c r="U102" s="4">
        <v>216.08467292694573</v>
      </c>
      <c r="V102"/>
      <c r="W102"/>
      <c r="X102"/>
      <c r="Y102"/>
      <c r="Z102"/>
      <c r="AA102"/>
    </row>
    <row r="103" spans="1:27" s="12" customFormat="1">
      <c r="A103" s="43" t="s">
        <v>135</v>
      </c>
      <c r="B103" s="2"/>
      <c r="C103" s="4"/>
      <c r="D103" s="4"/>
      <c r="E103" s="4"/>
      <c r="F103" s="4"/>
      <c r="G103" s="4">
        <v>170.28953203740627</v>
      </c>
      <c r="H103" s="4">
        <v>171.59139260391586</v>
      </c>
      <c r="I103" s="4">
        <v>169.64086939440918</v>
      </c>
      <c r="J103" s="4">
        <v>326.61632935322638</v>
      </c>
      <c r="K103" s="4">
        <v>324.01384063156661</v>
      </c>
      <c r="L103" s="4">
        <v>492.33751577620626</v>
      </c>
      <c r="M103" s="4">
        <v>548.4390695873542</v>
      </c>
      <c r="N103" s="4">
        <v>587.47056018038973</v>
      </c>
      <c r="O103" s="4">
        <v>904.49356684471275</v>
      </c>
      <c r="P103" s="4">
        <v>1291.1803811493571</v>
      </c>
      <c r="Q103" s="4">
        <v>1637.3195472955149</v>
      </c>
      <c r="R103" s="4">
        <v>1853.0921703069055</v>
      </c>
      <c r="S103" s="4">
        <v>2509.7570742633243</v>
      </c>
      <c r="T103" s="4">
        <v>2455.4955264561559</v>
      </c>
      <c r="U103" s="4">
        <v>2680.2482890339029</v>
      </c>
      <c r="V103"/>
      <c r="W103"/>
      <c r="X103"/>
      <c r="Y103"/>
      <c r="Z103"/>
      <c r="AA103"/>
    </row>
    <row r="104" spans="1:27" s="12" customFormat="1">
      <c r="A104" s="3" t="s">
        <v>134</v>
      </c>
      <c r="B104" s="2"/>
      <c r="C104" s="2"/>
      <c r="D104" s="4"/>
      <c r="E104" s="4"/>
      <c r="F104" s="4"/>
      <c r="G104" s="4">
        <v>42.018942030230008</v>
      </c>
      <c r="H104" s="4">
        <v>66.896620320562647</v>
      </c>
      <c r="I104" s="4">
        <v>53.092502894368238</v>
      </c>
      <c r="J104" s="4">
        <v>33.576158657511691</v>
      </c>
      <c r="K104" s="4">
        <v>27.118338391658966</v>
      </c>
      <c r="L104" s="4">
        <v>10.319394330669287</v>
      </c>
      <c r="M104" s="4">
        <v>15.451531870709591</v>
      </c>
      <c r="N104" s="4">
        <v>14.615452549227731</v>
      </c>
      <c r="O104" s="4">
        <v>21.180804160515528</v>
      </c>
      <c r="P104" s="4">
        <v>13.718791549711923</v>
      </c>
      <c r="Q104" s="4">
        <v>4.2958538637805006</v>
      </c>
      <c r="R104" s="4"/>
      <c r="S104" s="4"/>
      <c r="T104" s="4"/>
      <c r="U104" s="4"/>
      <c r="V104"/>
      <c r="W104"/>
      <c r="X104"/>
      <c r="Y104"/>
      <c r="Z104"/>
      <c r="AA104"/>
    </row>
    <row r="105" spans="1:27" s="12" customFormat="1">
      <c r="A105" s="3" t="s">
        <v>133</v>
      </c>
      <c r="B105" s="2"/>
      <c r="C105" s="2"/>
      <c r="D105" s="4"/>
      <c r="E105" s="4">
        <v>57.759039708133493</v>
      </c>
      <c r="F105" s="4">
        <v>264.20740015155587</v>
      </c>
      <c r="G105" s="4">
        <v>535.6406143377003</v>
      </c>
      <c r="H105" s="4">
        <v>1897.9655299362091</v>
      </c>
      <c r="I105" s="4">
        <v>3537.9841690550616</v>
      </c>
      <c r="J105" s="4">
        <v>3499.5388262633796</v>
      </c>
      <c r="K105" s="4">
        <v>3894.8261920729819</v>
      </c>
      <c r="L105" s="4">
        <v>3809.7881122038625</v>
      </c>
      <c r="M105" s="4">
        <v>3422.1366417394038</v>
      </c>
      <c r="N105" s="4">
        <v>4227.2870386885579</v>
      </c>
      <c r="O105" s="4">
        <v>5596.670485368928</v>
      </c>
      <c r="P105" s="4">
        <v>4973.2360762298713</v>
      </c>
      <c r="Q105" s="4">
        <v>4158.0708919381386</v>
      </c>
      <c r="R105" s="4">
        <v>3331.6053431957102</v>
      </c>
      <c r="S105" s="4">
        <v>3305.9193942484894</v>
      </c>
      <c r="T105" s="4">
        <v>3676.4947969454165</v>
      </c>
      <c r="U105" s="4">
        <v>4381.3608148973417</v>
      </c>
      <c r="V105"/>
      <c r="W105"/>
      <c r="X105"/>
      <c r="Y105"/>
      <c r="Z105"/>
      <c r="AA105"/>
    </row>
    <row r="106" spans="1:27" s="12" customFormat="1">
      <c r="A106" s="3" t="s">
        <v>146</v>
      </c>
      <c r="B106" s="2"/>
      <c r="C106" s="2"/>
      <c r="D106" s="4">
        <v>385.0514448575849</v>
      </c>
      <c r="E106" s="4">
        <v>703.57026416314727</v>
      </c>
      <c r="F106" s="4">
        <v>1043.3067087834415</v>
      </c>
      <c r="G106" s="4">
        <v>1616.5908826421855</v>
      </c>
      <c r="H106" s="4">
        <v>1602.169423709875</v>
      </c>
      <c r="I106" s="4">
        <v>1151.8954313619176</v>
      </c>
      <c r="J106" s="4">
        <v>1113.7371868698008</v>
      </c>
      <c r="K106" s="4">
        <v>1004.682676199924</v>
      </c>
      <c r="L106" s="4">
        <v>1056.4742526031098</v>
      </c>
      <c r="M106" s="4">
        <v>1347.2816252698972</v>
      </c>
      <c r="N106" s="4">
        <v>1652.0487140332923</v>
      </c>
      <c r="O106" s="4">
        <v>1421.5386172779661</v>
      </c>
      <c r="P106" s="4">
        <v>1242.4196336238736</v>
      </c>
      <c r="Q106" s="4">
        <v>3083.4676897987606</v>
      </c>
      <c r="R106" s="4">
        <v>3683.135243273684</v>
      </c>
      <c r="S106" s="4">
        <v>3876.6971069612041</v>
      </c>
      <c r="T106" s="4">
        <v>4302.7796428612955</v>
      </c>
      <c r="U106" s="4">
        <v>4748.7474136558967</v>
      </c>
      <c r="V106"/>
      <c r="W106"/>
      <c r="X106"/>
      <c r="Y106"/>
      <c r="Z106"/>
      <c r="AA106"/>
    </row>
    <row r="107" spans="1:27" s="12" customFormat="1">
      <c r="A107" s="3" t="s">
        <v>142</v>
      </c>
      <c r="B107" s="2"/>
      <c r="C107" s="4"/>
      <c r="D107" s="4"/>
      <c r="E107" s="4">
        <v>1286.5230796058358</v>
      </c>
      <c r="F107" s="4">
        <v>1880.792500420021</v>
      </c>
      <c r="G107" s="4">
        <v>1774.4893139098431</v>
      </c>
      <c r="H107" s="4">
        <v>2566.638500611014</v>
      </c>
      <c r="I107" s="4">
        <v>2604.8168890555198</v>
      </c>
      <c r="J107" s="4">
        <v>2503.3018638784019</v>
      </c>
      <c r="K107" s="4">
        <v>2984.4104825972026</v>
      </c>
      <c r="L107" s="4">
        <v>2267.2142601494306</v>
      </c>
      <c r="M107" s="53">
        <v>3394.5778525078208</v>
      </c>
      <c r="N107" s="53">
        <v>4152.4828220901145</v>
      </c>
      <c r="O107" s="53">
        <v>4464.5020106135098</v>
      </c>
      <c r="P107" s="53">
        <v>7258.5832536364505</v>
      </c>
      <c r="Q107" s="53">
        <v>6018.6005171509987</v>
      </c>
      <c r="R107" s="53">
        <v>9665.903961762373</v>
      </c>
      <c r="S107" s="53">
        <v>7497.9076813652864</v>
      </c>
      <c r="T107" s="53">
        <v>7822.1705176371861</v>
      </c>
      <c r="U107" s="53">
        <v>8024.2559286964815</v>
      </c>
      <c r="V107"/>
      <c r="W107"/>
      <c r="X107"/>
      <c r="Y107"/>
      <c r="Z107"/>
      <c r="AA107"/>
    </row>
    <row r="108" spans="1:27" s="12" customFormat="1">
      <c r="A108" s="3" t="s">
        <v>140</v>
      </c>
      <c r="B108" s="2"/>
      <c r="C108" s="4">
        <v>287.69</v>
      </c>
      <c r="D108" s="4">
        <v>56.413440683228238</v>
      </c>
      <c r="E108" s="4">
        <v>57.370483584482997</v>
      </c>
      <c r="F108" s="4">
        <v>57.221072436522896</v>
      </c>
      <c r="G108" s="4">
        <v>56.823913945562118</v>
      </c>
      <c r="H108" s="4">
        <v>57.604946411060581</v>
      </c>
      <c r="I108" s="4">
        <v>56.950136264397109</v>
      </c>
      <c r="J108" s="4">
        <v>54.824183963585824</v>
      </c>
      <c r="K108" s="4">
        <v>54.387343219211608</v>
      </c>
      <c r="L108" s="4">
        <v>55.094209140410086</v>
      </c>
      <c r="M108" s="4">
        <v>55.124694626099</v>
      </c>
      <c r="N108" s="4">
        <v>68.365273443790059</v>
      </c>
      <c r="O108" s="4">
        <v>99.981327350450186</v>
      </c>
      <c r="P108" s="4">
        <v>97.654010932190843</v>
      </c>
      <c r="Q108" s="4">
        <v>97.023842864480571</v>
      </c>
      <c r="R108" s="4">
        <v>96.832489044764429</v>
      </c>
      <c r="S108" s="4">
        <v>96.819353442050883</v>
      </c>
      <c r="T108" s="4">
        <v>94.7260958796643</v>
      </c>
      <c r="U108" s="4">
        <v>91.484959414292476</v>
      </c>
      <c r="V108"/>
      <c r="W108"/>
      <c r="X108"/>
      <c r="Y108"/>
      <c r="Z108"/>
      <c r="AA108"/>
    </row>
    <row r="109" spans="1:27" s="12" customFormat="1">
      <c r="A109" s="3" t="s">
        <v>143</v>
      </c>
      <c r="B109" s="2"/>
      <c r="C109" s="4">
        <v>23177.676155699766</v>
      </c>
      <c r="D109" s="2">
        <v>2776.7975960396116</v>
      </c>
      <c r="E109" s="2">
        <v>3245.5532009130875</v>
      </c>
      <c r="F109" s="2">
        <v>3382.1330678441341</v>
      </c>
      <c r="G109" s="2">
        <v>3516.6103341490789</v>
      </c>
      <c r="H109" s="2">
        <v>4073.6109415278333</v>
      </c>
      <c r="I109" s="2">
        <v>4037.3118896653427</v>
      </c>
      <c r="J109" s="2">
        <v>4192.1050729730177</v>
      </c>
      <c r="K109" s="2">
        <v>4970.0172029240011</v>
      </c>
      <c r="L109" s="2">
        <v>5526.3859321336886</v>
      </c>
      <c r="M109" s="53">
        <v>5966.3146153320604</v>
      </c>
      <c r="N109" s="53">
        <v>6665.7237289701661</v>
      </c>
      <c r="O109" s="53">
        <v>7866.6061872051851</v>
      </c>
      <c r="P109" s="53">
        <v>8660.5232859358857</v>
      </c>
      <c r="Q109" s="53">
        <v>8749.1807329283147</v>
      </c>
      <c r="R109" s="53">
        <v>9539.7336544031587</v>
      </c>
      <c r="S109" s="53">
        <v>10625.410298045188</v>
      </c>
      <c r="T109" s="53">
        <v>12426.694305061299</v>
      </c>
      <c r="U109" s="53">
        <v>12659.916297946838</v>
      </c>
      <c r="V109"/>
      <c r="W109"/>
      <c r="X109"/>
      <c r="Y109"/>
      <c r="Z109"/>
      <c r="AA109"/>
    </row>
    <row r="110" spans="1:27" s="12" customFormat="1">
      <c r="A110" s="3" t="s">
        <v>167</v>
      </c>
      <c r="B110" s="2"/>
      <c r="C110" s="2">
        <v>790.32</v>
      </c>
      <c r="D110" s="4">
        <v>145.26597026464137</v>
      </c>
      <c r="E110" s="4">
        <v>200.75452299905587</v>
      </c>
      <c r="F110" s="4">
        <v>269.46147569692016</v>
      </c>
      <c r="G110" s="4">
        <v>341.59901786678216</v>
      </c>
      <c r="H110" s="4">
        <v>304.46997936776029</v>
      </c>
      <c r="I110" s="4">
        <v>248.77149070393418</v>
      </c>
      <c r="J110" s="4">
        <v>434.42584734613945</v>
      </c>
      <c r="K110" s="4">
        <v>173.87392722891445</v>
      </c>
      <c r="L110" s="4">
        <v>156.19079462989632</v>
      </c>
      <c r="M110" s="4">
        <v>117.98500738640767</v>
      </c>
      <c r="N110" s="4">
        <v>260.23757291736564</v>
      </c>
      <c r="O110" s="4">
        <v>498.80385036498274</v>
      </c>
      <c r="P110" s="4">
        <v>486.39954202984188</v>
      </c>
      <c r="Q110" s="4">
        <v>578.29620022988729</v>
      </c>
      <c r="R110" s="4">
        <v>514.12526098843921</v>
      </c>
      <c r="S110" s="4">
        <v>497.40858610817611</v>
      </c>
      <c r="T110" s="4">
        <v>1822.9170312681047</v>
      </c>
      <c r="U110" s="5">
        <v>640.23078147381818</v>
      </c>
      <c r="V110"/>
      <c r="W110"/>
      <c r="X110"/>
      <c r="Y110"/>
      <c r="Z110"/>
      <c r="AA110"/>
    </row>
    <row r="111" spans="1:27" s="12" customFormat="1">
      <c r="A111" s="3" t="s">
        <v>139</v>
      </c>
      <c r="B111" s="2">
        <v>264.89999999999998</v>
      </c>
      <c r="C111" s="4">
        <v>143.22999999999999</v>
      </c>
      <c r="D111" s="4">
        <v>8.4529714230615625</v>
      </c>
      <c r="E111" s="4">
        <v>8.5963744170462135</v>
      </c>
      <c r="F111" s="4">
        <v>8.5739866997097476</v>
      </c>
      <c r="G111" s="4">
        <v>8.5144766018703155</v>
      </c>
      <c r="H111" s="4">
        <v>8.5795696301957936</v>
      </c>
      <c r="I111" s="4">
        <v>8.4820434697204607</v>
      </c>
      <c r="J111" s="4">
        <v>8.1654082338306626</v>
      </c>
      <c r="K111" s="4">
        <v>8.1003460157891656</v>
      </c>
      <c r="L111" s="4">
        <v>8.2056252629367759</v>
      </c>
      <c r="M111" s="4">
        <v>13.136265139816867</v>
      </c>
      <c r="N111" s="4">
        <v>102.21308590421812</v>
      </c>
      <c r="O111" s="4">
        <v>104.71252446933021</v>
      </c>
      <c r="P111" s="4">
        <v>102.27507755946226</v>
      </c>
      <c r="Q111" s="4">
        <v>101.61508943009278</v>
      </c>
      <c r="R111" s="4">
        <v>101.41468059315974</v>
      </c>
      <c r="S111" s="4">
        <v>247.60690598436815</v>
      </c>
      <c r="T111" s="4">
        <v>242.25358549601003</v>
      </c>
      <c r="U111" s="4">
        <v>233.96466656056023</v>
      </c>
      <c r="V111"/>
      <c r="W111"/>
      <c r="X111"/>
      <c r="Y111"/>
      <c r="Z111"/>
      <c r="AA111"/>
    </row>
    <row r="112" spans="1:27" s="12" customFormat="1">
      <c r="A112" s="3" t="s">
        <v>137</v>
      </c>
      <c r="B112" s="2">
        <v>1285.0350000000001</v>
      </c>
      <c r="C112" s="4">
        <v>953.85699999999997</v>
      </c>
      <c r="D112" s="4">
        <v>152.64206736336109</v>
      </c>
      <c r="E112" s="4">
        <v>204.17076950438118</v>
      </c>
      <c r="F112" s="4">
        <v>246.38551139753915</v>
      </c>
      <c r="G112" s="4">
        <v>174.49227768808947</v>
      </c>
      <c r="H112" s="4">
        <v>238.97876430732572</v>
      </c>
      <c r="I112" s="4">
        <v>144.93606958450141</v>
      </c>
      <c r="J112" s="4">
        <v>141.51305701887244</v>
      </c>
      <c r="K112" s="4">
        <v>138.08011825434528</v>
      </c>
      <c r="L112" s="4">
        <v>138.39279343458645</v>
      </c>
      <c r="M112" s="4">
        <v>154.3938082545526</v>
      </c>
      <c r="N112" s="4">
        <v>312.54452536672193</v>
      </c>
      <c r="O112" s="4">
        <v>470.18010779575843</v>
      </c>
      <c r="P112" s="4">
        <v>483.49438617225587</v>
      </c>
      <c r="Q112" s="4">
        <v>543.89054627883115</v>
      </c>
      <c r="R112" s="4">
        <v>547.65275223702838</v>
      </c>
      <c r="S112" s="4">
        <v>462.31578148723503</v>
      </c>
      <c r="T112" s="4">
        <v>670.24151180659351</v>
      </c>
      <c r="U112" s="4">
        <v>878.31609103931237</v>
      </c>
      <c r="V112"/>
      <c r="W112"/>
      <c r="X112"/>
      <c r="Y112"/>
      <c r="Z112"/>
      <c r="AA112"/>
    </row>
    <row r="113" spans="1:50" s="12" customFormat="1">
      <c r="A113" s="41" t="s">
        <v>156</v>
      </c>
      <c r="B113" s="2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W113"/>
      <c r="X113"/>
      <c r="Y113"/>
      <c r="Z113"/>
    </row>
    <row r="114" spans="1:50" s="12" customFormat="1">
      <c r="A114" s="13" t="s">
        <v>38</v>
      </c>
      <c r="B114" s="20" t="s">
        <v>36</v>
      </c>
      <c r="C114" s="20" t="s">
        <v>37</v>
      </c>
      <c r="D114" s="20">
        <v>1998</v>
      </c>
      <c r="E114" s="20">
        <v>1999</v>
      </c>
      <c r="F114" s="20">
        <v>2000</v>
      </c>
      <c r="G114" s="20">
        <v>2001</v>
      </c>
      <c r="H114" s="20">
        <v>2002</v>
      </c>
      <c r="I114" s="20">
        <v>2003</v>
      </c>
      <c r="J114" s="20">
        <v>2004</v>
      </c>
      <c r="K114" s="20">
        <v>2005</v>
      </c>
      <c r="L114" s="20">
        <v>2006</v>
      </c>
      <c r="M114" s="20">
        <v>2007</v>
      </c>
      <c r="N114" s="20">
        <v>2008</v>
      </c>
      <c r="O114" s="20">
        <v>2009</v>
      </c>
      <c r="P114" s="20">
        <v>2010</v>
      </c>
      <c r="Q114" s="20">
        <v>2011</v>
      </c>
      <c r="R114" s="20">
        <v>2012</v>
      </c>
      <c r="S114" s="20">
        <v>2013</v>
      </c>
      <c r="T114" s="20">
        <v>2014</v>
      </c>
      <c r="U114" s="20">
        <v>2015</v>
      </c>
      <c r="W114"/>
      <c r="X114"/>
      <c r="Y114"/>
      <c r="Z114"/>
    </row>
    <row r="115" spans="1:50" s="12" customFormat="1">
      <c r="A115" s="52" t="s">
        <v>141</v>
      </c>
      <c r="B115" s="44">
        <f>B97</f>
        <v>0</v>
      </c>
      <c r="C115" s="17">
        <f t="shared" ref="C115:C130" si="43">B115+C97</f>
        <v>0</v>
      </c>
      <c r="D115" s="17">
        <f t="shared" ref="D115:U129" si="44">C115+D97</f>
        <v>0</v>
      </c>
      <c r="E115" s="17">
        <f t="shared" si="44"/>
        <v>0</v>
      </c>
      <c r="F115" s="17">
        <f t="shared" si="44"/>
        <v>0</v>
      </c>
      <c r="G115" s="17">
        <f t="shared" si="44"/>
        <v>0</v>
      </c>
      <c r="H115" s="17">
        <f t="shared" si="44"/>
        <v>0</v>
      </c>
      <c r="I115" s="17">
        <f t="shared" si="44"/>
        <v>0</v>
      </c>
      <c r="J115" s="17">
        <f t="shared" si="44"/>
        <v>0</v>
      </c>
      <c r="K115" s="17">
        <f t="shared" si="44"/>
        <v>0</v>
      </c>
      <c r="L115" s="17">
        <f t="shared" si="44"/>
        <v>0</v>
      </c>
      <c r="M115" s="17">
        <f t="shared" si="44"/>
        <v>0</v>
      </c>
      <c r="N115" s="17">
        <f t="shared" si="44"/>
        <v>0</v>
      </c>
      <c r="O115" s="17">
        <f t="shared" si="44"/>
        <v>0</v>
      </c>
      <c r="P115" s="17">
        <f t="shared" si="44"/>
        <v>0</v>
      </c>
      <c r="Q115" s="17">
        <f t="shared" si="44"/>
        <v>0</v>
      </c>
      <c r="R115" s="17">
        <f t="shared" si="44"/>
        <v>0</v>
      </c>
      <c r="S115" s="17">
        <f t="shared" si="44"/>
        <v>0</v>
      </c>
      <c r="T115" s="17">
        <f t="shared" si="44"/>
        <v>0</v>
      </c>
      <c r="U115" s="17">
        <f t="shared" si="44"/>
        <v>843.54607671494489</v>
      </c>
    </row>
    <row r="116" spans="1:50" s="12" customFormat="1">
      <c r="A116" s="52" t="s">
        <v>151</v>
      </c>
      <c r="B116" s="44">
        <f t="shared" ref="B116:B130" si="45">B98</f>
        <v>0</v>
      </c>
      <c r="C116" s="17">
        <f t="shared" si="43"/>
        <v>0</v>
      </c>
      <c r="D116" s="17">
        <f t="shared" ref="D116:R116" si="46">C116+D98</f>
        <v>0</v>
      </c>
      <c r="E116" s="17">
        <f t="shared" si="46"/>
        <v>0</v>
      </c>
      <c r="F116" s="17">
        <f t="shared" si="46"/>
        <v>0</v>
      </c>
      <c r="G116" s="17">
        <f t="shared" si="46"/>
        <v>0</v>
      </c>
      <c r="H116" s="17">
        <f t="shared" si="46"/>
        <v>0</v>
      </c>
      <c r="I116" s="17">
        <f t="shared" si="46"/>
        <v>0</v>
      </c>
      <c r="J116" s="17">
        <f t="shared" si="46"/>
        <v>0</v>
      </c>
      <c r="K116" s="17">
        <f t="shared" si="46"/>
        <v>0</v>
      </c>
      <c r="L116" s="17">
        <f t="shared" si="46"/>
        <v>0</v>
      </c>
      <c r="M116" s="17">
        <f t="shared" si="46"/>
        <v>0</v>
      </c>
      <c r="N116" s="17">
        <f t="shared" si="46"/>
        <v>0</v>
      </c>
      <c r="O116" s="17">
        <f t="shared" si="46"/>
        <v>0</v>
      </c>
      <c r="P116" s="17">
        <f t="shared" si="46"/>
        <v>0</v>
      </c>
      <c r="Q116" s="17">
        <f t="shared" si="46"/>
        <v>2295.6232828060806</v>
      </c>
      <c r="R116" s="17">
        <f t="shared" si="46"/>
        <v>4822.5671514064052</v>
      </c>
      <c r="S116" s="17">
        <f t="shared" si="44"/>
        <v>7513.397303175303</v>
      </c>
      <c r="T116" s="17">
        <f t="shared" si="44"/>
        <v>10112.102602281821</v>
      </c>
      <c r="U116" s="17">
        <f t="shared" si="44"/>
        <v>12761.951400626562</v>
      </c>
    </row>
    <row r="117" spans="1:50" s="12" customFormat="1">
      <c r="A117" s="3" t="s">
        <v>145</v>
      </c>
      <c r="B117" s="44">
        <f t="shared" si="45"/>
        <v>0</v>
      </c>
      <c r="C117" s="17">
        <f t="shared" si="43"/>
        <v>0</v>
      </c>
      <c r="D117" s="17">
        <f t="shared" si="44"/>
        <v>0</v>
      </c>
      <c r="E117" s="17">
        <f t="shared" si="44"/>
        <v>0</v>
      </c>
      <c r="F117" s="17">
        <f t="shared" si="44"/>
        <v>0</v>
      </c>
      <c r="G117" s="17">
        <f t="shared" si="44"/>
        <v>0</v>
      </c>
      <c r="H117" s="17">
        <f t="shared" si="44"/>
        <v>0</v>
      </c>
      <c r="I117" s="17">
        <f t="shared" si="44"/>
        <v>0</v>
      </c>
      <c r="J117" s="17">
        <f t="shared" si="44"/>
        <v>0</v>
      </c>
      <c r="K117" s="17">
        <f t="shared" si="44"/>
        <v>0</v>
      </c>
      <c r="L117" s="17">
        <f t="shared" si="44"/>
        <v>0</v>
      </c>
      <c r="M117" s="17">
        <f t="shared" si="44"/>
        <v>0</v>
      </c>
      <c r="N117" s="17">
        <f t="shared" si="44"/>
        <v>67.915671697154878</v>
      </c>
      <c r="O117" s="17">
        <f t="shared" si="44"/>
        <v>207.06852813480305</v>
      </c>
      <c r="P117" s="17">
        <f t="shared" si="44"/>
        <v>376.96068354919214</v>
      </c>
      <c r="Q117" s="17">
        <f t="shared" si="44"/>
        <v>647.03401093814307</v>
      </c>
      <c r="R117" s="17">
        <f t="shared" si="44"/>
        <v>950.26727517018207</v>
      </c>
      <c r="S117" s="17">
        <f t="shared" si="44"/>
        <v>1303.9914265764223</v>
      </c>
      <c r="T117" s="17">
        <f t="shared" si="44"/>
        <v>1650.0679772850081</v>
      </c>
      <c r="U117" s="17">
        <f t="shared" si="44"/>
        <v>1984.3032152286655</v>
      </c>
    </row>
    <row r="118" spans="1:50" s="12" customFormat="1">
      <c r="A118" s="3" t="s">
        <v>147</v>
      </c>
      <c r="B118" s="44">
        <f t="shared" si="45"/>
        <v>0</v>
      </c>
      <c r="C118" s="17">
        <f t="shared" si="43"/>
        <v>0</v>
      </c>
      <c r="D118" s="17">
        <f t="shared" si="44"/>
        <v>0</v>
      </c>
      <c r="E118" s="17">
        <f t="shared" si="44"/>
        <v>0</v>
      </c>
      <c r="F118" s="17">
        <f t="shared" si="44"/>
        <v>0</v>
      </c>
      <c r="G118" s="17">
        <f t="shared" si="44"/>
        <v>0</v>
      </c>
      <c r="H118" s="17">
        <f t="shared" si="44"/>
        <v>0</v>
      </c>
      <c r="I118" s="17">
        <f t="shared" si="44"/>
        <v>103.99847374847373</v>
      </c>
      <c r="J118" s="17">
        <f t="shared" si="44"/>
        <v>204.10983952186348</v>
      </c>
      <c r="K118" s="17">
        <f t="shared" si="44"/>
        <v>302.42999420268995</v>
      </c>
      <c r="L118" s="17">
        <f t="shared" si="44"/>
        <v>399.32959602294022</v>
      </c>
      <c r="M118" s="17">
        <f t="shared" si="44"/>
        <v>491.83041053206273</v>
      </c>
      <c r="N118" s="17">
        <f t="shared" si="44"/>
        <v>602.42412206263305</v>
      </c>
      <c r="O118" s="17">
        <f t="shared" si="44"/>
        <v>713.80623798369925</v>
      </c>
      <c r="P118" s="17">
        <f t="shared" si="44"/>
        <v>821.61298798369921</v>
      </c>
      <c r="Q118" s="17">
        <f t="shared" si="44"/>
        <v>2003.1262536447687</v>
      </c>
      <c r="R118" s="17">
        <f t="shared" si="44"/>
        <v>3192.4769914077606</v>
      </c>
      <c r="S118" s="17">
        <f t="shared" si="44"/>
        <v>4482.4465584196168</v>
      </c>
      <c r="T118" s="17">
        <f t="shared" si="44"/>
        <v>6317.7796978420665</v>
      </c>
      <c r="U118" s="17">
        <f t="shared" si="44"/>
        <v>8152.5988764134945</v>
      </c>
    </row>
    <row r="119" spans="1:50" s="12" customFormat="1">
      <c r="A119" s="3" t="s">
        <v>154</v>
      </c>
      <c r="B119" s="44">
        <f t="shared" si="45"/>
        <v>0</v>
      </c>
      <c r="C119" s="17">
        <f t="shared" si="43"/>
        <v>0</v>
      </c>
      <c r="D119" s="17">
        <f t="shared" si="44"/>
        <v>0</v>
      </c>
      <c r="E119" s="17">
        <f t="shared" si="44"/>
        <v>0</v>
      </c>
      <c r="F119" s="17">
        <f t="shared" si="44"/>
        <v>0</v>
      </c>
      <c r="G119" s="17">
        <f t="shared" si="44"/>
        <v>35.619461416264279</v>
      </c>
      <c r="H119" s="17">
        <f t="shared" si="44"/>
        <v>102.98795806648769</v>
      </c>
      <c r="I119" s="17">
        <f t="shared" si="44"/>
        <v>191.88995208132178</v>
      </c>
      <c r="J119" s="17">
        <f t="shared" si="44"/>
        <v>264.50492750477781</v>
      </c>
      <c r="K119" s="17">
        <f t="shared" si="44"/>
        <v>347.86072814565466</v>
      </c>
      <c r="L119" s="17">
        <f t="shared" si="44"/>
        <v>437.65980877312955</v>
      </c>
      <c r="M119" s="17">
        <f t="shared" si="44"/>
        <v>574.59716269000796</v>
      </c>
      <c r="N119" s="17">
        <f t="shared" si="44"/>
        <v>693.11000980154324</v>
      </c>
      <c r="O119" s="17">
        <f t="shared" si="44"/>
        <v>832.43158907762211</v>
      </c>
      <c r="P119" s="17">
        <f t="shared" si="44"/>
        <v>1002.5055290983046</v>
      </c>
      <c r="Q119" s="17">
        <f t="shared" si="44"/>
        <v>1195.3598283118658</v>
      </c>
      <c r="R119" s="17">
        <f t="shared" si="44"/>
        <v>1419.3026478349639</v>
      </c>
      <c r="S119" s="17">
        <f t="shared" si="44"/>
        <v>1670.0509611639636</v>
      </c>
      <c r="T119" s="17">
        <f t="shared" si="44"/>
        <v>1996.7208572956717</v>
      </c>
      <c r="U119" s="17">
        <f t="shared" si="44"/>
        <v>2401.7089203228879</v>
      </c>
    </row>
    <row r="120" spans="1:50" s="12" customFormat="1">
      <c r="A120" s="3" t="s">
        <v>153</v>
      </c>
      <c r="B120" s="44">
        <f t="shared" si="45"/>
        <v>0</v>
      </c>
      <c r="C120" s="17">
        <f t="shared" si="43"/>
        <v>0</v>
      </c>
      <c r="D120" s="17">
        <f t="shared" si="44"/>
        <v>0</v>
      </c>
      <c r="E120" s="17">
        <f t="shared" si="44"/>
        <v>0</v>
      </c>
      <c r="F120" s="17">
        <f t="shared" si="44"/>
        <v>0</v>
      </c>
      <c r="G120" s="17">
        <f t="shared" si="44"/>
        <v>312.09813984155642</v>
      </c>
      <c r="H120" s="17">
        <f t="shared" si="44"/>
        <v>523.56394025877034</v>
      </c>
      <c r="I120" s="17">
        <f t="shared" si="44"/>
        <v>962.56227848631647</v>
      </c>
      <c r="J120" s="17">
        <f t="shared" si="44"/>
        <v>1490.2174908830411</v>
      </c>
      <c r="K120" s="17">
        <f t="shared" si="44"/>
        <v>2154.0035852852907</v>
      </c>
      <c r="L120" s="17">
        <f t="shared" si="44"/>
        <v>2798.253482679298</v>
      </c>
      <c r="M120" s="17">
        <f t="shared" si="44"/>
        <v>3394.0783446922569</v>
      </c>
      <c r="N120" s="17">
        <f t="shared" si="44"/>
        <v>4031.4346636259993</v>
      </c>
      <c r="O120" s="17">
        <f t="shared" si="44"/>
        <v>4825.7974416538418</v>
      </c>
      <c r="P120" s="17">
        <f t="shared" si="44"/>
        <v>5568.3807626761491</v>
      </c>
      <c r="Q120" s="17">
        <f t="shared" si="44"/>
        <v>6076.034220252568</v>
      </c>
      <c r="R120" s="17">
        <f t="shared" si="44"/>
        <v>6781.4407089478227</v>
      </c>
      <c r="S120" s="17">
        <f t="shared" si="44"/>
        <v>7490.9153458276451</v>
      </c>
      <c r="T120" s="17">
        <f t="shared" si="44"/>
        <v>7730.2124487904584</v>
      </c>
      <c r="U120" s="17">
        <f t="shared" si="44"/>
        <v>7946.2971217174045</v>
      </c>
    </row>
    <row r="121" spans="1:50" s="12" customFormat="1">
      <c r="A121" s="3" t="s">
        <v>135</v>
      </c>
      <c r="B121" s="44">
        <f t="shared" si="45"/>
        <v>0</v>
      </c>
      <c r="C121" s="17">
        <f t="shared" si="43"/>
        <v>0</v>
      </c>
      <c r="D121" s="17">
        <f t="shared" si="44"/>
        <v>0</v>
      </c>
      <c r="E121" s="17">
        <f t="shared" si="44"/>
        <v>0</v>
      </c>
      <c r="F121" s="17">
        <f t="shared" si="44"/>
        <v>0</v>
      </c>
      <c r="G121" s="17">
        <f t="shared" si="44"/>
        <v>170.28953203740627</v>
      </c>
      <c r="H121" s="17">
        <f t="shared" si="44"/>
        <v>341.88092464132217</v>
      </c>
      <c r="I121" s="17">
        <f t="shared" si="44"/>
        <v>511.52179403573132</v>
      </c>
      <c r="J121" s="17">
        <f t="shared" si="44"/>
        <v>838.13812338895764</v>
      </c>
      <c r="K121" s="17">
        <f t="shared" si="44"/>
        <v>1162.1519640205242</v>
      </c>
      <c r="L121" s="17">
        <f t="shared" si="44"/>
        <v>1654.4894797967304</v>
      </c>
      <c r="M121" s="17">
        <f t="shared" si="44"/>
        <v>2202.9285493840844</v>
      </c>
      <c r="N121" s="17">
        <f t="shared" si="44"/>
        <v>2790.3991095644742</v>
      </c>
      <c r="O121" s="17">
        <f t="shared" si="44"/>
        <v>3694.8926764091871</v>
      </c>
      <c r="P121" s="17">
        <f t="shared" si="44"/>
        <v>4986.073057558544</v>
      </c>
      <c r="Q121" s="17">
        <f t="shared" si="44"/>
        <v>6623.3926048540588</v>
      </c>
      <c r="R121" s="17">
        <f t="shared" si="44"/>
        <v>8476.484775160965</v>
      </c>
      <c r="S121" s="17">
        <f t="shared" si="44"/>
        <v>10986.241849424288</v>
      </c>
      <c r="T121" s="17">
        <f t="shared" si="44"/>
        <v>13441.737375880444</v>
      </c>
      <c r="U121" s="17">
        <f t="shared" si="44"/>
        <v>16121.985664914348</v>
      </c>
    </row>
    <row r="122" spans="1:50" s="12" customFormat="1">
      <c r="A122" s="3" t="s">
        <v>134</v>
      </c>
      <c r="B122" s="44">
        <f t="shared" si="45"/>
        <v>0</v>
      </c>
      <c r="C122" s="17">
        <f t="shared" si="43"/>
        <v>0</v>
      </c>
      <c r="D122" s="17">
        <f t="shared" si="44"/>
        <v>0</v>
      </c>
      <c r="E122" s="17">
        <f t="shared" si="44"/>
        <v>0</v>
      </c>
      <c r="F122" s="17">
        <f t="shared" si="44"/>
        <v>0</v>
      </c>
      <c r="G122" s="17">
        <f t="shared" si="44"/>
        <v>42.018942030230008</v>
      </c>
      <c r="H122" s="17">
        <f t="shared" si="44"/>
        <v>108.91556235079265</v>
      </c>
      <c r="I122" s="17">
        <f t="shared" si="44"/>
        <v>162.00806524516088</v>
      </c>
      <c r="J122" s="17">
        <f t="shared" si="44"/>
        <v>195.58422390267256</v>
      </c>
      <c r="K122" s="17">
        <f t="shared" si="44"/>
        <v>222.70256229433153</v>
      </c>
      <c r="L122" s="17">
        <f t="shared" si="44"/>
        <v>233.02195662500083</v>
      </c>
      <c r="M122" s="17">
        <f t="shared" si="44"/>
        <v>248.47348849571043</v>
      </c>
      <c r="N122" s="17">
        <f t="shared" si="44"/>
        <v>263.08894104493817</v>
      </c>
      <c r="O122" s="17">
        <f t="shared" si="44"/>
        <v>284.26974520545372</v>
      </c>
      <c r="P122" s="17">
        <f t="shared" si="44"/>
        <v>297.98853675516563</v>
      </c>
      <c r="Q122" s="17">
        <f t="shared" si="44"/>
        <v>302.28439061894613</v>
      </c>
      <c r="R122" s="17">
        <f t="shared" si="44"/>
        <v>302.28439061894613</v>
      </c>
      <c r="S122" s="17">
        <f t="shared" si="44"/>
        <v>302.28439061894613</v>
      </c>
      <c r="T122" s="17">
        <f t="shared" si="44"/>
        <v>302.28439061894613</v>
      </c>
      <c r="U122" s="17">
        <f t="shared" si="44"/>
        <v>302.28439061894613</v>
      </c>
      <c r="AT122"/>
    </row>
    <row r="123" spans="1:50" s="12" customFormat="1">
      <c r="A123" s="3" t="s">
        <v>133</v>
      </c>
      <c r="B123" s="44">
        <f t="shared" si="45"/>
        <v>0</v>
      </c>
      <c r="C123" s="17">
        <f t="shared" si="43"/>
        <v>0</v>
      </c>
      <c r="D123" s="17">
        <f t="shared" si="44"/>
        <v>0</v>
      </c>
      <c r="E123" s="17">
        <f t="shared" si="44"/>
        <v>57.759039708133493</v>
      </c>
      <c r="F123" s="17">
        <f t="shared" si="44"/>
        <v>321.96643985968939</v>
      </c>
      <c r="G123" s="17">
        <f t="shared" si="44"/>
        <v>857.60705419738974</v>
      </c>
      <c r="H123" s="17">
        <f t="shared" si="44"/>
        <v>2755.5725841335989</v>
      </c>
      <c r="I123" s="17">
        <f t="shared" si="44"/>
        <v>6293.5567531886609</v>
      </c>
      <c r="J123" s="17">
        <f t="shared" si="44"/>
        <v>9793.0955794520414</v>
      </c>
      <c r="K123" s="17">
        <f t="shared" si="44"/>
        <v>13687.921771525023</v>
      </c>
      <c r="L123" s="17">
        <f t="shared" si="44"/>
        <v>17497.709883728887</v>
      </c>
      <c r="M123" s="17">
        <f t="shared" si="44"/>
        <v>20919.846525468289</v>
      </c>
      <c r="N123" s="17">
        <f t="shared" si="44"/>
        <v>25147.133564156848</v>
      </c>
      <c r="O123" s="17">
        <f t="shared" si="44"/>
        <v>30743.804049525774</v>
      </c>
      <c r="P123" s="17">
        <f t="shared" si="44"/>
        <v>35717.040125755644</v>
      </c>
      <c r="Q123" s="17">
        <f t="shared" si="44"/>
        <v>39875.11101769378</v>
      </c>
      <c r="R123" s="17">
        <f t="shared" si="44"/>
        <v>43206.716360889492</v>
      </c>
      <c r="S123" s="17">
        <f t="shared" si="44"/>
        <v>46512.635755137984</v>
      </c>
      <c r="T123" s="17">
        <f t="shared" si="44"/>
        <v>50189.130552083399</v>
      </c>
      <c r="U123" s="17">
        <f t="shared" si="44"/>
        <v>54570.491366980743</v>
      </c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</row>
    <row r="124" spans="1:50" s="12" customFormat="1">
      <c r="A124" s="3" t="s">
        <v>146</v>
      </c>
      <c r="B124" s="44">
        <f t="shared" si="45"/>
        <v>0</v>
      </c>
      <c r="C124" s="17">
        <f t="shared" si="43"/>
        <v>0</v>
      </c>
      <c r="D124" s="17">
        <f t="shared" si="44"/>
        <v>385.0514448575849</v>
      </c>
      <c r="E124" s="17">
        <f t="shared" si="44"/>
        <v>1088.6217090207322</v>
      </c>
      <c r="F124" s="17">
        <f t="shared" si="44"/>
        <v>2131.9284178041735</v>
      </c>
      <c r="G124" s="17">
        <f t="shared" si="44"/>
        <v>3748.519300446359</v>
      </c>
      <c r="H124" s="17">
        <f t="shared" si="44"/>
        <v>5350.6887241562345</v>
      </c>
      <c r="I124" s="17">
        <f t="shared" si="44"/>
        <v>6502.5841555181523</v>
      </c>
      <c r="J124" s="17">
        <f t="shared" si="44"/>
        <v>7616.3213423879533</v>
      </c>
      <c r="K124" s="17">
        <f t="shared" si="44"/>
        <v>8621.004018587877</v>
      </c>
      <c r="L124" s="17">
        <f t="shared" si="44"/>
        <v>9677.4782711909866</v>
      </c>
      <c r="M124" s="17">
        <f t="shared" si="44"/>
        <v>11024.759896460884</v>
      </c>
      <c r="N124" s="17">
        <f t="shared" si="44"/>
        <v>12676.808610494176</v>
      </c>
      <c r="O124" s="17">
        <f t="shared" si="44"/>
        <v>14098.347227772141</v>
      </c>
      <c r="P124" s="17">
        <f t="shared" si="44"/>
        <v>15340.766861396014</v>
      </c>
      <c r="Q124" s="17">
        <f t="shared" si="44"/>
        <v>18424.234551194775</v>
      </c>
      <c r="R124" s="17">
        <f t="shared" si="44"/>
        <v>22107.369794468461</v>
      </c>
      <c r="S124" s="17">
        <f t="shared" si="44"/>
        <v>25984.066901429665</v>
      </c>
      <c r="T124" s="17">
        <f t="shared" si="44"/>
        <v>30286.846544290962</v>
      </c>
      <c r="U124" s="17">
        <f t="shared" si="44"/>
        <v>35035.593957946861</v>
      </c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</row>
    <row r="125" spans="1:50" s="12" customFormat="1">
      <c r="A125" s="3" t="s">
        <v>142</v>
      </c>
      <c r="B125" s="44">
        <f t="shared" si="45"/>
        <v>0</v>
      </c>
      <c r="C125" s="17">
        <f t="shared" si="43"/>
        <v>0</v>
      </c>
      <c r="D125" s="17">
        <f t="shared" si="44"/>
        <v>0</v>
      </c>
      <c r="E125" s="17">
        <f t="shared" si="44"/>
        <v>1286.5230796058358</v>
      </c>
      <c r="F125" s="17">
        <f t="shared" si="44"/>
        <v>3167.3155800258569</v>
      </c>
      <c r="G125" s="17">
        <f t="shared" si="44"/>
        <v>4941.8048939356995</v>
      </c>
      <c r="H125" s="17">
        <f t="shared" si="44"/>
        <v>7508.4433945467135</v>
      </c>
      <c r="I125" s="17">
        <f t="shared" si="44"/>
        <v>10113.260283602234</v>
      </c>
      <c r="J125" s="17">
        <f t="shared" si="44"/>
        <v>12616.562147480636</v>
      </c>
      <c r="K125" s="17">
        <f t="shared" si="44"/>
        <v>15600.972630077838</v>
      </c>
      <c r="L125" s="17">
        <f t="shared" si="44"/>
        <v>17868.186890227269</v>
      </c>
      <c r="M125" s="17">
        <f t="shared" si="44"/>
        <v>21262.764742735089</v>
      </c>
      <c r="N125" s="17">
        <f t="shared" si="44"/>
        <v>25415.247564825204</v>
      </c>
      <c r="O125" s="17">
        <f t="shared" si="44"/>
        <v>29879.749575438713</v>
      </c>
      <c r="P125" s="17">
        <f t="shared" si="44"/>
        <v>37138.332829075167</v>
      </c>
      <c r="Q125" s="17">
        <f t="shared" si="44"/>
        <v>43156.933346226164</v>
      </c>
      <c r="R125" s="17">
        <f t="shared" si="44"/>
        <v>52822.837307988535</v>
      </c>
      <c r="S125" s="17">
        <f t="shared" si="44"/>
        <v>60320.744989353821</v>
      </c>
      <c r="T125" s="17">
        <f t="shared" si="44"/>
        <v>68142.915506991005</v>
      </c>
      <c r="U125" s="17">
        <f t="shared" si="44"/>
        <v>76167.171435687487</v>
      </c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</row>
    <row r="126" spans="1:50" s="12" customFormat="1">
      <c r="A126" s="43" t="s">
        <v>140</v>
      </c>
      <c r="B126" s="44">
        <f t="shared" si="45"/>
        <v>0</v>
      </c>
      <c r="C126" s="17">
        <f t="shared" si="43"/>
        <v>287.69</v>
      </c>
      <c r="D126" s="17">
        <f t="shared" si="44"/>
        <v>344.10344068322826</v>
      </c>
      <c r="E126" s="17">
        <f t="shared" si="44"/>
        <v>401.47392426771125</v>
      </c>
      <c r="F126" s="17">
        <f t="shared" si="44"/>
        <v>458.69499670423414</v>
      </c>
      <c r="G126" s="17">
        <f t="shared" si="44"/>
        <v>515.51891064979623</v>
      </c>
      <c r="H126" s="17">
        <f t="shared" si="44"/>
        <v>573.12385706085684</v>
      </c>
      <c r="I126" s="17">
        <f t="shared" si="44"/>
        <v>630.07399332525392</v>
      </c>
      <c r="J126" s="17">
        <f t="shared" si="44"/>
        <v>684.89817728883975</v>
      </c>
      <c r="K126" s="17">
        <f t="shared" si="44"/>
        <v>739.28552050805138</v>
      </c>
      <c r="L126" s="17">
        <f t="shared" si="44"/>
        <v>794.37972964846142</v>
      </c>
      <c r="M126" s="17">
        <f t="shared" si="44"/>
        <v>849.50442427456039</v>
      </c>
      <c r="N126" s="17">
        <f t="shared" si="44"/>
        <v>917.86969771835049</v>
      </c>
      <c r="O126" s="17">
        <f t="shared" si="44"/>
        <v>1017.8510250688007</v>
      </c>
      <c r="P126" s="17">
        <f t="shared" si="44"/>
        <v>1115.5050360009916</v>
      </c>
      <c r="Q126" s="17">
        <f t="shared" si="44"/>
        <v>1212.5288788654721</v>
      </c>
      <c r="R126" s="17">
        <f t="shared" si="44"/>
        <v>1309.3613679102364</v>
      </c>
      <c r="S126" s="17">
        <f t="shared" si="44"/>
        <v>1406.1807213522873</v>
      </c>
      <c r="T126" s="17">
        <f t="shared" si="44"/>
        <v>1500.9068172319517</v>
      </c>
      <c r="U126" s="17">
        <f t="shared" si="44"/>
        <v>1592.3917766462441</v>
      </c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</row>
    <row r="127" spans="1:50" s="12" customFormat="1">
      <c r="A127" s="3" t="s">
        <v>143</v>
      </c>
      <c r="B127" s="44">
        <f t="shared" si="45"/>
        <v>0</v>
      </c>
      <c r="C127" s="17">
        <f t="shared" si="43"/>
        <v>23177.676155699766</v>
      </c>
      <c r="D127" s="17">
        <f t="shared" si="44"/>
        <v>25954.473751739377</v>
      </c>
      <c r="E127" s="17">
        <f t="shared" si="44"/>
        <v>29200.026952652464</v>
      </c>
      <c r="F127" s="17">
        <f t="shared" si="44"/>
        <v>32582.160020496598</v>
      </c>
      <c r="G127" s="17">
        <f t="shared" si="44"/>
        <v>36098.770354645676</v>
      </c>
      <c r="H127" s="17">
        <f t="shared" si="44"/>
        <v>40172.381296173509</v>
      </c>
      <c r="I127" s="17">
        <f t="shared" si="44"/>
        <v>44209.693185838849</v>
      </c>
      <c r="J127" s="17">
        <f t="shared" si="44"/>
        <v>48401.798258811868</v>
      </c>
      <c r="K127" s="17">
        <f t="shared" si="44"/>
        <v>53371.815461735867</v>
      </c>
      <c r="L127" s="17">
        <f t="shared" si="44"/>
        <v>58898.201393869553</v>
      </c>
      <c r="M127" s="17">
        <f t="shared" si="44"/>
        <v>64864.516009201616</v>
      </c>
      <c r="N127" s="17">
        <f t="shared" si="44"/>
        <v>71530.239738171775</v>
      </c>
      <c r="O127" s="17">
        <f t="shared" si="44"/>
        <v>79396.845925376954</v>
      </c>
      <c r="P127" s="17">
        <f t="shared" si="44"/>
        <v>88057.369211312835</v>
      </c>
      <c r="Q127" s="17">
        <f t="shared" si="44"/>
        <v>96806.549944241153</v>
      </c>
      <c r="R127" s="17">
        <f t="shared" si="44"/>
        <v>106346.28359864431</v>
      </c>
      <c r="S127" s="17">
        <f t="shared" si="44"/>
        <v>116971.6938966895</v>
      </c>
      <c r="T127" s="17">
        <f t="shared" si="44"/>
        <v>129398.3882017508</v>
      </c>
      <c r="U127" s="17">
        <f t="shared" si="44"/>
        <v>142058.30449969764</v>
      </c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</row>
    <row r="128" spans="1:50" s="12" customFormat="1">
      <c r="A128" s="3" t="s">
        <v>167</v>
      </c>
      <c r="B128" s="44">
        <f t="shared" si="45"/>
        <v>0</v>
      </c>
      <c r="C128" s="17">
        <f t="shared" si="43"/>
        <v>790.32</v>
      </c>
      <c r="D128" s="17">
        <f t="shared" si="44"/>
        <v>935.58597026464145</v>
      </c>
      <c r="E128" s="17">
        <f t="shared" si="44"/>
        <v>1136.3404932636972</v>
      </c>
      <c r="F128" s="17">
        <f t="shared" si="44"/>
        <v>1405.8019689606174</v>
      </c>
      <c r="G128" s="17">
        <f t="shared" si="44"/>
        <v>1747.4009868273995</v>
      </c>
      <c r="H128" s="17">
        <f t="shared" si="44"/>
        <v>2051.8709661951598</v>
      </c>
      <c r="I128" s="17">
        <f t="shared" si="44"/>
        <v>2300.6424568990938</v>
      </c>
      <c r="J128" s="17">
        <f t="shared" si="44"/>
        <v>2735.0683042452333</v>
      </c>
      <c r="K128" s="17">
        <f t="shared" si="44"/>
        <v>2908.9422314741478</v>
      </c>
      <c r="L128" s="17">
        <f t="shared" si="44"/>
        <v>3065.1330261040439</v>
      </c>
      <c r="M128" s="17">
        <f t="shared" si="44"/>
        <v>3183.1180334904516</v>
      </c>
      <c r="N128" s="17">
        <f t="shared" si="44"/>
        <v>3443.355606407817</v>
      </c>
      <c r="O128" s="17">
        <f t="shared" si="44"/>
        <v>3942.1594567727998</v>
      </c>
      <c r="P128" s="17">
        <f t="shared" si="44"/>
        <v>4428.5589988026413</v>
      </c>
      <c r="Q128" s="17">
        <f t="shared" si="44"/>
        <v>5006.8551990325286</v>
      </c>
      <c r="R128" s="17">
        <f t="shared" si="44"/>
        <v>5520.9804600209682</v>
      </c>
      <c r="S128" s="17">
        <f t="shared" si="44"/>
        <v>6018.3890461291439</v>
      </c>
      <c r="T128" s="17">
        <f t="shared" si="44"/>
        <v>7841.3060773972484</v>
      </c>
      <c r="U128" s="17">
        <f t="shared" si="44"/>
        <v>8481.5368588710662</v>
      </c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U128"/>
      <c r="AV128"/>
      <c r="AW128"/>
      <c r="AX128"/>
    </row>
    <row r="129" spans="1:29" s="12" customFormat="1">
      <c r="A129" s="3" t="s">
        <v>139</v>
      </c>
      <c r="B129" s="44">
        <f t="shared" si="45"/>
        <v>264.89999999999998</v>
      </c>
      <c r="C129" s="17">
        <f t="shared" si="43"/>
        <v>408.13</v>
      </c>
      <c r="D129" s="17">
        <f t="shared" si="44"/>
        <v>416.58297142306157</v>
      </c>
      <c r="E129" s="17">
        <f t="shared" si="44"/>
        <v>425.17934584010777</v>
      </c>
      <c r="F129" s="17">
        <f t="shared" si="44"/>
        <v>433.75333253981751</v>
      </c>
      <c r="G129" s="17">
        <f t="shared" si="44"/>
        <v>442.26780914168785</v>
      </c>
      <c r="H129" s="17">
        <f t="shared" si="44"/>
        <v>450.84737877188365</v>
      </c>
      <c r="I129" s="17">
        <f t="shared" si="44"/>
        <v>459.32942224160411</v>
      </c>
      <c r="J129" s="17">
        <f t="shared" si="44"/>
        <v>467.49483047543475</v>
      </c>
      <c r="K129" s="17">
        <f t="shared" si="44"/>
        <v>475.59517649122392</v>
      </c>
      <c r="L129" s="17">
        <f t="shared" si="44"/>
        <v>483.80080175416072</v>
      </c>
      <c r="M129" s="17">
        <f t="shared" si="44"/>
        <v>496.9370668939776</v>
      </c>
      <c r="N129" s="17">
        <f t="shared" si="44"/>
        <v>599.15015279819568</v>
      </c>
      <c r="O129" s="17">
        <f t="shared" si="44"/>
        <v>703.8626772675259</v>
      </c>
      <c r="P129" s="17">
        <f t="shared" si="44"/>
        <v>806.13775482698816</v>
      </c>
      <c r="Q129" s="17">
        <f t="shared" si="44"/>
        <v>907.75284425708094</v>
      </c>
      <c r="R129" s="17">
        <f t="shared" si="44"/>
        <v>1009.1675248502406</v>
      </c>
      <c r="S129" s="17">
        <f t="shared" si="44"/>
        <v>1256.7744308346087</v>
      </c>
      <c r="T129" s="17">
        <f t="shared" si="44"/>
        <v>1499.0280163306188</v>
      </c>
      <c r="U129" s="17">
        <f t="shared" si="44"/>
        <v>1732.9926828911791</v>
      </c>
    </row>
    <row r="130" spans="1:29" s="12" customFormat="1">
      <c r="A130" s="3" t="s">
        <v>137</v>
      </c>
      <c r="B130" s="44">
        <f t="shared" si="45"/>
        <v>1285.0350000000001</v>
      </c>
      <c r="C130" s="17">
        <f t="shared" si="43"/>
        <v>2238.8919999999998</v>
      </c>
      <c r="D130" s="17">
        <f t="shared" ref="D130:U130" si="47">C130+D112</f>
        <v>2391.5340673633609</v>
      </c>
      <c r="E130" s="17">
        <f t="shared" si="47"/>
        <v>2595.704836867742</v>
      </c>
      <c r="F130" s="17">
        <f t="shared" si="47"/>
        <v>2842.0903482652811</v>
      </c>
      <c r="G130" s="17">
        <f t="shared" si="47"/>
        <v>3016.5826259533706</v>
      </c>
      <c r="H130" s="17">
        <f t="shared" si="47"/>
        <v>3255.5613902606965</v>
      </c>
      <c r="I130" s="17">
        <f t="shared" si="47"/>
        <v>3400.4974598451981</v>
      </c>
      <c r="J130" s="17">
        <f t="shared" si="47"/>
        <v>3542.0105168640707</v>
      </c>
      <c r="K130" s="17">
        <f t="shared" si="47"/>
        <v>3680.0906351184158</v>
      </c>
      <c r="L130" s="17">
        <f t="shared" si="47"/>
        <v>3818.4834285530023</v>
      </c>
      <c r="M130" s="17">
        <f t="shared" si="47"/>
        <v>3972.8772368075552</v>
      </c>
      <c r="N130" s="17">
        <f t="shared" si="47"/>
        <v>4285.4217621742773</v>
      </c>
      <c r="O130" s="17">
        <f t="shared" si="47"/>
        <v>4755.6018699700362</v>
      </c>
      <c r="P130" s="17">
        <f t="shared" si="47"/>
        <v>5239.0962561422921</v>
      </c>
      <c r="Q130" s="17">
        <f t="shared" si="47"/>
        <v>5782.9868024211228</v>
      </c>
      <c r="R130" s="17">
        <f t="shared" si="47"/>
        <v>6330.6395546581516</v>
      </c>
      <c r="S130" s="17">
        <f t="shared" si="47"/>
        <v>6792.9553361453864</v>
      </c>
      <c r="T130" s="17">
        <f t="shared" si="47"/>
        <v>7463.1968479519801</v>
      </c>
      <c r="U130" s="17">
        <f t="shared" si="47"/>
        <v>8341.5129389912927</v>
      </c>
    </row>
    <row r="131" spans="1:29" s="12" customFormat="1">
      <c r="A131" s="41" t="s">
        <v>156</v>
      </c>
      <c r="B131"/>
      <c r="C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 s="58">
        <f>SUM(U115:U130)</f>
        <v>378494.67118426977</v>
      </c>
    </row>
    <row r="132" spans="1:29" s="12" customFormat="1">
      <c r="A132" s="13" t="s">
        <v>39</v>
      </c>
      <c r="B132" s="20" t="s">
        <v>36</v>
      </c>
      <c r="C132" s="20" t="s">
        <v>37</v>
      </c>
      <c r="D132" s="20">
        <v>1998</v>
      </c>
      <c r="E132" s="20">
        <v>1999</v>
      </c>
      <c r="F132" s="20">
        <v>2000</v>
      </c>
      <c r="G132" s="20">
        <v>2001</v>
      </c>
      <c r="H132" s="20">
        <v>2002</v>
      </c>
      <c r="I132" s="20">
        <v>2003</v>
      </c>
      <c r="J132" s="20">
        <v>2004</v>
      </c>
      <c r="K132" s="20">
        <v>2005</v>
      </c>
      <c r="L132" s="20">
        <v>2006</v>
      </c>
      <c r="M132" s="20">
        <v>2007</v>
      </c>
      <c r="N132" s="20">
        <v>2008</v>
      </c>
      <c r="O132" s="20">
        <v>2009</v>
      </c>
      <c r="P132" s="20">
        <v>2010</v>
      </c>
      <c r="Q132" s="20">
        <v>2011</v>
      </c>
      <c r="R132" s="20">
        <v>2012</v>
      </c>
      <c r="S132" s="20">
        <v>2013</v>
      </c>
      <c r="T132" s="20">
        <v>2014</v>
      </c>
      <c r="U132" s="20">
        <v>2015</v>
      </c>
    </row>
    <row r="133" spans="1:29" s="12" customFormat="1">
      <c r="A133" s="43" t="s">
        <v>213</v>
      </c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>
        <f>N115/1000</f>
        <v>0</v>
      </c>
      <c r="O133" s="44">
        <f t="shared" ref="O133:U133" si="48">O115/1000</f>
        <v>0</v>
      </c>
      <c r="P133" s="44">
        <f t="shared" si="48"/>
        <v>0</v>
      </c>
      <c r="Q133" s="44">
        <f t="shared" si="48"/>
        <v>0</v>
      </c>
      <c r="R133" s="44">
        <f t="shared" si="48"/>
        <v>0</v>
      </c>
      <c r="S133" s="44">
        <f t="shared" si="48"/>
        <v>0</v>
      </c>
      <c r="T133" s="44">
        <f t="shared" si="48"/>
        <v>0</v>
      </c>
      <c r="U133" s="44">
        <f t="shared" si="48"/>
        <v>0.84354607671494486</v>
      </c>
      <c r="V133">
        <v>16</v>
      </c>
      <c r="AC133"/>
    </row>
    <row r="134" spans="1:29" s="12" customFormat="1">
      <c r="A134" s="43" t="s">
        <v>212</v>
      </c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>
        <f>Q116/1000</f>
        <v>2.2956232828060807</v>
      </c>
      <c r="R134" s="44">
        <f>R116/1000</f>
        <v>4.822567151406405</v>
      </c>
      <c r="S134" s="44">
        <f>S116/1000</f>
        <v>7.513397303175303</v>
      </c>
      <c r="T134" s="44">
        <f>T116/1000</f>
        <v>10.112102602281821</v>
      </c>
      <c r="U134" s="44">
        <f>U116/1000</f>
        <v>12.761951400626561</v>
      </c>
      <c r="V134">
        <v>15</v>
      </c>
      <c r="AC134"/>
    </row>
    <row r="135" spans="1:29" s="12" customFormat="1">
      <c r="A135" s="101" t="s">
        <v>214</v>
      </c>
      <c r="B135">
        <f t="shared" ref="B135:B148" si="49">B117/1000</f>
        <v>0</v>
      </c>
      <c r="C135">
        <f t="shared" ref="C135:U148" si="50">C117/1000</f>
        <v>0</v>
      </c>
      <c r="D135">
        <f t="shared" si="50"/>
        <v>0</v>
      </c>
      <c r="E135">
        <f t="shared" si="50"/>
        <v>0</v>
      </c>
      <c r="F135">
        <f t="shared" si="50"/>
        <v>0</v>
      </c>
      <c r="G135">
        <f t="shared" si="50"/>
        <v>0</v>
      </c>
      <c r="H135">
        <f t="shared" si="50"/>
        <v>0</v>
      </c>
      <c r="I135">
        <f t="shared" si="50"/>
        <v>0</v>
      </c>
      <c r="J135">
        <f t="shared" si="50"/>
        <v>0</v>
      </c>
      <c r="K135">
        <f t="shared" si="50"/>
        <v>0</v>
      </c>
      <c r="L135">
        <f t="shared" si="50"/>
        <v>0</v>
      </c>
      <c r="M135">
        <f t="shared" si="50"/>
        <v>0</v>
      </c>
      <c r="N135">
        <f t="shared" si="50"/>
        <v>6.7915671697154872E-2</v>
      </c>
      <c r="O135">
        <f t="shared" si="50"/>
        <v>0.20706852813480306</v>
      </c>
      <c r="P135">
        <f t="shared" si="50"/>
        <v>0.37696068354919215</v>
      </c>
      <c r="Q135">
        <f t="shared" si="50"/>
        <v>0.64703401093814306</v>
      </c>
      <c r="R135">
        <f t="shared" si="50"/>
        <v>0.95026727517018206</v>
      </c>
      <c r="S135">
        <f t="shared" si="50"/>
        <v>1.3039914265764223</v>
      </c>
      <c r="T135">
        <f t="shared" si="50"/>
        <v>1.650067977285008</v>
      </c>
      <c r="U135">
        <f t="shared" si="50"/>
        <v>1.9843032152286655</v>
      </c>
      <c r="V135">
        <v>14</v>
      </c>
      <c r="AC135"/>
    </row>
    <row r="136" spans="1:29" s="12" customFormat="1">
      <c r="A136" s="3" t="s">
        <v>215</v>
      </c>
      <c r="B136">
        <f t="shared" si="49"/>
        <v>0</v>
      </c>
      <c r="C136">
        <f t="shared" ref="C136:Q136" si="51">C118/1000</f>
        <v>0</v>
      </c>
      <c r="D136">
        <f t="shared" si="51"/>
        <v>0</v>
      </c>
      <c r="E136">
        <f t="shared" si="51"/>
        <v>0</v>
      </c>
      <c r="F136">
        <f t="shared" si="51"/>
        <v>0</v>
      </c>
      <c r="G136">
        <f t="shared" si="51"/>
        <v>0</v>
      </c>
      <c r="H136">
        <f t="shared" si="51"/>
        <v>0</v>
      </c>
      <c r="I136">
        <f t="shared" si="51"/>
        <v>0.10399847374847372</v>
      </c>
      <c r="J136">
        <f t="shared" si="51"/>
        <v>0.20410983952186348</v>
      </c>
      <c r="K136">
        <f t="shared" si="51"/>
        <v>0.30242999420268996</v>
      </c>
      <c r="L136">
        <f t="shared" si="51"/>
        <v>0.39932959602294021</v>
      </c>
      <c r="M136">
        <f t="shared" si="51"/>
        <v>0.49183041053206272</v>
      </c>
      <c r="N136">
        <f t="shared" si="51"/>
        <v>0.60242412206263307</v>
      </c>
      <c r="O136">
        <f t="shared" si="51"/>
        <v>0.71380623798369924</v>
      </c>
      <c r="P136">
        <f t="shared" si="51"/>
        <v>0.82161298798369919</v>
      </c>
      <c r="Q136">
        <f t="shared" si="51"/>
        <v>2.0031262536447687</v>
      </c>
      <c r="R136">
        <f t="shared" si="50"/>
        <v>3.1924769914077604</v>
      </c>
      <c r="S136">
        <f t="shared" si="50"/>
        <v>4.4824465584196167</v>
      </c>
      <c r="T136">
        <f t="shared" si="50"/>
        <v>6.3177796978420666</v>
      </c>
      <c r="U136">
        <f t="shared" si="50"/>
        <v>8.152598876413494</v>
      </c>
      <c r="V136">
        <v>13</v>
      </c>
      <c r="AC136"/>
    </row>
    <row r="137" spans="1:29" s="12" customFormat="1">
      <c r="A137" s="3" t="s">
        <v>216</v>
      </c>
      <c r="B137">
        <f t="shared" si="49"/>
        <v>0</v>
      </c>
      <c r="C137">
        <f t="shared" si="50"/>
        <v>0</v>
      </c>
      <c r="D137">
        <f t="shared" si="50"/>
        <v>0</v>
      </c>
      <c r="E137">
        <f t="shared" si="50"/>
        <v>0</v>
      </c>
      <c r="F137">
        <f t="shared" si="50"/>
        <v>0</v>
      </c>
      <c r="G137">
        <f t="shared" si="50"/>
        <v>3.5619461416264278E-2</v>
      </c>
      <c r="H137">
        <f t="shared" si="50"/>
        <v>0.10298795806648769</v>
      </c>
      <c r="I137">
        <f t="shared" si="50"/>
        <v>0.19188995208132179</v>
      </c>
      <c r="J137">
        <f t="shared" si="50"/>
        <v>0.26450492750477783</v>
      </c>
      <c r="K137">
        <f t="shared" si="50"/>
        <v>0.34786072814565466</v>
      </c>
      <c r="L137">
        <f t="shared" si="50"/>
        <v>0.43765980877312954</v>
      </c>
      <c r="M137">
        <f t="shared" si="50"/>
        <v>0.57459716269000793</v>
      </c>
      <c r="N137">
        <f t="shared" si="50"/>
        <v>0.69311000980154325</v>
      </c>
      <c r="O137">
        <f t="shared" si="50"/>
        <v>0.83243158907762216</v>
      </c>
      <c r="P137">
        <f t="shared" si="50"/>
        <v>1.0025055290983045</v>
      </c>
      <c r="Q137">
        <f t="shared" si="50"/>
        <v>1.1953598283118658</v>
      </c>
      <c r="R137">
        <f t="shared" si="50"/>
        <v>1.419302647834964</v>
      </c>
      <c r="S137">
        <f t="shared" si="50"/>
        <v>1.6700509611639636</v>
      </c>
      <c r="T137">
        <f t="shared" si="50"/>
        <v>1.9967208572956718</v>
      </c>
      <c r="U137">
        <f t="shared" si="50"/>
        <v>2.4017089203228879</v>
      </c>
      <c r="V137">
        <v>12</v>
      </c>
      <c r="AC137"/>
    </row>
    <row r="138" spans="1:29" s="12" customFormat="1">
      <c r="A138" s="3" t="s">
        <v>217</v>
      </c>
      <c r="B138">
        <f t="shared" si="49"/>
        <v>0</v>
      </c>
      <c r="C138">
        <f t="shared" si="50"/>
        <v>0</v>
      </c>
      <c r="D138">
        <f t="shared" si="50"/>
        <v>0</v>
      </c>
      <c r="E138">
        <f t="shared" si="50"/>
        <v>0</v>
      </c>
      <c r="F138">
        <f t="shared" si="50"/>
        <v>0</v>
      </c>
      <c r="G138">
        <f t="shared" si="50"/>
        <v>0.31209813984155643</v>
      </c>
      <c r="H138">
        <f t="shared" si="50"/>
        <v>0.5235639402587704</v>
      </c>
      <c r="I138">
        <f t="shared" si="50"/>
        <v>0.96256227848631648</v>
      </c>
      <c r="J138">
        <f t="shared" si="50"/>
        <v>1.4902174908830412</v>
      </c>
      <c r="K138">
        <f t="shared" si="50"/>
        <v>2.1540035852852908</v>
      </c>
      <c r="L138">
        <f t="shared" si="50"/>
        <v>2.7982534826792982</v>
      </c>
      <c r="M138">
        <f t="shared" si="50"/>
        <v>3.3940783446922569</v>
      </c>
      <c r="N138">
        <f t="shared" si="50"/>
        <v>4.0314346636259994</v>
      </c>
      <c r="O138">
        <f t="shared" si="50"/>
        <v>4.8257974416538421</v>
      </c>
      <c r="P138">
        <f t="shared" si="50"/>
        <v>5.5683807626761492</v>
      </c>
      <c r="Q138">
        <f t="shared" si="50"/>
        <v>6.0760342202525681</v>
      </c>
      <c r="R138">
        <f t="shared" si="50"/>
        <v>6.781440708947823</v>
      </c>
      <c r="S138">
        <f t="shared" si="50"/>
        <v>7.490915345827645</v>
      </c>
      <c r="T138">
        <f t="shared" si="50"/>
        <v>7.7302124487904589</v>
      </c>
      <c r="U138">
        <f t="shared" si="50"/>
        <v>7.9462971217174045</v>
      </c>
      <c r="V138">
        <v>11</v>
      </c>
      <c r="AC138"/>
    </row>
    <row r="139" spans="1:29" s="12" customFormat="1">
      <c r="A139" s="3" t="s">
        <v>218</v>
      </c>
      <c r="B139">
        <f t="shared" si="49"/>
        <v>0</v>
      </c>
      <c r="C139">
        <f t="shared" si="50"/>
        <v>0</v>
      </c>
      <c r="D139">
        <f t="shared" si="50"/>
        <v>0</v>
      </c>
      <c r="E139">
        <f t="shared" si="50"/>
        <v>0</v>
      </c>
      <c r="F139">
        <f t="shared" si="50"/>
        <v>0</v>
      </c>
      <c r="G139">
        <f t="shared" si="50"/>
        <v>0.17028953203740627</v>
      </c>
      <c r="H139">
        <f t="shared" si="50"/>
        <v>0.34188092464132219</v>
      </c>
      <c r="I139">
        <f t="shared" si="50"/>
        <v>0.51152179403573128</v>
      </c>
      <c r="J139">
        <f t="shared" si="50"/>
        <v>0.83813812338895766</v>
      </c>
      <c r="K139">
        <f t="shared" si="50"/>
        <v>1.1621519640205242</v>
      </c>
      <c r="L139">
        <f t="shared" si="50"/>
        <v>1.6544894797967304</v>
      </c>
      <c r="M139">
        <f t="shared" si="50"/>
        <v>2.2029285493840844</v>
      </c>
      <c r="N139">
        <f t="shared" si="50"/>
        <v>2.7903991095644742</v>
      </c>
      <c r="O139">
        <f t="shared" si="50"/>
        <v>3.6948926764091872</v>
      </c>
      <c r="P139">
        <f t="shared" si="50"/>
        <v>4.9860730575585439</v>
      </c>
      <c r="Q139">
        <f t="shared" si="50"/>
        <v>6.6233926048540592</v>
      </c>
      <c r="R139">
        <f t="shared" si="50"/>
        <v>8.4764847751609658</v>
      </c>
      <c r="S139">
        <f t="shared" si="50"/>
        <v>10.986241849424289</v>
      </c>
      <c r="T139">
        <f t="shared" si="50"/>
        <v>13.441737375880445</v>
      </c>
      <c r="U139">
        <f t="shared" si="50"/>
        <v>16.121985664914348</v>
      </c>
      <c r="V139">
        <v>10</v>
      </c>
      <c r="AC139"/>
    </row>
    <row r="140" spans="1:29" s="12" customFormat="1">
      <c r="A140" s="3" t="s">
        <v>219</v>
      </c>
      <c r="B140">
        <f t="shared" si="49"/>
        <v>0</v>
      </c>
      <c r="C140">
        <f t="shared" si="50"/>
        <v>0</v>
      </c>
      <c r="D140">
        <f t="shared" si="50"/>
        <v>0</v>
      </c>
      <c r="E140">
        <f t="shared" si="50"/>
        <v>0</v>
      </c>
      <c r="F140">
        <f t="shared" si="50"/>
        <v>0</v>
      </c>
      <c r="G140">
        <f t="shared" si="50"/>
        <v>4.201894203023001E-2</v>
      </c>
      <c r="H140">
        <f t="shared" si="50"/>
        <v>0.10891556235079265</v>
      </c>
      <c r="I140">
        <f t="shared" si="50"/>
        <v>0.16200806524516087</v>
      </c>
      <c r="J140">
        <f t="shared" si="50"/>
        <v>0.19558422390267255</v>
      </c>
      <c r="K140">
        <f t="shared" si="50"/>
        <v>0.22270256229433152</v>
      </c>
      <c r="L140">
        <f t="shared" si="50"/>
        <v>0.23302195662500083</v>
      </c>
      <c r="M140">
        <f t="shared" si="50"/>
        <v>0.24847348849571044</v>
      </c>
      <c r="N140">
        <f t="shared" si="50"/>
        <v>0.26308894104493818</v>
      </c>
      <c r="O140">
        <f t="shared" si="50"/>
        <v>0.28426974520545373</v>
      </c>
      <c r="P140">
        <f t="shared" si="50"/>
        <v>0.29798853675516562</v>
      </c>
      <c r="Q140">
        <f t="shared" si="50"/>
        <v>0.30228439061894613</v>
      </c>
      <c r="R140">
        <f t="shared" si="50"/>
        <v>0.30228439061894613</v>
      </c>
      <c r="S140">
        <f t="shared" si="50"/>
        <v>0.30228439061894613</v>
      </c>
      <c r="T140">
        <f t="shared" si="50"/>
        <v>0.30228439061894613</v>
      </c>
      <c r="U140">
        <f t="shared" si="50"/>
        <v>0.30228439061894613</v>
      </c>
      <c r="V140">
        <v>9</v>
      </c>
      <c r="AC140"/>
    </row>
    <row r="141" spans="1:29" s="12" customFormat="1">
      <c r="A141" s="43" t="s">
        <v>220</v>
      </c>
      <c r="B141">
        <f t="shared" si="49"/>
        <v>0</v>
      </c>
      <c r="C141">
        <f t="shared" si="50"/>
        <v>0</v>
      </c>
      <c r="D141">
        <f t="shared" si="50"/>
        <v>0</v>
      </c>
      <c r="E141">
        <f t="shared" si="50"/>
        <v>5.7759039708133494E-2</v>
      </c>
      <c r="F141">
        <f t="shared" si="50"/>
        <v>0.32196643985968937</v>
      </c>
      <c r="G141">
        <f t="shared" si="50"/>
        <v>0.8576070541973897</v>
      </c>
      <c r="H141">
        <f t="shared" si="50"/>
        <v>2.7555725841335987</v>
      </c>
      <c r="I141">
        <f t="shared" si="50"/>
        <v>6.2935567531886605</v>
      </c>
      <c r="J141">
        <f t="shared" si="50"/>
        <v>9.7930955794520411</v>
      </c>
      <c r="K141">
        <f t="shared" si="50"/>
        <v>13.687921771525023</v>
      </c>
      <c r="L141">
        <f t="shared" si="50"/>
        <v>17.497709883728888</v>
      </c>
      <c r="M141">
        <f t="shared" si="50"/>
        <v>20.919846525468287</v>
      </c>
      <c r="N141">
        <f t="shared" si="50"/>
        <v>25.147133564156846</v>
      </c>
      <c r="O141">
        <f t="shared" si="50"/>
        <v>30.743804049525775</v>
      </c>
      <c r="P141">
        <f t="shared" si="50"/>
        <v>35.717040125755645</v>
      </c>
      <c r="Q141">
        <f t="shared" si="50"/>
        <v>39.875111017693783</v>
      </c>
      <c r="R141">
        <f t="shared" si="50"/>
        <v>43.206716360889494</v>
      </c>
      <c r="S141">
        <f t="shared" si="50"/>
        <v>46.512635755137985</v>
      </c>
      <c r="T141">
        <f t="shared" si="50"/>
        <v>50.189130552083398</v>
      </c>
      <c r="U141">
        <f t="shared" si="50"/>
        <v>54.57049136698074</v>
      </c>
      <c r="V141">
        <v>8</v>
      </c>
      <c r="AA141"/>
      <c r="AB141"/>
      <c r="AC141"/>
    </row>
    <row r="142" spans="1:29" s="12" customFormat="1">
      <c r="A142" s="43" t="s">
        <v>221</v>
      </c>
      <c r="B142">
        <f t="shared" si="49"/>
        <v>0</v>
      </c>
      <c r="C142">
        <f t="shared" si="50"/>
        <v>0</v>
      </c>
      <c r="D142">
        <f t="shared" si="50"/>
        <v>0.38505144485758491</v>
      </c>
      <c r="E142">
        <f t="shared" si="50"/>
        <v>1.0886217090207322</v>
      </c>
      <c r="F142">
        <f t="shared" si="50"/>
        <v>2.1319284178041733</v>
      </c>
      <c r="G142">
        <f t="shared" si="50"/>
        <v>3.7485193004463588</v>
      </c>
      <c r="H142">
        <f t="shared" si="50"/>
        <v>5.3506887241562344</v>
      </c>
      <c r="I142">
        <f t="shared" si="50"/>
        <v>6.5025841555181527</v>
      </c>
      <c r="J142">
        <f t="shared" si="50"/>
        <v>7.6163213423879537</v>
      </c>
      <c r="K142">
        <f t="shared" si="50"/>
        <v>8.6210040185878771</v>
      </c>
      <c r="L142">
        <f t="shared" si="50"/>
        <v>9.6774782711909868</v>
      </c>
      <c r="M142">
        <f t="shared" si="50"/>
        <v>11.024759896460884</v>
      </c>
      <c r="N142">
        <f t="shared" si="50"/>
        <v>12.676808610494176</v>
      </c>
      <c r="O142">
        <f t="shared" si="50"/>
        <v>14.098347227772141</v>
      </c>
      <c r="P142">
        <f t="shared" si="50"/>
        <v>15.340766861396014</v>
      </c>
      <c r="Q142">
        <f t="shared" si="50"/>
        <v>18.424234551194775</v>
      </c>
      <c r="R142">
        <f t="shared" si="50"/>
        <v>22.107369794468461</v>
      </c>
      <c r="S142">
        <f t="shared" si="50"/>
        <v>25.984066901429664</v>
      </c>
      <c r="T142">
        <f t="shared" si="50"/>
        <v>30.286846544290963</v>
      </c>
      <c r="U142">
        <f t="shared" si="50"/>
        <v>35.035593957946858</v>
      </c>
      <c r="V142">
        <v>7</v>
      </c>
      <c r="AA142"/>
      <c r="AB142"/>
      <c r="AC142"/>
    </row>
    <row r="143" spans="1:29" s="12" customFormat="1">
      <c r="A143" s="43" t="s">
        <v>227</v>
      </c>
      <c r="B143">
        <f t="shared" si="49"/>
        <v>0</v>
      </c>
      <c r="C143">
        <f t="shared" si="50"/>
        <v>0</v>
      </c>
      <c r="D143">
        <f t="shared" si="50"/>
        <v>0</v>
      </c>
      <c r="E143">
        <f t="shared" si="50"/>
        <v>1.2865230796058358</v>
      </c>
      <c r="F143">
        <f t="shared" si="50"/>
        <v>3.167315580025857</v>
      </c>
      <c r="G143">
        <f t="shared" si="50"/>
        <v>4.9418048939356991</v>
      </c>
      <c r="H143">
        <f t="shared" si="50"/>
        <v>7.5084433945467133</v>
      </c>
      <c r="I143">
        <f t="shared" si="50"/>
        <v>10.113260283602234</v>
      </c>
      <c r="J143">
        <f t="shared" si="50"/>
        <v>12.616562147480636</v>
      </c>
      <c r="K143">
        <f t="shared" si="50"/>
        <v>15.600972630077838</v>
      </c>
      <c r="L143">
        <f t="shared" si="50"/>
        <v>17.868186890227268</v>
      </c>
      <c r="M143">
        <f t="shared" si="50"/>
        <v>21.26276474273509</v>
      </c>
      <c r="N143">
        <f t="shared" si="50"/>
        <v>25.415247564825204</v>
      </c>
      <c r="O143">
        <f t="shared" si="50"/>
        <v>29.879749575438712</v>
      </c>
      <c r="P143">
        <f t="shared" si="50"/>
        <v>37.138332829075168</v>
      </c>
      <c r="Q143">
        <f t="shared" si="50"/>
        <v>43.156933346226161</v>
      </c>
      <c r="R143">
        <f t="shared" si="50"/>
        <v>52.822837307988536</v>
      </c>
      <c r="S143">
        <f t="shared" si="50"/>
        <v>60.32074498935382</v>
      </c>
      <c r="T143">
        <f t="shared" si="50"/>
        <v>68.142915506991002</v>
      </c>
      <c r="U143">
        <f t="shared" si="50"/>
        <v>76.167171435687493</v>
      </c>
      <c r="V143">
        <v>6</v>
      </c>
      <c r="AA143"/>
      <c r="AB143"/>
      <c r="AC143"/>
    </row>
    <row r="144" spans="1:29" s="12" customFormat="1">
      <c r="A144" s="43" t="s">
        <v>222</v>
      </c>
      <c r="B144">
        <f t="shared" si="49"/>
        <v>0</v>
      </c>
      <c r="C144">
        <f t="shared" si="50"/>
        <v>0.28769</v>
      </c>
      <c r="D144">
        <f t="shared" si="50"/>
        <v>0.34410344068322823</v>
      </c>
      <c r="E144">
        <f t="shared" si="50"/>
        <v>0.40147392426771128</v>
      </c>
      <c r="F144">
        <f t="shared" si="50"/>
        <v>0.45869499670423414</v>
      </c>
      <c r="G144">
        <f t="shared" si="50"/>
        <v>0.51551891064979627</v>
      </c>
      <c r="H144">
        <f t="shared" si="50"/>
        <v>0.57312385706085689</v>
      </c>
      <c r="I144">
        <f t="shared" si="50"/>
        <v>0.63007399332525393</v>
      </c>
      <c r="J144">
        <f t="shared" si="50"/>
        <v>0.68489817728883973</v>
      </c>
      <c r="K144">
        <f t="shared" si="50"/>
        <v>0.73928552050805141</v>
      </c>
      <c r="L144">
        <f t="shared" si="50"/>
        <v>0.79437972964846137</v>
      </c>
      <c r="M144">
        <f t="shared" si="50"/>
        <v>0.84950442427456041</v>
      </c>
      <c r="N144">
        <f t="shared" si="50"/>
        <v>0.91786969771835047</v>
      </c>
      <c r="O144">
        <f t="shared" si="50"/>
        <v>1.0178510250688007</v>
      </c>
      <c r="P144">
        <f t="shared" si="50"/>
        <v>1.1155050360009915</v>
      </c>
      <c r="Q144">
        <f t="shared" si="50"/>
        <v>1.212528878865472</v>
      </c>
      <c r="R144">
        <f t="shared" si="50"/>
        <v>1.3093613679102363</v>
      </c>
      <c r="S144">
        <f t="shared" si="50"/>
        <v>1.4061807213522872</v>
      </c>
      <c r="T144">
        <f t="shared" si="50"/>
        <v>1.5009068172319517</v>
      </c>
      <c r="U144">
        <f t="shared" si="50"/>
        <v>1.5923917766462441</v>
      </c>
      <c r="V144">
        <v>5</v>
      </c>
      <c r="W144"/>
      <c r="X144"/>
      <c r="Y144"/>
      <c r="Z144"/>
      <c r="AA144"/>
      <c r="AB144"/>
      <c r="AC144"/>
    </row>
    <row r="145" spans="1:50" s="12" customFormat="1">
      <c r="A145" s="43" t="s">
        <v>223</v>
      </c>
      <c r="B145">
        <f t="shared" si="49"/>
        <v>0</v>
      </c>
      <c r="C145">
        <f t="shared" si="50"/>
        <v>23.177676155699768</v>
      </c>
      <c r="D145">
        <f t="shared" si="50"/>
        <v>25.954473751739378</v>
      </c>
      <c r="E145">
        <f t="shared" si="50"/>
        <v>29.200026952652465</v>
      </c>
      <c r="F145">
        <f t="shared" si="50"/>
        <v>32.582160020496595</v>
      </c>
      <c r="G145">
        <f t="shared" si="50"/>
        <v>36.098770354645673</v>
      </c>
      <c r="H145">
        <f t="shared" si="50"/>
        <v>40.172381296173512</v>
      </c>
      <c r="I145">
        <f t="shared" si="50"/>
        <v>44.209693185838852</v>
      </c>
      <c r="J145">
        <f t="shared" si="50"/>
        <v>48.401798258811866</v>
      </c>
      <c r="K145">
        <f t="shared" si="50"/>
        <v>53.371815461735864</v>
      </c>
      <c r="L145">
        <f t="shared" si="50"/>
        <v>58.898201393869556</v>
      </c>
      <c r="M145">
        <f t="shared" si="50"/>
        <v>64.864516009201623</v>
      </c>
      <c r="N145">
        <f t="shared" si="50"/>
        <v>71.530239738171773</v>
      </c>
      <c r="O145">
        <f t="shared" si="50"/>
        <v>79.396845925376951</v>
      </c>
      <c r="P145">
        <f t="shared" si="50"/>
        <v>88.057369211312832</v>
      </c>
      <c r="Q145">
        <f t="shared" si="50"/>
        <v>96.806549944241155</v>
      </c>
      <c r="R145">
        <f t="shared" si="50"/>
        <v>106.34628359864431</v>
      </c>
      <c r="S145">
        <f t="shared" si="50"/>
        <v>116.9716938966895</v>
      </c>
      <c r="T145">
        <f t="shared" si="50"/>
        <v>129.39838820175081</v>
      </c>
      <c r="U145">
        <f t="shared" si="50"/>
        <v>142.05830449969764</v>
      </c>
      <c r="V145">
        <v>4</v>
      </c>
      <c r="W145"/>
      <c r="X145"/>
      <c r="Y145"/>
      <c r="Z145"/>
      <c r="AA145"/>
      <c r="AB145"/>
      <c r="AC145"/>
      <c r="AT145"/>
    </row>
    <row r="146" spans="1:50" s="12" customFormat="1">
      <c r="A146" s="3" t="s">
        <v>226</v>
      </c>
      <c r="B146">
        <f t="shared" si="49"/>
        <v>0</v>
      </c>
      <c r="C146">
        <f t="shared" si="50"/>
        <v>0.79032000000000002</v>
      </c>
      <c r="D146">
        <f t="shared" si="50"/>
        <v>0.93558597026464141</v>
      </c>
      <c r="E146">
        <f t="shared" si="50"/>
        <v>1.1363404932636971</v>
      </c>
      <c r="F146">
        <f t="shared" si="50"/>
        <v>1.4058019689606174</v>
      </c>
      <c r="G146">
        <f t="shared" si="50"/>
        <v>1.7474009868273994</v>
      </c>
      <c r="H146">
        <f t="shared" si="50"/>
        <v>2.05187096619516</v>
      </c>
      <c r="I146">
        <f t="shared" si="50"/>
        <v>2.300642456899094</v>
      </c>
      <c r="J146">
        <f t="shared" si="50"/>
        <v>2.7350683042452335</v>
      </c>
      <c r="K146">
        <f t="shared" si="50"/>
        <v>2.908942231474148</v>
      </c>
      <c r="L146">
        <f t="shared" si="50"/>
        <v>3.0651330261040437</v>
      </c>
      <c r="M146">
        <f t="shared" si="50"/>
        <v>3.1831180334904516</v>
      </c>
      <c r="N146">
        <f t="shared" si="50"/>
        <v>3.4433556064078172</v>
      </c>
      <c r="O146">
        <f t="shared" si="50"/>
        <v>3.9421594567727998</v>
      </c>
      <c r="P146">
        <f t="shared" si="50"/>
        <v>4.4285589988026413</v>
      </c>
      <c r="Q146">
        <f t="shared" si="50"/>
        <v>5.006855199032529</v>
      </c>
      <c r="R146">
        <f t="shared" si="50"/>
        <v>5.5209804600209678</v>
      </c>
      <c r="S146">
        <f t="shared" si="50"/>
        <v>6.018389046129144</v>
      </c>
      <c r="T146">
        <f t="shared" si="50"/>
        <v>7.8413060773972481</v>
      </c>
      <c r="U146">
        <f t="shared" si="50"/>
        <v>8.4815368588710669</v>
      </c>
      <c r="V146">
        <v>3</v>
      </c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</row>
    <row r="147" spans="1:50" s="12" customFormat="1">
      <c r="A147" s="3" t="s">
        <v>224</v>
      </c>
      <c r="B147">
        <f t="shared" si="49"/>
        <v>0.26489999999999997</v>
      </c>
      <c r="C147">
        <f t="shared" si="50"/>
        <v>0.40812999999999999</v>
      </c>
      <c r="D147">
        <f t="shared" si="50"/>
        <v>0.41658297142306155</v>
      </c>
      <c r="E147">
        <f t="shared" si="50"/>
        <v>0.42517934584010775</v>
      </c>
      <c r="F147">
        <f t="shared" si="50"/>
        <v>0.43375333253981752</v>
      </c>
      <c r="G147">
        <f t="shared" si="50"/>
        <v>0.44226780914168784</v>
      </c>
      <c r="H147">
        <f t="shared" si="50"/>
        <v>0.45084737877188363</v>
      </c>
      <c r="I147">
        <f t="shared" si="50"/>
        <v>0.45932942224160411</v>
      </c>
      <c r="J147">
        <f t="shared" si="50"/>
        <v>0.46749483047543477</v>
      </c>
      <c r="K147">
        <f t="shared" si="50"/>
        <v>0.4755951764912239</v>
      </c>
      <c r="L147">
        <f t="shared" si="50"/>
        <v>0.48380080175416074</v>
      </c>
      <c r="M147">
        <f t="shared" si="50"/>
        <v>0.4969370668939776</v>
      </c>
      <c r="N147">
        <f t="shared" si="50"/>
        <v>0.59915015279819572</v>
      </c>
      <c r="O147">
        <f t="shared" si="50"/>
        <v>0.70386267726752594</v>
      </c>
      <c r="P147">
        <f t="shared" si="50"/>
        <v>0.80613775482698813</v>
      </c>
      <c r="Q147">
        <f t="shared" si="50"/>
        <v>0.90775284425708092</v>
      </c>
      <c r="R147">
        <f t="shared" si="50"/>
        <v>1.0091675248502405</v>
      </c>
      <c r="S147">
        <f t="shared" si="50"/>
        <v>1.2567744308346087</v>
      </c>
      <c r="T147">
        <f t="shared" si="50"/>
        <v>1.4990280163306189</v>
      </c>
      <c r="U147">
        <f t="shared" si="50"/>
        <v>1.732992682891179</v>
      </c>
      <c r="V147">
        <v>2</v>
      </c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</row>
    <row r="148" spans="1:50" s="12" customFormat="1">
      <c r="A148" s="3" t="s">
        <v>225</v>
      </c>
      <c r="B148">
        <f t="shared" si="49"/>
        <v>1.2850350000000001</v>
      </c>
      <c r="C148">
        <f t="shared" si="50"/>
        <v>2.2388919999999999</v>
      </c>
      <c r="D148">
        <f t="shared" si="50"/>
        <v>2.3915340673633607</v>
      </c>
      <c r="E148">
        <f t="shared" si="50"/>
        <v>2.5957048368677418</v>
      </c>
      <c r="F148">
        <f t="shared" si="50"/>
        <v>2.8420903482652813</v>
      </c>
      <c r="G148">
        <f t="shared" si="50"/>
        <v>3.0165826259533706</v>
      </c>
      <c r="H148">
        <f t="shared" si="50"/>
        <v>3.2555613902606964</v>
      </c>
      <c r="I148">
        <f t="shared" si="50"/>
        <v>3.400497459845198</v>
      </c>
      <c r="J148">
        <f t="shared" si="50"/>
        <v>3.5420105168640705</v>
      </c>
      <c r="K148">
        <f t="shared" si="50"/>
        <v>3.6800906351184159</v>
      </c>
      <c r="L148">
        <f t="shared" si="50"/>
        <v>3.8184834285530025</v>
      </c>
      <c r="M148">
        <f t="shared" si="50"/>
        <v>3.9728772368075553</v>
      </c>
      <c r="N148">
        <f t="shared" si="50"/>
        <v>4.2854217621742769</v>
      </c>
      <c r="O148">
        <f t="shared" si="50"/>
        <v>4.755601869970036</v>
      </c>
      <c r="P148">
        <f t="shared" si="50"/>
        <v>5.2390962561422922</v>
      </c>
      <c r="Q148">
        <f t="shared" si="50"/>
        <v>5.7829868024211226</v>
      </c>
      <c r="R148">
        <f t="shared" si="50"/>
        <v>6.330639554658152</v>
      </c>
      <c r="S148">
        <f t="shared" si="50"/>
        <v>6.7929553361453863</v>
      </c>
      <c r="T148">
        <f t="shared" si="50"/>
        <v>7.4631968479519797</v>
      </c>
      <c r="U148">
        <f t="shared" si="50"/>
        <v>8.3415129389912934</v>
      </c>
      <c r="V148">
        <v>1</v>
      </c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</row>
    <row r="149" spans="1:50" s="12" customFormat="1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 s="13">
        <f>SUM(U133:U148)</f>
        <v>378.49467118426975</v>
      </c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</row>
    <row r="150" spans="1:50" s="12" customFormat="1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</row>
    <row r="151" spans="1:50" s="12" customFormat="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</row>
    <row r="152" spans="1:50" s="12" customFormat="1">
      <c r="A152"/>
      <c r="B152"/>
      <c r="C152" s="3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</row>
    <row r="153" spans="1:50" s="12" customFormat="1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</row>
    <row r="154" spans="1:50" s="12" customFormat="1">
      <c r="A154"/>
      <c r="B154"/>
      <c r="C154" s="3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</row>
    <row r="155" spans="1:50" s="12" customFormat="1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</row>
    <row r="156" spans="1:50" s="12" customFormat="1">
      <c r="A156"/>
      <c r="B156"/>
      <c r="C156" s="3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</row>
    <row r="157" spans="1:50" s="12" customFormat="1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</row>
    <row r="158" spans="1:50" s="12" customFormat="1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</row>
    <row r="159" spans="1:50" s="12" customFormat="1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</row>
    <row r="160" spans="1:50" s="12" customFormat="1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</row>
    <row r="161" spans="1:50" s="12" customFormat="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</row>
    <row r="162" spans="1:50" s="12" customFormat="1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</row>
    <row r="163" spans="1:50" s="12" customFormat="1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</row>
    <row r="164" spans="1:50" s="12" customFormat="1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</row>
    <row r="165" spans="1:50" s="12" customFormat="1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</row>
    <row r="166" spans="1:50" s="12" customFormat="1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</row>
    <row r="167" spans="1:50" s="12" customFormat="1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</row>
    <row r="168" spans="1:50" s="12" customFormat="1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</row>
    <row r="169" spans="1:50" s="12" customFormat="1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</row>
    <row r="170" spans="1:50" s="12" customFormat="1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</row>
    <row r="171" spans="1:50" s="12" customFormat="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</row>
    <row r="172" spans="1:50" s="12" customFormat="1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</row>
    <row r="173" spans="1:50" s="12" customFormat="1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</row>
    <row r="174" spans="1:50" s="12" customFormat="1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</row>
    <row r="175" spans="1:50" s="12" customFormat="1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</row>
    <row r="176" spans="1:50" s="12" customFormat="1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</row>
    <row r="177" spans="1:50" s="12" customFormat="1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</row>
    <row r="178" spans="1:50" s="12" customFormat="1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</row>
    <row r="179" spans="1:50" s="12" customFormat="1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</row>
    <row r="180" spans="1:50" s="12" customFormat="1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</row>
    <row r="181" spans="1:50" s="12" customFormat="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</row>
    <row r="182" spans="1:50" s="12" customFormat="1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</row>
    <row r="183" spans="1:50" s="12" customFormat="1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</row>
    <row r="184" spans="1:50" s="12" customFormat="1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</row>
    <row r="185" spans="1:50" s="12" customFormat="1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</row>
    <row r="186" spans="1:50" s="12" customFormat="1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</row>
    <row r="187" spans="1:50" s="12" customFormat="1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</row>
    <row r="188" spans="1:50" s="12" customFormat="1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</row>
    <row r="189" spans="1:50" s="12" customFormat="1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</row>
    <row r="190" spans="1:50" s="12" customFormat="1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</row>
    <row r="191" spans="1:50" s="12" customFormat="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</row>
    <row r="192" spans="1:50" s="12" customFormat="1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</row>
    <row r="193" spans="1:50" s="12" customFormat="1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</row>
  </sheetData>
  <mergeCells count="1">
    <mergeCell ref="B21:F21"/>
  </mergeCells>
  <phoneticPr fontId="9" type="noConversion"/>
  <pageMargins left="0.70866141732283472" right="0.70866141732283472" top="0.74803149606299213" bottom="0.74803149606299213" header="0.31496062992125984" footer="0.31496062992125984"/>
  <pageSetup paperSize="9" scale="65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0"/>
  <sheetViews>
    <sheetView zoomScale="87" zoomScaleNormal="150" zoomScalePageLayoutView="150" workbookViewId="0">
      <pane xSplit="1" ySplit="1" topLeftCell="B6" activePane="bottomRight" state="frozen"/>
      <selection pane="topRight" activeCell="B1" sqref="B1"/>
      <selection pane="bottomLeft" activeCell="A2" sqref="A2"/>
      <selection pane="bottomRight" activeCell="A53" sqref="A53"/>
    </sheetView>
  </sheetViews>
  <sheetFormatPr defaultColWidth="8.85546875" defaultRowHeight="15"/>
  <cols>
    <col min="1" max="1" width="19.35546875" customWidth="1"/>
  </cols>
  <sheetData>
    <row r="1" spans="1:39">
      <c r="A1" s="95" t="s">
        <v>30</v>
      </c>
      <c r="B1">
        <v>1978</v>
      </c>
      <c r="C1">
        <v>1979</v>
      </c>
      <c r="D1">
        <v>1980</v>
      </c>
      <c r="E1">
        <v>1981</v>
      </c>
      <c r="F1">
        <v>1982</v>
      </c>
      <c r="G1">
        <v>1983</v>
      </c>
      <c r="H1">
        <v>1984</v>
      </c>
      <c r="I1">
        <v>1985</v>
      </c>
      <c r="J1">
        <v>1986</v>
      </c>
      <c r="K1">
        <v>1987</v>
      </c>
      <c r="L1">
        <v>1988</v>
      </c>
      <c r="M1">
        <v>1989</v>
      </c>
      <c r="N1">
        <v>1990</v>
      </c>
      <c r="O1">
        <v>1991</v>
      </c>
      <c r="P1">
        <v>1992</v>
      </c>
      <c r="Q1">
        <v>1993</v>
      </c>
      <c r="R1">
        <v>1994</v>
      </c>
      <c r="S1">
        <v>1995</v>
      </c>
      <c r="T1">
        <v>1996</v>
      </c>
      <c r="U1">
        <v>1997</v>
      </c>
      <c r="V1">
        <v>1998</v>
      </c>
      <c r="W1">
        <v>1999</v>
      </c>
      <c r="X1">
        <v>2000</v>
      </c>
      <c r="Y1">
        <v>2001</v>
      </c>
      <c r="Z1">
        <v>2002</v>
      </c>
      <c r="AA1">
        <v>2003</v>
      </c>
      <c r="AB1">
        <v>2004</v>
      </c>
      <c r="AC1">
        <v>2005</v>
      </c>
      <c r="AD1">
        <v>2006</v>
      </c>
      <c r="AE1">
        <v>2007</v>
      </c>
      <c r="AF1">
        <v>2008</v>
      </c>
      <c r="AG1">
        <v>2009</v>
      </c>
      <c r="AH1">
        <v>2010</v>
      </c>
      <c r="AI1">
        <v>2011</v>
      </c>
      <c r="AJ1">
        <v>2012</v>
      </c>
      <c r="AK1">
        <v>2013</v>
      </c>
      <c r="AL1">
        <v>2014</v>
      </c>
      <c r="AM1">
        <v>2015</v>
      </c>
    </row>
    <row r="2" spans="1:39">
      <c r="A2" s="96" t="s">
        <v>0</v>
      </c>
      <c r="B2" s="1">
        <v>3.0875386813454568</v>
      </c>
      <c r="C2" s="1">
        <v>3.0875386813454568</v>
      </c>
      <c r="D2" s="1">
        <v>3.0875386813454568</v>
      </c>
      <c r="E2" s="1">
        <v>3.0875386813454568</v>
      </c>
      <c r="F2" s="1">
        <v>3.0875386813454568</v>
      </c>
      <c r="G2" s="1">
        <v>3.0875386813454568</v>
      </c>
      <c r="H2" s="1">
        <v>3.0875386813454568</v>
      </c>
      <c r="I2" s="1">
        <v>3.0875386813454568</v>
      </c>
      <c r="J2" s="1">
        <v>3.0875386813454568</v>
      </c>
      <c r="K2" s="1">
        <v>3.0875386813454568</v>
      </c>
      <c r="L2" s="1">
        <v>3.0875386813454568</v>
      </c>
      <c r="M2" s="1">
        <v>3.0875386813454568</v>
      </c>
      <c r="N2" s="1">
        <v>10.567352169145742</v>
      </c>
      <c r="O2" s="1">
        <v>12.472671089501487</v>
      </c>
      <c r="P2" s="1">
        <v>15.738300568175523</v>
      </c>
      <c r="Q2" s="1">
        <v>22.153989965555049</v>
      </c>
      <c r="R2" s="1">
        <v>24.584108363145006</v>
      </c>
      <c r="S2" s="1">
        <v>26.814032495652842</v>
      </c>
      <c r="T2" s="1">
        <v>44.94519133006235</v>
      </c>
      <c r="U2" s="1">
        <v>50.880288185714747</v>
      </c>
      <c r="V2" s="1">
        <v>57.02</v>
      </c>
      <c r="W2" s="1">
        <v>70.489614789668636</v>
      </c>
      <c r="X2" s="1">
        <v>95.074594636490446</v>
      </c>
      <c r="Y2" s="2">
        <v>54.362998998808109</v>
      </c>
      <c r="Z2" s="2">
        <v>73.888858927294393</v>
      </c>
      <c r="AA2" s="2">
        <v>45.327434374255063</v>
      </c>
      <c r="AB2" s="2">
        <v>156.41</v>
      </c>
      <c r="AC2" s="2">
        <v>135.83000000000001</v>
      </c>
      <c r="AD2" s="2">
        <v>74.400000000000006</v>
      </c>
      <c r="AE2" s="2">
        <v>8.6</v>
      </c>
      <c r="AF2" s="2">
        <v>176.21</v>
      </c>
      <c r="AG2" s="2">
        <v>8.24</v>
      </c>
      <c r="AH2" s="2">
        <v>58.4</v>
      </c>
      <c r="AI2" s="2"/>
      <c r="AJ2" s="2">
        <v>147.91999999999999</v>
      </c>
      <c r="AK2" s="2">
        <v>64.58</v>
      </c>
      <c r="AL2" s="2">
        <v>268.49</v>
      </c>
      <c r="AM2" s="2">
        <v>57.97</v>
      </c>
    </row>
    <row r="3" spans="1:39">
      <c r="A3" s="96" t="s">
        <v>1</v>
      </c>
      <c r="B3" s="1">
        <v>2.073340163253552</v>
      </c>
      <c r="C3" s="1">
        <v>2.073340163253552</v>
      </c>
      <c r="D3" s="1">
        <v>2.073340163253552</v>
      </c>
      <c r="E3" s="1">
        <v>2.073340163253552</v>
      </c>
      <c r="F3" s="1">
        <v>2.073340163253552</v>
      </c>
      <c r="G3" s="1">
        <v>2.073340163253552</v>
      </c>
      <c r="H3" s="1">
        <v>2.073340163253552</v>
      </c>
      <c r="I3" s="1">
        <v>2.073340163253552</v>
      </c>
      <c r="J3" s="1">
        <v>2.073340163253552</v>
      </c>
      <c r="K3" s="1">
        <v>2.073340163253552</v>
      </c>
      <c r="L3" s="1">
        <v>2.073340163253552</v>
      </c>
      <c r="M3" s="1">
        <v>2.073340163253552</v>
      </c>
      <c r="N3" s="1">
        <v>7.0961752815957633</v>
      </c>
      <c r="O3" s="1">
        <v>8.3756326905824601</v>
      </c>
      <c r="P3" s="1">
        <v>10.568564166177495</v>
      </c>
      <c r="Q3" s="1">
        <v>14.876819989145961</v>
      </c>
      <c r="R3" s="1">
        <v>16.508690095138938</v>
      </c>
      <c r="S3" s="1">
        <v>18.006125995414717</v>
      </c>
      <c r="T3" s="1">
        <v>30.181539390180415</v>
      </c>
      <c r="U3" s="1">
        <v>34.16706830289403</v>
      </c>
      <c r="V3" s="1">
        <v>38.29</v>
      </c>
      <c r="W3" s="1">
        <v>57.283362124467999</v>
      </c>
      <c r="X3" s="1">
        <v>47.663847465509221</v>
      </c>
      <c r="Y3" s="1">
        <v>25.139467365911802</v>
      </c>
      <c r="Z3" s="1">
        <v>34.168949320619788</v>
      </c>
      <c r="AA3" s="1">
        <v>20.961087103694876</v>
      </c>
      <c r="AB3" s="1">
        <v>33.97</v>
      </c>
      <c r="AC3" s="1">
        <v>23.68</v>
      </c>
      <c r="AD3" s="1">
        <v>30.5</v>
      </c>
      <c r="AE3" s="1">
        <v>23</v>
      </c>
      <c r="AF3" s="1">
        <v>78.959999999999994</v>
      </c>
      <c r="AG3" s="1">
        <v>98.83</v>
      </c>
      <c r="AH3" s="1">
        <v>79.64</v>
      </c>
      <c r="AI3" s="1">
        <v>135.91999999999999</v>
      </c>
      <c r="AJ3" s="1">
        <v>270.8</v>
      </c>
      <c r="AK3" s="1">
        <v>163.53</v>
      </c>
      <c r="AL3" s="1">
        <v>372.98</v>
      </c>
      <c r="AM3" s="1">
        <v>792.84</v>
      </c>
    </row>
    <row r="4" spans="1:39">
      <c r="A4" s="96" t="s">
        <v>2</v>
      </c>
      <c r="B4" s="1">
        <v>4.9215431558661624</v>
      </c>
      <c r="C4" s="1">
        <v>4.9215431558661624</v>
      </c>
      <c r="D4" s="1">
        <v>4.9215431558661624</v>
      </c>
      <c r="E4" s="1">
        <v>4.9215431558661624</v>
      </c>
      <c r="F4" s="1">
        <v>4.9215431558661624</v>
      </c>
      <c r="G4" s="1">
        <v>4.9215431558661624</v>
      </c>
      <c r="H4" s="1">
        <v>4.9215431558661624</v>
      </c>
      <c r="I4" s="1">
        <v>4.9215431558661624</v>
      </c>
      <c r="J4" s="1">
        <v>4.9215431558661624</v>
      </c>
      <c r="K4" s="1">
        <v>4.9215431558661624</v>
      </c>
      <c r="L4" s="1">
        <v>4.9215431558661624</v>
      </c>
      <c r="M4" s="1">
        <v>4.9215431558661624</v>
      </c>
      <c r="N4" s="1">
        <v>16.844381596872264</v>
      </c>
      <c r="O4" s="1">
        <v>19.881463965710104</v>
      </c>
      <c r="P4" s="1">
        <v>25.086884227314506</v>
      </c>
      <c r="Q4" s="1">
        <v>35.313506628714457</v>
      </c>
      <c r="R4" s="1">
        <v>39.187120468717112</v>
      </c>
      <c r="S4" s="1">
        <v>42.741624228865078</v>
      </c>
      <c r="T4" s="1">
        <v>71.642729568385946</v>
      </c>
      <c r="U4" s="1">
        <v>81.103286446853971</v>
      </c>
      <c r="V4" s="1">
        <v>90.89</v>
      </c>
      <c r="W4" s="1">
        <v>134.63427059207172</v>
      </c>
      <c r="X4" s="1">
        <v>115.49472639900789</v>
      </c>
      <c r="Y4" s="1">
        <v>91.236823265792609</v>
      </c>
      <c r="Z4" s="1">
        <v>124.00685921334922</v>
      </c>
      <c r="AA4" s="1">
        <v>76.072534541120376</v>
      </c>
      <c r="AB4" s="1">
        <v>63.26</v>
      </c>
      <c r="AC4" s="1">
        <v>28.83</v>
      </c>
      <c r="AD4" s="1">
        <v>53.42</v>
      </c>
      <c r="AE4" s="1">
        <v>70.27</v>
      </c>
      <c r="AF4" s="1">
        <v>105.42</v>
      </c>
      <c r="AG4" s="1">
        <v>163.34</v>
      </c>
      <c r="AH4" s="1">
        <v>192.62</v>
      </c>
      <c r="AI4" s="1">
        <v>309.14</v>
      </c>
      <c r="AJ4" s="1">
        <v>107.73</v>
      </c>
      <c r="AK4" s="1">
        <v>101.65</v>
      </c>
      <c r="AL4" s="1">
        <v>133.32</v>
      </c>
      <c r="AM4" s="1">
        <v>1053.53</v>
      </c>
    </row>
    <row r="5" spans="1:39">
      <c r="A5" s="96" t="s">
        <v>3</v>
      </c>
      <c r="B5" s="1">
        <v>2.4540030346996859</v>
      </c>
      <c r="C5" s="1">
        <v>2.4540030346996859</v>
      </c>
      <c r="D5" s="1">
        <v>2.4540030346996859</v>
      </c>
      <c r="E5" s="1">
        <v>2.4540030346996859</v>
      </c>
      <c r="F5" s="1">
        <v>2.4540030346996859</v>
      </c>
      <c r="G5" s="1">
        <v>2.4540030346996859</v>
      </c>
      <c r="H5" s="1">
        <v>2.4540030346996859</v>
      </c>
      <c r="I5" s="1">
        <v>2.4540030346996859</v>
      </c>
      <c r="J5" s="1">
        <v>2.4540030346996859</v>
      </c>
      <c r="K5" s="1">
        <v>2.4540030346996859</v>
      </c>
      <c r="L5" s="1">
        <v>2.4540030346996859</v>
      </c>
      <c r="M5" s="1">
        <v>2.4540030346996859</v>
      </c>
      <c r="N5" s="1">
        <v>8.3990249089036304</v>
      </c>
      <c r="O5" s="1">
        <v>9.9133892279236662</v>
      </c>
      <c r="P5" s="1">
        <v>12.508940402485351</v>
      </c>
      <c r="Q5" s="1">
        <v>17.608187043825932</v>
      </c>
      <c r="R5" s="1">
        <v>19.539666626056324</v>
      </c>
      <c r="S5" s="1">
        <v>21.312030036881563</v>
      </c>
      <c r="T5" s="1">
        <v>35.722835339853134</v>
      </c>
      <c r="U5" s="1">
        <v>40.440102781069669</v>
      </c>
      <c r="V5" s="1">
        <v>45.32</v>
      </c>
      <c r="W5" s="1">
        <v>118.697401774292</v>
      </c>
      <c r="X5" s="1">
        <v>83.462353123546734</v>
      </c>
      <c r="Y5" s="1">
        <v>21.289894827175207</v>
      </c>
      <c r="Z5" s="1">
        <v>28.936704457687721</v>
      </c>
      <c r="AA5" s="1">
        <v>17.751344266984503</v>
      </c>
      <c r="AB5" s="1">
        <v>18.809999999999999</v>
      </c>
      <c r="AC5" s="1">
        <v>23.57</v>
      </c>
      <c r="AD5" s="1">
        <v>11.8</v>
      </c>
      <c r="AE5" s="1">
        <v>71.3</v>
      </c>
      <c r="AF5" s="1">
        <v>27</v>
      </c>
      <c r="AG5" s="1">
        <v>246.64</v>
      </c>
      <c r="AH5" s="1">
        <v>166.11</v>
      </c>
      <c r="AI5" s="1">
        <v>175.32</v>
      </c>
      <c r="AJ5" s="1">
        <v>125.14</v>
      </c>
      <c r="AK5" s="1">
        <v>95.46</v>
      </c>
      <c r="AL5" s="1">
        <v>207.06</v>
      </c>
      <c r="AM5" s="1">
        <v>200.18</v>
      </c>
    </row>
    <row r="6" spans="1:39">
      <c r="A6" s="96" t="s">
        <v>4</v>
      </c>
      <c r="B6" s="1">
        <v>15.478304666127656</v>
      </c>
      <c r="C6" s="1">
        <v>15.478304666127656</v>
      </c>
      <c r="D6" s="1">
        <v>15.478304666127656</v>
      </c>
      <c r="E6" s="1">
        <v>15.478304666127656</v>
      </c>
      <c r="F6" s="1">
        <v>15.478304666127656</v>
      </c>
      <c r="G6" s="1">
        <v>15.478304666127656</v>
      </c>
      <c r="H6" s="1">
        <v>15.478304666127656</v>
      </c>
      <c r="I6" s="1">
        <v>15.478304666127656</v>
      </c>
      <c r="J6" s="1">
        <v>15.478304666127656</v>
      </c>
      <c r="K6" s="1">
        <v>15.478304666127656</v>
      </c>
      <c r="L6" s="1">
        <v>15.478304666127656</v>
      </c>
      <c r="M6" s="1">
        <v>15.478304666127656</v>
      </c>
      <c r="N6" s="1">
        <v>52.975756182923725</v>
      </c>
      <c r="O6" s="1">
        <v>62.527411977095767</v>
      </c>
      <c r="P6" s="1">
        <v>78.898513107909039</v>
      </c>
      <c r="Q6" s="1">
        <v>111.06134745096301</v>
      </c>
      <c r="R6" s="1">
        <v>123.24390346553842</v>
      </c>
      <c r="S6" s="1">
        <v>134.42285494357009</v>
      </c>
      <c r="T6" s="1">
        <v>225.31713331635083</v>
      </c>
      <c r="U6" s="1">
        <v>255.07068358271769</v>
      </c>
      <c r="V6" s="1">
        <v>285.85000000000002</v>
      </c>
      <c r="W6" s="1">
        <v>247.99952373387291</v>
      </c>
      <c r="X6" s="1">
        <v>356.07161835374353</v>
      </c>
      <c r="Y6" s="1">
        <v>35.300775589988092</v>
      </c>
      <c r="Z6" s="1">
        <v>47.97995098927295</v>
      </c>
      <c r="AA6" s="1">
        <v>29.433504743742557</v>
      </c>
      <c r="AB6" s="1">
        <v>10.72</v>
      </c>
      <c r="AC6" s="1"/>
      <c r="AD6" s="1">
        <v>61.09</v>
      </c>
      <c r="AE6" s="1">
        <v>40.770000000000003</v>
      </c>
      <c r="AF6" s="1">
        <v>208.77</v>
      </c>
      <c r="AG6" s="1">
        <v>322.43</v>
      </c>
      <c r="AH6" s="1">
        <v>346.36</v>
      </c>
      <c r="AI6" s="1">
        <v>466.58</v>
      </c>
      <c r="AJ6" s="1">
        <v>350.3</v>
      </c>
      <c r="AK6" s="1">
        <v>217.42</v>
      </c>
      <c r="AL6" s="1">
        <v>344.19</v>
      </c>
      <c r="AM6" s="1">
        <v>334.19</v>
      </c>
    </row>
    <row r="7" spans="1:39">
      <c r="A7" s="96" t="s">
        <v>5</v>
      </c>
      <c r="B7" s="1">
        <v>0.88532545492806425</v>
      </c>
      <c r="C7">
        <v>0.88532545492806425</v>
      </c>
      <c r="D7">
        <v>0.88532545492806425</v>
      </c>
      <c r="E7">
        <v>0.88532545492806425</v>
      </c>
      <c r="F7">
        <v>0.88532545492806425</v>
      </c>
      <c r="G7" s="1">
        <v>0.88532545492806425</v>
      </c>
      <c r="H7" s="1">
        <v>0.88532545492806425</v>
      </c>
      <c r="I7" s="1">
        <v>0.88532545492806425</v>
      </c>
      <c r="J7">
        <v>0.88532545492806425</v>
      </c>
      <c r="K7">
        <v>0.88532545492806425</v>
      </c>
      <c r="L7" s="1">
        <v>0.88532545492806425</v>
      </c>
      <c r="M7" s="1">
        <v>0.88532545492806425</v>
      </c>
      <c r="N7" s="1">
        <v>3.0300983508511554</v>
      </c>
      <c r="O7" s="1">
        <v>3.5764323450254181</v>
      </c>
      <c r="P7" s="1">
        <v>4.512823821284984</v>
      </c>
      <c r="Q7" s="1">
        <v>6.3524681854932492</v>
      </c>
      <c r="R7" s="1">
        <v>7.0492839659316182</v>
      </c>
      <c r="S7" s="1">
        <v>7.6886957436675551</v>
      </c>
      <c r="T7" s="1">
        <v>12.887651319651342</v>
      </c>
      <c r="U7" s="1">
        <v>14.589489860337359</v>
      </c>
      <c r="V7" s="1">
        <v>16.350000000000001</v>
      </c>
      <c r="W7" s="1">
        <v>14.904199436440713</v>
      </c>
      <c r="X7" s="1">
        <v>20.440379786079678</v>
      </c>
      <c r="Y7" s="1">
        <v>116.37629063170441</v>
      </c>
      <c r="Z7" s="1">
        <v>158.17580853396902</v>
      </c>
      <c r="AA7" s="1">
        <v>97.033621644815256</v>
      </c>
      <c r="AB7" s="1">
        <v>16.649999999999999</v>
      </c>
      <c r="AC7" s="1">
        <v>50.69</v>
      </c>
      <c r="AD7" s="1">
        <v>40.54</v>
      </c>
      <c r="AE7" s="1">
        <v>49.2</v>
      </c>
      <c r="AF7" s="1">
        <v>104.5</v>
      </c>
      <c r="AG7" s="1">
        <v>135.72999999999999</v>
      </c>
      <c r="AH7" s="1">
        <v>160.1</v>
      </c>
      <c r="AI7" s="1">
        <v>197.15</v>
      </c>
      <c r="AJ7" s="1">
        <v>193.62</v>
      </c>
      <c r="AK7" s="1">
        <v>118.86</v>
      </c>
      <c r="AL7" s="1">
        <v>310.75</v>
      </c>
      <c r="AM7" s="1">
        <v>285.98</v>
      </c>
    </row>
    <row r="8" spans="1:39">
      <c r="A8" s="96" t="s">
        <v>6</v>
      </c>
      <c r="B8" s="1">
        <v>3.1378966430019153</v>
      </c>
      <c r="C8">
        <v>3.1378966430019153</v>
      </c>
      <c r="D8">
        <v>3.1378966430019153</v>
      </c>
      <c r="E8">
        <v>3.1378966430019153</v>
      </c>
      <c r="F8">
        <v>3.1378966430019153</v>
      </c>
      <c r="G8" s="1">
        <v>3.1378966430019153</v>
      </c>
      <c r="H8" s="1">
        <v>3.1378966430019153</v>
      </c>
      <c r="I8">
        <v>3.1378966430019153</v>
      </c>
      <c r="J8">
        <v>3.1378966430019153</v>
      </c>
      <c r="K8">
        <v>3.1378966430019153</v>
      </c>
      <c r="L8" s="1">
        <v>3.1378966430019153</v>
      </c>
      <c r="M8" s="1">
        <v>3.1378966430019153</v>
      </c>
      <c r="N8" s="1">
        <v>10.73970638726755</v>
      </c>
      <c r="O8" s="1">
        <v>12.676101186191007</v>
      </c>
      <c r="P8" s="1">
        <v>15.994993299294485</v>
      </c>
      <c r="Q8" s="1">
        <v>22.515323018307875</v>
      </c>
      <c r="R8" s="1">
        <v>24.985076808913593</v>
      </c>
      <c r="S8" s="1">
        <v>27.251371152632096</v>
      </c>
      <c r="T8" s="1">
        <v>45.678250395950776</v>
      </c>
      <c r="U8" s="1">
        <v>51.710149076853199</v>
      </c>
      <c r="V8" s="1">
        <v>57.95</v>
      </c>
      <c r="W8" s="1">
        <v>75.086979439283596</v>
      </c>
      <c r="X8" s="1">
        <v>68.367451557897994</v>
      </c>
      <c r="Y8" s="1">
        <v>23.234222073897502</v>
      </c>
      <c r="Z8" s="1">
        <v>31.579386507747323</v>
      </c>
      <c r="AA8" s="1">
        <v>19.372508796185937</v>
      </c>
      <c r="AB8" s="1">
        <v>26.66</v>
      </c>
      <c r="AC8" s="1">
        <v>22.76</v>
      </c>
      <c r="AD8" s="1">
        <v>40.840000000000003</v>
      </c>
      <c r="AE8" s="1">
        <v>17.5</v>
      </c>
      <c r="AF8" s="1">
        <v>40.270000000000003</v>
      </c>
      <c r="AG8" s="1">
        <v>100.07</v>
      </c>
      <c r="AH8" s="1">
        <v>77.16</v>
      </c>
      <c r="AI8" s="1">
        <v>91.06</v>
      </c>
      <c r="AJ8" s="1">
        <v>92.37</v>
      </c>
      <c r="AK8" s="1">
        <v>74.34</v>
      </c>
      <c r="AL8" s="1">
        <v>52.9</v>
      </c>
      <c r="AM8" s="1">
        <v>149.68</v>
      </c>
    </row>
    <row r="9" spans="1:39">
      <c r="A9" s="96" t="s">
        <v>7</v>
      </c>
      <c r="B9" s="1">
        <v>3.3571974437639125</v>
      </c>
      <c r="C9">
        <v>3.3571974437639125</v>
      </c>
      <c r="D9">
        <v>3.3571974437639125</v>
      </c>
      <c r="E9">
        <v>3.3571974437639125</v>
      </c>
      <c r="F9">
        <v>3.3571974437639125</v>
      </c>
      <c r="G9" s="1">
        <v>3.3571974437639125</v>
      </c>
      <c r="H9" s="1">
        <v>3.3571974437639125</v>
      </c>
      <c r="I9">
        <v>3.3571974437639125</v>
      </c>
      <c r="J9">
        <v>3.3571974437639125</v>
      </c>
      <c r="K9">
        <v>3.3571974437639125</v>
      </c>
      <c r="L9" s="1">
        <v>3.3571974437639125</v>
      </c>
      <c r="M9" s="1">
        <v>3.3571974437639125</v>
      </c>
      <c r="N9" s="1">
        <v>11.490281208120587</v>
      </c>
      <c r="O9" s="1">
        <v>13.562006445967944</v>
      </c>
      <c r="P9" s="1">
        <v>17.112848741264159</v>
      </c>
      <c r="Q9" s="1">
        <v>24.088870183521795</v>
      </c>
      <c r="R9" s="1">
        <v>26.731229717905826</v>
      </c>
      <c r="S9" s="1">
        <v>29.155910465283689</v>
      </c>
      <c r="T9" s="1">
        <v>48.870604392561653</v>
      </c>
      <c r="U9" s="1">
        <v>55.324059409230337</v>
      </c>
      <c r="V9" s="1">
        <v>62</v>
      </c>
      <c r="W9" s="1">
        <v>26.223844578041255</v>
      </c>
      <c r="X9" s="1">
        <v>20.430255774298555</v>
      </c>
      <c r="Y9" s="1">
        <v>100.26475480333731</v>
      </c>
      <c r="Z9" s="1">
        <v>136.2774030035757</v>
      </c>
      <c r="AA9" s="1">
        <v>83.599951752085815</v>
      </c>
      <c r="AB9" s="1">
        <v>65.14</v>
      </c>
      <c r="AC9" s="1">
        <v>68.459999999999994</v>
      </c>
      <c r="AD9" s="1">
        <v>48.7</v>
      </c>
      <c r="AE9" s="1">
        <v>48.42</v>
      </c>
      <c r="AF9" s="1">
        <v>205.38</v>
      </c>
      <c r="AG9" s="1">
        <v>375.62</v>
      </c>
      <c r="AH9" s="1">
        <v>381.19</v>
      </c>
      <c r="AI9" s="1">
        <v>338.11</v>
      </c>
      <c r="AJ9" s="1">
        <v>342.22</v>
      </c>
      <c r="AK9" s="1">
        <v>258.57</v>
      </c>
      <c r="AL9" s="1">
        <v>256.33</v>
      </c>
      <c r="AM9" s="1">
        <v>253.4</v>
      </c>
    </row>
    <row r="10" spans="1:39">
      <c r="A10" s="96" t="s">
        <v>8</v>
      </c>
      <c r="B10" s="1"/>
      <c r="G10" s="1"/>
      <c r="H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>
      <c r="A11" s="96" t="s">
        <v>9</v>
      </c>
      <c r="B11" s="1"/>
      <c r="G11" s="1"/>
      <c r="H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>
      <c r="A12" s="96" t="s">
        <v>10</v>
      </c>
      <c r="B12" s="1"/>
      <c r="G12" s="1"/>
      <c r="H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>
      <c r="A13" s="96" t="s">
        <v>11</v>
      </c>
      <c r="B13" s="1"/>
      <c r="G13" s="1"/>
      <c r="H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>
      <c r="A14" s="96" t="s">
        <v>12</v>
      </c>
      <c r="B14" s="1"/>
      <c r="G14" s="1"/>
      <c r="H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>
      <c r="A15" s="96" t="s">
        <v>13</v>
      </c>
      <c r="B15" s="1"/>
      <c r="G15" s="1"/>
      <c r="H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>
      <c r="A16" s="96" t="s">
        <v>210</v>
      </c>
      <c r="B16" s="1"/>
      <c r="G16" s="1"/>
      <c r="H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45">
      <c r="A17" s="96" t="s">
        <v>14</v>
      </c>
      <c r="B17" s="1"/>
      <c r="G17" s="1"/>
      <c r="H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45">
      <c r="A18" s="96" t="s">
        <v>15</v>
      </c>
      <c r="B18" s="1"/>
      <c r="G18" s="1"/>
      <c r="H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45">
      <c r="A19" s="96" t="s">
        <v>16</v>
      </c>
      <c r="B19" s="1"/>
      <c r="G19" s="1"/>
      <c r="H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45">
      <c r="A20" s="96" t="s">
        <v>17</v>
      </c>
      <c r="B20" s="1"/>
      <c r="G20" s="1"/>
      <c r="H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45">
      <c r="A21" s="96" t="s">
        <v>18</v>
      </c>
      <c r="B21" s="1"/>
      <c r="G21" s="1"/>
      <c r="H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45">
      <c r="A22" s="96" t="s">
        <v>19</v>
      </c>
      <c r="B22" s="1"/>
      <c r="G22" s="1"/>
      <c r="H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45">
      <c r="A23" s="96" t="s">
        <v>20</v>
      </c>
      <c r="B23" s="1"/>
      <c r="G23" s="1"/>
      <c r="H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45">
      <c r="A24" s="96" t="s">
        <v>21</v>
      </c>
      <c r="B24" s="1"/>
      <c r="G24" s="1"/>
      <c r="H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45">
      <c r="A25" s="96" t="s">
        <v>22</v>
      </c>
      <c r="B25" s="1"/>
      <c r="G25" s="1"/>
      <c r="H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45">
      <c r="A26" s="96" t="s">
        <v>23</v>
      </c>
      <c r="B26" s="1"/>
      <c r="G26" s="1"/>
      <c r="H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45">
      <c r="A27" s="96" t="s">
        <v>24</v>
      </c>
      <c r="B27" s="1"/>
      <c r="G27" s="1"/>
      <c r="H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45">
      <c r="A28" s="96" t="s">
        <v>25</v>
      </c>
      <c r="B28" s="1">
        <v>1.8551223294088974</v>
      </c>
      <c r="C28">
        <v>1.8551223294088974</v>
      </c>
      <c r="D28">
        <v>1.8551223294088974</v>
      </c>
      <c r="E28">
        <v>1.8551223294088974</v>
      </c>
      <c r="F28">
        <v>1.8551223294088974</v>
      </c>
      <c r="G28" s="1">
        <v>1.8551223294088974</v>
      </c>
      <c r="H28" s="1">
        <v>1.8551223294088974</v>
      </c>
      <c r="I28">
        <v>1.8551223294088974</v>
      </c>
      <c r="J28">
        <v>1.8551223294088974</v>
      </c>
      <c r="K28">
        <v>1.8551223294088974</v>
      </c>
      <c r="L28" s="1">
        <v>1.8551223294088974</v>
      </c>
      <c r="M28" s="1">
        <v>1.8551223294088974</v>
      </c>
      <c r="N28" s="1">
        <v>6.3493070030679242</v>
      </c>
      <c r="O28" s="1">
        <v>7.494102271594544</v>
      </c>
      <c r="P28" s="1">
        <v>9.4562289979953231</v>
      </c>
      <c r="Q28" s="1">
        <v>13.311043427217044</v>
      </c>
      <c r="R28" s="1">
        <v>14.771160163475058</v>
      </c>
      <c r="S28" s="1">
        <v>16.110991815171278</v>
      </c>
      <c r="T28" s="1">
        <v>27.004950104663905</v>
      </c>
      <c r="U28" s="1">
        <v>30.571004441294054</v>
      </c>
      <c r="V28" s="1">
        <v>34.26</v>
      </c>
      <c r="W28" s="1">
        <v>38.933621579136599</v>
      </c>
      <c r="X28" s="1">
        <v>56.967814292357779</v>
      </c>
      <c r="Y28" s="1">
        <v>18.651862884386176</v>
      </c>
      <c r="Z28" s="1">
        <v>25.351155947556617</v>
      </c>
      <c r="AA28" s="1">
        <v>15.551774302741359</v>
      </c>
      <c r="AB28" s="1">
        <v>14.05</v>
      </c>
      <c r="AC28" s="1">
        <v>11.9</v>
      </c>
      <c r="AD28" s="1">
        <v>20.04</v>
      </c>
      <c r="AE28" s="1">
        <v>43.03</v>
      </c>
      <c r="AF28" s="1">
        <v>62.47</v>
      </c>
      <c r="AG28" s="1">
        <v>219.79</v>
      </c>
      <c r="AH28" s="1">
        <v>208.4</v>
      </c>
      <c r="AI28" s="1">
        <v>221.87</v>
      </c>
      <c r="AJ28" s="1">
        <v>284.14</v>
      </c>
      <c r="AK28" s="1">
        <v>160.09</v>
      </c>
      <c r="AL28" s="1">
        <v>181.93</v>
      </c>
      <c r="AM28" s="1">
        <v>169.27</v>
      </c>
    </row>
    <row r="29" spans="1:45">
      <c r="A29" s="96" t="s">
        <v>26</v>
      </c>
      <c r="B29" s="1">
        <v>2.8812334835915778</v>
      </c>
      <c r="C29" s="1">
        <v>2.8812334835915778</v>
      </c>
      <c r="D29" s="1">
        <v>2.8812334835915778</v>
      </c>
      <c r="E29" s="1">
        <v>2.8812334835915778</v>
      </c>
      <c r="F29" s="1">
        <v>2.8812334835915778</v>
      </c>
      <c r="G29" s="1">
        <v>2.8812334835915778</v>
      </c>
      <c r="H29" s="1">
        <v>2.8812334835915778</v>
      </c>
      <c r="I29" s="1">
        <v>2.8812334835915778</v>
      </c>
      <c r="J29" s="1">
        <v>2.8812334835915778</v>
      </c>
      <c r="K29" s="1">
        <v>2.8812334835915778</v>
      </c>
      <c r="L29" s="1">
        <v>2.8812334835915778</v>
      </c>
      <c r="M29" s="1">
        <v>2.8812334835915778</v>
      </c>
      <c r="N29" s="1">
        <v>9.8612558561951058</v>
      </c>
      <c r="O29" s="1">
        <v>11.639263919192812</v>
      </c>
      <c r="P29" s="1">
        <v>14.686688411655902</v>
      </c>
      <c r="Q29" s="1">
        <v>20.673690039761208</v>
      </c>
      <c r="R29" s="1">
        <v>22.941431182093051</v>
      </c>
      <c r="S29" s="1">
        <v>25.022354771899117</v>
      </c>
      <c r="T29" s="1">
        <v>41.942013866583963</v>
      </c>
      <c r="U29" s="1">
        <v>47.480535502663656</v>
      </c>
      <c r="V29" s="1">
        <v>53.21</v>
      </c>
      <c r="W29" s="1">
        <v>61.553052835773471</v>
      </c>
      <c r="X29" s="1">
        <v>128.58507363199504</v>
      </c>
      <c r="Y29" s="1">
        <v>109.42947318235996</v>
      </c>
      <c r="Z29" s="1">
        <v>148.73386412395709</v>
      </c>
      <c r="AA29" s="1">
        <v>91.241420738974966</v>
      </c>
      <c r="AB29" s="1">
        <v>43.42</v>
      </c>
      <c r="AC29" s="1">
        <v>42.85</v>
      </c>
      <c r="AD29" s="1">
        <v>35.200000000000003</v>
      </c>
      <c r="AE29" s="1">
        <v>51.52</v>
      </c>
      <c r="AF29" s="1">
        <v>128.47999999999999</v>
      </c>
      <c r="AG29" s="1">
        <v>77.44</v>
      </c>
      <c r="AH29" s="1">
        <v>131.56</v>
      </c>
      <c r="AI29" s="1">
        <v>192.67</v>
      </c>
      <c r="AJ29" s="1">
        <v>187.08</v>
      </c>
      <c r="AK29" s="1">
        <v>122.84</v>
      </c>
      <c r="AL29" s="1">
        <v>121.37</v>
      </c>
      <c r="AM29" s="1">
        <v>152.94</v>
      </c>
    </row>
    <row r="30" spans="1:45">
      <c r="A30" s="96" t="s">
        <v>27</v>
      </c>
      <c r="B30" s="1">
        <v>2.8617400790794001</v>
      </c>
      <c r="C30" s="1">
        <v>2.8617400790794001</v>
      </c>
      <c r="D30" s="1">
        <v>2.8617400790794001</v>
      </c>
      <c r="E30" s="1">
        <v>2.8617400790794001</v>
      </c>
      <c r="F30" s="1">
        <v>2.8617400790794001</v>
      </c>
      <c r="G30" s="1">
        <v>2.8617400790794001</v>
      </c>
      <c r="H30" s="1">
        <v>2.8617400790794001</v>
      </c>
      <c r="I30" s="1">
        <v>2.8617400790794001</v>
      </c>
      <c r="J30" s="1">
        <v>2.8617400790794001</v>
      </c>
      <c r="K30" s="1">
        <v>2.8617400790794001</v>
      </c>
      <c r="L30" s="1">
        <v>2.8617400790794001</v>
      </c>
      <c r="M30" s="1">
        <v>2.8617400790794001</v>
      </c>
      <c r="N30" s="1">
        <v>9.794538094341501</v>
      </c>
      <c r="O30" s="1">
        <v>11.560516784990417</v>
      </c>
      <c r="P30" s="1">
        <v>14.587323483480819</v>
      </c>
      <c r="Q30" s="1">
        <v>20.533819180631081</v>
      </c>
      <c r="R30" s="1">
        <v>22.78621759018263</v>
      </c>
      <c r="S30" s="1">
        <v>24.85306238855231</v>
      </c>
      <c r="T30" s="1">
        <v>41.658249066885219</v>
      </c>
      <c r="U30" s="1">
        <v>47.159299028674575</v>
      </c>
      <c r="V30" s="1">
        <v>52.85</v>
      </c>
      <c r="W30" s="1">
        <v>71.472636604597113</v>
      </c>
      <c r="X30" s="1">
        <v>148.67111300573552</v>
      </c>
      <c r="Y30" s="1">
        <v>60.635652729439812</v>
      </c>
      <c r="Z30" s="1">
        <v>82.414496495828374</v>
      </c>
      <c r="AA30" s="1">
        <v>50.557522955899884</v>
      </c>
      <c r="AB30" s="1">
        <v>13.52</v>
      </c>
      <c r="AC30" s="1">
        <v>11.2</v>
      </c>
      <c r="AD30" s="1">
        <v>13.62</v>
      </c>
      <c r="AE30" s="1">
        <v>16.62</v>
      </c>
      <c r="AF30" s="1">
        <v>83</v>
      </c>
      <c r="AG30" s="1">
        <v>48</v>
      </c>
      <c r="AH30" s="1">
        <v>79</v>
      </c>
      <c r="AI30" s="1">
        <v>85.81</v>
      </c>
      <c r="AJ30" s="1">
        <v>81</v>
      </c>
      <c r="AK30" s="1">
        <v>78.540000000000006</v>
      </c>
      <c r="AL30" s="1">
        <v>92.5</v>
      </c>
      <c r="AM30" s="1">
        <v>75</v>
      </c>
      <c r="AR30" s="19"/>
      <c r="AS30" s="1"/>
    </row>
    <row r="31" spans="1:45">
      <c r="A31" s="96" t="s">
        <v>28</v>
      </c>
      <c r="B31" s="1">
        <v>1.8177599707605576</v>
      </c>
      <c r="C31" s="1">
        <v>1.8177599707605576</v>
      </c>
      <c r="D31" s="1">
        <v>1.8177599707605576</v>
      </c>
      <c r="E31" s="1">
        <v>1.8177599707605576</v>
      </c>
      <c r="F31" s="1">
        <v>1.8177599707605576</v>
      </c>
      <c r="G31" s="1">
        <v>1.8177599707605576</v>
      </c>
      <c r="H31" s="1">
        <v>1.8177599707605576</v>
      </c>
      <c r="I31" s="1">
        <v>1.8177599707605576</v>
      </c>
      <c r="J31" s="1">
        <v>1.8177599707605576</v>
      </c>
      <c r="K31" s="1">
        <v>1.8177599707605576</v>
      </c>
      <c r="L31" s="1">
        <v>1.8177599707605576</v>
      </c>
      <c r="M31" s="1">
        <v>1.8177599707605576</v>
      </c>
      <c r="N31" s="1">
        <v>6.2214312928485196</v>
      </c>
      <c r="O31" s="1">
        <v>7.3431702643732892</v>
      </c>
      <c r="P31" s="1">
        <v>9.2657795523264177</v>
      </c>
      <c r="Q31" s="1">
        <v>13.042957613884303</v>
      </c>
      <c r="R31" s="1">
        <v>14.473667445646754</v>
      </c>
      <c r="S31" s="1">
        <v>15.786514747089898</v>
      </c>
      <c r="T31" s="1">
        <v>26.461067571907982</v>
      </c>
      <c r="U31" s="1">
        <v>29.95530119948166</v>
      </c>
      <c r="V31" s="1">
        <v>33.57</v>
      </c>
      <c r="W31" s="1">
        <v>45.139567380452682</v>
      </c>
      <c r="X31" s="1">
        <v>41.012371725313898</v>
      </c>
      <c r="Y31" s="1">
        <v>51.187590178784269</v>
      </c>
      <c r="Z31" s="1">
        <v>69.572920905840292</v>
      </c>
      <c r="AA31" s="1">
        <v>42.679803861740169</v>
      </c>
      <c r="AB31" s="1">
        <v>51.19</v>
      </c>
      <c r="AC31" s="1">
        <v>31.49</v>
      </c>
      <c r="AD31" s="1">
        <v>32.5</v>
      </c>
      <c r="AE31" s="1">
        <v>69.36</v>
      </c>
      <c r="AF31" s="1">
        <v>122.18</v>
      </c>
      <c r="AG31" s="1">
        <v>94.4</v>
      </c>
      <c r="AH31" s="1">
        <v>127.22</v>
      </c>
      <c r="AI31" s="1">
        <v>97.22</v>
      </c>
      <c r="AJ31" s="1">
        <v>77.739999999999995</v>
      </c>
      <c r="AK31" s="1">
        <v>51</v>
      </c>
      <c r="AL31" s="1">
        <v>80.989999999999995</v>
      </c>
      <c r="AM31" s="1">
        <v>100</v>
      </c>
      <c r="AR31" s="19"/>
    </row>
    <row r="32" spans="1:45">
      <c r="A32" s="96" t="s">
        <v>29</v>
      </c>
      <c r="B32" s="1">
        <v>4.078994894173154</v>
      </c>
      <c r="C32" s="1">
        <v>4.078994894173154</v>
      </c>
      <c r="D32" s="1">
        <v>4.078994894173154</v>
      </c>
      <c r="E32" s="1">
        <v>4.078994894173154</v>
      </c>
      <c r="F32" s="1">
        <v>4.078994894173154</v>
      </c>
      <c r="G32" s="1">
        <v>4.078994894173154</v>
      </c>
      <c r="H32" s="1">
        <v>4.078994894173154</v>
      </c>
      <c r="I32" s="1">
        <v>4.078994894173154</v>
      </c>
      <c r="J32" s="1">
        <v>4.078994894173154</v>
      </c>
      <c r="K32" s="1">
        <v>4.078994894173154</v>
      </c>
      <c r="L32" s="1">
        <v>4.078994894173154</v>
      </c>
      <c r="M32" s="1">
        <v>4.078994894173154</v>
      </c>
      <c r="N32" s="1">
        <v>13.960691667866515</v>
      </c>
      <c r="O32" s="1">
        <v>16.477837831851051</v>
      </c>
      <c r="P32" s="1">
        <v>20.792111220635952</v>
      </c>
      <c r="Q32" s="1">
        <v>29.267977272978982</v>
      </c>
      <c r="R32" s="1">
        <v>32.478444107255577</v>
      </c>
      <c r="S32" s="1">
        <v>35.424431215319686</v>
      </c>
      <c r="T32" s="1">
        <v>59.377784336962407</v>
      </c>
      <c r="U32" s="1">
        <v>67.218732182214865</v>
      </c>
      <c r="V32" s="1">
        <v>75.33</v>
      </c>
      <c r="W32" s="1">
        <v>225.12192513190129</v>
      </c>
      <c r="X32" s="1">
        <v>254.57840024802354</v>
      </c>
      <c r="Y32" s="1">
        <v>317.57019346841474</v>
      </c>
      <c r="Z32" s="1">
        <v>431.63364157330147</v>
      </c>
      <c r="AA32" s="1">
        <v>264.78749091775921</v>
      </c>
      <c r="AB32" s="1">
        <v>352.74</v>
      </c>
      <c r="AC32" s="1">
        <v>401.05</v>
      </c>
      <c r="AD32" s="1">
        <v>380.63</v>
      </c>
      <c r="AE32" s="1">
        <v>430.67</v>
      </c>
      <c r="AF32" s="1">
        <v>498.14</v>
      </c>
      <c r="AG32" s="1">
        <v>812.57</v>
      </c>
      <c r="AH32" s="1">
        <v>838.13</v>
      </c>
      <c r="AI32" s="1">
        <v>911.33</v>
      </c>
      <c r="AJ32" s="1">
        <v>990.82</v>
      </c>
      <c r="AK32" s="1">
        <v>1237.81</v>
      </c>
      <c r="AL32" s="1">
        <v>1644.23</v>
      </c>
      <c r="AM32" s="1">
        <v>1893.48</v>
      </c>
    </row>
    <row r="33" spans="1:40" s="10" customFormat="1">
      <c r="A33" s="97" t="s">
        <v>158</v>
      </c>
      <c r="B33" s="11">
        <f t="shared" ref="B33:AL33" si="0">SUM(B2:B32)</f>
        <v>48.89</v>
      </c>
      <c r="C33" s="11">
        <f t="shared" si="0"/>
        <v>48.89</v>
      </c>
      <c r="D33" s="11">
        <f t="shared" si="0"/>
        <v>48.89</v>
      </c>
      <c r="E33" s="11">
        <f t="shared" si="0"/>
        <v>48.89</v>
      </c>
      <c r="F33" s="11">
        <f t="shared" si="0"/>
        <v>48.89</v>
      </c>
      <c r="G33" s="11">
        <f t="shared" si="0"/>
        <v>48.89</v>
      </c>
      <c r="H33" s="11">
        <f t="shared" si="0"/>
        <v>48.89</v>
      </c>
      <c r="I33" s="11">
        <f t="shared" si="0"/>
        <v>48.89</v>
      </c>
      <c r="J33" s="11">
        <f t="shared" si="0"/>
        <v>48.89</v>
      </c>
      <c r="K33" s="11">
        <f t="shared" si="0"/>
        <v>48.89</v>
      </c>
      <c r="L33" s="11">
        <f t="shared" si="0"/>
        <v>48.89</v>
      </c>
      <c r="M33" s="11">
        <f t="shared" si="0"/>
        <v>48.89</v>
      </c>
      <c r="N33" s="11">
        <f t="shared" si="0"/>
        <v>167.32999999999996</v>
      </c>
      <c r="O33" s="11">
        <f t="shared" si="0"/>
        <v>197.5</v>
      </c>
      <c r="P33" s="11">
        <f t="shared" si="0"/>
        <v>249.20999999999992</v>
      </c>
      <c r="Q33" s="11">
        <f t="shared" si="0"/>
        <v>350.79999999999995</v>
      </c>
      <c r="R33" s="11">
        <f t="shared" si="0"/>
        <v>389.27999999999986</v>
      </c>
      <c r="S33" s="11">
        <f t="shared" si="0"/>
        <v>424.58999999999992</v>
      </c>
      <c r="T33" s="11">
        <f t="shared" si="0"/>
        <v>711.68999999999983</v>
      </c>
      <c r="U33" s="11">
        <f t="shared" si="0"/>
        <v>805.66999999999985</v>
      </c>
      <c r="V33" s="11">
        <f t="shared" si="0"/>
        <v>902.89000000000021</v>
      </c>
      <c r="W33" s="11">
        <f t="shared" si="0"/>
        <v>1187.54</v>
      </c>
      <c r="X33" s="11">
        <f t="shared" si="0"/>
        <v>1436.82</v>
      </c>
      <c r="Y33" s="11">
        <f t="shared" si="0"/>
        <v>1024.68</v>
      </c>
      <c r="Z33" s="11">
        <f t="shared" si="0"/>
        <v>1392.72</v>
      </c>
      <c r="AA33" s="11">
        <f t="shared" si="0"/>
        <v>854.37</v>
      </c>
      <c r="AB33" s="11">
        <f t="shared" si="0"/>
        <v>866.54</v>
      </c>
      <c r="AC33" s="11">
        <f t="shared" si="0"/>
        <v>852.31</v>
      </c>
      <c r="AD33" s="11">
        <f t="shared" si="0"/>
        <v>843.28</v>
      </c>
      <c r="AE33" s="11">
        <f t="shared" si="0"/>
        <v>940.26</v>
      </c>
      <c r="AF33" s="11">
        <f t="shared" si="0"/>
        <v>1840.7800000000002</v>
      </c>
      <c r="AG33" s="11">
        <f t="shared" si="0"/>
        <v>2703.1000000000004</v>
      </c>
      <c r="AH33" s="11">
        <f t="shared" si="0"/>
        <v>2845.8900000000003</v>
      </c>
      <c r="AI33" s="11">
        <f t="shared" si="0"/>
        <v>3222.1799999999994</v>
      </c>
      <c r="AJ33" s="11">
        <f t="shared" si="0"/>
        <v>3250.88</v>
      </c>
      <c r="AK33" s="11">
        <f t="shared" si="0"/>
        <v>2744.6899999999996</v>
      </c>
      <c r="AL33" s="11">
        <f t="shared" si="0"/>
        <v>4067.0399999999995</v>
      </c>
      <c r="AM33" s="11">
        <f>SUM(AM2:AM32)</f>
        <v>5518.46</v>
      </c>
    </row>
    <row r="34" spans="1:40">
      <c r="A34" s="96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40">
      <c r="A35" s="95" t="s">
        <v>32</v>
      </c>
      <c r="B35">
        <v>16.651935009380818</v>
      </c>
      <c r="C35">
        <v>16.651935009380818</v>
      </c>
      <c r="D35">
        <v>17.900830135084377</v>
      </c>
      <c r="E35">
        <v>18.330450058326402</v>
      </c>
      <c r="F35">
        <v>18.678728609434604</v>
      </c>
      <c r="G35">
        <v>18.958909538576123</v>
      </c>
      <c r="H35">
        <v>19.489759005656254</v>
      </c>
      <c r="I35">
        <v>21.302306593182283</v>
      </c>
      <c r="J35">
        <v>22.68695652173913</v>
      </c>
      <c r="K35">
        <v>24.321739130434782</v>
      </c>
      <c r="L35">
        <v>28.878260869565221</v>
      </c>
      <c r="M35">
        <v>34.173913043478258</v>
      </c>
      <c r="N35">
        <v>35.226086956521733</v>
      </c>
      <c r="O35">
        <v>36.469565217391306</v>
      </c>
      <c r="P35">
        <v>38.782608695652179</v>
      </c>
      <c r="Q35">
        <v>44.434782608695656</v>
      </c>
      <c r="R35">
        <v>55.208695652173908</v>
      </c>
      <c r="S35">
        <v>64.539130434782606</v>
      </c>
      <c r="T35">
        <v>69.913043478260875</v>
      </c>
      <c r="U35">
        <v>71.869565217391312</v>
      </c>
      <c r="V35">
        <v>71.260869565217391</v>
      </c>
      <c r="W35">
        <v>70.260869565217391</v>
      </c>
      <c r="X35">
        <v>70.443478260869568</v>
      </c>
      <c r="Y35">
        <v>70.947826086956525</v>
      </c>
      <c r="Z35">
        <v>70.408695652173918</v>
      </c>
      <c r="AA35">
        <v>71.217391304347828</v>
      </c>
      <c r="AB35">
        <v>73.982608695652175</v>
      </c>
      <c r="AC35">
        <v>75.330434782608691</v>
      </c>
      <c r="AD35">
        <v>76.434782608695656</v>
      </c>
      <c r="AE35">
        <v>80.0695652173913</v>
      </c>
      <c r="AF35">
        <v>84.765217391304347</v>
      </c>
      <c r="AG35">
        <v>84.165217391304353</v>
      </c>
      <c r="AH35">
        <v>86.956521739130437</v>
      </c>
      <c r="AI35">
        <v>91.660869565217382</v>
      </c>
      <c r="AJ35">
        <v>94.095652173913038</v>
      </c>
      <c r="AK35">
        <v>96.565217391304344</v>
      </c>
      <c r="AL35">
        <v>98.495652173913044</v>
      </c>
      <c r="AM35">
        <v>100</v>
      </c>
    </row>
    <row r="36" spans="1:40">
      <c r="A36" s="95" t="s">
        <v>159</v>
      </c>
      <c r="B36">
        <v>1.7197</v>
      </c>
      <c r="C36">
        <v>1.4302999999999999</v>
      </c>
      <c r="D36">
        <v>1.4899</v>
      </c>
      <c r="E36">
        <v>1.7090000000000001</v>
      </c>
      <c r="F36">
        <v>1.8973</v>
      </c>
      <c r="G36">
        <v>1.9809000000000001</v>
      </c>
      <c r="H36">
        <v>2.3346</v>
      </c>
      <c r="I36">
        <v>2.9445999999999999</v>
      </c>
      <c r="J36">
        <v>3.4609999999999999</v>
      </c>
      <c r="K36">
        <v>3.7313999999999998</v>
      </c>
      <c r="L36">
        <v>3.7313999999999998</v>
      </c>
      <c r="M36">
        <v>3.7690000000000001</v>
      </c>
      <c r="N36">
        <v>4.7954999999999997</v>
      </c>
      <c r="O36">
        <v>5.3348000000000004</v>
      </c>
      <c r="P36">
        <v>5.5266000000000002</v>
      </c>
      <c r="Q36">
        <v>5.7766999999999999</v>
      </c>
      <c r="R36">
        <v>8.6401000000000003</v>
      </c>
      <c r="S36">
        <v>8.3709000000000007</v>
      </c>
      <c r="T36">
        <v>8.3386999999999993</v>
      </c>
      <c r="U36">
        <v>8.3193000000000001</v>
      </c>
      <c r="V36">
        <v>8.3005999999999993</v>
      </c>
      <c r="W36">
        <v>8.2782999999999998</v>
      </c>
      <c r="X36">
        <v>8.2783999999999995</v>
      </c>
      <c r="Y36">
        <v>8.2769999999999992</v>
      </c>
      <c r="Z36">
        <v>8.2771000000000008</v>
      </c>
      <c r="AA36">
        <v>8.2772000000000006</v>
      </c>
      <c r="AB36">
        <v>8.2767999999999997</v>
      </c>
      <c r="AC36">
        <v>8.1940000000000008</v>
      </c>
      <c r="AD36">
        <v>7.9720000000000004</v>
      </c>
      <c r="AE36">
        <v>7.6059000000000001</v>
      </c>
      <c r="AF36">
        <v>6.9481999999999999</v>
      </c>
      <c r="AG36">
        <v>6.8307000000000002</v>
      </c>
      <c r="AH36">
        <v>6.7690000000000001</v>
      </c>
      <c r="AI36">
        <v>6.4633000000000003</v>
      </c>
      <c r="AJ36">
        <v>6.3085000000000004</v>
      </c>
      <c r="AK36">
        <v>6.1479999999999997</v>
      </c>
      <c r="AL36">
        <v>6.1607000000000003</v>
      </c>
      <c r="AM36">
        <v>6.2830000000000004</v>
      </c>
    </row>
    <row r="37" spans="1:40">
      <c r="A37" s="96"/>
    </row>
    <row r="38" spans="1:40">
      <c r="A38" s="95" t="s">
        <v>81</v>
      </c>
      <c r="B38">
        <v>1978</v>
      </c>
      <c r="C38">
        <v>1979</v>
      </c>
      <c r="D38">
        <v>1980</v>
      </c>
      <c r="E38">
        <v>1981</v>
      </c>
      <c r="F38">
        <v>1982</v>
      </c>
      <c r="G38">
        <v>1983</v>
      </c>
      <c r="H38">
        <v>1984</v>
      </c>
      <c r="I38">
        <v>1985</v>
      </c>
      <c r="J38">
        <v>1986</v>
      </c>
      <c r="K38">
        <v>1987</v>
      </c>
      <c r="L38">
        <v>1988</v>
      </c>
      <c r="M38">
        <v>1989</v>
      </c>
      <c r="N38">
        <v>1990</v>
      </c>
      <c r="O38">
        <v>1991</v>
      </c>
      <c r="P38">
        <v>1992</v>
      </c>
      <c r="Q38">
        <v>1993</v>
      </c>
      <c r="R38">
        <v>1994</v>
      </c>
      <c r="S38">
        <v>1995</v>
      </c>
      <c r="T38">
        <v>1996</v>
      </c>
      <c r="U38">
        <v>1997</v>
      </c>
      <c r="V38">
        <v>1998</v>
      </c>
      <c r="W38">
        <v>1999</v>
      </c>
      <c r="X38">
        <v>2000</v>
      </c>
      <c r="Y38">
        <v>2001</v>
      </c>
      <c r="Z38">
        <v>2002</v>
      </c>
      <c r="AA38">
        <v>2003</v>
      </c>
      <c r="AB38">
        <v>2004</v>
      </c>
      <c r="AC38">
        <v>2005</v>
      </c>
      <c r="AD38">
        <v>2006</v>
      </c>
      <c r="AE38">
        <v>2007</v>
      </c>
      <c r="AF38">
        <v>2008</v>
      </c>
      <c r="AG38">
        <v>2009</v>
      </c>
      <c r="AH38">
        <v>2010</v>
      </c>
      <c r="AI38">
        <v>2011</v>
      </c>
      <c r="AJ38">
        <v>2012</v>
      </c>
      <c r="AK38">
        <v>2013</v>
      </c>
      <c r="AL38">
        <v>2014</v>
      </c>
      <c r="AM38">
        <v>2015</v>
      </c>
      <c r="AN38" t="s">
        <v>50</v>
      </c>
    </row>
    <row r="39" spans="1:40">
      <c r="A39" s="96" t="s">
        <v>0</v>
      </c>
      <c r="B39">
        <f t="shared" ref="B39:B44" si="1">B2/$B$36*100/$B$35</f>
        <v>10.781892781562512</v>
      </c>
      <c r="C39">
        <f t="shared" ref="C39:C44" si="2">C2/$C$36*100/$C$35</f>
        <v>12.96344893830179</v>
      </c>
      <c r="D39">
        <f t="shared" ref="D39:D44" si="3">D2/$D$36*100/$D$35</f>
        <v>11.576629002073217</v>
      </c>
      <c r="E39">
        <f t="shared" ref="E39:E44" si="4">E2/$E$36*100/$E$35</f>
        <v>9.8559210602582397</v>
      </c>
      <c r="F39">
        <f t="shared" ref="F39:F44" si="5">F2/$F$36*100/$F$35</f>
        <v>8.7122251107528275</v>
      </c>
      <c r="G39">
        <f t="shared" ref="G39:G44" si="6">G2/$G$36*100/$G$35</f>
        <v>8.2212243688960296</v>
      </c>
      <c r="H39">
        <f t="shared" ref="H39:H44" si="7">H2/$H$36*100/$H$35</f>
        <v>6.7856812773341666</v>
      </c>
      <c r="I39">
        <f t="shared" ref="I39:I44" si="8">I2/$I$36*100/$I$35</f>
        <v>4.9222024076526409</v>
      </c>
      <c r="J39">
        <f t="shared" ref="J39:J44" si="9">J2/$J$36*100/$J$35</f>
        <v>3.9321906772240016</v>
      </c>
      <c r="K39">
        <f t="shared" ref="K39:K44" si="10">K2/$K$36*100/$K$35</f>
        <v>3.4020913757715809</v>
      </c>
      <c r="L39">
        <f t="shared" ref="L39:L69" si="11">L2/$L$36*100/$L$35</f>
        <v>2.8652964703502293</v>
      </c>
      <c r="M39">
        <f t="shared" ref="M39:M69" si="12">M2/$M$36*100/$M$35</f>
        <v>2.3971298490007036</v>
      </c>
      <c r="N39">
        <f t="shared" ref="N39:N69" si="13">N2/$N$36*100/$N$35</f>
        <v>6.2555843268978473</v>
      </c>
      <c r="O39">
        <f t="shared" ref="O39:O69" si="14">O2/$O$36*100/$O$35</f>
        <v>6.4107780557622718</v>
      </c>
      <c r="P39">
        <f t="shared" ref="P39:P69" si="15">P2/$P$36*100/$P$35</f>
        <v>7.3428183423220048</v>
      </c>
      <c r="Q39">
        <f t="shared" ref="Q39:Q69" si="16">Q2/$Q$36*100/$Q$35</f>
        <v>8.6307608097094768</v>
      </c>
      <c r="R39">
        <f t="shared" ref="R39:R69" si="17">R2/$R$36*100/$R$35</f>
        <v>5.1538076502221557</v>
      </c>
      <c r="S39">
        <f t="shared" ref="S39:S69" si="18">S2/$S$36*100/$S$35</f>
        <v>4.9632581898812713</v>
      </c>
      <c r="T39">
        <f t="shared" ref="T39:T69" si="19">T2/$T$36*100/$T$35</f>
        <v>7.7095082154512946</v>
      </c>
      <c r="U39">
        <f t="shared" ref="U39:U69" si="20">U2/$U$36*100/$U$35</f>
        <v>8.5097687683659213</v>
      </c>
      <c r="V39">
        <f t="shared" ref="V39:V69" si="21">V2/$V$36*100/$V$35</f>
        <v>9.6397686108594058</v>
      </c>
      <c r="W39">
        <f t="shared" ref="W39:W69" si="22">W2/$W$36*100/$W$35</f>
        <v>12.119102424906997</v>
      </c>
      <c r="X39">
        <f t="shared" ref="X39:X69" si="23">X2/$X$36*100/$X$35</f>
        <v>16.303366197871295</v>
      </c>
      <c r="Y39">
        <f t="shared" ref="Y39:Y69" si="24">Y2/$Y$36*100/$Y$35</f>
        <v>9.2574496596570199</v>
      </c>
      <c r="Z39">
        <f>Z2/$Z$36*100/$Z$35</f>
        <v>12.678692201248726</v>
      </c>
      <c r="AA39">
        <f>AA2/$AA$36*100/$AA$35</f>
        <v>7.6893853746666592</v>
      </c>
      <c r="AB39">
        <f>AB2/$AB$36*100/$AB$35</f>
        <v>25.543030037069077</v>
      </c>
      <c r="AC39">
        <f t="shared" ref="AC39:AC69" si="25">AC2/$AC$36*100/$AC$35</f>
        <v>22.005399986492851</v>
      </c>
      <c r="AD39">
        <f t="shared" ref="AD39:AD69" si="26">AD2/$AD$36*100/$AD$35</f>
        <v>12.209970391249922</v>
      </c>
      <c r="AE39">
        <f t="shared" ref="AE39:AE69" si="27">AE2/$AE$36*100/$AE$35</f>
        <v>1.4121485025303131</v>
      </c>
      <c r="AF39">
        <f t="shared" ref="AF39:AF69" si="28">AF2/$AF$36*100/$AF$35</f>
        <v>29.918551274389156</v>
      </c>
      <c r="AG39">
        <f t="shared" ref="AG39:AG69" si="29">AG2/$AG$36*100/$AG$35</f>
        <v>1.4332744213077764</v>
      </c>
      <c r="AH39">
        <f t="shared" ref="AH39:AH69" si="30">AH2/$AH$36*100/$AH$35</f>
        <v>9.9217018762003235</v>
      </c>
      <c r="AI39">
        <f t="shared" ref="AI39:AI69" si="31">AI2/$AI$36*100/$AI$35</f>
        <v>0</v>
      </c>
      <c r="AJ39">
        <f t="shared" ref="AJ39:AJ69" si="32">AJ2/$AJ$36*100/$AJ$35</f>
        <v>24.919035802890669</v>
      </c>
      <c r="AK39">
        <f t="shared" ref="AK39:AK69" si="33">AK2/$AK$36*100/$AK$35</f>
        <v>10.877859856102379</v>
      </c>
      <c r="AL39">
        <f t="shared" ref="AL39:AL69" si="34">AL2/$AL$36*100/$AL$35</f>
        <v>44.246710999880079</v>
      </c>
      <c r="AM39">
        <f t="shared" ref="AM39:AM69" si="35">AM2/$AM$36*100/$AM$35</f>
        <v>9.2264841636161066</v>
      </c>
      <c r="AN39" s="9">
        <f>SUM(B39:AM39)</f>
        <v>400.79414945872884</v>
      </c>
    </row>
    <row r="40" spans="1:40">
      <c r="A40" s="96" t="s">
        <v>1</v>
      </c>
      <c r="B40">
        <f t="shared" si="1"/>
        <v>7.2402433287623378</v>
      </c>
      <c r="C40">
        <f t="shared" si="2"/>
        <v>8.7051992256677586</v>
      </c>
      <c r="D40">
        <f t="shared" si="3"/>
        <v>7.7739236143350308</v>
      </c>
      <c r="E40">
        <f t="shared" si="4"/>
        <v>6.6184359417272542</v>
      </c>
      <c r="F40">
        <f t="shared" si="5"/>
        <v>5.8504226497847371</v>
      </c>
      <c r="G40">
        <f t="shared" si="6"/>
        <v>5.5207064378293396</v>
      </c>
      <c r="H40">
        <f t="shared" si="7"/>
        <v>4.5567123133834659</v>
      </c>
      <c r="I40">
        <f t="shared" si="8"/>
        <v>3.305351283567513</v>
      </c>
      <c r="J40">
        <f t="shared" si="9"/>
        <v>2.640539828672519</v>
      </c>
      <c r="K40">
        <f t="shared" si="10"/>
        <v>2.2845682002506811</v>
      </c>
      <c r="L40">
        <f t="shared" si="11"/>
        <v>1.924100348118384</v>
      </c>
      <c r="M40">
        <f t="shared" si="12"/>
        <v>1.60971767657378</v>
      </c>
      <c r="N40">
        <f t="shared" si="13"/>
        <v>4.2007422637130576</v>
      </c>
      <c r="O40">
        <f t="shared" si="14"/>
        <v>4.3049577649094584</v>
      </c>
      <c r="P40">
        <f t="shared" si="15"/>
        <v>4.9308403073923106</v>
      </c>
      <c r="Q40">
        <f t="shared" si="16"/>
        <v>5.7957178429283722</v>
      </c>
      <c r="R40">
        <f t="shared" si="17"/>
        <v>3.4608785501053374</v>
      </c>
      <c r="S40">
        <f t="shared" si="18"/>
        <v>3.3329210117599755</v>
      </c>
      <c r="T40">
        <f t="shared" si="19"/>
        <v>5.1770794382607868</v>
      </c>
      <c r="U40">
        <f t="shared" si="20"/>
        <v>5.7144694167087184</v>
      </c>
      <c r="V40">
        <f t="shared" si="21"/>
        <v>6.4732855157805442</v>
      </c>
      <c r="W40">
        <f t="shared" si="22"/>
        <v>9.8485845737834143</v>
      </c>
      <c r="X40">
        <f t="shared" si="23"/>
        <v>8.1733838845254034</v>
      </c>
      <c r="Y40">
        <f t="shared" si="24"/>
        <v>4.2809881334107684</v>
      </c>
      <c r="Z40">
        <f t="shared" ref="Z40:Z69" si="36">Z3/$Z$36*100/$Z$35</f>
        <v>5.8630975977377737</v>
      </c>
      <c r="AA40">
        <f t="shared" ref="AA40:AA69" si="37">AA3/$AA$36*100/$AA$35</f>
        <v>3.5558570397227376</v>
      </c>
      <c r="AB40">
        <f t="shared" ref="AB40:AB69" si="38">AB3/$AB$36*100/$AB$35</f>
        <v>5.5475783540645516</v>
      </c>
      <c r="AC40">
        <f t="shared" si="25"/>
        <v>3.8363238730777485</v>
      </c>
      <c r="AD40">
        <f t="shared" si="26"/>
        <v>5.0054314103914326</v>
      </c>
      <c r="AE40">
        <f t="shared" si="27"/>
        <v>3.7766762276973491</v>
      </c>
      <c r="AF40">
        <f t="shared" si="28"/>
        <v>13.406553593018373</v>
      </c>
      <c r="AG40">
        <f t="shared" si="29"/>
        <v>17.190596002165961</v>
      </c>
      <c r="AH40">
        <f t="shared" si="30"/>
        <v>13.530211257201948</v>
      </c>
      <c r="AI40">
        <f t="shared" si="31"/>
        <v>22.942729161691378</v>
      </c>
      <c r="AJ40">
        <f t="shared" si="32"/>
        <v>45.619759974464536</v>
      </c>
      <c r="AK40">
        <f t="shared" si="33"/>
        <v>27.545004990220228</v>
      </c>
      <c r="AL40">
        <f t="shared" si="34"/>
        <v>61.466491372994426</v>
      </c>
      <c r="AM40">
        <f t="shared" si="35"/>
        <v>126.18812669107116</v>
      </c>
      <c r="AN40" s="9">
        <f t="shared" ref="AN40:AN69" si="39">SUM(B40:AM40)</f>
        <v>479.19820709747052</v>
      </c>
    </row>
    <row r="41" spans="1:40">
      <c r="A41" s="96" t="s">
        <v>2</v>
      </c>
      <c r="B41">
        <f t="shared" si="1"/>
        <v>17.18635978457062</v>
      </c>
      <c r="C41">
        <f t="shared" si="2"/>
        <v>20.66376488955191</v>
      </c>
      <c r="D41">
        <f t="shared" si="3"/>
        <v>18.453170992606712</v>
      </c>
      <c r="E41">
        <f t="shared" si="4"/>
        <v>15.710358912081224</v>
      </c>
      <c r="F41">
        <f t="shared" si="5"/>
        <v>13.88730516163319</v>
      </c>
      <c r="G41">
        <f t="shared" si="6"/>
        <v>13.104648945790252</v>
      </c>
      <c r="H41">
        <f t="shared" si="7"/>
        <v>10.816390236704706</v>
      </c>
      <c r="I41">
        <f t="shared" si="8"/>
        <v>7.8460009966949942</v>
      </c>
      <c r="J41">
        <f t="shared" si="9"/>
        <v>6.2679202148875754</v>
      </c>
      <c r="K41">
        <f t="shared" si="10"/>
        <v>5.4229408127653285</v>
      </c>
      <c r="L41">
        <f t="shared" si="11"/>
        <v>4.5672886038255411</v>
      </c>
      <c r="M41">
        <f t="shared" si="12"/>
        <v>3.8210300241261659</v>
      </c>
      <c r="N41">
        <f t="shared" si="13"/>
        <v>9.971414582107073</v>
      </c>
      <c r="O41">
        <f t="shared" si="14"/>
        <v>10.218793712526004</v>
      </c>
      <c r="P41">
        <f t="shared" si="15"/>
        <v>11.70446789080405</v>
      </c>
      <c r="Q41">
        <f t="shared" si="16"/>
        <v>13.757450894326452</v>
      </c>
      <c r="R41">
        <f t="shared" si="17"/>
        <v>8.2151802407697616</v>
      </c>
      <c r="S41">
        <f t="shared" si="18"/>
        <v>7.9114439999703388</v>
      </c>
      <c r="T41">
        <f t="shared" si="19"/>
        <v>12.288972320280044</v>
      </c>
      <c r="U41">
        <f t="shared" si="20"/>
        <v>13.564589325794083</v>
      </c>
      <c r="V41">
        <f t="shared" si="21"/>
        <v>15.365811452841308</v>
      </c>
      <c r="W41">
        <f t="shared" si="22"/>
        <v>23.147331987507254</v>
      </c>
      <c r="X41">
        <f t="shared" si="23"/>
        <v>19.8050049606342</v>
      </c>
      <c r="Y41">
        <f t="shared" si="24"/>
        <v>15.536675938511367</v>
      </c>
      <c r="Z41">
        <f t="shared" si="36"/>
        <v>21.278509664856326</v>
      </c>
      <c r="AA41">
        <f t="shared" si="37"/>
        <v>12.905010896591886</v>
      </c>
      <c r="AB41">
        <f t="shared" si="38"/>
        <v>10.330874497442554</v>
      </c>
      <c r="AC41">
        <f t="shared" si="25"/>
        <v>4.6706595127040327</v>
      </c>
      <c r="AD41">
        <f t="shared" si="26"/>
        <v>8.7668900309216493</v>
      </c>
      <c r="AE41">
        <f t="shared" si="27"/>
        <v>11.53856689218664</v>
      </c>
      <c r="AF41">
        <f t="shared" si="28"/>
        <v>17.899175275785169</v>
      </c>
      <c r="AG41">
        <f t="shared" si="29"/>
        <v>28.411534463156816</v>
      </c>
      <c r="AH41">
        <f t="shared" si="30"/>
        <v>32.724626975919634</v>
      </c>
      <c r="AI41">
        <f t="shared" si="31"/>
        <v>52.181542768137682</v>
      </c>
      <c r="AJ41">
        <f t="shared" si="32"/>
        <v>18.148510864287534</v>
      </c>
      <c r="AK41">
        <f t="shared" si="33"/>
        <v>17.121933328783012</v>
      </c>
      <c r="AL41">
        <f t="shared" si="34"/>
        <v>21.970917019270779</v>
      </c>
      <c r="AM41">
        <f t="shared" si="35"/>
        <v>167.67945249084832</v>
      </c>
      <c r="AN41" s="9">
        <f t="shared" si="39"/>
        <v>724.86252156220235</v>
      </c>
    </row>
    <row r="42" spans="1:40">
      <c r="A42" s="96" t="s">
        <v>3</v>
      </c>
      <c r="B42">
        <f t="shared" si="1"/>
        <v>8.5695436839777788</v>
      </c>
      <c r="C42">
        <f t="shared" si="2"/>
        <v>10.303463800137445</v>
      </c>
      <c r="D42">
        <f t="shared" si="3"/>
        <v>9.201207056716207</v>
      </c>
      <c r="E42">
        <f t="shared" si="4"/>
        <v>7.8335731752175271</v>
      </c>
      <c r="F42">
        <f t="shared" si="5"/>
        <v>6.9245535254177142</v>
      </c>
      <c r="G42">
        <f t="shared" si="6"/>
        <v>6.5343017958324801</v>
      </c>
      <c r="H42">
        <f t="shared" si="7"/>
        <v>5.3933194578881869</v>
      </c>
      <c r="I42">
        <f t="shared" si="8"/>
        <v>3.9122099809683917</v>
      </c>
      <c r="J42">
        <f t="shared" si="9"/>
        <v>3.1253399069062038</v>
      </c>
      <c r="K42">
        <f t="shared" si="10"/>
        <v>2.7040122965620497</v>
      </c>
      <c r="L42">
        <f t="shared" si="11"/>
        <v>2.277362961000919</v>
      </c>
      <c r="M42">
        <f t="shared" si="12"/>
        <v>1.9052599922257436</v>
      </c>
      <c r="N42">
        <f t="shared" si="13"/>
        <v>4.9719937161524097</v>
      </c>
      <c r="O42">
        <f t="shared" si="14"/>
        <v>5.0953430636118231</v>
      </c>
      <c r="P42">
        <f t="shared" si="15"/>
        <v>5.8361369216771877</v>
      </c>
      <c r="Q42">
        <f t="shared" si="16"/>
        <v>6.8598049788851885</v>
      </c>
      <c r="R42">
        <f t="shared" si="17"/>
        <v>4.0962918749222741</v>
      </c>
      <c r="S42">
        <f t="shared" si="18"/>
        <v>3.9448414795759246</v>
      </c>
      <c r="T42">
        <f t="shared" si="19"/>
        <v>6.1275852740135512</v>
      </c>
      <c r="U42">
        <f t="shared" si="20"/>
        <v>6.763639434976211</v>
      </c>
      <c r="V42">
        <f t="shared" si="21"/>
        <v>7.6617732978629993</v>
      </c>
      <c r="W42">
        <f t="shared" si="22"/>
        <v>20.407346159647592</v>
      </c>
      <c r="X42">
        <f t="shared" si="23"/>
        <v>14.31210211215536</v>
      </c>
      <c r="Y42">
        <f t="shared" si="24"/>
        <v>3.6254462272452632</v>
      </c>
      <c r="Z42">
        <f t="shared" si="36"/>
        <v>4.9652894152625766</v>
      </c>
      <c r="AA42">
        <f t="shared" si="37"/>
        <v>3.0113534743707131</v>
      </c>
      <c r="AB42">
        <f t="shared" si="38"/>
        <v>3.0718265775670952</v>
      </c>
      <c r="AC42">
        <f t="shared" si="25"/>
        <v>3.8185031118430128</v>
      </c>
      <c r="AD42">
        <f t="shared" si="26"/>
        <v>1.9365275620530789</v>
      </c>
      <c r="AE42">
        <f t="shared" si="27"/>
        <v>11.707696305861782</v>
      </c>
      <c r="AF42">
        <f t="shared" si="28"/>
        <v>4.5843078395579537</v>
      </c>
      <c r="AG42">
        <f t="shared" si="29"/>
        <v>42.900825639726932</v>
      </c>
      <c r="AH42">
        <f t="shared" si="30"/>
        <v>28.220785935884173</v>
      </c>
      <c r="AI42">
        <f t="shared" si="31"/>
        <v>29.593284848644295</v>
      </c>
      <c r="AJ42">
        <f t="shared" si="32"/>
        <v>21.081450381109647</v>
      </c>
      <c r="AK42">
        <f t="shared" si="33"/>
        <v>16.079289282495093</v>
      </c>
      <c r="AL42">
        <f t="shared" si="34"/>
        <v>34.123147899866552</v>
      </c>
      <c r="AM42">
        <f t="shared" si="35"/>
        <v>31.860576157886364</v>
      </c>
      <c r="AN42" s="9">
        <f t="shared" si="39"/>
        <v>395.34131660570586</v>
      </c>
    </row>
    <row r="43" spans="1:40">
      <c r="A43" s="96" t="s">
        <v>4</v>
      </c>
      <c r="B43">
        <f t="shared" si="1"/>
        <v>54.051281157657733</v>
      </c>
      <c r="C43">
        <f t="shared" si="2"/>
        <v>64.987756559339999</v>
      </c>
      <c r="D43">
        <f t="shared" si="3"/>
        <v>58.035415647888975</v>
      </c>
      <c r="E43">
        <f t="shared" si="4"/>
        <v>49.409242986229714</v>
      </c>
      <c r="F43">
        <f t="shared" si="5"/>
        <v>43.675719886157417</v>
      </c>
      <c r="G43">
        <f t="shared" si="6"/>
        <v>41.21425790685602</v>
      </c>
      <c r="H43">
        <f t="shared" si="7"/>
        <v>34.017660349455831</v>
      </c>
      <c r="I43">
        <f t="shared" si="8"/>
        <v>24.675755142537838</v>
      </c>
      <c r="J43">
        <f t="shared" si="9"/>
        <v>19.712674589345514</v>
      </c>
      <c r="K43">
        <f t="shared" si="10"/>
        <v>17.055205537781596</v>
      </c>
      <c r="L43">
        <f t="shared" si="11"/>
        <v>14.364170397222258</v>
      </c>
      <c r="M43">
        <f t="shared" si="12"/>
        <v>12.017179364027557</v>
      </c>
      <c r="N43">
        <f t="shared" si="13"/>
        <v>31.360203083895996</v>
      </c>
      <c r="O43">
        <f t="shared" si="14"/>
        <v>32.13821303471844</v>
      </c>
      <c r="P43">
        <f t="shared" si="15"/>
        <v>36.810673853959052</v>
      </c>
      <c r="Q43">
        <f t="shared" si="16"/>
        <v>43.267326858215611</v>
      </c>
      <c r="R43">
        <f t="shared" si="17"/>
        <v>25.836827723886415</v>
      </c>
      <c r="S43">
        <f t="shared" si="18"/>
        <v>24.881574071861831</v>
      </c>
      <c r="T43">
        <f t="shared" si="19"/>
        <v>38.648946394015304</v>
      </c>
      <c r="U43">
        <f t="shared" si="20"/>
        <v>42.660775209354597</v>
      </c>
      <c r="V43">
        <f t="shared" si="21"/>
        <v>48.325637625642955</v>
      </c>
      <c r="W43">
        <f t="shared" si="22"/>
        <v>42.637935225310201</v>
      </c>
      <c r="X43">
        <f t="shared" si="23"/>
        <v>61.059066398182459</v>
      </c>
      <c r="Y43">
        <f t="shared" si="24"/>
        <v>6.0113525557765675</v>
      </c>
      <c r="Z43">
        <f t="shared" si="36"/>
        <v>8.2329466073169755</v>
      </c>
      <c r="AA43">
        <f t="shared" si="37"/>
        <v>4.993125334052956</v>
      </c>
      <c r="AB43">
        <f t="shared" si="38"/>
        <v>1.7506635253332943</v>
      </c>
      <c r="AC43">
        <f t="shared" si="25"/>
        <v>0</v>
      </c>
      <c r="AD43">
        <f t="shared" si="26"/>
        <v>10.025632946256151</v>
      </c>
      <c r="AE43">
        <f t="shared" si="27"/>
        <v>6.6945691218791721</v>
      </c>
      <c r="AF43">
        <f t="shared" si="28"/>
        <v>35.446886950537561</v>
      </c>
      <c r="AG43">
        <f t="shared" si="29"/>
        <v>56.083819376488627</v>
      </c>
      <c r="AH43">
        <f t="shared" si="30"/>
        <v>58.843846949327812</v>
      </c>
      <c r="AI43">
        <f t="shared" si="31"/>
        <v>78.756758183210451</v>
      </c>
      <c r="AJ43">
        <f t="shared" si="32"/>
        <v>59.012562478046263</v>
      </c>
      <c r="AK43">
        <f t="shared" si="33"/>
        <v>36.622240475592747</v>
      </c>
      <c r="AL43">
        <f t="shared" si="34"/>
        <v>56.721946661137196</v>
      </c>
      <c r="AM43">
        <f t="shared" si="35"/>
        <v>53.18955912780519</v>
      </c>
      <c r="AN43" s="9">
        <f t="shared" si="39"/>
        <v>1333.2294092963041</v>
      </c>
    </row>
    <row r="44" spans="1:40">
      <c r="A44" s="96" t="s">
        <v>5</v>
      </c>
      <c r="B44">
        <f t="shared" si="1"/>
        <v>3.091616046624817</v>
      </c>
      <c r="C44">
        <f t="shared" si="2"/>
        <v>3.7171587187168416</v>
      </c>
      <c r="D44">
        <f t="shared" si="3"/>
        <v>3.319499897998897</v>
      </c>
      <c r="E44">
        <f t="shared" si="4"/>
        <v>2.8261015316594573</v>
      </c>
      <c r="F44">
        <f t="shared" si="5"/>
        <v>2.4981564461734256</v>
      </c>
      <c r="G44">
        <f t="shared" si="6"/>
        <v>2.3573661597939335</v>
      </c>
      <c r="H44">
        <f t="shared" si="7"/>
        <v>1.9457363887129715</v>
      </c>
      <c r="I44">
        <f t="shared" si="8"/>
        <v>1.4113996731869642</v>
      </c>
      <c r="J44">
        <f t="shared" si="9"/>
        <v>1.1275222303158969</v>
      </c>
      <c r="K44">
        <f t="shared" si="10"/>
        <v>0.97552076453639702</v>
      </c>
      <c r="L44">
        <f t="shared" si="11"/>
        <v>0.82159939127019033</v>
      </c>
      <c r="M44">
        <f t="shared" si="12"/>
        <v>0.68735659472398303</v>
      </c>
      <c r="N44">
        <f t="shared" si="13"/>
        <v>1.7937355970673412</v>
      </c>
      <c r="O44">
        <f t="shared" si="14"/>
        <v>1.8382360787743446</v>
      </c>
      <c r="P44">
        <f t="shared" si="15"/>
        <v>2.1054907032087824</v>
      </c>
      <c r="Q44">
        <f t="shared" si="16"/>
        <v>2.4747972507672737</v>
      </c>
      <c r="R44">
        <f t="shared" si="17"/>
        <v>1.4778105065088083</v>
      </c>
      <c r="S44">
        <f t="shared" si="18"/>
        <v>1.4231720695292667</v>
      </c>
      <c r="T44">
        <f t="shared" si="19"/>
        <v>2.210635905342488</v>
      </c>
      <c r="U44">
        <f t="shared" si="20"/>
        <v>2.4401038120445957</v>
      </c>
      <c r="V44">
        <f t="shared" si="21"/>
        <v>2.764121655341131</v>
      </c>
      <c r="W44">
        <f t="shared" si="22"/>
        <v>2.5624415748394709</v>
      </c>
      <c r="X44">
        <f t="shared" si="23"/>
        <v>3.505110888457263</v>
      </c>
      <c r="Y44">
        <f t="shared" si="24"/>
        <v>19.817664071922135</v>
      </c>
      <c r="Z44">
        <f t="shared" si="36"/>
        <v>27.141607262594103</v>
      </c>
      <c r="AA44">
        <f t="shared" si="37"/>
        <v>16.460867936314624</v>
      </c>
      <c r="AB44">
        <f t="shared" si="38"/>
        <v>2.7190809418656103</v>
      </c>
      <c r="AC44">
        <f t="shared" si="25"/>
        <v>8.2121307908070573</v>
      </c>
      <c r="AD44">
        <f t="shared" si="26"/>
        <v>6.653120963189135</v>
      </c>
      <c r="AE44">
        <f t="shared" si="27"/>
        <v>8.078803060987374</v>
      </c>
      <c r="AF44">
        <f t="shared" si="28"/>
        <v>17.742969230881712</v>
      </c>
      <c r="AG44">
        <f t="shared" si="29"/>
        <v>23.609021505352484</v>
      </c>
      <c r="AH44">
        <f t="shared" si="30"/>
        <v>27.199734081843701</v>
      </c>
      <c r="AI44">
        <f t="shared" si="31"/>
        <v>33.278097809207296</v>
      </c>
      <c r="AJ44">
        <f t="shared" si="32"/>
        <v>32.617791455892998</v>
      </c>
      <c r="AK44">
        <f t="shared" si="33"/>
        <v>20.020786969593196</v>
      </c>
      <c r="AL44">
        <f t="shared" si="34"/>
        <v>51.211089586996671</v>
      </c>
      <c r="AM44">
        <f t="shared" si="35"/>
        <v>45.516473022441502</v>
      </c>
      <c r="AN44" s="9">
        <f t="shared" si="39"/>
        <v>389.65392857548409</v>
      </c>
    </row>
    <row r="45" spans="1:40">
      <c r="A45" s="96" t="s">
        <v>6</v>
      </c>
      <c r="B45">
        <f t="shared" ref="B45:B69" si="40">B8/$B$36*100/$B$35</f>
        <v>10.957746171370527</v>
      </c>
      <c r="C45">
        <f t="shared" ref="C45:C69" si="41">C8/$C$36*100/$C$35</f>
        <v>13.174883654412289</v>
      </c>
      <c r="D45">
        <f t="shared" ref="D45:D69" si="42">D8/$D$36*100/$D$35</f>
        <v>11.765444592601595</v>
      </c>
      <c r="E45">
        <f t="shared" ref="E45:E69" si="43">E8/$E$36*100/$E$35</f>
        <v>10.016671789581988</v>
      </c>
      <c r="F45">
        <f t="shared" ref="F45:F69" si="44">F8/$F$36*100/$F$35</f>
        <v>8.8543220829204898</v>
      </c>
      <c r="G45">
        <f t="shared" ref="G45:G69" si="45">G8/$G$36*100/$G$35</f>
        <v>8.3553130862421074</v>
      </c>
      <c r="H45">
        <f t="shared" ref="H45:H69" si="46">H8/$H$36*100/$H$35</f>
        <v>6.8963561911875644</v>
      </c>
      <c r="I45">
        <f t="shared" ref="I45:I69" si="47">I8/$I$36*100/$I$35</f>
        <v>5.0024838569531846</v>
      </c>
      <c r="J45">
        <f t="shared" ref="J45:J69" si="48">J8/$J$36*100/$J$35</f>
        <v>3.9963249692236218</v>
      </c>
      <c r="K45">
        <f t="shared" ref="K45:K69" si="49">K8/$K$36*100/$K$35</f>
        <v>3.4575797128369543</v>
      </c>
      <c r="L45">
        <f t="shared" si="11"/>
        <v>2.9120296467344051</v>
      </c>
      <c r="M45">
        <f t="shared" si="12"/>
        <v>2.4362271965905085</v>
      </c>
      <c r="N45">
        <f t="shared" si="13"/>
        <v>6.3576133241622266</v>
      </c>
      <c r="O45">
        <f t="shared" si="14"/>
        <v>6.5153382730870497</v>
      </c>
      <c r="P45">
        <f t="shared" si="15"/>
        <v>7.4625801988347984</v>
      </c>
      <c r="Q45">
        <f t="shared" si="16"/>
        <v>8.7715290936980743</v>
      </c>
      <c r="R45">
        <f t="shared" si="17"/>
        <v>5.2378665964639417</v>
      </c>
      <c r="S45">
        <f t="shared" si="18"/>
        <v>5.0442092617260545</v>
      </c>
      <c r="T45">
        <f t="shared" si="19"/>
        <v>7.8352508082322432</v>
      </c>
      <c r="U45">
        <f t="shared" si="20"/>
        <v>8.6485636640968959</v>
      </c>
      <c r="V45">
        <f t="shared" si="21"/>
        <v>9.7969938793283511</v>
      </c>
      <c r="W45">
        <f t="shared" si="22"/>
        <v>12.90951578210265</v>
      </c>
      <c r="X45">
        <f t="shared" si="23"/>
        <v>11.723632407009358</v>
      </c>
      <c r="Y45">
        <f t="shared" si="24"/>
        <v>3.9565448042171818</v>
      </c>
      <c r="Z45">
        <f t="shared" si="36"/>
        <v>5.418750908441675</v>
      </c>
      <c r="AA45">
        <f t="shared" si="37"/>
        <v>3.2863692345358229</v>
      </c>
      <c r="AB45">
        <f t="shared" si="38"/>
        <v>4.353795670278509</v>
      </c>
      <c r="AC45">
        <f t="shared" si="25"/>
        <v>3.6872775063872285</v>
      </c>
      <c r="AD45">
        <f t="shared" si="26"/>
        <v>6.7023547147667575</v>
      </c>
      <c r="AE45">
        <f t="shared" si="27"/>
        <v>2.8735579993349396</v>
      </c>
      <c r="AF45">
        <f t="shared" si="28"/>
        <v>6.8374102481110688</v>
      </c>
      <c r="AG45">
        <f t="shared" si="29"/>
        <v>17.406282929644316</v>
      </c>
      <c r="AH45">
        <f t="shared" si="30"/>
        <v>13.108878711774265</v>
      </c>
      <c r="AI45">
        <f t="shared" si="31"/>
        <v>15.37054824502367</v>
      </c>
      <c r="AJ45">
        <f t="shared" si="32"/>
        <v>15.560920342840804</v>
      </c>
      <c r="AK45">
        <f t="shared" si="33"/>
        <v>12.521834959780906</v>
      </c>
      <c r="AL45">
        <f t="shared" si="34"/>
        <v>8.7178331107067528</v>
      </c>
      <c r="AM45">
        <f t="shared" si="35"/>
        <v>23.823014483526983</v>
      </c>
      <c r="AN45" s="9">
        <f t="shared" si="39"/>
        <v>321.75385010876772</v>
      </c>
    </row>
    <row r="46" spans="1:40">
      <c r="A46" s="96" t="s">
        <v>7</v>
      </c>
      <c r="B46">
        <f t="shared" si="40"/>
        <v>11.72355932053447</v>
      </c>
      <c r="C46">
        <f t="shared" si="41"/>
        <v>14.095647740699944</v>
      </c>
      <c r="D46">
        <f t="shared" si="42"/>
        <v>12.587706035225173</v>
      </c>
      <c r="E46">
        <f t="shared" si="43"/>
        <v>10.716715288249926</v>
      </c>
      <c r="F46">
        <f t="shared" si="44"/>
        <v>9.4731314778441789</v>
      </c>
      <c r="G46">
        <f t="shared" si="45"/>
        <v>8.9392478230717956</v>
      </c>
      <c r="H46">
        <f t="shared" si="46"/>
        <v>7.378327590226557</v>
      </c>
      <c r="I46">
        <f t="shared" si="47"/>
        <v>5.3520966200361935</v>
      </c>
      <c r="J46">
        <f t="shared" si="48"/>
        <v>4.2756194666413201</v>
      </c>
      <c r="K46">
        <f t="shared" si="49"/>
        <v>3.6992224710248678</v>
      </c>
      <c r="L46">
        <f t="shared" si="11"/>
        <v>3.1155450922783965</v>
      </c>
      <c r="M46">
        <f t="shared" si="12"/>
        <v>2.606489839320302</v>
      </c>
      <c r="N46">
        <f t="shared" si="13"/>
        <v>6.8019331509587238</v>
      </c>
      <c r="O46">
        <f t="shared" si="14"/>
        <v>6.9706811549852823</v>
      </c>
      <c r="P46">
        <f t="shared" si="15"/>
        <v>7.9841237675195416</v>
      </c>
      <c r="Q46">
        <f t="shared" si="16"/>
        <v>9.3845522659064802</v>
      </c>
      <c r="R46">
        <f t="shared" si="17"/>
        <v>5.6039297494523614</v>
      </c>
      <c r="S46">
        <f t="shared" si="18"/>
        <v>5.3967381229855977</v>
      </c>
      <c r="T46">
        <f t="shared" si="19"/>
        <v>8.3828395187299218</v>
      </c>
      <c r="U46">
        <f t="shared" si="20"/>
        <v>9.2529930487317973</v>
      </c>
      <c r="V46">
        <f t="shared" si="21"/>
        <v>10.481684564596337</v>
      </c>
      <c r="W46">
        <f t="shared" si="22"/>
        <v>4.5085997329453971</v>
      </c>
      <c r="X46">
        <f t="shared" si="23"/>
        <v>3.5033748256100816</v>
      </c>
      <c r="Y46">
        <f t="shared" si="24"/>
        <v>17.074038175305596</v>
      </c>
      <c r="Z46">
        <f t="shared" si="36"/>
        <v>23.38402936182862</v>
      </c>
      <c r="AA46">
        <f t="shared" si="37"/>
        <v>14.181968496554504</v>
      </c>
      <c r="AB46">
        <f t="shared" si="38"/>
        <v>10.637893847034588</v>
      </c>
      <c r="AC46">
        <f t="shared" si="25"/>
        <v>11.090993764818526</v>
      </c>
      <c r="AD46">
        <f t="shared" si="26"/>
        <v>7.9922790061004179</v>
      </c>
      <c r="AE46">
        <f t="shared" si="27"/>
        <v>7.9507244758741598</v>
      </c>
      <c r="AF46">
        <f t="shared" si="28"/>
        <v>34.871301632904178</v>
      </c>
      <c r="AG46">
        <f t="shared" si="29"/>
        <v>65.335744918886746</v>
      </c>
      <c r="AH46">
        <f t="shared" si="30"/>
        <v>64.761190722410987</v>
      </c>
      <c r="AI46">
        <f t="shared" si="31"/>
        <v>57.071557952173876</v>
      </c>
      <c r="AJ46">
        <f t="shared" si="32"/>
        <v>57.651382047493556</v>
      </c>
      <c r="AK46">
        <f t="shared" si="33"/>
        <v>43.553549442434068</v>
      </c>
      <c r="AL46">
        <f t="shared" si="34"/>
        <v>42.242762972919898</v>
      </c>
      <c r="AM46">
        <f t="shared" si="35"/>
        <v>40.331052045201332</v>
      </c>
      <c r="AN46" s="9">
        <f t="shared" si="39"/>
        <v>670.36522752951566</v>
      </c>
    </row>
    <row r="47" spans="1:40">
      <c r="A47" s="96" t="s">
        <v>8</v>
      </c>
      <c r="B47">
        <f t="shared" si="40"/>
        <v>0</v>
      </c>
      <c r="C47">
        <f t="shared" si="41"/>
        <v>0</v>
      </c>
      <c r="D47">
        <f t="shared" si="42"/>
        <v>0</v>
      </c>
      <c r="E47">
        <f t="shared" si="43"/>
        <v>0</v>
      </c>
      <c r="F47">
        <f t="shared" si="44"/>
        <v>0</v>
      </c>
      <c r="G47">
        <f t="shared" si="45"/>
        <v>0</v>
      </c>
      <c r="H47">
        <f t="shared" si="46"/>
        <v>0</v>
      </c>
      <c r="I47">
        <f t="shared" si="47"/>
        <v>0</v>
      </c>
      <c r="J47">
        <f t="shared" si="48"/>
        <v>0</v>
      </c>
      <c r="K47">
        <f t="shared" si="49"/>
        <v>0</v>
      </c>
      <c r="L47">
        <f t="shared" si="11"/>
        <v>0</v>
      </c>
      <c r="M47">
        <f t="shared" si="12"/>
        <v>0</v>
      </c>
      <c r="N47">
        <f t="shared" si="13"/>
        <v>0</v>
      </c>
      <c r="O47">
        <f t="shared" si="14"/>
        <v>0</v>
      </c>
      <c r="P47">
        <f t="shared" si="15"/>
        <v>0</v>
      </c>
      <c r="Q47">
        <f t="shared" si="16"/>
        <v>0</v>
      </c>
      <c r="R47">
        <f t="shared" si="17"/>
        <v>0</v>
      </c>
      <c r="S47">
        <f t="shared" si="18"/>
        <v>0</v>
      </c>
      <c r="T47">
        <f t="shared" si="19"/>
        <v>0</v>
      </c>
      <c r="U47">
        <f t="shared" si="20"/>
        <v>0</v>
      </c>
      <c r="V47">
        <f t="shared" si="21"/>
        <v>0</v>
      </c>
      <c r="W47">
        <f t="shared" si="22"/>
        <v>0</v>
      </c>
      <c r="X47">
        <f t="shared" si="23"/>
        <v>0</v>
      </c>
      <c r="Y47">
        <f t="shared" si="24"/>
        <v>0</v>
      </c>
      <c r="Z47">
        <f t="shared" si="36"/>
        <v>0</v>
      </c>
      <c r="AA47">
        <f t="shared" si="37"/>
        <v>0</v>
      </c>
      <c r="AB47">
        <f t="shared" si="38"/>
        <v>0</v>
      </c>
      <c r="AC47">
        <f t="shared" si="25"/>
        <v>0</v>
      </c>
      <c r="AD47">
        <f t="shared" si="26"/>
        <v>0</v>
      </c>
      <c r="AE47">
        <f t="shared" si="27"/>
        <v>0</v>
      </c>
      <c r="AF47">
        <f t="shared" si="28"/>
        <v>0</v>
      </c>
      <c r="AG47">
        <f t="shared" si="29"/>
        <v>0</v>
      </c>
      <c r="AH47">
        <f t="shared" si="30"/>
        <v>0</v>
      </c>
      <c r="AI47">
        <f t="shared" si="31"/>
        <v>0</v>
      </c>
      <c r="AJ47">
        <f t="shared" si="32"/>
        <v>0</v>
      </c>
      <c r="AK47">
        <f t="shared" si="33"/>
        <v>0</v>
      </c>
      <c r="AL47">
        <f t="shared" si="34"/>
        <v>0</v>
      </c>
      <c r="AM47">
        <f t="shared" si="35"/>
        <v>0</v>
      </c>
      <c r="AN47" s="9">
        <f t="shared" si="39"/>
        <v>0</v>
      </c>
    </row>
    <row r="48" spans="1:40">
      <c r="A48" s="96" t="s">
        <v>9</v>
      </c>
      <c r="B48">
        <f t="shared" si="40"/>
        <v>0</v>
      </c>
      <c r="C48">
        <f t="shared" si="41"/>
        <v>0</v>
      </c>
      <c r="D48">
        <f t="shared" si="42"/>
        <v>0</v>
      </c>
      <c r="E48">
        <f t="shared" si="43"/>
        <v>0</v>
      </c>
      <c r="F48">
        <f t="shared" si="44"/>
        <v>0</v>
      </c>
      <c r="G48">
        <f t="shared" si="45"/>
        <v>0</v>
      </c>
      <c r="H48">
        <f t="shared" si="46"/>
        <v>0</v>
      </c>
      <c r="I48">
        <f t="shared" si="47"/>
        <v>0</v>
      </c>
      <c r="J48">
        <f t="shared" si="48"/>
        <v>0</v>
      </c>
      <c r="K48">
        <f t="shared" si="49"/>
        <v>0</v>
      </c>
      <c r="L48">
        <f t="shared" si="11"/>
        <v>0</v>
      </c>
      <c r="M48">
        <f t="shared" si="12"/>
        <v>0</v>
      </c>
      <c r="N48">
        <f t="shared" si="13"/>
        <v>0</v>
      </c>
      <c r="O48">
        <f t="shared" si="14"/>
        <v>0</v>
      </c>
      <c r="P48">
        <f t="shared" si="15"/>
        <v>0</v>
      </c>
      <c r="Q48">
        <f t="shared" si="16"/>
        <v>0</v>
      </c>
      <c r="R48">
        <f t="shared" si="17"/>
        <v>0</v>
      </c>
      <c r="S48">
        <f t="shared" si="18"/>
        <v>0</v>
      </c>
      <c r="T48">
        <f t="shared" si="19"/>
        <v>0</v>
      </c>
      <c r="U48">
        <f t="shared" si="20"/>
        <v>0</v>
      </c>
      <c r="V48">
        <f t="shared" si="21"/>
        <v>0</v>
      </c>
      <c r="W48">
        <f t="shared" si="22"/>
        <v>0</v>
      </c>
      <c r="X48">
        <f t="shared" si="23"/>
        <v>0</v>
      </c>
      <c r="Y48">
        <f t="shared" si="24"/>
        <v>0</v>
      </c>
      <c r="Z48">
        <f t="shared" si="36"/>
        <v>0</v>
      </c>
      <c r="AA48">
        <f t="shared" si="37"/>
        <v>0</v>
      </c>
      <c r="AB48">
        <f t="shared" si="38"/>
        <v>0</v>
      </c>
      <c r="AC48">
        <f t="shared" si="25"/>
        <v>0</v>
      </c>
      <c r="AD48">
        <f t="shared" si="26"/>
        <v>0</v>
      </c>
      <c r="AE48">
        <f t="shared" si="27"/>
        <v>0</v>
      </c>
      <c r="AF48">
        <f t="shared" si="28"/>
        <v>0</v>
      </c>
      <c r="AG48">
        <f t="shared" si="29"/>
        <v>0</v>
      </c>
      <c r="AH48">
        <f t="shared" si="30"/>
        <v>0</v>
      </c>
      <c r="AI48">
        <f t="shared" si="31"/>
        <v>0</v>
      </c>
      <c r="AJ48">
        <f t="shared" si="32"/>
        <v>0</v>
      </c>
      <c r="AK48">
        <f t="shared" si="33"/>
        <v>0</v>
      </c>
      <c r="AL48">
        <f t="shared" si="34"/>
        <v>0</v>
      </c>
      <c r="AM48">
        <f t="shared" si="35"/>
        <v>0</v>
      </c>
      <c r="AN48" s="9">
        <f t="shared" si="39"/>
        <v>0</v>
      </c>
    </row>
    <row r="49" spans="1:40">
      <c r="A49" s="96" t="s">
        <v>10</v>
      </c>
      <c r="B49">
        <f t="shared" si="40"/>
        <v>0</v>
      </c>
      <c r="C49">
        <f t="shared" si="41"/>
        <v>0</v>
      </c>
      <c r="D49">
        <f t="shared" si="42"/>
        <v>0</v>
      </c>
      <c r="E49">
        <f t="shared" si="43"/>
        <v>0</v>
      </c>
      <c r="F49">
        <f t="shared" si="44"/>
        <v>0</v>
      </c>
      <c r="G49">
        <f t="shared" si="45"/>
        <v>0</v>
      </c>
      <c r="H49">
        <f t="shared" si="46"/>
        <v>0</v>
      </c>
      <c r="I49">
        <f t="shared" si="47"/>
        <v>0</v>
      </c>
      <c r="J49">
        <f t="shared" si="48"/>
        <v>0</v>
      </c>
      <c r="K49">
        <f t="shared" si="49"/>
        <v>0</v>
      </c>
      <c r="L49">
        <f t="shared" si="11"/>
        <v>0</v>
      </c>
      <c r="M49">
        <f t="shared" si="12"/>
        <v>0</v>
      </c>
      <c r="N49">
        <f t="shared" si="13"/>
        <v>0</v>
      </c>
      <c r="O49">
        <f t="shared" si="14"/>
        <v>0</v>
      </c>
      <c r="P49">
        <f t="shared" si="15"/>
        <v>0</v>
      </c>
      <c r="Q49">
        <f t="shared" si="16"/>
        <v>0</v>
      </c>
      <c r="R49">
        <f t="shared" si="17"/>
        <v>0</v>
      </c>
      <c r="S49">
        <f t="shared" si="18"/>
        <v>0</v>
      </c>
      <c r="T49">
        <f t="shared" si="19"/>
        <v>0</v>
      </c>
      <c r="U49">
        <f t="shared" si="20"/>
        <v>0</v>
      </c>
      <c r="V49">
        <f t="shared" si="21"/>
        <v>0</v>
      </c>
      <c r="W49">
        <f t="shared" si="22"/>
        <v>0</v>
      </c>
      <c r="X49">
        <f t="shared" si="23"/>
        <v>0</v>
      </c>
      <c r="Y49">
        <f t="shared" si="24"/>
        <v>0</v>
      </c>
      <c r="Z49">
        <f t="shared" si="36"/>
        <v>0</v>
      </c>
      <c r="AA49">
        <f t="shared" si="37"/>
        <v>0</v>
      </c>
      <c r="AB49">
        <f t="shared" si="38"/>
        <v>0</v>
      </c>
      <c r="AC49">
        <f t="shared" si="25"/>
        <v>0</v>
      </c>
      <c r="AD49">
        <f t="shared" si="26"/>
        <v>0</v>
      </c>
      <c r="AE49">
        <f t="shared" si="27"/>
        <v>0</v>
      </c>
      <c r="AF49">
        <f t="shared" si="28"/>
        <v>0</v>
      </c>
      <c r="AG49">
        <f t="shared" si="29"/>
        <v>0</v>
      </c>
      <c r="AH49">
        <f t="shared" si="30"/>
        <v>0</v>
      </c>
      <c r="AI49">
        <f t="shared" si="31"/>
        <v>0</v>
      </c>
      <c r="AJ49">
        <f t="shared" si="32"/>
        <v>0</v>
      </c>
      <c r="AK49">
        <f t="shared" si="33"/>
        <v>0</v>
      </c>
      <c r="AL49">
        <f t="shared" si="34"/>
        <v>0</v>
      </c>
      <c r="AM49">
        <f t="shared" si="35"/>
        <v>0</v>
      </c>
      <c r="AN49" s="9">
        <f t="shared" si="39"/>
        <v>0</v>
      </c>
    </row>
    <row r="50" spans="1:40">
      <c r="A50" s="96" t="s">
        <v>11</v>
      </c>
      <c r="B50">
        <f t="shared" si="40"/>
        <v>0</v>
      </c>
      <c r="C50">
        <f t="shared" si="41"/>
        <v>0</v>
      </c>
      <c r="D50">
        <f t="shared" si="42"/>
        <v>0</v>
      </c>
      <c r="E50">
        <f t="shared" si="43"/>
        <v>0</v>
      </c>
      <c r="F50">
        <f t="shared" si="44"/>
        <v>0</v>
      </c>
      <c r="G50">
        <f t="shared" si="45"/>
        <v>0</v>
      </c>
      <c r="H50">
        <f t="shared" si="46"/>
        <v>0</v>
      </c>
      <c r="I50">
        <f t="shared" si="47"/>
        <v>0</v>
      </c>
      <c r="J50">
        <f t="shared" si="48"/>
        <v>0</v>
      </c>
      <c r="K50">
        <f t="shared" si="49"/>
        <v>0</v>
      </c>
      <c r="L50">
        <f t="shared" si="11"/>
        <v>0</v>
      </c>
      <c r="M50">
        <f t="shared" si="12"/>
        <v>0</v>
      </c>
      <c r="N50">
        <f t="shared" si="13"/>
        <v>0</v>
      </c>
      <c r="O50">
        <f t="shared" si="14"/>
        <v>0</v>
      </c>
      <c r="P50">
        <f t="shared" si="15"/>
        <v>0</v>
      </c>
      <c r="Q50">
        <f t="shared" si="16"/>
        <v>0</v>
      </c>
      <c r="R50">
        <f t="shared" si="17"/>
        <v>0</v>
      </c>
      <c r="S50">
        <f t="shared" si="18"/>
        <v>0</v>
      </c>
      <c r="T50">
        <f t="shared" si="19"/>
        <v>0</v>
      </c>
      <c r="U50">
        <f t="shared" si="20"/>
        <v>0</v>
      </c>
      <c r="V50">
        <f t="shared" si="21"/>
        <v>0</v>
      </c>
      <c r="W50">
        <f t="shared" si="22"/>
        <v>0</v>
      </c>
      <c r="X50">
        <f t="shared" si="23"/>
        <v>0</v>
      </c>
      <c r="Y50">
        <f t="shared" si="24"/>
        <v>0</v>
      </c>
      <c r="Z50">
        <f t="shared" si="36"/>
        <v>0</v>
      </c>
      <c r="AA50">
        <f t="shared" si="37"/>
        <v>0</v>
      </c>
      <c r="AB50">
        <f t="shared" si="38"/>
        <v>0</v>
      </c>
      <c r="AC50">
        <f t="shared" si="25"/>
        <v>0</v>
      </c>
      <c r="AD50">
        <f t="shared" si="26"/>
        <v>0</v>
      </c>
      <c r="AE50">
        <f t="shared" si="27"/>
        <v>0</v>
      </c>
      <c r="AF50">
        <f t="shared" si="28"/>
        <v>0</v>
      </c>
      <c r="AG50">
        <f t="shared" si="29"/>
        <v>0</v>
      </c>
      <c r="AH50">
        <f t="shared" si="30"/>
        <v>0</v>
      </c>
      <c r="AI50">
        <f t="shared" si="31"/>
        <v>0</v>
      </c>
      <c r="AJ50">
        <f t="shared" si="32"/>
        <v>0</v>
      </c>
      <c r="AK50">
        <f t="shared" si="33"/>
        <v>0</v>
      </c>
      <c r="AL50">
        <f t="shared" si="34"/>
        <v>0</v>
      </c>
      <c r="AM50">
        <f t="shared" si="35"/>
        <v>0</v>
      </c>
      <c r="AN50" s="9">
        <f t="shared" si="39"/>
        <v>0</v>
      </c>
    </row>
    <row r="51" spans="1:40">
      <c r="A51" s="96" t="s">
        <v>12</v>
      </c>
      <c r="B51">
        <f t="shared" si="40"/>
        <v>0</v>
      </c>
      <c r="C51">
        <f t="shared" si="41"/>
        <v>0</v>
      </c>
      <c r="D51">
        <f t="shared" si="42"/>
        <v>0</v>
      </c>
      <c r="E51">
        <f t="shared" si="43"/>
        <v>0</v>
      </c>
      <c r="F51">
        <f t="shared" si="44"/>
        <v>0</v>
      </c>
      <c r="G51">
        <f t="shared" si="45"/>
        <v>0</v>
      </c>
      <c r="H51">
        <f t="shared" si="46"/>
        <v>0</v>
      </c>
      <c r="I51">
        <f t="shared" si="47"/>
        <v>0</v>
      </c>
      <c r="J51">
        <f t="shared" si="48"/>
        <v>0</v>
      </c>
      <c r="K51">
        <f t="shared" si="49"/>
        <v>0</v>
      </c>
      <c r="L51">
        <f t="shared" si="11"/>
        <v>0</v>
      </c>
      <c r="M51">
        <f t="shared" si="12"/>
        <v>0</v>
      </c>
      <c r="N51">
        <f t="shared" si="13"/>
        <v>0</v>
      </c>
      <c r="O51">
        <f t="shared" si="14"/>
        <v>0</v>
      </c>
      <c r="P51">
        <f t="shared" si="15"/>
        <v>0</v>
      </c>
      <c r="Q51">
        <f t="shared" si="16"/>
        <v>0</v>
      </c>
      <c r="R51">
        <f t="shared" si="17"/>
        <v>0</v>
      </c>
      <c r="S51">
        <f t="shared" si="18"/>
        <v>0</v>
      </c>
      <c r="T51">
        <f t="shared" si="19"/>
        <v>0</v>
      </c>
      <c r="U51">
        <f t="shared" si="20"/>
        <v>0</v>
      </c>
      <c r="V51">
        <f t="shared" si="21"/>
        <v>0</v>
      </c>
      <c r="W51">
        <f t="shared" si="22"/>
        <v>0</v>
      </c>
      <c r="X51">
        <f t="shared" si="23"/>
        <v>0</v>
      </c>
      <c r="Y51">
        <f t="shared" si="24"/>
        <v>0</v>
      </c>
      <c r="Z51">
        <f t="shared" si="36"/>
        <v>0</v>
      </c>
      <c r="AA51">
        <f t="shared" si="37"/>
        <v>0</v>
      </c>
      <c r="AB51">
        <f t="shared" si="38"/>
        <v>0</v>
      </c>
      <c r="AC51">
        <f t="shared" si="25"/>
        <v>0</v>
      </c>
      <c r="AD51">
        <f t="shared" si="26"/>
        <v>0</v>
      </c>
      <c r="AE51">
        <f t="shared" si="27"/>
        <v>0</v>
      </c>
      <c r="AF51">
        <f t="shared" si="28"/>
        <v>0</v>
      </c>
      <c r="AG51">
        <f t="shared" si="29"/>
        <v>0</v>
      </c>
      <c r="AH51">
        <f t="shared" si="30"/>
        <v>0</v>
      </c>
      <c r="AI51">
        <f t="shared" si="31"/>
        <v>0</v>
      </c>
      <c r="AJ51">
        <f t="shared" si="32"/>
        <v>0</v>
      </c>
      <c r="AK51">
        <f t="shared" si="33"/>
        <v>0</v>
      </c>
      <c r="AL51">
        <f t="shared" si="34"/>
        <v>0</v>
      </c>
      <c r="AM51">
        <f t="shared" si="35"/>
        <v>0</v>
      </c>
      <c r="AN51" s="9">
        <f t="shared" si="39"/>
        <v>0</v>
      </c>
    </row>
    <row r="52" spans="1:40">
      <c r="A52" s="96" t="s">
        <v>13</v>
      </c>
      <c r="B52">
        <f t="shared" si="40"/>
        <v>0</v>
      </c>
      <c r="C52">
        <f t="shared" si="41"/>
        <v>0</v>
      </c>
      <c r="D52">
        <f t="shared" si="42"/>
        <v>0</v>
      </c>
      <c r="E52">
        <f t="shared" si="43"/>
        <v>0</v>
      </c>
      <c r="F52">
        <f t="shared" si="44"/>
        <v>0</v>
      </c>
      <c r="G52">
        <f t="shared" si="45"/>
        <v>0</v>
      </c>
      <c r="H52">
        <f t="shared" si="46"/>
        <v>0</v>
      </c>
      <c r="I52">
        <f t="shared" si="47"/>
        <v>0</v>
      </c>
      <c r="J52">
        <f t="shared" si="48"/>
        <v>0</v>
      </c>
      <c r="K52">
        <f t="shared" si="49"/>
        <v>0</v>
      </c>
      <c r="L52">
        <f t="shared" si="11"/>
        <v>0</v>
      </c>
      <c r="M52">
        <f t="shared" si="12"/>
        <v>0</v>
      </c>
      <c r="N52">
        <f t="shared" si="13"/>
        <v>0</v>
      </c>
      <c r="O52">
        <f t="shared" si="14"/>
        <v>0</v>
      </c>
      <c r="P52">
        <f t="shared" si="15"/>
        <v>0</v>
      </c>
      <c r="Q52">
        <f t="shared" si="16"/>
        <v>0</v>
      </c>
      <c r="R52">
        <f t="shared" si="17"/>
        <v>0</v>
      </c>
      <c r="S52">
        <f t="shared" si="18"/>
        <v>0</v>
      </c>
      <c r="T52">
        <f t="shared" si="19"/>
        <v>0</v>
      </c>
      <c r="U52">
        <f t="shared" si="20"/>
        <v>0</v>
      </c>
      <c r="V52">
        <f t="shared" si="21"/>
        <v>0</v>
      </c>
      <c r="W52">
        <f t="shared" si="22"/>
        <v>0</v>
      </c>
      <c r="X52">
        <f t="shared" si="23"/>
        <v>0</v>
      </c>
      <c r="Y52">
        <f t="shared" si="24"/>
        <v>0</v>
      </c>
      <c r="Z52">
        <f t="shared" si="36"/>
        <v>0</v>
      </c>
      <c r="AA52">
        <f t="shared" si="37"/>
        <v>0</v>
      </c>
      <c r="AB52">
        <f t="shared" si="38"/>
        <v>0</v>
      </c>
      <c r="AC52">
        <f t="shared" si="25"/>
        <v>0</v>
      </c>
      <c r="AD52">
        <f t="shared" si="26"/>
        <v>0</v>
      </c>
      <c r="AE52">
        <f t="shared" si="27"/>
        <v>0</v>
      </c>
      <c r="AF52">
        <f t="shared" si="28"/>
        <v>0</v>
      </c>
      <c r="AG52">
        <f t="shared" si="29"/>
        <v>0</v>
      </c>
      <c r="AH52">
        <f t="shared" si="30"/>
        <v>0</v>
      </c>
      <c r="AI52">
        <f t="shared" si="31"/>
        <v>0</v>
      </c>
      <c r="AJ52">
        <f t="shared" si="32"/>
        <v>0</v>
      </c>
      <c r="AK52">
        <f t="shared" si="33"/>
        <v>0</v>
      </c>
      <c r="AL52">
        <f t="shared" si="34"/>
        <v>0</v>
      </c>
      <c r="AM52">
        <f t="shared" si="35"/>
        <v>0</v>
      </c>
      <c r="AN52" s="9">
        <f t="shared" si="39"/>
        <v>0</v>
      </c>
    </row>
    <row r="53" spans="1:40">
      <c r="A53" s="96" t="s">
        <v>210</v>
      </c>
      <c r="B53">
        <f t="shared" si="40"/>
        <v>0</v>
      </c>
      <c r="C53">
        <f t="shared" si="41"/>
        <v>0</v>
      </c>
      <c r="D53">
        <f t="shared" si="42"/>
        <v>0</v>
      </c>
      <c r="E53">
        <f t="shared" si="43"/>
        <v>0</v>
      </c>
      <c r="F53">
        <f t="shared" si="44"/>
        <v>0</v>
      </c>
      <c r="G53">
        <f t="shared" si="45"/>
        <v>0</v>
      </c>
      <c r="H53">
        <f t="shared" si="46"/>
        <v>0</v>
      </c>
      <c r="I53">
        <f t="shared" si="47"/>
        <v>0</v>
      </c>
      <c r="J53">
        <f t="shared" si="48"/>
        <v>0</v>
      </c>
      <c r="K53">
        <f t="shared" si="49"/>
        <v>0</v>
      </c>
      <c r="L53">
        <f t="shared" si="11"/>
        <v>0</v>
      </c>
      <c r="M53">
        <f t="shared" si="12"/>
        <v>0</v>
      </c>
      <c r="N53">
        <f t="shared" si="13"/>
        <v>0</v>
      </c>
      <c r="O53">
        <f t="shared" si="14"/>
        <v>0</v>
      </c>
      <c r="P53">
        <f t="shared" si="15"/>
        <v>0</v>
      </c>
      <c r="Q53">
        <f t="shared" si="16"/>
        <v>0</v>
      </c>
      <c r="R53">
        <f t="shared" si="17"/>
        <v>0</v>
      </c>
      <c r="S53">
        <f t="shared" si="18"/>
        <v>0</v>
      </c>
      <c r="T53">
        <f t="shared" si="19"/>
        <v>0</v>
      </c>
      <c r="U53">
        <f t="shared" si="20"/>
        <v>0</v>
      </c>
      <c r="V53">
        <f t="shared" si="21"/>
        <v>0</v>
      </c>
      <c r="W53">
        <f t="shared" si="22"/>
        <v>0</v>
      </c>
      <c r="X53">
        <f t="shared" si="23"/>
        <v>0</v>
      </c>
      <c r="Y53">
        <f t="shared" si="24"/>
        <v>0</v>
      </c>
      <c r="Z53">
        <f t="shared" si="36"/>
        <v>0</v>
      </c>
      <c r="AA53">
        <f t="shared" si="37"/>
        <v>0</v>
      </c>
      <c r="AB53">
        <f t="shared" si="38"/>
        <v>0</v>
      </c>
      <c r="AC53">
        <f t="shared" si="25"/>
        <v>0</v>
      </c>
      <c r="AD53">
        <f t="shared" si="26"/>
        <v>0</v>
      </c>
      <c r="AE53">
        <f t="shared" si="27"/>
        <v>0</v>
      </c>
      <c r="AF53">
        <f t="shared" si="28"/>
        <v>0</v>
      </c>
      <c r="AG53">
        <f t="shared" si="29"/>
        <v>0</v>
      </c>
      <c r="AH53">
        <f t="shared" si="30"/>
        <v>0</v>
      </c>
      <c r="AI53">
        <f t="shared" si="31"/>
        <v>0</v>
      </c>
      <c r="AJ53">
        <f t="shared" si="32"/>
        <v>0</v>
      </c>
      <c r="AK53">
        <f t="shared" si="33"/>
        <v>0</v>
      </c>
      <c r="AL53">
        <f t="shared" si="34"/>
        <v>0</v>
      </c>
      <c r="AM53">
        <f t="shared" si="35"/>
        <v>0</v>
      </c>
      <c r="AN53" s="9">
        <f t="shared" si="39"/>
        <v>0</v>
      </c>
    </row>
    <row r="54" spans="1:40">
      <c r="A54" s="96" t="s">
        <v>14</v>
      </c>
      <c r="B54">
        <f t="shared" si="40"/>
        <v>0</v>
      </c>
      <c r="C54">
        <f t="shared" si="41"/>
        <v>0</v>
      </c>
      <c r="D54">
        <f t="shared" si="42"/>
        <v>0</v>
      </c>
      <c r="E54">
        <f t="shared" si="43"/>
        <v>0</v>
      </c>
      <c r="F54">
        <f t="shared" si="44"/>
        <v>0</v>
      </c>
      <c r="G54">
        <f t="shared" si="45"/>
        <v>0</v>
      </c>
      <c r="H54">
        <f t="shared" si="46"/>
        <v>0</v>
      </c>
      <c r="I54">
        <f t="shared" si="47"/>
        <v>0</v>
      </c>
      <c r="J54">
        <f t="shared" si="48"/>
        <v>0</v>
      </c>
      <c r="K54">
        <f t="shared" si="49"/>
        <v>0</v>
      </c>
      <c r="L54">
        <f t="shared" si="11"/>
        <v>0</v>
      </c>
      <c r="M54">
        <f t="shared" si="12"/>
        <v>0</v>
      </c>
      <c r="N54">
        <f t="shared" si="13"/>
        <v>0</v>
      </c>
      <c r="O54">
        <f t="shared" si="14"/>
        <v>0</v>
      </c>
      <c r="P54">
        <f t="shared" si="15"/>
        <v>0</v>
      </c>
      <c r="Q54">
        <f t="shared" si="16"/>
        <v>0</v>
      </c>
      <c r="R54">
        <f t="shared" si="17"/>
        <v>0</v>
      </c>
      <c r="S54">
        <f t="shared" si="18"/>
        <v>0</v>
      </c>
      <c r="T54">
        <f t="shared" si="19"/>
        <v>0</v>
      </c>
      <c r="U54">
        <f t="shared" si="20"/>
        <v>0</v>
      </c>
      <c r="V54">
        <f t="shared" si="21"/>
        <v>0</v>
      </c>
      <c r="W54">
        <f t="shared" si="22"/>
        <v>0</v>
      </c>
      <c r="X54">
        <f t="shared" si="23"/>
        <v>0</v>
      </c>
      <c r="Y54">
        <f t="shared" si="24"/>
        <v>0</v>
      </c>
      <c r="Z54">
        <f t="shared" si="36"/>
        <v>0</v>
      </c>
      <c r="AA54">
        <f t="shared" si="37"/>
        <v>0</v>
      </c>
      <c r="AB54">
        <f t="shared" si="38"/>
        <v>0</v>
      </c>
      <c r="AC54">
        <f t="shared" si="25"/>
        <v>0</v>
      </c>
      <c r="AD54">
        <f t="shared" si="26"/>
        <v>0</v>
      </c>
      <c r="AE54">
        <f t="shared" si="27"/>
        <v>0</v>
      </c>
      <c r="AF54">
        <f t="shared" si="28"/>
        <v>0</v>
      </c>
      <c r="AG54">
        <f t="shared" si="29"/>
        <v>0</v>
      </c>
      <c r="AH54">
        <f t="shared" si="30"/>
        <v>0</v>
      </c>
      <c r="AI54">
        <f t="shared" si="31"/>
        <v>0</v>
      </c>
      <c r="AJ54">
        <f t="shared" si="32"/>
        <v>0</v>
      </c>
      <c r="AK54">
        <f t="shared" si="33"/>
        <v>0</v>
      </c>
      <c r="AL54">
        <f t="shared" si="34"/>
        <v>0</v>
      </c>
      <c r="AM54">
        <f t="shared" si="35"/>
        <v>0</v>
      </c>
      <c r="AN54" s="9">
        <f t="shared" si="39"/>
        <v>0</v>
      </c>
    </row>
    <row r="55" spans="1:40">
      <c r="A55" s="96" t="s">
        <v>15</v>
      </c>
      <c r="B55">
        <f t="shared" si="40"/>
        <v>0</v>
      </c>
      <c r="C55">
        <f t="shared" si="41"/>
        <v>0</v>
      </c>
      <c r="D55">
        <f t="shared" si="42"/>
        <v>0</v>
      </c>
      <c r="E55">
        <f t="shared" si="43"/>
        <v>0</v>
      </c>
      <c r="F55">
        <f t="shared" si="44"/>
        <v>0</v>
      </c>
      <c r="G55">
        <f t="shared" si="45"/>
        <v>0</v>
      </c>
      <c r="H55">
        <f t="shared" si="46"/>
        <v>0</v>
      </c>
      <c r="I55">
        <f t="shared" si="47"/>
        <v>0</v>
      </c>
      <c r="J55">
        <f t="shared" si="48"/>
        <v>0</v>
      </c>
      <c r="K55">
        <f t="shared" si="49"/>
        <v>0</v>
      </c>
      <c r="L55">
        <f t="shared" si="11"/>
        <v>0</v>
      </c>
      <c r="M55">
        <f t="shared" si="12"/>
        <v>0</v>
      </c>
      <c r="N55">
        <f t="shared" si="13"/>
        <v>0</v>
      </c>
      <c r="O55">
        <f t="shared" si="14"/>
        <v>0</v>
      </c>
      <c r="P55">
        <f t="shared" si="15"/>
        <v>0</v>
      </c>
      <c r="Q55">
        <f t="shared" si="16"/>
        <v>0</v>
      </c>
      <c r="R55">
        <f t="shared" si="17"/>
        <v>0</v>
      </c>
      <c r="S55">
        <f t="shared" si="18"/>
        <v>0</v>
      </c>
      <c r="T55">
        <f t="shared" si="19"/>
        <v>0</v>
      </c>
      <c r="U55">
        <f t="shared" si="20"/>
        <v>0</v>
      </c>
      <c r="V55">
        <f t="shared" si="21"/>
        <v>0</v>
      </c>
      <c r="W55">
        <f t="shared" si="22"/>
        <v>0</v>
      </c>
      <c r="X55">
        <f t="shared" si="23"/>
        <v>0</v>
      </c>
      <c r="Y55">
        <f t="shared" si="24"/>
        <v>0</v>
      </c>
      <c r="Z55">
        <f t="shared" si="36"/>
        <v>0</v>
      </c>
      <c r="AA55">
        <f t="shared" si="37"/>
        <v>0</v>
      </c>
      <c r="AB55">
        <f t="shared" si="38"/>
        <v>0</v>
      </c>
      <c r="AC55">
        <f t="shared" si="25"/>
        <v>0</v>
      </c>
      <c r="AD55">
        <f t="shared" si="26"/>
        <v>0</v>
      </c>
      <c r="AE55">
        <f t="shared" si="27"/>
        <v>0</v>
      </c>
      <c r="AF55">
        <f t="shared" si="28"/>
        <v>0</v>
      </c>
      <c r="AG55">
        <f t="shared" si="29"/>
        <v>0</v>
      </c>
      <c r="AH55">
        <f t="shared" si="30"/>
        <v>0</v>
      </c>
      <c r="AI55">
        <f t="shared" si="31"/>
        <v>0</v>
      </c>
      <c r="AJ55">
        <f t="shared" si="32"/>
        <v>0</v>
      </c>
      <c r="AK55">
        <f t="shared" si="33"/>
        <v>0</v>
      </c>
      <c r="AL55">
        <f t="shared" si="34"/>
        <v>0</v>
      </c>
      <c r="AM55">
        <f t="shared" si="35"/>
        <v>0</v>
      </c>
      <c r="AN55" s="9">
        <f t="shared" si="39"/>
        <v>0</v>
      </c>
    </row>
    <row r="56" spans="1:40">
      <c r="A56" s="96" t="s">
        <v>16</v>
      </c>
      <c r="B56">
        <f t="shared" si="40"/>
        <v>0</v>
      </c>
      <c r="C56">
        <f t="shared" si="41"/>
        <v>0</v>
      </c>
      <c r="D56">
        <f t="shared" si="42"/>
        <v>0</v>
      </c>
      <c r="E56">
        <f t="shared" si="43"/>
        <v>0</v>
      </c>
      <c r="F56">
        <f t="shared" si="44"/>
        <v>0</v>
      </c>
      <c r="G56">
        <f t="shared" si="45"/>
        <v>0</v>
      </c>
      <c r="H56">
        <f t="shared" si="46"/>
        <v>0</v>
      </c>
      <c r="I56">
        <f t="shared" si="47"/>
        <v>0</v>
      </c>
      <c r="J56">
        <f t="shared" si="48"/>
        <v>0</v>
      </c>
      <c r="K56">
        <f t="shared" si="49"/>
        <v>0</v>
      </c>
      <c r="L56">
        <f t="shared" si="11"/>
        <v>0</v>
      </c>
      <c r="M56">
        <f t="shared" si="12"/>
        <v>0</v>
      </c>
      <c r="N56">
        <f t="shared" si="13"/>
        <v>0</v>
      </c>
      <c r="O56">
        <f t="shared" si="14"/>
        <v>0</v>
      </c>
      <c r="P56">
        <f t="shared" si="15"/>
        <v>0</v>
      </c>
      <c r="Q56">
        <f t="shared" si="16"/>
        <v>0</v>
      </c>
      <c r="R56">
        <f t="shared" si="17"/>
        <v>0</v>
      </c>
      <c r="S56">
        <f t="shared" si="18"/>
        <v>0</v>
      </c>
      <c r="T56">
        <f t="shared" si="19"/>
        <v>0</v>
      </c>
      <c r="U56">
        <f t="shared" si="20"/>
        <v>0</v>
      </c>
      <c r="V56">
        <f t="shared" si="21"/>
        <v>0</v>
      </c>
      <c r="W56">
        <f t="shared" si="22"/>
        <v>0</v>
      </c>
      <c r="X56">
        <f t="shared" si="23"/>
        <v>0</v>
      </c>
      <c r="Y56">
        <f t="shared" si="24"/>
        <v>0</v>
      </c>
      <c r="Z56">
        <f t="shared" si="36"/>
        <v>0</v>
      </c>
      <c r="AA56">
        <f t="shared" si="37"/>
        <v>0</v>
      </c>
      <c r="AB56">
        <f t="shared" si="38"/>
        <v>0</v>
      </c>
      <c r="AC56">
        <f t="shared" si="25"/>
        <v>0</v>
      </c>
      <c r="AD56">
        <f t="shared" si="26"/>
        <v>0</v>
      </c>
      <c r="AE56">
        <f t="shared" si="27"/>
        <v>0</v>
      </c>
      <c r="AF56">
        <f t="shared" si="28"/>
        <v>0</v>
      </c>
      <c r="AG56">
        <f t="shared" si="29"/>
        <v>0</v>
      </c>
      <c r="AH56">
        <f t="shared" si="30"/>
        <v>0</v>
      </c>
      <c r="AI56">
        <f t="shared" si="31"/>
        <v>0</v>
      </c>
      <c r="AJ56">
        <f t="shared" si="32"/>
        <v>0</v>
      </c>
      <c r="AK56">
        <f t="shared" si="33"/>
        <v>0</v>
      </c>
      <c r="AL56">
        <f t="shared" si="34"/>
        <v>0</v>
      </c>
      <c r="AM56">
        <f t="shared" si="35"/>
        <v>0</v>
      </c>
      <c r="AN56" s="9">
        <f t="shared" si="39"/>
        <v>0</v>
      </c>
    </row>
    <row r="57" spans="1:40">
      <c r="A57" s="96" t="s">
        <v>17</v>
      </c>
      <c r="B57">
        <f t="shared" si="40"/>
        <v>0</v>
      </c>
      <c r="C57">
        <f t="shared" si="41"/>
        <v>0</v>
      </c>
      <c r="D57">
        <f t="shared" si="42"/>
        <v>0</v>
      </c>
      <c r="E57">
        <f t="shared" si="43"/>
        <v>0</v>
      </c>
      <c r="F57">
        <f t="shared" si="44"/>
        <v>0</v>
      </c>
      <c r="G57">
        <f t="shared" si="45"/>
        <v>0</v>
      </c>
      <c r="H57">
        <f t="shared" si="46"/>
        <v>0</v>
      </c>
      <c r="I57">
        <f t="shared" si="47"/>
        <v>0</v>
      </c>
      <c r="J57">
        <f t="shared" si="48"/>
        <v>0</v>
      </c>
      <c r="K57">
        <f t="shared" si="49"/>
        <v>0</v>
      </c>
      <c r="L57">
        <f t="shared" si="11"/>
        <v>0</v>
      </c>
      <c r="M57">
        <f t="shared" si="12"/>
        <v>0</v>
      </c>
      <c r="N57">
        <f t="shared" si="13"/>
        <v>0</v>
      </c>
      <c r="O57">
        <f t="shared" si="14"/>
        <v>0</v>
      </c>
      <c r="P57">
        <f t="shared" si="15"/>
        <v>0</v>
      </c>
      <c r="Q57">
        <f t="shared" si="16"/>
        <v>0</v>
      </c>
      <c r="R57">
        <f t="shared" si="17"/>
        <v>0</v>
      </c>
      <c r="S57">
        <f t="shared" si="18"/>
        <v>0</v>
      </c>
      <c r="T57">
        <f t="shared" si="19"/>
        <v>0</v>
      </c>
      <c r="U57">
        <f t="shared" si="20"/>
        <v>0</v>
      </c>
      <c r="V57">
        <f t="shared" si="21"/>
        <v>0</v>
      </c>
      <c r="W57">
        <f t="shared" si="22"/>
        <v>0</v>
      </c>
      <c r="X57">
        <f t="shared" si="23"/>
        <v>0</v>
      </c>
      <c r="Y57">
        <f t="shared" si="24"/>
        <v>0</v>
      </c>
      <c r="Z57">
        <f t="shared" si="36"/>
        <v>0</v>
      </c>
      <c r="AA57">
        <f t="shared" si="37"/>
        <v>0</v>
      </c>
      <c r="AB57">
        <f t="shared" si="38"/>
        <v>0</v>
      </c>
      <c r="AC57">
        <f t="shared" si="25"/>
        <v>0</v>
      </c>
      <c r="AD57">
        <f t="shared" si="26"/>
        <v>0</v>
      </c>
      <c r="AE57">
        <f t="shared" si="27"/>
        <v>0</v>
      </c>
      <c r="AF57">
        <f t="shared" si="28"/>
        <v>0</v>
      </c>
      <c r="AG57">
        <f t="shared" si="29"/>
        <v>0</v>
      </c>
      <c r="AH57">
        <f t="shared" si="30"/>
        <v>0</v>
      </c>
      <c r="AI57">
        <f t="shared" si="31"/>
        <v>0</v>
      </c>
      <c r="AJ57">
        <f t="shared" si="32"/>
        <v>0</v>
      </c>
      <c r="AK57">
        <f t="shared" si="33"/>
        <v>0</v>
      </c>
      <c r="AL57">
        <f t="shared" si="34"/>
        <v>0</v>
      </c>
      <c r="AM57">
        <f t="shared" si="35"/>
        <v>0</v>
      </c>
      <c r="AN57" s="9">
        <f t="shared" si="39"/>
        <v>0</v>
      </c>
    </row>
    <row r="58" spans="1:40">
      <c r="A58" s="96" t="s">
        <v>18</v>
      </c>
      <c r="B58">
        <f t="shared" si="40"/>
        <v>0</v>
      </c>
      <c r="C58">
        <f t="shared" si="41"/>
        <v>0</v>
      </c>
      <c r="D58">
        <f t="shared" si="42"/>
        <v>0</v>
      </c>
      <c r="E58">
        <f t="shared" si="43"/>
        <v>0</v>
      </c>
      <c r="F58">
        <f t="shared" si="44"/>
        <v>0</v>
      </c>
      <c r="G58">
        <f t="shared" si="45"/>
        <v>0</v>
      </c>
      <c r="H58">
        <f t="shared" si="46"/>
        <v>0</v>
      </c>
      <c r="I58">
        <f t="shared" si="47"/>
        <v>0</v>
      </c>
      <c r="J58">
        <f t="shared" si="48"/>
        <v>0</v>
      </c>
      <c r="K58">
        <f t="shared" si="49"/>
        <v>0</v>
      </c>
      <c r="L58">
        <f t="shared" si="11"/>
        <v>0</v>
      </c>
      <c r="M58">
        <f t="shared" si="12"/>
        <v>0</v>
      </c>
      <c r="N58">
        <f t="shared" si="13"/>
        <v>0</v>
      </c>
      <c r="O58">
        <f t="shared" si="14"/>
        <v>0</v>
      </c>
      <c r="P58">
        <f t="shared" si="15"/>
        <v>0</v>
      </c>
      <c r="Q58">
        <f t="shared" si="16"/>
        <v>0</v>
      </c>
      <c r="R58">
        <f t="shared" si="17"/>
        <v>0</v>
      </c>
      <c r="S58">
        <f t="shared" si="18"/>
        <v>0</v>
      </c>
      <c r="T58">
        <f t="shared" si="19"/>
        <v>0</v>
      </c>
      <c r="U58">
        <f t="shared" si="20"/>
        <v>0</v>
      </c>
      <c r="V58">
        <f t="shared" si="21"/>
        <v>0</v>
      </c>
      <c r="W58">
        <f t="shared" si="22"/>
        <v>0</v>
      </c>
      <c r="X58">
        <f t="shared" si="23"/>
        <v>0</v>
      </c>
      <c r="Y58">
        <f t="shared" si="24"/>
        <v>0</v>
      </c>
      <c r="Z58">
        <f t="shared" si="36"/>
        <v>0</v>
      </c>
      <c r="AA58">
        <f t="shared" si="37"/>
        <v>0</v>
      </c>
      <c r="AB58">
        <f t="shared" si="38"/>
        <v>0</v>
      </c>
      <c r="AC58">
        <f t="shared" si="25"/>
        <v>0</v>
      </c>
      <c r="AD58">
        <f t="shared" si="26"/>
        <v>0</v>
      </c>
      <c r="AE58">
        <f t="shared" si="27"/>
        <v>0</v>
      </c>
      <c r="AF58">
        <f t="shared" si="28"/>
        <v>0</v>
      </c>
      <c r="AG58">
        <f t="shared" si="29"/>
        <v>0</v>
      </c>
      <c r="AH58">
        <f t="shared" si="30"/>
        <v>0</v>
      </c>
      <c r="AI58">
        <f t="shared" si="31"/>
        <v>0</v>
      </c>
      <c r="AJ58">
        <f t="shared" si="32"/>
        <v>0</v>
      </c>
      <c r="AK58">
        <f t="shared" si="33"/>
        <v>0</v>
      </c>
      <c r="AL58">
        <f t="shared" si="34"/>
        <v>0</v>
      </c>
      <c r="AM58">
        <f t="shared" si="35"/>
        <v>0</v>
      </c>
      <c r="AN58" s="9">
        <f t="shared" si="39"/>
        <v>0</v>
      </c>
    </row>
    <row r="59" spans="1:40">
      <c r="A59" s="96" t="s">
        <v>19</v>
      </c>
      <c r="B59">
        <f t="shared" si="40"/>
        <v>0</v>
      </c>
      <c r="C59">
        <f t="shared" si="41"/>
        <v>0</v>
      </c>
      <c r="D59">
        <f t="shared" si="42"/>
        <v>0</v>
      </c>
      <c r="E59">
        <f t="shared" si="43"/>
        <v>0</v>
      </c>
      <c r="F59">
        <f t="shared" si="44"/>
        <v>0</v>
      </c>
      <c r="G59">
        <f t="shared" si="45"/>
        <v>0</v>
      </c>
      <c r="H59">
        <f t="shared" si="46"/>
        <v>0</v>
      </c>
      <c r="I59">
        <f t="shared" si="47"/>
        <v>0</v>
      </c>
      <c r="J59">
        <f t="shared" si="48"/>
        <v>0</v>
      </c>
      <c r="K59">
        <f t="shared" si="49"/>
        <v>0</v>
      </c>
      <c r="L59">
        <f t="shared" si="11"/>
        <v>0</v>
      </c>
      <c r="M59">
        <f t="shared" si="12"/>
        <v>0</v>
      </c>
      <c r="N59">
        <f t="shared" si="13"/>
        <v>0</v>
      </c>
      <c r="O59">
        <f t="shared" si="14"/>
        <v>0</v>
      </c>
      <c r="P59">
        <f t="shared" si="15"/>
        <v>0</v>
      </c>
      <c r="Q59">
        <f t="shared" si="16"/>
        <v>0</v>
      </c>
      <c r="R59">
        <f t="shared" si="17"/>
        <v>0</v>
      </c>
      <c r="S59">
        <f t="shared" si="18"/>
        <v>0</v>
      </c>
      <c r="T59">
        <f t="shared" si="19"/>
        <v>0</v>
      </c>
      <c r="U59">
        <f t="shared" si="20"/>
        <v>0</v>
      </c>
      <c r="V59">
        <f t="shared" si="21"/>
        <v>0</v>
      </c>
      <c r="W59">
        <f t="shared" si="22"/>
        <v>0</v>
      </c>
      <c r="X59">
        <f t="shared" si="23"/>
        <v>0</v>
      </c>
      <c r="Y59">
        <f t="shared" si="24"/>
        <v>0</v>
      </c>
      <c r="Z59">
        <f t="shared" si="36"/>
        <v>0</v>
      </c>
      <c r="AA59">
        <f t="shared" si="37"/>
        <v>0</v>
      </c>
      <c r="AB59">
        <f t="shared" si="38"/>
        <v>0</v>
      </c>
      <c r="AC59">
        <f t="shared" si="25"/>
        <v>0</v>
      </c>
      <c r="AD59">
        <f t="shared" si="26"/>
        <v>0</v>
      </c>
      <c r="AE59">
        <f t="shared" si="27"/>
        <v>0</v>
      </c>
      <c r="AF59">
        <f t="shared" si="28"/>
        <v>0</v>
      </c>
      <c r="AG59">
        <f t="shared" si="29"/>
        <v>0</v>
      </c>
      <c r="AH59">
        <f t="shared" si="30"/>
        <v>0</v>
      </c>
      <c r="AI59">
        <f t="shared" si="31"/>
        <v>0</v>
      </c>
      <c r="AJ59">
        <f t="shared" si="32"/>
        <v>0</v>
      </c>
      <c r="AK59">
        <f t="shared" si="33"/>
        <v>0</v>
      </c>
      <c r="AL59">
        <f t="shared" si="34"/>
        <v>0</v>
      </c>
      <c r="AM59">
        <f t="shared" si="35"/>
        <v>0</v>
      </c>
      <c r="AN59" s="9">
        <f t="shared" si="39"/>
        <v>0</v>
      </c>
    </row>
    <row r="60" spans="1:40">
      <c r="A60" s="96" t="s">
        <v>20</v>
      </c>
      <c r="B60">
        <f t="shared" si="40"/>
        <v>0</v>
      </c>
      <c r="C60">
        <f t="shared" si="41"/>
        <v>0</v>
      </c>
      <c r="D60">
        <f t="shared" si="42"/>
        <v>0</v>
      </c>
      <c r="E60">
        <f t="shared" si="43"/>
        <v>0</v>
      </c>
      <c r="F60">
        <f t="shared" si="44"/>
        <v>0</v>
      </c>
      <c r="G60">
        <f t="shared" si="45"/>
        <v>0</v>
      </c>
      <c r="H60">
        <f t="shared" si="46"/>
        <v>0</v>
      </c>
      <c r="I60">
        <f t="shared" si="47"/>
        <v>0</v>
      </c>
      <c r="J60">
        <f t="shared" si="48"/>
        <v>0</v>
      </c>
      <c r="K60">
        <f t="shared" si="49"/>
        <v>0</v>
      </c>
      <c r="L60">
        <f t="shared" si="11"/>
        <v>0</v>
      </c>
      <c r="M60">
        <f t="shared" si="12"/>
        <v>0</v>
      </c>
      <c r="N60">
        <f t="shared" si="13"/>
        <v>0</v>
      </c>
      <c r="O60">
        <f t="shared" si="14"/>
        <v>0</v>
      </c>
      <c r="P60">
        <f t="shared" si="15"/>
        <v>0</v>
      </c>
      <c r="Q60">
        <f t="shared" si="16"/>
        <v>0</v>
      </c>
      <c r="R60">
        <f t="shared" si="17"/>
        <v>0</v>
      </c>
      <c r="S60">
        <f t="shared" si="18"/>
        <v>0</v>
      </c>
      <c r="T60">
        <f t="shared" si="19"/>
        <v>0</v>
      </c>
      <c r="U60">
        <f t="shared" si="20"/>
        <v>0</v>
      </c>
      <c r="V60">
        <f t="shared" si="21"/>
        <v>0</v>
      </c>
      <c r="W60">
        <f t="shared" si="22"/>
        <v>0</v>
      </c>
      <c r="X60">
        <f t="shared" si="23"/>
        <v>0</v>
      </c>
      <c r="Y60">
        <f t="shared" si="24"/>
        <v>0</v>
      </c>
      <c r="Z60">
        <f t="shared" si="36"/>
        <v>0</v>
      </c>
      <c r="AA60">
        <f t="shared" si="37"/>
        <v>0</v>
      </c>
      <c r="AB60">
        <f t="shared" si="38"/>
        <v>0</v>
      </c>
      <c r="AC60">
        <f t="shared" si="25"/>
        <v>0</v>
      </c>
      <c r="AD60">
        <f t="shared" si="26"/>
        <v>0</v>
      </c>
      <c r="AE60">
        <f t="shared" si="27"/>
        <v>0</v>
      </c>
      <c r="AF60">
        <f t="shared" si="28"/>
        <v>0</v>
      </c>
      <c r="AG60">
        <f t="shared" si="29"/>
        <v>0</v>
      </c>
      <c r="AH60">
        <f t="shared" si="30"/>
        <v>0</v>
      </c>
      <c r="AI60">
        <f t="shared" si="31"/>
        <v>0</v>
      </c>
      <c r="AJ60">
        <f t="shared" si="32"/>
        <v>0</v>
      </c>
      <c r="AK60">
        <f t="shared" si="33"/>
        <v>0</v>
      </c>
      <c r="AL60">
        <f t="shared" si="34"/>
        <v>0</v>
      </c>
      <c r="AM60">
        <f t="shared" si="35"/>
        <v>0</v>
      </c>
      <c r="AN60" s="9">
        <f t="shared" si="39"/>
        <v>0</v>
      </c>
    </row>
    <row r="61" spans="1:40">
      <c r="A61" s="96" t="s">
        <v>21</v>
      </c>
      <c r="B61">
        <f t="shared" si="40"/>
        <v>0</v>
      </c>
      <c r="C61">
        <f t="shared" si="41"/>
        <v>0</v>
      </c>
      <c r="D61">
        <f t="shared" si="42"/>
        <v>0</v>
      </c>
      <c r="E61">
        <f t="shared" si="43"/>
        <v>0</v>
      </c>
      <c r="F61">
        <f t="shared" si="44"/>
        <v>0</v>
      </c>
      <c r="G61">
        <f t="shared" si="45"/>
        <v>0</v>
      </c>
      <c r="H61">
        <f t="shared" si="46"/>
        <v>0</v>
      </c>
      <c r="I61">
        <f t="shared" si="47"/>
        <v>0</v>
      </c>
      <c r="J61">
        <f t="shared" si="48"/>
        <v>0</v>
      </c>
      <c r="K61">
        <f t="shared" si="49"/>
        <v>0</v>
      </c>
      <c r="L61">
        <f t="shared" si="11"/>
        <v>0</v>
      </c>
      <c r="M61">
        <f t="shared" si="12"/>
        <v>0</v>
      </c>
      <c r="N61">
        <f t="shared" si="13"/>
        <v>0</v>
      </c>
      <c r="O61">
        <f t="shared" si="14"/>
        <v>0</v>
      </c>
      <c r="P61">
        <f t="shared" si="15"/>
        <v>0</v>
      </c>
      <c r="Q61">
        <f t="shared" si="16"/>
        <v>0</v>
      </c>
      <c r="R61">
        <f t="shared" si="17"/>
        <v>0</v>
      </c>
      <c r="S61">
        <f t="shared" si="18"/>
        <v>0</v>
      </c>
      <c r="T61">
        <f t="shared" si="19"/>
        <v>0</v>
      </c>
      <c r="U61">
        <f t="shared" si="20"/>
        <v>0</v>
      </c>
      <c r="V61">
        <f t="shared" si="21"/>
        <v>0</v>
      </c>
      <c r="W61">
        <f t="shared" si="22"/>
        <v>0</v>
      </c>
      <c r="X61">
        <f t="shared" si="23"/>
        <v>0</v>
      </c>
      <c r="Y61">
        <f t="shared" si="24"/>
        <v>0</v>
      </c>
      <c r="Z61">
        <f t="shared" si="36"/>
        <v>0</v>
      </c>
      <c r="AA61">
        <f t="shared" si="37"/>
        <v>0</v>
      </c>
      <c r="AB61">
        <f t="shared" si="38"/>
        <v>0</v>
      </c>
      <c r="AC61">
        <f t="shared" si="25"/>
        <v>0</v>
      </c>
      <c r="AD61">
        <f t="shared" si="26"/>
        <v>0</v>
      </c>
      <c r="AE61">
        <f t="shared" si="27"/>
        <v>0</v>
      </c>
      <c r="AF61">
        <f t="shared" si="28"/>
        <v>0</v>
      </c>
      <c r="AG61">
        <f t="shared" si="29"/>
        <v>0</v>
      </c>
      <c r="AH61">
        <f t="shared" si="30"/>
        <v>0</v>
      </c>
      <c r="AI61">
        <f t="shared" si="31"/>
        <v>0</v>
      </c>
      <c r="AJ61">
        <f t="shared" si="32"/>
        <v>0</v>
      </c>
      <c r="AK61">
        <f t="shared" si="33"/>
        <v>0</v>
      </c>
      <c r="AL61">
        <f t="shared" si="34"/>
        <v>0</v>
      </c>
      <c r="AM61">
        <f t="shared" si="35"/>
        <v>0</v>
      </c>
      <c r="AN61" s="9">
        <f t="shared" si="39"/>
        <v>0</v>
      </c>
    </row>
    <row r="62" spans="1:40">
      <c r="A62" s="96" t="s">
        <v>22</v>
      </c>
      <c r="B62">
        <f t="shared" si="40"/>
        <v>0</v>
      </c>
      <c r="C62">
        <f t="shared" si="41"/>
        <v>0</v>
      </c>
      <c r="D62">
        <f t="shared" si="42"/>
        <v>0</v>
      </c>
      <c r="E62">
        <f t="shared" si="43"/>
        <v>0</v>
      </c>
      <c r="F62">
        <f t="shared" si="44"/>
        <v>0</v>
      </c>
      <c r="G62">
        <f t="shared" si="45"/>
        <v>0</v>
      </c>
      <c r="H62">
        <f t="shared" si="46"/>
        <v>0</v>
      </c>
      <c r="I62">
        <f t="shared" si="47"/>
        <v>0</v>
      </c>
      <c r="J62">
        <f t="shared" si="48"/>
        <v>0</v>
      </c>
      <c r="K62">
        <f t="shared" si="49"/>
        <v>0</v>
      </c>
      <c r="L62">
        <f t="shared" si="11"/>
        <v>0</v>
      </c>
      <c r="M62">
        <f t="shared" si="12"/>
        <v>0</v>
      </c>
      <c r="N62">
        <f t="shared" si="13"/>
        <v>0</v>
      </c>
      <c r="O62">
        <f t="shared" si="14"/>
        <v>0</v>
      </c>
      <c r="P62">
        <f t="shared" si="15"/>
        <v>0</v>
      </c>
      <c r="Q62">
        <f t="shared" si="16"/>
        <v>0</v>
      </c>
      <c r="R62">
        <f t="shared" si="17"/>
        <v>0</v>
      </c>
      <c r="S62">
        <f t="shared" si="18"/>
        <v>0</v>
      </c>
      <c r="T62">
        <f t="shared" si="19"/>
        <v>0</v>
      </c>
      <c r="U62">
        <f t="shared" si="20"/>
        <v>0</v>
      </c>
      <c r="V62">
        <f t="shared" si="21"/>
        <v>0</v>
      </c>
      <c r="W62">
        <f t="shared" si="22"/>
        <v>0</v>
      </c>
      <c r="X62">
        <f t="shared" si="23"/>
        <v>0</v>
      </c>
      <c r="Y62">
        <f t="shared" si="24"/>
        <v>0</v>
      </c>
      <c r="Z62">
        <f t="shared" si="36"/>
        <v>0</v>
      </c>
      <c r="AA62">
        <f t="shared" si="37"/>
        <v>0</v>
      </c>
      <c r="AB62">
        <f t="shared" si="38"/>
        <v>0</v>
      </c>
      <c r="AC62">
        <f t="shared" si="25"/>
        <v>0</v>
      </c>
      <c r="AD62">
        <f t="shared" si="26"/>
        <v>0</v>
      </c>
      <c r="AE62">
        <f t="shared" si="27"/>
        <v>0</v>
      </c>
      <c r="AF62">
        <f t="shared" si="28"/>
        <v>0</v>
      </c>
      <c r="AG62">
        <f t="shared" si="29"/>
        <v>0</v>
      </c>
      <c r="AH62">
        <f t="shared" si="30"/>
        <v>0</v>
      </c>
      <c r="AI62">
        <f t="shared" si="31"/>
        <v>0</v>
      </c>
      <c r="AJ62">
        <f t="shared" si="32"/>
        <v>0</v>
      </c>
      <c r="AK62">
        <f t="shared" si="33"/>
        <v>0</v>
      </c>
      <c r="AL62">
        <f t="shared" si="34"/>
        <v>0</v>
      </c>
      <c r="AM62">
        <f t="shared" si="35"/>
        <v>0</v>
      </c>
      <c r="AN62" s="9">
        <f t="shared" si="39"/>
        <v>0</v>
      </c>
    </row>
    <row r="63" spans="1:40">
      <c r="A63" s="96" t="s">
        <v>23</v>
      </c>
      <c r="B63">
        <f t="shared" si="40"/>
        <v>0</v>
      </c>
      <c r="C63">
        <f t="shared" si="41"/>
        <v>0</v>
      </c>
      <c r="D63">
        <f t="shared" si="42"/>
        <v>0</v>
      </c>
      <c r="E63">
        <f t="shared" si="43"/>
        <v>0</v>
      </c>
      <c r="F63">
        <f t="shared" si="44"/>
        <v>0</v>
      </c>
      <c r="G63">
        <f t="shared" si="45"/>
        <v>0</v>
      </c>
      <c r="H63">
        <f t="shared" si="46"/>
        <v>0</v>
      </c>
      <c r="I63">
        <f t="shared" si="47"/>
        <v>0</v>
      </c>
      <c r="J63">
        <f t="shared" si="48"/>
        <v>0</v>
      </c>
      <c r="K63">
        <f t="shared" si="49"/>
        <v>0</v>
      </c>
      <c r="L63">
        <f t="shared" si="11"/>
        <v>0</v>
      </c>
      <c r="M63">
        <f t="shared" si="12"/>
        <v>0</v>
      </c>
      <c r="N63">
        <f t="shared" si="13"/>
        <v>0</v>
      </c>
      <c r="O63">
        <f t="shared" si="14"/>
        <v>0</v>
      </c>
      <c r="P63">
        <f t="shared" si="15"/>
        <v>0</v>
      </c>
      <c r="Q63">
        <f t="shared" si="16"/>
        <v>0</v>
      </c>
      <c r="R63">
        <f t="shared" si="17"/>
        <v>0</v>
      </c>
      <c r="S63">
        <f t="shared" si="18"/>
        <v>0</v>
      </c>
      <c r="T63">
        <f t="shared" si="19"/>
        <v>0</v>
      </c>
      <c r="U63">
        <f t="shared" si="20"/>
        <v>0</v>
      </c>
      <c r="V63">
        <f t="shared" si="21"/>
        <v>0</v>
      </c>
      <c r="W63">
        <f t="shared" si="22"/>
        <v>0</v>
      </c>
      <c r="X63">
        <f t="shared" si="23"/>
        <v>0</v>
      </c>
      <c r="Y63">
        <f t="shared" si="24"/>
        <v>0</v>
      </c>
      <c r="Z63">
        <f t="shared" si="36"/>
        <v>0</v>
      </c>
      <c r="AA63">
        <f t="shared" si="37"/>
        <v>0</v>
      </c>
      <c r="AB63">
        <f t="shared" si="38"/>
        <v>0</v>
      </c>
      <c r="AC63">
        <f t="shared" si="25"/>
        <v>0</v>
      </c>
      <c r="AD63">
        <f t="shared" si="26"/>
        <v>0</v>
      </c>
      <c r="AE63">
        <f t="shared" si="27"/>
        <v>0</v>
      </c>
      <c r="AF63">
        <f t="shared" si="28"/>
        <v>0</v>
      </c>
      <c r="AG63">
        <f t="shared" si="29"/>
        <v>0</v>
      </c>
      <c r="AH63">
        <f t="shared" si="30"/>
        <v>0</v>
      </c>
      <c r="AI63">
        <f t="shared" si="31"/>
        <v>0</v>
      </c>
      <c r="AJ63">
        <f t="shared" si="32"/>
        <v>0</v>
      </c>
      <c r="AK63">
        <f t="shared" si="33"/>
        <v>0</v>
      </c>
      <c r="AL63">
        <f t="shared" si="34"/>
        <v>0</v>
      </c>
      <c r="AM63">
        <f t="shared" si="35"/>
        <v>0</v>
      </c>
      <c r="AN63" s="9">
        <f t="shared" si="39"/>
        <v>0</v>
      </c>
    </row>
    <row r="64" spans="1:40">
      <c r="A64" s="96" t="s">
        <v>24</v>
      </c>
      <c r="B64">
        <f t="shared" si="40"/>
        <v>0</v>
      </c>
      <c r="C64">
        <f t="shared" si="41"/>
        <v>0</v>
      </c>
      <c r="D64">
        <f t="shared" si="42"/>
        <v>0</v>
      </c>
      <c r="E64">
        <f t="shared" si="43"/>
        <v>0</v>
      </c>
      <c r="F64">
        <f t="shared" si="44"/>
        <v>0</v>
      </c>
      <c r="G64">
        <f t="shared" si="45"/>
        <v>0</v>
      </c>
      <c r="H64">
        <f t="shared" si="46"/>
        <v>0</v>
      </c>
      <c r="I64">
        <f t="shared" si="47"/>
        <v>0</v>
      </c>
      <c r="J64">
        <f t="shared" si="48"/>
        <v>0</v>
      </c>
      <c r="K64">
        <f t="shared" si="49"/>
        <v>0</v>
      </c>
      <c r="L64">
        <f t="shared" si="11"/>
        <v>0</v>
      </c>
      <c r="M64">
        <f t="shared" si="12"/>
        <v>0</v>
      </c>
      <c r="N64">
        <f t="shared" si="13"/>
        <v>0</v>
      </c>
      <c r="O64">
        <f t="shared" si="14"/>
        <v>0</v>
      </c>
      <c r="P64">
        <f t="shared" si="15"/>
        <v>0</v>
      </c>
      <c r="Q64">
        <f t="shared" si="16"/>
        <v>0</v>
      </c>
      <c r="R64">
        <f t="shared" si="17"/>
        <v>0</v>
      </c>
      <c r="S64">
        <f t="shared" si="18"/>
        <v>0</v>
      </c>
      <c r="T64">
        <f t="shared" si="19"/>
        <v>0</v>
      </c>
      <c r="U64">
        <f t="shared" si="20"/>
        <v>0</v>
      </c>
      <c r="V64">
        <f t="shared" si="21"/>
        <v>0</v>
      </c>
      <c r="W64">
        <f t="shared" si="22"/>
        <v>0</v>
      </c>
      <c r="X64">
        <f t="shared" si="23"/>
        <v>0</v>
      </c>
      <c r="Y64">
        <f t="shared" si="24"/>
        <v>0</v>
      </c>
      <c r="Z64">
        <f t="shared" si="36"/>
        <v>0</v>
      </c>
      <c r="AA64">
        <f t="shared" si="37"/>
        <v>0</v>
      </c>
      <c r="AB64">
        <f t="shared" si="38"/>
        <v>0</v>
      </c>
      <c r="AC64">
        <f t="shared" si="25"/>
        <v>0</v>
      </c>
      <c r="AD64">
        <f t="shared" si="26"/>
        <v>0</v>
      </c>
      <c r="AE64">
        <f t="shared" si="27"/>
        <v>0</v>
      </c>
      <c r="AF64">
        <f t="shared" si="28"/>
        <v>0</v>
      </c>
      <c r="AG64">
        <f t="shared" si="29"/>
        <v>0</v>
      </c>
      <c r="AH64">
        <f t="shared" si="30"/>
        <v>0</v>
      </c>
      <c r="AI64">
        <f t="shared" si="31"/>
        <v>0</v>
      </c>
      <c r="AJ64">
        <f t="shared" si="32"/>
        <v>0</v>
      </c>
      <c r="AK64">
        <f t="shared" si="33"/>
        <v>0</v>
      </c>
      <c r="AL64">
        <f t="shared" si="34"/>
        <v>0</v>
      </c>
      <c r="AM64">
        <f t="shared" si="35"/>
        <v>0</v>
      </c>
      <c r="AN64" s="9">
        <f t="shared" si="39"/>
        <v>0</v>
      </c>
    </row>
    <row r="65" spans="1:40">
      <c r="A65" s="96" t="s">
        <v>25</v>
      </c>
      <c r="B65">
        <f t="shared" si="40"/>
        <v>6.4782119729275971</v>
      </c>
      <c r="C65">
        <f t="shared" si="41"/>
        <v>7.7889821225222589</v>
      </c>
      <c r="D65">
        <f t="shared" si="42"/>
        <v>6.9557227220453939</v>
      </c>
      <c r="E65">
        <f t="shared" si="43"/>
        <v>5.9218494479910069</v>
      </c>
      <c r="F65">
        <f t="shared" si="44"/>
        <v>5.2346691037248654</v>
      </c>
      <c r="G65">
        <f t="shared" si="45"/>
        <v>4.939655329329673</v>
      </c>
      <c r="H65">
        <f t="shared" si="46"/>
        <v>4.0771210200187387</v>
      </c>
      <c r="I65">
        <f t="shared" si="47"/>
        <v>2.957465003265161</v>
      </c>
      <c r="J65">
        <f t="shared" si="48"/>
        <v>2.3626245633408325</v>
      </c>
      <c r="K65">
        <f t="shared" si="49"/>
        <v>2.0441187396340643</v>
      </c>
      <c r="L65">
        <f t="shared" si="11"/>
        <v>1.7215899171202882</v>
      </c>
      <c r="M65">
        <f t="shared" si="12"/>
        <v>1.4402958370179604</v>
      </c>
      <c r="N65">
        <f t="shared" si="13"/>
        <v>3.7586166089007396</v>
      </c>
      <c r="O65">
        <f t="shared" si="14"/>
        <v>3.8518634898354152</v>
      </c>
      <c r="P65">
        <f t="shared" si="15"/>
        <v>4.4118722625035396</v>
      </c>
      <c r="Q65">
        <f t="shared" si="16"/>
        <v>5.1857219456444517</v>
      </c>
      <c r="R65">
        <f t="shared" si="17"/>
        <v>3.0966231163909335</v>
      </c>
      <c r="S65">
        <f t="shared" si="18"/>
        <v>2.9821330337659129</v>
      </c>
      <c r="T65">
        <f t="shared" si="19"/>
        <v>4.6321948695433415</v>
      </c>
      <c r="U65">
        <f t="shared" si="20"/>
        <v>5.1130248685411503</v>
      </c>
      <c r="V65">
        <f t="shared" si="21"/>
        <v>5.7919760190817824</v>
      </c>
      <c r="W65">
        <f t="shared" si="22"/>
        <v>6.6937597701169649</v>
      </c>
      <c r="X65">
        <f t="shared" si="23"/>
        <v>9.7688256410842094</v>
      </c>
      <c r="Y65">
        <f t="shared" si="24"/>
        <v>3.1762170022079892</v>
      </c>
      <c r="Z65">
        <f t="shared" si="36"/>
        <v>4.3500401531602844</v>
      </c>
      <c r="AA65">
        <f t="shared" si="37"/>
        <v>2.6382165133426763</v>
      </c>
      <c r="AB65">
        <f t="shared" si="38"/>
        <v>2.2944797137064161</v>
      </c>
      <c r="AC65">
        <f t="shared" si="25"/>
        <v>1.9278823517578216</v>
      </c>
      <c r="AD65">
        <f t="shared" si="26"/>
        <v>3.2888146053850589</v>
      </c>
      <c r="AE65">
        <f t="shared" si="27"/>
        <v>7.0656686120789969</v>
      </c>
      <c r="AF65">
        <f t="shared" si="28"/>
        <v>10.606730027303163</v>
      </c>
      <c r="AG65">
        <f t="shared" si="29"/>
        <v>38.230507895538366</v>
      </c>
      <c r="AH65">
        <f t="shared" si="30"/>
        <v>35.405525188358688</v>
      </c>
      <c r="AI65">
        <f t="shared" si="31"/>
        <v>37.450730717366589</v>
      </c>
      <c r="AJ65">
        <f t="shared" si="32"/>
        <v>47.867055388273094</v>
      </c>
      <c r="AK65">
        <f t="shared" si="33"/>
        <v>26.965571142202386</v>
      </c>
      <c r="AL65">
        <f t="shared" si="34"/>
        <v>29.981765176387139</v>
      </c>
      <c r="AM65">
        <f t="shared" si="35"/>
        <v>26.940951774629958</v>
      </c>
      <c r="AN65" s="9">
        <f t="shared" si="39"/>
        <v>385.39907366604496</v>
      </c>
    </row>
    <row r="66" spans="1:40">
      <c r="A66" s="96" t="s">
        <v>26</v>
      </c>
      <c r="B66">
        <f t="shared" si="40"/>
        <v>10.061461152349022</v>
      </c>
      <c r="C66">
        <f t="shared" si="41"/>
        <v>12.09724864972007</v>
      </c>
      <c r="D66">
        <f t="shared" si="42"/>
        <v>10.803094163456961</v>
      </c>
      <c r="E66">
        <f t="shared" si="43"/>
        <v>9.197361620770625</v>
      </c>
      <c r="F66">
        <f t="shared" si="44"/>
        <v>8.1300859021949829</v>
      </c>
      <c r="G66">
        <f t="shared" si="45"/>
        <v>7.6718931720266177</v>
      </c>
      <c r="H66">
        <f t="shared" si="46"/>
        <v>6.3322711463863728</v>
      </c>
      <c r="I66">
        <f t="shared" si="47"/>
        <v>4.5933074379375141</v>
      </c>
      <c r="J66">
        <f t="shared" si="48"/>
        <v>3.6694469648384627</v>
      </c>
      <c r="K66">
        <f t="shared" si="49"/>
        <v>3.1747681884392462</v>
      </c>
      <c r="L66">
        <f t="shared" si="11"/>
        <v>2.6738411993569922</v>
      </c>
      <c r="M66">
        <f t="shared" si="12"/>
        <v>2.2369568443586014</v>
      </c>
      <c r="N66">
        <f t="shared" si="13"/>
        <v>5.8375945639115123</v>
      </c>
      <c r="O66">
        <f t="shared" si="14"/>
        <v>5.9824184557543045</v>
      </c>
      <c r="P66">
        <f t="shared" si="15"/>
        <v>6.8521810591889478</v>
      </c>
      <c r="Q66">
        <f t="shared" si="16"/>
        <v>8.0540649365949015</v>
      </c>
      <c r="R66">
        <f t="shared" si="17"/>
        <v>4.8094371285219388</v>
      </c>
      <c r="S66">
        <f t="shared" si="18"/>
        <v>4.6316199278074786</v>
      </c>
      <c r="T66">
        <f t="shared" si="19"/>
        <v>7.1943692063164395</v>
      </c>
      <c r="U66">
        <f t="shared" si="20"/>
        <v>7.9411574213390148</v>
      </c>
      <c r="V66">
        <f t="shared" si="21"/>
        <v>8.995652188422115</v>
      </c>
      <c r="W66">
        <f t="shared" si="22"/>
        <v>10.58266177377074</v>
      </c>
      <c r="X66">
        <f t="shared" si="23"/>
        <v>22.049734222038481</v>
      </c>
      <c r="Y66">
        <f t="shared" si="24"/>
        <v>18.634693779323982</v>
      </c>
      <c r="Z66">
        <f t="shared" si="36"/>
        <v>25.521450872391402</v>
      </c>
      <c r="AA66">
        <f t="shared" si="37"/>
        <v>15.478273938940795</v>
      </c>
      <c r="AB66">
        <f t="shared" si="38"/>
        <v>7.0908405102585474</v>
      </c>
      <c r="AC66">
        <f t="shared" si="25"/>
        <v>6.9419965355313158</v>
      </c>
      <c r="AD66">
        <f t="shared" si="26"/>
        <v>5.7767601851074897</v>
      </c>
      <c r="AE66">
        <f t="shared" si="27"/>
        <v>8.4597547500420625</v>
      </c>
      <c r="AF66">
        <f t="shared" si="28"/>
        <v>21.814513749126146</v>
      </c>
      <c r="AG66">
        <f t="shared" si="29"/>
        <v>13.469996503164342</v>
      </c>
      <c r="AH66">
        <f t="shared" si="30"/>
        <v>22.351011966317035</v>
      </c>
      <c r="AI66">
        <f t="shared" si="31"/>
        <v>32.521892492518234</v>
      </c>
      <c r="AJ66">
        <f t="shared" si="32"/>
        <v>31.516043929183255</v>
      </c>
      <c r="AK66">
        <f t="shared" si="33"/>
        <v>20.691178456544076</v>
      </c>
      <c r="AL66">
        <f t="shared" si="34"/>
        <v>20.001576647381452</v>
      </c>
      <c r="AM66">
        <f t="shared" si="35"/>
        <v>24.341874900525227</v>
      </c>
      <c r="AN66" s="9">
        <f t="shared" si="39"/>
        <v>448.1844865418567</v>
      </c>
    </row>
    <row r="67" spans="1:40">
      <c r="A67" s="96" t="s">
        <v>27</v>
      </c>
      <c r="B67">
        <f t="shared" si="40"/>
        <v>9.9933888724233366</v>
      </c>
      <c r="C67">
        <f t="shared" si="41"/>
        <v>12.015402953161164</v>
      </c>
      <c r="D67">
        <f t="shared" si="42"/>
        <v>10.730004257445975</v>
      </c>
      <c r="E67">
        <f t="shared" si="43"/>
        <v>9.1351355320001399</v>
      </c>
      <c r="F67">
        <f t="shared" si="44"/>
        <v>8.07508062264621</v>
      </c>
      <c r="G67">
        <f t="shared" si="45"/>
        <v>7.6199878620861998</v>
      </c>
      <c r="H67">
        <f t="shared" si="46"/>
        <v>6.2894292442495736</v>
      </c>
      <c r="I67">
        <f t="shared" si="47"/>
        <v>4.5622307478856907</v>
      </c>
      <c r="J67">
        <f t="shared" si="48"/>
        <v>3.644620787290223</v>
      </c>
      <c r="K67">
        <f t="shared" si="49"/>
        <v>3.1532888321558761</v>
      </c>
      <c r="L67">
        <f t="shared" si="11"/>
        <v>2.6557509375308594</v>
      </c>
      <c r="M67">
        <f t="shared" si="12"/>
        <v>2.2218223872270646</v>
      </c>
      <c r="N67">
        <f t="shared" si="13"/>
        <v>5.7980994681962681</v>
      </c>
      <c r="O67">
        <f t="shared" si="14"/>
        <v>5.9419435329189065</v>
      </c>
      <c r="P67">
        <f t="shared" si="15"/>
        <v>6.8058216308614154</v>
      </c>
      <c r="Q67">
        <f t="shared" si="16"/>
        <v>7.9995739879541539</v>
      </c>
      <c r="R67">
        <f t="shared" si="17"/>
        <v>4.7768981815896341</v>
      </c>
      <c r="S67">
        <f t="shared" si="18"/>
        <v>4.6002840290288525</v>
      </c>
      <c r="T67">
        <f t="shared" si="19"/>
        <v>7.1456946542722006</v>
      </c>
      <c r="U67">
        <f t="shared" si="20"/>
        <v>7.8874303649270239</v>
      </c>
      <c r="V67">
        <f t="shared" si="21"/>
        <v>8.934790794176072</v>
      </c>
      <c r="W67">
        <f t="shared" si="22"/>
        <v>12.288110896531986</v>
      </c>
      <c r="X67">
        <f t="shared" si="23"/>
        <v>25.494082910844423</v>
      </c>
      <c r="Y67">
        <f t="shared" si="24"/>
        <v>10.325616928078984</v>
      </c>
      <c r="Z67">
        <f t="shared" si="36"/>
        <v>14.141618224469735</v>
      </c>
      <c r="AA67">
        <f t="shared" si="37"/>
        <v>8.5766221486666581</v>
      </c>
      <c r="AB67">
        <f t="shared" si="38"/>
        <v>2.2079263864278111</v>
      </c>
      <c r="AC67">
        <f t="shared" si="25"/>
        <v>1.8144775075367729</v>
      </c>
      <c r="AD67">
        <f t="shared" si="26"/>
        <v>2.2352123216239774</v>
      </c>
      <c r="AE67">
        <f t="shared" si="27"/>
        <v>2.7290590827969541</v>
      </c>
      <c r="AF67">
        <f t="shared" si="28"/>
        <v>14.092501877159636</v>
      </c>
      <c r="AG67">
        <f t="shared" si="29"/>
        <v>8.3491713862588899</v>
      </c>
      <c r="AH67">
        <f t="shared" si="30"/>
        <v>13.421480277736741</v>
      </c>
      <c r="AI67">
        <f t="shared" si="31"/>
        <v>14.484370139528675</v>
      </c>
      <c r="AJ67">
        <f t="shared" si="32"/>
        <v>13.645496890441757</v>
      </c>
      <c r="AK67">
        <f t="shared" si="33"/>
        <v>13.229283262593388</v>
      </c>
      <c r="AL67">
        <f t="shared" si="34"/>
        <v>15.2438480669258</v>
      </c>
      <c r="AM67">
        <f t="shared" si="35"/>
        <v>11.936972783702052</v>
      </c>
      <c r="AN67" s="9">
        <f t="shared" si="39"/>
        <v>324.20253077135112</v>
      </c>
    </row>
    <row r="68" spans="1:40">
      <c r="A68" s="96" t="s">
        <v>28</v>
      </c>
      <c r="B68">
        <f t="shared" si="40"/>
        <v>6.3477401030700378</v>
      </c>
      <c r="C68">
        <f t="shared" si="41"/>
        <v>7.6321112041176971</v>
      </c>
      <c r="D68">
        <f t="shared" si="42"/>
        <v>6.8156337355243419</v>
      </c>
      <c r="E68">
        <f t="shared" si="43"/>
        <v>5.802582777847582</v>
      </c>
      <c r="F68">
        <f t="shared" si="44"/>
        <v>5.129242317923052</v>
      </c>
      <c r="G68">
        <f t="shared" si="45"/>
        <v>4.8401701519438749</v>
      </c>
      <c r="H68">
        <f t="shared" si="46"/>
        <v>3.9950073742565411</v>
      </c>
      <c r="I68">
        <f t="shared" si="47"/>
        <v>2.8979013473325006</v>
      </c>
      <c r="J68">
        <f t="shared" si="48"/>
        <v>2.3150410563733739</v>
      </c>
      <c r="K68">
        <f t="shared" si="49"/>
        <v>2.0029499734242719</v>
      </c>
      <c r="L68">
        <f t="shared" si="11"/>
        <v>1.6869169152868677</v>
      </c>
      <c r="M68">
        <f t="shared" si="12"/>
        <v>1.4112881275158475</v>
      </c>
      <c r="N68">
        <f t="shared" si="13"/>
        <v>3.6829176754465229</v>
      </c>
      <c r="O68">
        <f t="shared" si="14"/>
        <v>3.7742865544009025</v>
      </c>
      <c r="P68">
        <f t="shared" si="15"/>
        <v>4.3230166915424366</v>
      </c>
      <c r="Q68">
        <f t="shared" si="16"/>
        <v>5.0812809607496874</v>
      </c>
      <c r="R68">
        <f t="shared" si="17"/>
        <v>3.0342568014373517</v>
      </c>
      <c r="S68">
        <f t="shared" si="18"/>
        <v>2.9220725611068796</v>
      </c>
      <c r="T68">
        <f t="shared" si="19"/>
        <v>4.5389019781252191</v>
      </c>
      <c r="U68">
        <f t="shared" si="20"/>
        <v>5.0100480104181697</v>
      </c>
      <c r="V68">
        <f t="shared" si="21"/>
        <v>5.6753250134435325</v>
      </c>
      <c r="W68">
        <f t="shared" si="22"/>
        <v>7.7607324445171431</v>
      </c>
      <c r="X68">
        <f t="shared" si="23"/>
        <v>7.032790593927869</v>
      </c>
      <c r="Y68">
        <f t="shared" si="24"/>
        <v>8.7167107776677071</v>
      </c>
      <c r="Z68">
        <f t="shared" si="36"/>
        <v>11.938114385755227</v>
      </c>
      <c r="AA68">
        <f t="shared" si="37"/>
        <v>7.2402390326884669</v>
      </c>
      <c r="AB68">
        <f t="shared" si="38"/>
        <v>8.3597449497958323</v>
      </c>
      <c r="AC68">
        <f t="shared" si="25"/>
        <v>5.1015979207440161</v>
      </c>
      <c r="AD68">
        <f t="shared" si="26"/>
        <v>5.3336564209089037</v>
      </c>
      <c r="AE68">
        <f t="shared" si="27"/>
        <v>11.389141876221222</v>
      </c>
      <c r="AF68">
        <f t="shared" si="28"/>
        <v>20.744841919895961</v>
      </c>
      <c r="AG68">
        <f t="shared" si="29"/>
        <v>16.420037059642485</v>
      </c>
      <c r="AH68">
        <f t="shared" si="30"/>
        <v>21.613680011818584</v>
      </c>
      <c r="AI68">
        <f t="shared" si="31"/>
        <v>16.410330555471131</v>
      </c>
      <c r="AJ68">
        <f t="shared" si="32"/>
        <v>13.096307756332617</v>
      </c>
      <c r="AK68">
        <f t="shared" si="33"/>
        <v>8.5904436770086932</v>
      </c>
      <c r="AL68">
        <f t="shared" si="34"/>
        <v>13.347018972327787</v>
      </c>
      <c r="AM68">
        <f t="shared" si="35"/>
        <v>15.915963711602737</v>
      </c>
      <c r="AN68" s="9">
        <f t="shared" si="39"/>
        <v>287.93004339761302</v>
      </c>
    </row>
    <row r="69" spans="1:40">
      <c r="A69" s="96" t="s">
        <v>29</v>
      </c>
      <c r="B69">
        <f t="shared" si="40"/>
        <v>14.244124574449383</v>
      </c>
      <c r="C69">
        <f t="shared" si="41"/>
        <v>17.126212004950435</v>
      </c>
      <c r="D69">
        <f t="shared" si="42"/>
        <v>15.294062832798586</v>
      </c>
      <c r="E69">
        <f t="shared" si="43"/>
        <v>13.020809075223662</v>
      </c>
      <c r="F69">
        <f t="shared" si="44"/>
        <v>11.509854745580679</v>
      </c>
      <c r="G69">
        <f t="shared" si="45"/>
        <v>10.861186105032232</v>
      </c>
      <c r="H69">
        <f t="shared" si="46"/>
        <v>8.9646680221252666</v>
      </c>
      <c r="I69">
        <f t="shared" si="47"/>
        <v>6.5027973933439753</v>
      </c>
      <c r="J69">
        <f t="shared" si="48"/>
        <v>5.1948776519692048</v>
      </c>
      <c r="K69">
        <f t="shared" si="49"/>
        <v>4.4945553022952147</v>
      </c>
      <c r="L69">
        <f t="shared" si="11"/>
        <v>3.7853872871182519</v>
      </c>
      <c r="M69">
        <f t="shared" si="12"/>
        <v>3.166885154774167</v>
      </c>
      <c r="N69">
        <f t="shared" si="13"/>
        <v>8.2643487784148491</v>
      </c>
      <c r="O69">
        <f t="shared" si="14"/>
        <v>8.4693776033071178</v>
      </c>
      <c r="P69">
        <f t="shared" si="15"/>
        <v>9.7007103775362413</v>
      </c>
      <c r="Q69">
        <f t="shared" si="16"/>
        <v>11.402231003076372</v>
      </c>
      <c r="R69">
        <f t="shared" si="17"/>
        <v>6.8087746455846183</v>
      </c>
      <c r="S69">
        <f t="shared" si="18"/>
        <v>6.5570368194275011</v>
      </c>
      <c r="T69">
        <f t="shared" si="19"/>
        <v>10.185150015256857</v>
      </c>
      <c r="U69">
        <f t="shared" si="20"/>
        <v>11.242386554209133</v>
      </c>
      <c r="V69">
        <f t="shared" si="21"/>
        <v>12.735246745984551</v>
      </c>
      <c r="W69">
        <f t="shared" si="22"/>
        <v>38.704647158401379</v>
      </c>
      <c r="X69">
        <f t="shared" si="23"/>
        <v>43.655036355198774</v>
      </c>
      <c r="Y69">
        <f t="shared" si="24"/>
        <v>54.078879634764931</v>
      </c>
      <c r="Z69">
        <f t="shared" si="36"/>
        <v>74.064617652262285</v>
      </c>
      <c r="AA69">
        <f t="shared" si="37"/>
        <v>44.918780164052905</v>
      </c>
      <c r="AB69">
        <f t="shared" si="38"/>
        <v>57.605322008028558</v>
      </c>
      <c r="AC69">
        <f t="shared" si="25"/>
        <v>64.972875392644895</v>
      </c>
      <c r="AD69">
        <f t="shared" si="26"/>
        <v>62.466142876632475</v>
      </c>
      <c r="AE69">
        <f t="shared" si="27"/>
        <v>70.717441347061637</v>
      </c>
      <c r="AF69">
        <f t="shared" si="28"/>
        <v>84.578781748051824</v>
      </c>
      <c r="AG69">
        <f t="shared" si="29"/>
        <v>141.33929569442475</v>
      </c>
      <c r="AH69">
        <f t="shared" si="30"/>
        <v>142.39171221746196</v>
      </c>
      <c r="AI69">
        <f t="shared" si="31"/>
        <v>153.82870340585791</v>
      </c>
      <c r="AJ69">
        <f t="shared" si="32"/>
        <v>166.91643492577163</v>
      </c>
      <c r="AK69">
        <f t="shared" si="33"/>
        <v>208.49680564388487</v>
      </c>
      <c r="AL69">
        <f t="shared" si="34"/>
        <v>270.96640331979899</v>
      </c>
      <c r="AM69">
        <f t="shared" si="35"/>
        <v>301.36558968645551</v>
      </c>
      <c r="AN69" s="9">
        <f t="shared" si="39"/>
        <v>2180.5981519232137</v>
      </c>
    </row>
    <row r="70" spans="1:40" s="9" customFormat="1">
      <c r="A70" s="94" t="s">
        <v>158</v>
      </c>
      <c r="B70" s="9">
        <f t="shared" ref="B70:AL70" si="50">SUM(B39:B69)</f>
        <v>170.72716895028017</v>
      </c>
      <c r="C70" s="9">
        <f t="shared" si="50"/>
        <v>205.27128046129963</v>
      </c>
      <c r="D70" s="9">
        <f t="shared" si="50"/>
        <v>183.31151455071708</v>
      </c>
      <c r="E70" s="9">
        <f t="shared" si="50"/>
        <v>156.06475913883838</v>
      </c>
      <c r="F70" s="9">
        <f t="shared" si="50"/>
        <v>137.95476903275377</v>
      </c>
      <c r="G70" s="9">
        <f t="shared" si="50"/>
        <v>130.17995914473056</v>
      </c>
      <c r="H70" s="9">
        <f t="shared" si="50"/>
        <v>107.44868061192996</v>
      </c>
      <c r="I70" s="9">
        <f t="shared" si="50"/>
        <v>77.941201891362567</v>
      </c>
      <c r="J70" s="9">
        <f t="shared" si="50"/>
        <v>62.264742907028754</v>
      </c>
      <c r="K70" s="9">
        <f t="shared" si="50"/>
        <v>53.870822207478128</v>
      </c>
      <c r="L70" s="9">
        <f t="shared" si="50"/>
        <v>45.370879167213587</v>
      </c>
      <c r="M70" s="9">
        <f t="shared" si="50"/>
        <v>37.957638887482382</v>
      </c>
      <c r="N70" s="9">
        <f t="shared" si="50"/>
        <v>99.054797139824558</v>
      </c>
      <c r="O70" s="9">
        <f t="shared" si="50"/>
        <v>101.51223077459132</v>
      </c>
      <c r="P70" s="9">
        <f t="shared" si="50"/>
        <v>116.27073400735033</v>
      </c>
      <c r="Q70" s="9">
        <f t="shared" si="50"/>
        <v>136.66481282845646</v>
      </c>
      <c r="R70" s="9">
        <f t="shared" si="50"/>
        <v>81.60858276585553</v>
      </c>
      <c r="S70" s="9">
        <f t="shared" si="50"/>
        <v>78.591304578426872</v>
      </c>
      <c r="T70" s="9">
        <f t="shared" si="50"/>
        <v>122.07712859783969</v>
      </c>
      <c r="U70" s="9">
        <f t="shared" si="50"/>
        <v>134.74894989950732</v>
      </c>
      <c r="V70" s="9">
        <f t="shared" si="50"/>
        <v>152.64206736336109</v>
      </c>
      <c r="W70" s="9">
        <f t="shared" si="50"/>
        <v>204.17076950438118</v>
      </c>
      <c r="X70" s="9">
        <f t="shared" si="50"/>
        <v>246.38551139753915</v>
      </c>
      <c r="Y70" s="9">
        <f t="shared" si="50"/>
        <v>174.49227768808947</v>
      </c>
      <c r="Z70" s="9">
        <f t="shared" si="50"/>
        <v>238.97876430732572</v>
      </c>
      <c r="AA70" s="9">
        <f t="shared" si="50"/>
        <v>144.93606958450141</v>
      </c>
      <c r="AB70" s="9">
        <f t="shared" si="50"/>
        <v>141.51305701887244</v>
      </c>
      <c r="AC70" s="9">
        <f t="shared" si="50"/>
        <v>138.08011825434528</v>
      </c>
      <c r="AD70" s="9">
        <f t="shared" si="50"/>
        <v>138.39279343458645</v>
      </c>
      <c r="AE70" s="9">
        <f t="shared" si="50"/>
        <v>154.3938082545526</v>
      </c>
      <c r="AF70" s="9">
        <f t="shared" si="50"/>
        <v>312.54452536672193</v>
      </c>
      <c r="AG70" s="9">
        <f t="shared" si="50"/>
        <v>470.18010779575843</v>
      </c>
      <c r="AH70" s="9">
        <f t="shared" si="50"/>
        <v>483.49438617225587</v>
      </c>
      <c r="AI70" s="9">
        <f t="shared" si="50"/>
        <v>543.89054627883115</v>
      </c>
      <c r="AJ70" s="9">
        <f t="shared" si="50"/>
        <v>547.65275223702838</v>
      </c>
      <c r="AK70" s="9">
        <f t="shared" si="50"/>
        <v>462.31578148723503</v>
      </c>
      <c r="AL70" s="9">
        <f t="shared" si="50"/>
        <v>670.24151180659351</v>
      </c>
      <c r="AM70" s="9">
        <f>SUM(AM39:AM69)</f>
        <v>878.31609103931237</v>
      </c>
      <c r="AN70" s="9">
        <f>SUM(AN39:AN69)</f>
        <v>8341.5128965342592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3"/>
  <sheetViews>
    <sheetView zoomScale="125" zoomScaleNormal="125" zoomScalePageLayoutView="125" workbookViewId="0">
      <selection activeCell="A38" sqref="A38"/>
    </sheetView>
  </sheetViews>
  <sheetFormatPr defaultColWidth="8.85546875" defaultRowHeight="15"/>
  <sheetData>
    <row r="1" spans="1:35">
      <c r="A1" s="96" t="s">
        <v>119</v>
      </c>
      <c r="B1">
        <v>1983</v>
      </c>
      <c r="C1">
        <v>1984</v>
      </c>
      <c r="D1">
        <v>1985</v>
      </c>
      <c r="E1">
        <v>1986</v>
      </c>
      <c r="F1">
        <v>1987</v>
      </c>
      <c r="G1">
        <v>1988</v>
      </c>
      <c r="H1">
        <v>1989</v>
      </c>
      <c r="I1">
        <v>1990</v>
      </c>
      <c r="J1">
        <v>1991</v>
      </c>
      <c r="K1">
        <v>1992</v>
      </c>
      <c r="L1">
        <v>1993</v>
      </c>
      <c r="M1">
        <v>1994</v>
      </c>
      <c r="N1">
        <v>1995</v>
      </c>
      <c r="O1">
        <v>1996</v>
      </c>
      <c r="P1">
        <v>1997</v>
      </c>
      <c r="Q1">
        <v>1998</v>
      </c>
      <c r="R1">
        <v>1999</v>
      </c>
      <c r="S1">
        <v>2000</v>
      </c>
      <c r="T1">
        <v>2001</v>
      </c>
      <c r="U1">
        <v>2002</v>
      </c>
      <c r="V1">
        <v>2003</v>
      </c>
      <c r="W1">
        <v>2004</v>
      </c>
      <c r="X1">
        <v>2005</v>
      </c>
      <c r="Y1">
        <v>2006</v>
      </c>
      <c r="Z1">
        <v>2007</v>
      </c>
      <c r="AA1">
        <v>2008</v>
      </c>
      <c r="AB1">
        <v>2009</v>
      </c>
      <c r="AC1">
        <v>2010</v>
      </c>
      <c r="AD1">
        <v>2011</v>
      </c>
      <c r="AE1">
        <v>2012</v>
      </c>
      <c r="AF1">
        <v>2013</v>
      </c>
      <c r="AG1">
        <v>2014</v>
      </c>
      <c r="AH1">
        <v>2015</v>
      </c>
      <c r="AI1" s="10" t="s">
        <v>117</v>
      </c>
    </row>
    <row r="2" spans="1:35" s="8" customFormat="1">
      <c r="A2" s="98" t="s">
        <v>114</v>
      </c>
      <c r="B2" s="8">
        <v>30</v>
      </c>
      <c r="C2" s="8">
        <v>30</v>
      </c>
      <c r="D2" s="8">
        <v>30</v>
      </c>
      <c r="E2" s="8">
        <v>30</v>
      </c>
      <c r="F2" s="8">
        <v>30</v>
      </c>
      <c r="G2" s="8">
        <v>30</v>
      </c>
      <c r="H2" s="8">
        <v>30</v>
      </c>
      <c r="I2" s="8">
        <v>30</v>
      </c>
      <c r="J2" s="8">
        <v>30</v>
      </c>
      <c r="K2" s="8">
        <v>30</v>
      </c>
      <c r="L2" s="8">
        <v>40</v>
      </c>
      <c r="M2" s="8">
        <v>40</v>
      </c>
      <c r="N2" s="8">
        <v>40</v>
      </c>
      <c r="O2" s="8">
        <v>40</v>
      </c>
      <c r="P2" s="8">
        <v>40</v>
      </c>
      <c r="Q2" s="8">
        <v>50</v>
      </c>
      <c r="R2" s="8">
        <v>50</v>
      </c>
      <c r="S2" s="8">
        <v>50</v>
      </c>
      <c r="T2" s="8">
        <v>50</v>
      </c>
      <c r="U2" s="8">
        <v>50</v>
      </c>
      <c r="V2" s="8">
        <v>50</v>
      </c>
      <c r="W2" s="8">
        <v>50</v>
      </c>
      <c r="X2" s="8">
        <v>50</v>
      </c>
      <c r="Y2" s="8">
        <v>50</v>
      </c>
      <c r="Z2" s="8">
        <v>80</v>
      </c>
      <c r="AA2" s="8">
        <v>602</v>
      </c>
      <c r="AB2" s="8">
        <v>602</v>
      </c>
      <c r="AC2" s="8">
        <v>602</v>
      </c>
      <c r="AD2" s="8">
        <v>602</v>
      </c>
      <c r="AE2" s="8">
        <v>602</v>
      </c>
      <c r="AF2" s="8">
        <v>1470</v>
      </c>
      <c r="AG2" s="8">
        <v>1470</v>
      </c>
      <c r="AH2" s="8">
        <v>1470</v>
      </c>
    </row>
    <row r="3" spans="1:35">
      <c r="A3" s="95" t="s">
        <v>32</v>
      </c>
      <c r="B3">
        <v>18.958909538576123</v>
      </c>
      <c r="C3">
        <v>19.489759005656254</v>
      </c>
      <c r="D3">
        <v>21.302306593182283</v>
      </c>
      <c r="E3">
        <v>22.68695652173913</v>
      </c>
      <c r="F3">
        <v>24.321739130434782</v>
      </c>
      <c r="G3">
        <v>28.878260869565221</v>
      </c>
      <c r="H3">
        <v>34.173913043478258</v>
      </c>
      <c r="I3">
        <v>35.226086956521733</v>
      </c>
      <c r="J3">
        <v>36.469565217391306</v>
      </c>
      <c r="K3">
        <v>38.782608695652179</v>
      </c>
      <c r="L3">
        <v>44.434782608695656</v>
      </c>
      <c r="M3">
        <v>55.208695652173908</v>
      </c>
      <c r="N3">
        <v>64.539130434782606</v>
      </c>
      <c r="O3">
        <v>69.913043478260875</v>
      </c>
      <c r="P3">
        <v>71.869565217391312</v>
      </c>
      <c r="Q3">
        <v>71.260869565217391</v>
      </c>
      <c r="R3">
        <v>70.260869565217391</v>
      </c>
      <c r="S3">
        <v>70.443478260869568</v>
      </c>
      <c r="T3">
        <v>70.947826086956525</v>
      </c>
      <c r="U3">
        <v>70.408695652173918</v>
      </c>
      <c r="V3">
        <v>71.217391304347828</v>
      </c>
      <c r="W3">
        <v>73.982608695652175</v>
      </c>
      <c r="X3">
        <v>75.330434782608691</v>
      </c>
      <c r="Y3">
        <v>76.434782608695656</v>
      </c>
      <c r="Z3">
        <v>80.0695652173913</v>
      </c>
      <c r="AA3">
        <v>84.765217391304347</v>
      </c>
      <c r="AB3">
        <v>84.165217391304353</v>
      </c>
      <c r="AC3">
        <v>86.956521739130437</v>
      </c>
      <c r="AD3">
        <v>91.660869565217382</v>
      </c>
      <c r="AE3">
        <v>94.095652173913038</v>
      </c>
      <c r="AF3">
        <v>96.565217391304344</v>
      </c>
      <c r="AG3">
        <v>98.495652173913044</v>
      </c>
      <c r="AH3">
        <v>100</v>
      </c>
      <c r="AI3" s="10"/>
    </row>
    <row r="4" spans="1:35">
      <c r="A4" s="95" t="s">
        <v>159</v>
      </c>
      <c r="B4">
        <v>1.9809000000000001</v>
      </c>
      <c r="C4">
        <v>2.3346</v>
      </c>
      <c r="D4">
        <v>2.9445999999999999</v>
      </c>
      <c r="E4">
        <v>3.4609999999999999</v>
      </c>
      <c r="F4">
        <v>3.7313999999999998</v>
      </c>
      <c r="G4">
        <v>3.7313999999999998</v>
      </c>
      <c r="H4">
        <v>3.7690000000000001</v>
      </c>
      <c r="I4">
        <v>4.7954999999999997</v>
      </c>
      <c r="J4">
        <v>5.3348000000000004</v>
      </c>
      <c r="K4">
        <v>5.5266000000000002</v>
      </c>
      <c r="L4">
        <v>5.7766999999999999</v>
      </c>
      <c r="M4">
        <v>8.6401000000000003</v>
      </c>
      <c r="N4">
        <v>8.3709000000000007</v>
      </c>
      <c r="O4">
        <v>8.3386999999999993</v>
      </c>
      <c r="P4">
        <v>8.3193000000000001</v>
      </c>
      <c r="Q4">
        <v>8.3005999999999993</v>
      </c>
      <c r="R4">
        <v>8.2782999999999998</v>
      </c>
      <c r="S4">
        <v>8.2783999999999995</v>
      </c>
      <c r="T4">
        <v>8.2769999999999992</v>
      </c>
      <c r="U4">
        <v>8.2771000000000008</v>
      </c>
      <c r="V4">
        <v>8.2772000000000006</v>
      </c>
      <c r="W4">
        <v>8.2767999999999997</v>
      </c>
      <c r="X4">
        <v>8.1940000000000008</v>
      </c>
      <c r="Y4">
        <v>7.9720000000000004</v>
      </c>
      <c r="Z4">
        <v>7.6059000000000001</v>
      </c>
      <c r="AA4">
        <v>6.9481999999999999</v>
      </c>
      <c r="AB4">
        <v>6.8307000000000002</v>
      </c>
      <c r="AC4">
        <v>6.7690000000000001</v>
      </c>
      <c r="AD4">
        <v>6.4633000000000003</v>
      </c>
      <c r="AE4">
        <v>6.3085000000000004</v>
      </c>
      <c r="AF4">
        <v>6.1479999999999997</v>
      </c>
      <c r="AG4">
        <v>6.1607000000000003</v>
      </c>
      <c r="AH4">
        <v>6.2830000000000004</v>
      </c>
      <c r="AI4" s="10"/>
    </row>
    <row r="5" spans="1:35" s="8" customFormat="1">
      <c r="A5" s="98" t="s">
        <v>118</v>
      </c>
      <c r="B5" s="9">
        <v>79.881341262874145</v>
      </c>
      <c r="C5" s="9">
        <v>65.932919172794001</v>
      </c>
      <c r="D5" s="9">
        <v>47.82646874086474</v>
      </c>
      <c r="E5" s="9">
        <v>38.207042078356771</v>
      </c>
      <c r="F5" s="9">
        <v>33.05634416494874</v>
      </c>
      <c r="G5" s="9">
        <v>27.840588566504554</v>
      </c>
      <c r="H5" s="9">
        <v>23.291658143270027</v>
      </c>
      <c r="I5" s="9">
        <v>17.759181941043074</v>
      </c>
      <c r="J5" s="9">
        <v>15.419579358165771</v>
      </c>
      <c r="K5" s="9">
        <v>13.996717708841979</v>
      </c>
      <c r="L5" s="9">
        <v>15.583216970177482</v>
      </c>
      <c r="M5" s="9">
        <v>8.3855921461010627</v>
      </c>
      <c r="N5" s="9">
        <v>7.4039713208909212</v>
      </c>
      <c r="O5" s="9">
        <v>6.8612529948623528</v>
      </c>
      <c r="P5" s="9">
        <v>6.6900318939271575</v>
      </c>
      <c r="Q5" s="9">
        <v>8.4529714230615625</v>
      </c>
      <c r="R5" s="9">
        <v>8.5963744170462135</v>
      </c>
      <c r="S5" s="9">
        <v>8.5739866997097476</v>
      </c>
      <c r="T5" s="9">
        <v>8.5144766018703155</v>
      </c>
      <c r="U5" s="9">
        <v>8.5795696301957936</v>
      </c>
      <c r="V5" s="9">
        <v>8.4820434697204607</v>
      </c>
      <c r="W5" s="9">
        <v>8.1654082338306644</v>
      </c>
      <c r="X5" s="9">
        <v>8.1003460157891656</v>
      </c>
      <c r="Y5" s="9">
        <v>8.2056252629367741</v>
      </c>
      <c r="Z5" s="9">
        <v>13.136265139816865</v>
      </c>
      <c r="AA5" s="9">
        <v>102.21308590421809</v>
      </c>
      <c r="AB5" s="9">
        <v>104.71252446933023</v>
      </c>
      <c r="AC5" s="9">
        <v>102.27507755946226</v>
      </c>
      <c r="AD5" s="9">
        <v>101.61508943009278</v>
      </c>
      <c r="AE5" s="9">
        <v>101.41468059315972</v>
      </c>
      <c r="AF5" s="9">
        <v>247.60690598436818</v>
      </c>
      <c r="AG5" s="9">
        <v>242.25358549601</v>
      </c>
      <c r="AH5" s="9">
        <v>233.96466656056023</v>
      </c>
      <c r="AI5" s="9"/>
    </row>
    <row r="6" spans="1:35">
      <c r="A6" s="96" t="s">
        <v>51</v>
      </c>
      <c r="B6" s="1">
        <v>8.8757045847637936</v>
      </c>
      <c r="C6" s="1">
        <v>7.325879908088222</v>
      </c>
      <c r="D6" s="1">
        <v>5.3140520823183044</v>
      </c>
      <c r="E6" s="1">
        <v>4.245226897595197</v>
      </c>
      <c r="F6" s="1">
        <v>3.6729271294387491</v>
      </c>
      <c r="G6" s="1">
        <v>3.093398729611617</v>
      </c>
      <c r="H6" s="1">
        <v>2.5879620159188921</v>
      </c>
      <c r="I6" s="1">
        <v>1.973242437893675</v>
      </c>
      <c r="J6" s="1">
        <v>1.7132865953517524</v>
      </c>
      <c r="K6" s="1">
        <v>1.5551908565379977</v>
      </c>
      <c r="L6" s="1">
        <v>1.9479021212721852</v>
      </c>
      <c r="M6" s="1">
        <v>1.0481990182626328</v>
      </c>
      <c r="N6" s="1">
        <v>0.92549641511136516</v>
      </c>
      <c r="O6" s="1">
        <v>0.85765662435779411</v>
      </c>
      <c r="P6" s="1">
        <v>0.83625398674089468</v>
      </c>
      <c r="Q6" s="1">
        <v>1.0566214278826953</v>
      </c>
      <c r="R6" s="1">
        <v>1.0745468021307767</v>
      </c>
      <c r="S6" s="1">
        <v>1.0717483374637184</v>
      </c>
      <c r="T6" s="1">
        <v>1.0643095752337894</v>
      </c>
      <c r="U6" s="1">
        <v>1.0724462037744742</v>
      </c>
      <c r="V6" s="1">
        <v>1.0602554337150576</v>
      </c>
      <c r="W6" s="1">
        <v>1.020676029228833</v>
      </c>
      <c r="X6" s="1">
        <v>1.0125432519736457</v>
      </c>
      <c r="Y6" s="1">
        <v>1.0257031578670968</v>
      </c>
      <c r="Z6" s="1">
        <v>1.6420331424771082</v>
      </c>
      <c r="AA6" s="1">
        <v>8.5177571586848408</v>
      </c>
      <c r="AB6" s="1">
        <v>8.7260437057775189</v>
      </c>
      <c r="AC6" s="1">
        <v>8.5229231299551884</v>
      </c>
      <c r="AD6" s="1">
        <v>8.4679241191743984</v>
      </c>
      <c r="AE6" s="1">
        <v>8.4512233827633096</v>
      </c>
      <c r="AF6" s="1">
        <v>1.7692085339527803</v>
      </c>
      <c r="AG6" s="1">
        <v>1.7309578225869773</v>
      </c>
      <c r="AH6" s="1">
        <v>1.6717315822705365</v>
      </c>
      <c r="AI6" s="11">
        <f>SUM(B6:AH6)</f>
        <v>104.93103220017581</v>
      </c>
    </row>
    <row r="7" spans="1:35">
      <c r="A7" s="96" t="s">
        <v>52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>
        <v>0</v>
      </c>
      <c r="AG7" s="1">
        <v>0</v>
      </c>
      <c r="AH7" s="1">
        <v>0</v>
      </c>
      <c r="AI7" s="11">
        <f t="shared" ref="AI7:AI35" si="0">SUM(B7:AH7)</f>
        <v>0</v>
      </c>
    </row>
    <row r="8" spans="1:35">
      <c r="A8" s="96" t="s">
        <v>53</v>
      </c>
      <c r="B8" s="1">
        <v>8.8757045847637936</v>
      </c>
      <c r="C8" s="1">
        <v>7.325879908088222</v>
      </c>
      <c r="D8" s="1">
        <v>5.3140520823183044</v>
      </c>
      <c r="E8" s="1">
        <v>4.245226897595197</v>
      </c>
      <c r="F8" s="1">
        <v>3.6729271294387491</v>
      </c>
      <c r="G8" s="1">
        <v>3.093398729611617</v>
      </c>
      <c r="H8" s="1">
        <v>2.5879620159188921</v>
      </c>
      <c r="I8" s="1">
        <v>1.973242437893675</v>
      </c>
      <c r="J8" s="1">
        <v>1.7132865953517524</v>
      </c>
      <c r="K8" s="1">
        <v>1.5551908565379977</v>
      </c>
      <c r="L8" s="1">
        <v>1.9479021212721852</v>
      </c>
      <c r="M8" s="1">
        <v>1.0481990182626328</v>
      </c>
      <c r="N8" s="1">
        <v>0.92549641511136516</v>
      </c>
      <c r="O8" s="1">
        <v>0.85765662435779411</v>
      </c>
      <c r="P8" s="1">
        <v>0.83625398674089468</v>
      </c>
      <c r="Q8" s="1">
        <v>1.0566214278826953</v>
      </c>
      <c r="R8" s="1">
        <v>1.0745468021307767</v>
      </c>
      <c r="S8" s="1">
        <v>1.0717483374637184</v>
      </c>
      <c r="T8" s="1">
        <v>1.0643095752337894</v>
      </c>
      <c r="U8" s="1">
        <v>1.0724462037744742</v>
      </c>
      <c r="V8" s="1">
        <v>1.0602554337150576</v>
      </c>
      <c r="W8" s="1">
        <v>1.020676029228833</v>
      </c>
      <c r="X8" s="1">
        <v>1.0125432519736457</v>
      </c>
      <c r="Y8" s="1">
        <v>1.0257031578670968</v>
      </c>
      <c r="Z8" s="1">
        <v>1.6420331424771082</v>
      </c>
      <c r="AA8" s="1">
        <v>8.5177571586848408</v>
      </c>
      <c r="AB8" s="1">
        <v>8.7260437057775189</v>
      </c>
      <c r="AC8" s="1">
        <v>8.5229231299551884</v>
      </c>
      <c r="AD8" s="1">
        <v>8.4679241191743984</v>
      </c>
      <c r="AE8" s="1">
        <v>8.4512233827633096</v>
      </c>
      <c r="AF8" s="1">
        <v>21.230502407433363</v>
      </c>
      <c r="AG8" s="1">
        <v>20.771493871043731</v>
      </c>
      <c r="AH8" s="1">
        <v>20.06077898724644</v>
      </c>
      <c r="AI8" s="11">
        <f t="shared" si="0"/>
        <v>161.82190952708905</v>
      </c>
    </row>
    <row r="9" spans="1:35">
      <c r="A9" s="96" t="s">
        <v>54</v>
      </c>
      <c r="B9" s="1">
        <v>8.8757045847637936</v>
      </c>
      <c r="C9" s="1">
        <v>7.325879908088222</v>
      </c>
      <c r="D9" s="1">
        <v>5.3140520823183044</v>
      </c>
      <c r="E9" s="1">
        <v>4.245226897595197</v>
      </c>
      <c r="F9" s="1">
        <v>3.6729271294387491</v>
      </c>
      <c r="G9" s="1">
        <v>3.093398729611617</v>
      </c>
      <c r="H9" s="1">
        <v>2.5879620159188921</v>
      </c>
      <c r="I9" s="1">
        <v>1.973242437893675</v>
      </c>
      <c r="J9" s="1">
        <v>1.7132865953517524</v>
      </c>
      <c r="K9" s="1">
        <v>1.5551908565379977</v>
      </c>
      <c r="L9" s="1">
        <v>1.9479021212721852</v>
      </c>
      <c r="M9" s="1">
        <v>1.0481990182626328</v>
      </c>
      <c r="N9" s="1">
        <v>0.92549641511136516</v>
      </c>
      <c r="O9" s="1">
        <v>0.85765662435779411</v>
      </c>
      <c r="P9" s="1">
        <v>0.83625398674089468</v>
      </c>
      <c r="Q9" s="1">
        <v>1.0566214278826953</v>
      </c>
      <c r="R9" s="1">
        <v>1.0745468021307767</v>
      </c>
      <c r="S9" s="1">
        <v>1.0717483374637184</v>
      </c>
      <c r="T9" s="1">
        <v>1.0643095752337894</v>
      </c>
      <c r="U9" s="1">
        <v>1.0724462037744742</v>
      </c>
      <c r="V9" s="1">
        <v>1.0602554337150576</v>
      </c>
      <c r="W9" s="1">
        <v>1.020676029228833</v>
      </c>
      <c r="X9" s="1">
        <v>1.0125432519736457</v>
      </c>
      <c r="Y9" s="1">
        <v>1.0257031578670968</v>
      </c>
      <c r="Z9" s="1">
        <v>1.6420331424771082</v>
      </c>
      <c r="AA9" s="1">
        <v>8.5177571586848408</v>
      </c>
      <c r="AB9" s="1">
        <v>8.7260437057775189</v>
      </c>
      <c r="AC9" s="1">
        <v>8.5229231299551884</v>
      </c>
      <c r="AD9" s="1">
        <v>8.4679241191743984</v>
      </c>
      <c r="AE9" s="1">
        <v>8.4512233827633096</v>
      </c>
      <c r="AF9" s="1">
        <v>25.657638180766366</v>
      </c>
      <c r="AG9" s="1">
        <v>25.102913910819513</v>
      </c>
      <c r="AH9" s="1">
        <v>24.243995690788527</v>
      </c>
      <c r="AI9" s="11">
        <f t="shared" si="0"/>
        <v>174.76368204373992</v>
      </c>
    </row>
    <row r="10" spans="1:35">
      <c r="A10" s="96" t="s">
        <v>55</v>
      </c>
      <c r="B10" s="1">
        <v>8.8757045847637936</v>
      </c>
      <c r="C10" s="1">
        <v>7.325879908088222</v>
      </c>
      <c r="D10" s="1">
        <v>5.3140520823183044</v>
      </c>
      <c r="E10" s="1">
        <v>4.245226897595197</v>
      </c>
      <c r="F10" s="1">
        <v>3.6729271294387491</v>
      </c>
      <c r="G10" s="1">
        <v>3.093398729611617</v>
      </c>
      <c r="H10" s="1">
        <v>2.5879620159188921</v>
      </c>
      <c r="I10" s="1">
        <v>1.973242437893675</v>
      </c>
      <c r="J10" s="1">
        <v>1.7132865953517524</v>
      </c>
      <c r="K10" s="1">
        <v>1.5551908565379977</v>
      </c>
      <c r="L10" s="1">
        <v>1.9479021212721852</v>
      </c>
      <c r="M10" s="1">
        <v>1.0481990182626328</v>
      </c>
      <c r="N10" s="1">
        <v>0.92549641511136516</v>
      </c>
      <c r="O10" s="1">
        <v>0.85765662435779411</v>
      </c>
      <c r="P10" s="1">
        <v>0.83625398674089468</v>
      </c>
      <c r="Q10" s="1">
        <v>1.0566214278826953</v>
      </c>
      <c r="R10" s="1">
        <v>1.0745468021307767</v>
      </c>
      <c r="S10" s="1">
        <v>1.0717483374637184</v>
      </c>
      <c r="T10" s="1">
        <v>1.0643095752337894</v>
      </c>
      <c r="U10" s="1">
        <v>1.0724462037744742</v>
      </c>
      <c r="V10" s="1">
        <v>1.0602554337150576</v>
      </c>
      <c r="W10" s="1">
        <v>1.020676029228833</v>
      </c>
      <c r="X10" s="1">
        <v>1.0125432519736457</v>
      </c>
      <c r="Y10" s="1">
        <v>1.0257031578670968</v>
      </c>
      <c r="Z10" s="1">
        <v>1.6420331424771082</v>
      </c>
      <c r="AA10" s="1">
        <v>8.5177571586848408</v>
      </c>
      <c r="AB10" s="1">
        <v>8.7260437057775189</v>
      </c>
      <c r="AC10" s="1">
        <v>8.5229231299551884</v>
      </c>
      <c r="AD10" s="1">
        <v>8.4679241191743984</v>
      </c>
      <c r="AE10" s="1">
        <v>8.4512233827633096</v>
      </c>
      <c r="AF10" s="1">
        <v>12.384459737669461</v>
      </c>
      <c r="AG10" s="1">
        <v>12.116704758108842</v>
      </c>
      <c r="AH10" s="1">
        <v>11.702121075893755</v>
      </c>
      <c r="AI10" s="11">
        <f t="shared" si="0"/>
        <v>135.96241983303756</v>
      </c>
    </row>
    <row r="11" spans="1:35">
      <c r="A11" s="96" t="s">
        <v>56</v>
      </c>
      <c r="B11" s="1">
        <v>8.8757045847637936</v>
      </c>
      <c r="C11" s="1">
        <v>7.325879908088222</v>
      </c>
      <c r="D11" s="1">
        <v>5.3140520823183044</v>
      </c>
      <c r="E11" s="1">
        <v>4.245226897595197</v>
      </c>
      <c r="F11" s="1">
        <v>3.6729271294387491</v>
      </c>
      <c r="G11" s="1">
        <v>3.093398729611617</v>
      </c>
      <c r="H11" s="1">
        <v>2.5879620159188921</v>
      </c>
      <c r="I11" s="1">
        <v>1.973242437893675</v>
      </c>
      <c r="J11" s="1">
        <v>1.7132865953517524</v>
      </c>
      <c r="K11" s="1">
        <v>1.5551908565379977</v>
      </c>
      <c r="L11" s="1">
        <v>1.9479021212721852</v>
      </c>
      <c r="M11" s="1">
        <v>1.0481990182626328</v>
      </c>
      <c r="N11" s="1">
        <v>0.92549641511136516</v>
      </c>
      <c r="O11" s="1">
        <v>0.85765662435779411</v>
      </c>
      <c r="P11" s="1">
        <v>0.83625398674089468</v>
      </c>
      <c r="Q11" s="1">
        <v>1.0566214278826953</v>
      </c>
      <c r="R11" s="1">
        <v>1.0745468021307767</v>
      </c>
      <c r="S11" s="1">
        <v>1.0717483374637184</v>
      </c>
      <c r="T11" s="1">
        <v>1.0643095752337894</v>
      </c>
      <c r="U11" s="1">
        <v>1.0724462037744742</v>
      </c>
      <c r="V11" s="1">
        <v>1.0602554337150576</v>
      </c>
      <c r="W11" s="1">
        <v>1.020676029228833</v>
      </c>
      <c r="X11" s="1">
        <v>1.0125432519736457</v>
      </c>
      <c r="Y11" s="1">
        <v>1.0257031578670968</v>
      </c>
      <c r="Z11" s="1">
        <v>1.6420331424771082</v>
      </c>
      <c r="AA11" s="1">
        <v>8.5177571586848408</v>
      </c>
      <c r="AB11" s="1">
        <v>8.7260437057775189</v>
      </c>
      <c r="AC11" s="1">
        <v>8.5229231299551884</v>
      </c>
      <c r="AD11" s="1">
        <v>8.4679241191743984</v>
      </c>
      <c r="AE11" s="1">
        <v>8.4512233827633096</v>
      </c>
      <c r="AF11" s="1">
        <v>10.615251203716682</v>
      </c>
      <c r="AG11" s="1">
        <v>10.385746935521865</v>
      </c>
      <c r="AH11" s="1">
        <v>10.03038949362322</v>
      </c>
      <c r="AI11" s="11">
        <f t="shared" si="0"/>
        <v>130.79052189422728</v>
      </c>
    </row>
    <row r="12" spans="1:35">
      <c r="A12" s="96" t="s">
        <v>57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1"/>
    </row>
    <row r="13" spans="1:35">
      <c r="A13" s="96" t="s">
        <v>58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1"/>
    </row>
    <row r="14" spans="1:35">
      <c r="A14" s="96" t="s">
        <v>59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1"/>
    </row>
    <row r="15" spans="1:35">
      <c r="A15" s="96" t="s">
        <v>60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1"/>
    </row>
    <row r="16" spans="1:35">
      <c r="A16" s="96" t="s">
        <v>61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1"/>
    </row>
    <row r="17" spans="1:35">
      <c r="A17" s="96" t="s">
        <v>62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>
        <v>8.5177571586848408</v>
      </c>
      <c r="AB17" s="1">
        <v>8.7260437057775189</v>
      </c>
      <c r="AC17" s="1">
        <v>8.5229231299551884</v>
      </c>
      <c r="AD17" s="1">
        <v>8.4679241191743984</v>
      </c>
      <c r="AE17" s="1">
        <v>8.4512233827633096</v>
      </c>
      <c r="AF17" s="1">
        <v>10.615251203716682</v>
      </c>
      <c r="AG17" s="1">
        <v>10.385746935521865</v>
      </c>
      <c r="AH17" s="1">
        <v>10.03038949362322</v>
      </c>
      <c r="AI17" s="11">
        <f t="shared" si="0"/>
        <v>73.717259129217027</v>
      </c>
    </row>
    <row r="18" spans="1:35">
      <c r="A18" s="96" t="s">
        <v>63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>
        <v>8.5177571586848408</v>
      </c>
      <c r="AB18" s="1">
        <v>8.7260437057775189</v>
      </c>
      <c r="AC18" s="1">
        <v>8.5229231299551884</v>
      </c>
      <c r="AD18" s="1">
        <v>8.4679241191743984</v>
      </c>
      <c r="AE18" s="1">
        <v>8.4512233827633096</v>
      </c>
      <c r="AF18" s="1">
        <v>14.918953823518097</v>
      </c>
      <c r="AG18" s="1">
        <v>14.596402476047395</v>
      </c>
      <c r="AH18" s="1">
        <v>14.096973761192944</v>
      </c>
      <c r="AI18" s="11">
        <f t="shared" si="0"/>
        <v>86.298201557113686</v>
      </c>
    </row>
    <row r="19" spans="1:35">
      <c r="A19" s="96" t="s">
        <v>64</v>
      </c>
      <c r="B19" s="1">
        <v>8.8757045847637936</v>
      </c>
      <c r="C19" s="1">
        <v>7.325879908088222</v>
      </c>
      <c r="D19" s="1">
        <v>5.3140520823183044</v>
      </c>
      <c r="E19" s="1">
        <v>4.245226897595197</v>
      </c>
      <c r="F19" s="1">
        <v>3.6729271294387491</v>
      </c>
      <c r="G19" s="1">
        <v>3.093398729611617</v>
      </c>
      <c r="H19" s="1">
        <v>2.5879620159188921</v>
      </c>
      <c r="I19" s="1">
        <v>1.973242437893675</v>
      </c>
      <c r="J19" s="1">
        <v>1.7132865953517524</v>
      </c>
      <c r="K19" s="1">
        <v>1.5551908565379977</v>
      </c>
      <c r="L19" s="1">
        <v>1.9479021212721852</v>
      </c>
      <c r="M19" s="1">
        <v>1.0481990182626328</v>
      </c>
      <c r="N19" s="1">
        <v>0.92549641511136516</v>
      </c>
      <c r="O19" s="1">
        <v>0.85765662435779411</v>
      </c>
      <c r="P19" s="1">
        <v>0.83625398674089468</v>
      </c>
      <c r="Q19" s="1">
        <v>1.0566214278826953</v>
      </c>
      <c r="R19" s="1">
        <v>1.0745468021307767</v>
      </c>
      <c r="S19" s="1">
        <v>1.0717483374637184</v>
      </c>
      <c r="T19" s="1">
        <v>1.0643095752337894</v>
      </c>
      <c r="U19" s="1">
        <v>1.0724462037744742</v>
      </c>
      <c r="V19" s="1">
        <v>1.0602554337150576</v>
      </c>
      <c r="W19" s="1">
        <v>1.020676029228833</v>
      </c>
      <c r="X19" s="1">
        <v>1.0125432519736457</v>
      </c>
      <c r="Y19" s="1">
        <v>1.0257031578670968</v>
      </c>
      <c r="Z19" s="1">
        <v>1.6420331424771082</v>
      </c>
      <c r="AA19" s="1">
        <v>8.5177571586848408</v>
      </c>
      <c r="AB19" s="1">
        <v>8.7260437057775189</v>
      </c>
      <c r="AC19" s="1">
        <v>8.5229231299551884</v>
      </c>
      <c r="AD19" s="1">
        <v>8.4679241191743984</v>
      </c>
      <c r="AE19" s="1">
        <v>8.4512233827633096</v>
      </c>
      <c r="AF19" s="1">
        <v>27.426846714719151</v>
      </c>
      <c r="AG19" s="1">
        <v>26.833871733406493</v>
      </c>
      <c r="AH19" s="1">
        <v>25.915727273059066</v>
      </c>
      <c r="AI19" s="11">
        <f t="shared" si="0"/>
        <v>179.93557998255022</v>
      </c>
    </row>
    <row r="20" spans="1:35">
      <c r="A20" s="96" t="s">
        <v>210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>
        <v>8.5177571586848408</v>
      </c>
      <c r="AB20" s="1">
        <v>8.7260437057775189</v>
      </c>
      <c r="AC20" s="1">
        <v>8.5229231299551884</v>
      </c>
      <c r="AD20" s="1">
        <v>8.4679241191743984</v>
      </c>
      <c r="AE20" s="1">
        <v>8.4512233827633096</v>
      </c>
      <c r="AF20" s="1">
        <v>11.503969909144123</v>
      </c>
      <c r="AG20" s="1">
        <v>11.255251330123693</v>
      </c>
      <c r="AH20" s="1">
        <v>10.870143032624233</v>
      </c>
      <c r="AI20" s="11">
        <f t="shared" si="0"/>
        <v>76.315235768247305</v>
      </c>
    </row>
    <row r="21" spans="1:35">
      <c r="A21" s="96" t="s">
        <v>65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>
        <v>8.5177571586848408</v>
      </c>
      <c r="AB21" s="1">
        <v>8.7260437057775189</v>
      </c>
      <c r="AC21" s="1">
        <v>8.5229231299551884</v>
      </c>
      <c r="AD21" s="1">
        <v>8.4679241191743984</v>
      </c>
      <c r="AE21" s="1">
        <v>8.4512233827633096</v>
      </c>
      <c r="AF21" s="1">
        <v>11.503969909144123</v>
      </c>
      <c r="AG21" s="1">
        <v>11.255251330123693</v>
      </c>
      <c r="AH21" s="1">
        <v>10.870143032624233</v>
      </c>
      <c r="AI21" s="11">
        <f t="shared" si="0"/>
        <v>76.315235768247305</v>
      </c>
    </row>
    <row r="22" spans="1:35">
      <c r="A22" s="96" t="s">
        <v>66</v>
      </c>
      <c r="B22" s="1">
        <v>8.8757045847637936</v>
      </c>
      <c r="C22" s="1">
        <v>7.325879908088222</v>
      </c>
      <c r="D22" s="1">
        <v>5.3140520823183044</v>
      </c>
      <c r="E22" s="1">
        <v>4.245226897595197</v>
      </c>
      <c r="F22" s="1">
        <v>3.6729271294387491</v>
      </c>
      <c r="G22" s="1">
        <v>3.093398729611617</v>
      </c>
      <c r="H22" s="1">
        <v>2.5879620159188921</v>
      </c>
      <c r="I22" s="1">
        <v>1.973242437893675</v>
      </c>
      <c r="J22" s="1">
        <v>1.7132865953517524</v>
      </c>
      <c r="K22" s="1">
        <v>1.5551908565379977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>
        <v>9.7347613751913453</v>
      </c>
      <c r="AG22" s="1">
        <v>9.5242935075367168</v>
      </c>
      <c r="AH22" s="1">
        <v>9.1984114503536976</v>
      </c>
      <c r="AI22" s="11">
        <f t="shared" si="0"/>
        <v>68.81433757059996</v>
      </c>
    </row>
    <row r="23" spans="1:35">
      <c r="A23" s="96" t="s">
        <v>67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>
        <v>10.615251203716682</v>
      </c>
      <c r="AG23" s="1">
        <v>10.385746935521865</v>
      </c>
      <c r="AH23" s="1">
        <v>10.03038949362322</v>
      </c>
      <c r="AI23" s="11">
        <f t="shared" si="0"/>
        <v>31.031387632861765</v>
      </c>
    </row>
    <row r="24" spans="1:35">
      <c r="A24" s="96" t="s">
        <v>68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1"/>
    </row>
    <row r="25" spans="1:35">
      <c r="A25" s="96" t="s">
        <v>69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>
        <v>6.1963443072857842</v>
      </c>
      <c r="AG25" s="1">
        <v>6.0623778623627631</v>
      </c>
      <c r="AH25" s="1">
        <v>5.8549482858126236</v>
      </c>
      <c r="AI25" s="11">
        <f t="shared" si="0"/>
        <v>18.113670455461168</v>
      </c>
    </row>
    <row r="26" spans="1:35">
      <c r="A26" s="96" t="s">
        <v>70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>
        <v>4.4271357733330037</v>
      </c>
      <c r="AG26" s="1">
        <v>4.3314200397757849</v>
      </c>
      <c r="AH26" s="1">
        <v>4.1832167035420866</v>
      </c>
      <c r="AI26" s="11">
        <f t="shared" si="0"/>
        <v>12.941772516650875</v>
      </c>
    </row>
    <row r="27" spans="1:35">
      <c r="A27" s="96" t="s">
        <v>71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>
        <v>5.3076256018583408</v>
      </c>
      <c r="AG27" s="1">
        <v>5.1928734677609327</v>
      </c>
      <c r="AH27" s="1">
        <v>5.01519474681161</v>
      </c>
      <c r="AI27" s="11">
        <f t="shared" si="0"/>
        <v>15.515693816430883</v>
      </c>
    </row>
    <row r="28" spans="1:35">
      <c r="A28" s="96" t="s">
        <v>72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>
        <v>15.922876805575022</v>
      </c>
      <c r="AG28" s="1">
        <v>15.578620403282796</v>
      </c>
      <c r="AH28" s="1">
        <v>15.045584240434829</v>
      </c>
      <c r="AI28" s="11">
        <f t="shared" si="0"/>
        <v>46.547081449292648</v>
      </c>
    </row>
    <row r="29" spans="1:35">
      <c r="A29" s="96" t="s">
        <v>73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>
        <v>7.0768341358111213</v>
      </c>
      <c r="AG29" s="1">
        <v>6.9238312903479091</v>
      </c>
      <c r="AH29" s="1">
        <v>6.6869263290821461</v>
      </c>
      <c r="AI29" s="11">
        <f t="shared" si="0"/>
        <v>20.687591755241179</v>
      </c>
    </row>
    <row r="30" spans="1:35">
      <c r="A30" s="96" t="s">
        <v>74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1"/>
    </row>
    <row r="31" spans="1:35">
      <c r="A31" s="96" t="s">
        <v>75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1"/>
    </row>
    <row r="32" spans="1:35">
      <c r="A32" s="96" t="s">
        <v>76</v>
      </c>
      <c r="B32" s="1">
        <v>8.8757045847637936</v>
      </c>
      <c r="C32" s="1">
        <v>7.325879908088222</v>
      </c>
      <c r="D32" s="1">
        <v>5.3140520823183044</v>
      </c>
      <c r="E32" s="1">
        <v>4.245226897595197</v>
      </c>
      <c r="F32" s="1">
        <v>3.6729271294387491</v>
      </c>
      <c r="G32" s="1">
        <v>3.093398729611617</v>
      </c>
      <c r="H32" s="1">
        <v>2.5879620159188921</v>
      </c>
      <c r="I32" s="1">
        <v>1.973242437893675</v>
      </c>
      <c r="J32" s="1">
        <v>1.7132865953517524</v>
      </c>
      <c r="K32" s="1">
        <v>1.5551908565379977</v>
      </c>
      <c r="L32" s="1">
        <v>1.9479021212721852</v>
      </c>
      <c r="M32" s="1">
        <v>1.0481990182626328</v>
      </c>
      <c r="N32" s="1">
        <v>0.92549641511136516</v>
      </c>
      <c r="O32" s="1">
        <v>0.85765662435779411</v>
      </c>
      <c r="P32" s="1">
        <v>0.83625398674089468</v>
      </c>
      <c r="Q32" s="1">
        <v>1.0566214278826953</v>
      </c>
      <c r="R32" s="1">
        <v>1.0745468021307767</v>
      </c>
      <c r="S32" s="1">
        <v>1.0717483374637184</v>
      </c>
      <c r="T32" s="1">
        <v>1.0643095752337894</v>
      </c>
      <c r="U32" s="1">
        <v>1.0724462037744742</v>
      </c>
      <c r="V32" s="1">
        <v>1.0602554337150576</v>
      </c>
      <c r="W32" s="1">
        <v>1.020676029228833</v>
      </c>
      <c r="X32" s="1">
        <v>1.0125432519736457</v>
      </c>
      <c r="Y32" s="1">
        <v>1.0257031578670968</v>
      </c>
      <c r="Z32" s="1">
        <v>1.6420331424771082</v>
      </c>
      <c r="AA32" s="1">
        <v>8.5177571586848408</v>
      </c>
      <c r="AB32" s="1">
        <v>8.7260437057775189</v>
      </c>
      <c r="AC32" s="1">
        <v>8.5229231299551884</v>
      </c>
      <c r="AD32" s="1">
        <v>8.4679241191743984</v>
      </c>
      <c r="AE32" s="1">
        <v>8.4512233827633096</v>
      </c>
      <c r="AF32" s="1">
        <v>25.657638180766366</v>
      </c>
      <c r="AG32" s="1">
        <v>25.102913910819513</v>
      </c>
      <c r="AH32" s="1">
        <v>24.243995690788527</v>
      </c>
      <c r="AI32" s="11">
        <f t="shared" si="0"/>
        <v>174.76368204373992</v>
      </c>
    </row>
    <row r="33" spans="1:35">
      <c r="A33" s="96" t="s">
        <v>77</v>
      </c>
      <c r="B33" s="1">
        <v>8.8757045847637936</v>
      </c>
      <c r="C33" s="1">
        <v>7.325879908088222</v>
      </c>
      <c r="D33" s="1">
        <v>5.3140520823183044</v>
      </c>
      <c r="E33" s="1">
        <v>4.245226897595197</v>
      </c>
      <c r="F33" s="1">
        <v>3.6729271294387491</v>
      </c>
      <c r="G33" s="1">
        <v>3.093398729611617</v>
      </c>
      <c r="H33" s="1">
        <v>2.5879620159188921</v>
      </c>
      <c r="I33" s="1">
        <v>1.973242437893675</v>
      </c>
      <c r="J33" s="1">
        <v>1.7132865953517524</v>
      </c>
      <c r="K33" s="1">
        <v>1.5551908565379977</v>
      </c>
      <c r="L33" s="1">
        <v>1.9479021212721852</v>
      </c>
      <c r="M33" s="1">
        <v>1.0481990182626328</v>
      </c>
      <c r="N33" s="1">
        <v>0.92549641511136516</v>
      </c>
      <c r="O33" s="1">
        <v>0.85765662435779411</v>
      </c>
      <c r="P33" s="1">
        <v>0.83625398674089468</v>
      </c>
      <c r="Q33" s="1">
        <v>1.0566214278826953</v>
      </c>
      <c r="R33" s="1">
        <v>1.0745468021307767</v>
      </c>
      <c r="S33" s="1">
        <v>1.0717483374637184</v>
      </c>
      <c r="T33" s="1">
        <v>1.0643095752337894</v>
      </c>
      <c r="U33" s="1">
        <v>1.0724462037744742</v>
      </c>
      <c r="V33" s="1">
        <v>1.0602554337150576</v>
      </c>
      <c r="W33" s="1">
        <v>1.020676029228833</v>
      </c>
      <c r="X33" s="1">
        <v>1.0125432519736457</v>
      </c>
      <c r="Y33" s="1">
        <v>1.0257031578670968</v>
      </c>
      <c r="Z33" s="1">
        <v>1.6420331424771082</v>
      </c>
      <c r="AA33" s="1">
        <v>8.5177571586848408</v>
      </c>
      <c r="AB33" s="1">
        <v>8.7260437057775189</v>
      </c>
      <c r="AC33" s="1">
        <v>8.5229231299551884</v>
      </c>
      <c r="AD33" s="1">
        <v>8.4679241191743984</v>
      </c>
      <c r="AE33" s="1">
        <v>8.4512233827633096</v>
      </c>
      <c r="AF33" s="1">
        <v>12.384459737669461</v>
      </c>
      <c r="AG33" s="1">
        <v>12.116704758108842</v>
      </c>
      <c r="AH33" s="1">
        <v>11.702121075893755</v>
      </c>
      <c r="AI33" s="11">
        <f t="shared" si="0"/>
        <v>135.96241983303756</v>
      </c>
    </row>
    <row r="34" spans="1:35">
      <c r="A34" s="96" t="s">
        <v>78</v>
      </c>
      <c r="B34" s="1">
        <v>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1"/>
    </row>
    <row r="35" spans="1:35">
      <c r="A35" s="96" t="s">
        <v>79</v>
      </c>
      <c r="B35" s="1">
        <v>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>
        <v>2.6579272393802231</v>
      </c>
      <c r="AG35" s="1">
        <v>2.6004622171888077</v>
      </c>
      <c r="AH35" s="1">
        <v>2.5114851212715501</v>
      </c>
      <c r="AI35" s="11">
        <f t="shared" si="0"/>
        <v>7.7698745778405804</v>
      </c>
    </row>
    <row r="36" spans="1:35">
      <c r="A36" s="96" t="s">
        <v>80</v>
      </c>
      <c r="B36" s="1">
        <v>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1"/>
    </row>
    <row r="37" spans="1:35">
      <c r="A37" s="97" t="s">
        <v>158</v>
      </c>
      <c r="B37" s="11">
        <f>SUM(B6:B36)</f>
        <v>79.881341262874145</v>
      </c>
      <c r="C37" s="11">
        <f t="shared" ref="C37:AI37" si="1">SUM(C6:C36)</f>
        <v>65.932919172794016</v>
      </c>
      <c r="D37" s="11">
        <f t="shared" si="1"/>
        <v>47.82646874086474</v>
      </c>
      <c r="E37" s="11">
        <f t="shared" si="1"/>
        <v>38.207042078356764</v>
      </c>
      <c r="F37" s="11">
        <f t="shared" si="1"/>
        <v>33.056344164948733</v>
      </c>
      <c r="G37" s="11">
        <f t="shared" si="1"/>
        <v>27.840588566504557</v>
      </c>
      <c r="H37" s="11">
        <f t="shared" si="1"/>
        <v>23.291658143270027</v>
      </c>
      <c r="I37" s="11">
        <f t="shared" si="1"/>
        <v>17.759181941043071</v>
      </c>
      <c r="J37" s="11">
        <f t="shared" si="1"/>
        <v>15.41957935816577</v>
      </c>
      <c r="K37" s="11">
        <f t="shared" si="1"/>
        <v>13.996717708841979</v>
      </c>
      <c r="L37" s="11">
        <f t="shared" si="1"/>
        <v>15.583216970177485</v>
      </c>
      <c r="M37" s="11">
        <f t="shared" si="1"/>
        <v>8.3855921461010627</v>
      </c>
      <c r="N37" s="11">
        <f t="shared" si="1"/>
        <v>7.4039713208909195</v>
      </c>
      <c r="O37" s="11">
        <f t="shared" si="1"/>
        <v>6.8612529948623537</v>
      </c>
      <c r="P37" s="11">
        <f t="shared" si="1"/>
        <v>6.6900318939271566</v>
      </c>
      <c r="Q37" s="11">
        <f t="shared" si="1"/>
        <v>8.4529714230615625</v>
      </c>
      <c r="R37" s="11">
        <f t="shared" si="1"/>
        <v>8.5963744170462135</v>
      </c>
      <c r="S37" s="11">
        <f t="shared" si="1"/>
        <v>8.5739866997097476</v>
      </c>
      <c r="T37" s="11">
        <f t="shared" si="1"/>
        <v>8.5144766018703155</v>
      </c>
      <c r="U37" s="11">
        <f t="shared" si="1"/>
        <v>8.5795696301957936</v>
      </c>
      <c r="V37" s="11">
        <f t="shared" si="1"/>
        <v>8.4820434697204607</v>
      </c>
      <c r="W37" s="11">
        <f t="shared" si="1"/>
        <v>8.1654082338306626</v>
      </c>
      <c r="X37" s="11">
        <f t="shared" si="1"/>
        <v>8.1003460157891656</v>
      </c>
      <c r="Y37" s="11">
        <f t="shared" si="1"/>
        <v>8.2056252629367759</v>
      </c>
      <c r="Z37" s="11">
        <f t="shared" si="1"/>
        <v>13.136265139816867</v>
      </c>
      <c r="AA37" s="11">
        <f t="shared" si="1"/>
        <v>102.21308590421812</v>
      </c>
      <c r="AB37" s="11">
        <f t="shared" si="1"/>
        <v>104.71252446933021</v>
      </c>
      <c r="AC37" s="11">
        <f t="shared" si="1"/>
        <v>102.27507755946226</v>
      </c>
      <c r="AD37" s="11">
        <f t="shared" si="1"/>
        <v>101.61508943009278</v>
      </c>
      <c r="AE37" s="11">
        <f t="shared" si="1"/>
        <v>101.41468059315974</v>
      </c>
      <c r="AF37" s="11">
        <f t="shared" si="1"/>
        <v>247.60690598436815</v>
      </c>
      <c r="AG37" s="11">
        <f t="shared" si="1"/>
        <v>242.25358549601003</v>
      </c>
      <c r="AH37" s="11">
        <f t="shared" si="1"/>
        <v>233.96466656056023</v>
      </c>
      <c r="AI37" s="11">
        <f t="shared" si="1"/>
        <v>1732.9985893548014</v>
      </c>
    </row>
    <row r="38" spans="1:35">
      <c r="A38" s="61"/>
    </row>
    <row r="40" spans="1:35">
      <c r="A40" s="15"/>
      <c r="B40" s="15"/>
      <c r="C40" s="15"/>
      <c r="D40" s="12"/>
      <c r="E40" s="12"/>
      <c r="F40" s="12"/>
    </row>
    <row r="41" spans="1:35" ht="15.9">
      <c r="A41" s="15"/>
      <c r="B41" s="15"/>
      <c r="C41" s="15"/>
      <c r="D41" s="12"/>
      <c r="E41" s="12"/>
      <c r="F41" s="12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16"/>
      <c r="AG41" s="16"/>
      <c r="AH41" s="16"/>
    </row>
    <row r="42" spans="1:35">
      <c r="A42" s="15"/>
      <c r="B42" s="15"/>
      <c r="C42" s="15"/>
      <c r="D42" s="12"/>
      <c r="E42" s="12"/>
      <c r="F42" s="12"/>
    </row>
    <row r="43" spans="1:35">
      <c r="A43" s="12"/>
      <c r="B43" s="17"/>
      <c r="C43" s="17"/>
      <c r="D43" s="12"/>
      <c r="E43" s="12"/>
      <c r="F43" s="12"/>
      <c r="AF43" s="1"/>
      <c r="AG43" s="1"/>
      <c r="AH43" s="1"/>
      <c r="AI43" s="1"/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0"/>
  <sheetViews>
    <sheetView zoomScale="125" zoomScaleNormal="125" zoomScalePageLayoutView="125" workbookViewId="0">
      <pane xSplit="1" ySplit="1" topLeftCell="AB2" activePane="bottomRight" state="frozen"/>
      <selection pane="topRight" activeCell="B1" sqref="B1"/>
      <selection pane="bottomLeft" activeCell="A2" sqref="A2"/>
      <selection pane="bottomRight" activeCell="AH49" sqref="AH49"/>
    </sheetView>
  </sheetViews>
  <sheetFormatPr defaultColWidth="8.85546875" defaultRowHeight="15"/>
  <cols>
    <col min="1" max="1" width="19.35546875" customWidth="1"/>
  </cols>
  <sheetData>
    <row r="1" spans="1:39">
      <c r="A1" s="7" t="s">
        <v>30</v>
      </c>
      <c r="B1">
        <v>1978</v>
      </c>
      <c r="C1">
        <v>1979</v>
      </c>
      <c r="D1">
        <v>1980</v>
      </c>
      <c r="E1">
        <v>1981</v>
      </c>
      <c r="F1">
        <v>1982</v>
      </c>
      <c r="G1">
        <v>1983</v>
      </c>
      <c r="H1">
        <v>1984</v>
      </c>
      <c r="I1">
        <v>1985</v>
      </c>
      <c r="J1">
        <v>1986</v>
      </c>
      <c r="K1">
        <v>1987</v>
      </c>
      <c r="L1">
        <v>1988</v>
      </c>
      <c r="M1">
        <v>1989</v>
      </c>
      <c r="N1">
        <v>1990</v>
      </c>
      <c r="O1">
        <v>1991</v>
      </c>
      <c r="P1">
        <v>1992</v>
      </c>
      <c r="Q1">
        <v>1993</v>
      </c>
      <c r="R1">
        <v>1994</v>
      </c>
      <c r="S1">
        <v>1995</v>
      </c>
      <c r="T1">
        <v>1996</v>
      </c>
      <c r="U1">
        <v>1997</v>
      </c>
      <c r="V1">
        <v>1998</v>
      </c>
      <c r="W1">
        <v>1999</v>
      </c>
      <c r="X1">
        <v>2000</v>
      </c>
      <c r="Y1">
        <v>2001</v>
      </c>
      <c r="Z1">
        <v>2002</v>
      </c>
      <c r="AA1">
        <v>2003</v>
      </c>
      <c r="AB1">
        <v>2004</v>
      </c>
      <c r="AC1">
        <v>2005</v>
      </c>
      <c r="AD1">
        <v>2006</v>
      </c>
      <c r="AE1">
        <v>2007</v>
      </c>
      <c r="AF1">
        <v>2008</v>
      </c>
      <c r="AG1">
        <v>2009</v>
      </c>
      <c r="AH1">
        <v>2010</v>
      </c>
      <c r="AI1">
        <v>2011</v>
      </c>
      <c r="AJ1">
        <v>2012</v>
      </c>
      <c r="AK1">
        <v>2013</v>
      </c>
      <c r="AL1">
        <v>2014</v>
      </c>
      <c r="AM1">
        <v>2015</v>
      </c>
    </row>
    <row r="2" spans="1:39">
      <c r="A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>
        <v>18.249039359738322</v>
      </c>
      <c r="N2" s="1">
        <v>18.870629847678668</v>
      </c>
      <c r="O2" s="1">
        <v>32.577771814501148</v>
      </c>
      <c r="P2" s="1">
        <v>42.266009764467924</v>
      </c>
      <c r="Q2" s="1">
        <v>68.257065822277056</v>
      </c>
      <c r="R2" s="1">
        <v>86.589698385565981</v>
      </c>
      <c r="S2" s="1">
        <v>94.207396986048721</v>
      </c>
      <c r="T2" s="1">
        <v>114.7820421368742</v>
      </c>
      <c r="U2" s="1">
        <v>153.80506428667405</v>
      </c>
      <c r="V2" s="1">
        <v>184.17511816124915</v>
      </c>
      <c r="W2" s="1">
        <v>250.2801948459672</v>
      </c>
      <c r="X2" s="1">
        <v>336.81416442916611</v>
      </c>
      <c r="Y2" s="1">
        <v>429.96700100119187</v>
      </c>
      <c r="Z2" s="1">
        <v>380.32549858499044</v>
      </c>
      <c r="AA2" s="1">
        <v>314.32330584310387</v>
      </c>
      <c r="AB2" s="1">
        <v>81.539999999999992</v>
      </c>
      <c r="AC2" s="1">
        <v>87.16</v>
      </c>
      <c r="AD2" s="1">
        <v>63.759999999999991</v>
      </c>
      <c r="AE2" s="1">
        <v>64.290000000000006</v>
      </c>
      <c r="AF2" s="1">
        <v>76.400000000000006</v>
      </c>
      <c r="AG2" s="1">
        <v>8.6</v>
      </c>
      <c r="AH2" s="1">
        <v>17.240000000000002</v>
      </c>
      <c r="AI2" s="1">
        <v>5.6</v>
      </c>
      <c r="AJ2" s="1">
        <v>4.5300000000000011</v>
      </c>
      <c r="AK2" s="1">
        <v>184</v>
      </c>
      <c r="AL2" s="1">
        <v>6956.81</v>
      </c>
      <c r="AM2" s="1">
        <v>33.53</v>
      </c>
    </row>
    <row r="3" spans="1:39">
      <c r="A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>
        <v>0.12777568605340459</v>
      </c>
      <c r="N3" s="1">
        <v>0.13212792342191376</v>
      </c>
      <c r="O3" s="1">
        <v>0.22810226125507357</v>
      </c>
      <c r="P3" s="1">
        <v>0.2959371333435617</v>
      </c>
      <c r="Q3" s="1">
        <v>0.47792068620750161</v>
      </c>
      <c r="R3" s="1">
        <v>0.60628167314839543</v>
      </c>
      <c r="S3" s="1">
        <v>0.65961909248522888</v>
      </c>
      <c r="T3" s="1">
        <v>0.80367814938288329</v>
      </c>
      <c r="U3" s="1">
        <v>1.0769086098348781</v>
      </c>
      <c r="V3" s="1">
        <v>1.2895529245742123</v>
      </c>
      <c r="W3" s="1">
        <v>1.7524058648576337</v>
      </c>
      <c r="X3" s="1">
        <v>2.3582973374143696</v>
      </c>
      <c r="Y3" s="1">
        <v>3.0105326340881966</v>
      </c>
      <c r="Z3" s="1">
        <v>2.6629539532100135</v>
      </c>
      <c r="AA3" s="1">
        <v>2.2008213832496555</v>
      </c>
      <c r="AB3" s="1">
        <v>1.7800000000000011</v>
      </c>
      <c r="AC3" s="1">
        <v>1.1000000000000014</v>
      </c>
      <c r="AD3" s="1">
        <v>9.3999999999999986</v>
      </c>
      <c r="AE3" s="1">
        <v>28.25</v>
      </c>
      <c r="AF3" s="1">
        <v>118.45</v>
      </c>
      <c r="AG3" s="1">
        <v>149.61000000000001</v>
      </c>
      <c r="AH3" s="1">
        <v>144.82</v>
      </c>
      <c r="AI3" s="1">
        <v>683.71</v>
      </c>
      <c r="AJ3" s="1">
        <v>173.94</v>
      </c>
      <c r="AK3" s="1">
        <v>759.61</v>
      </c>
      <c r="AL3" s="1">
        <v>991.29</v>
      </c>
      <c r="AM3" s="1">
        <v>584.79</v>
      </c>
    </row>
    <row r="4" spans="1:39">
      <c r="A4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>
        <v>4.2363590382556335</v>
      </c>
      <c r="N4" s="1">
        <v>4.3806559751941032</v>
      </c>
      <c r="O4" s="1">
        <v>7.5626522225096755</v>
      </c>
      <c r="P4" s="1">
        <v>9.8116941361713437</v>
      </c>
      <c r="Q4" s="1">
        <v>15.845296402777853</v>
      </c>
      <c r="R4" s="1">
        <v>20.101060891173489</v>
      </c>
      <c r="S4" s="1">
        <v>21.869444732136671</v>
      </c>
      <c r="T4" s="1">
        <v>26.645673344800027</v>
      </c>
      <c r="U4" s="1">
        <v>35.704535530668252</v>
      </c>
      <c r="V4" s="1">
        <v>42.754684839224055</v>
      </c>
      <c r="W4" s="1">
        <v>58.10041529480803</v>
      </c>
      <c r="X4" s="1">
        <v>78.188539219221525</v>
      </c>
      <c r="Y4" s="1">
        <v>99.813176734207403</v>
      </c>
      <c r="Z4" s="1">
        <v>88.289324804914429</v>
      </c>
      <c r="AA4" s="1">
        <v>72.96747798027198</v>
      </c>
      <c r="AB4" s="1">
        <v>23.449999999999996</v>
      </c>
      <c r="AC4" s="1">
        <v>36.379999999999995</v>
      </c>
      <c r="AD4" s="1">
        <v>51.379999999999995</v>
      </c>
      <c r="AE4" s="1">
        <v>54.2</v>
      </c>
      <c r="AF4" s="1">
        <v>224.07999999999998</v>
      </c>
      <c r="AG4" s="1">
        <v>306</v>
      </c>
      <c r="AH4" s="1">
        <v>157.80000000000001</v>
      </c>
      <c r="AI4" s="1">
        <v>230.88</v>
      </c>
      <c r="AJ4" s="1">
        <v>301.33999999999997</v>
      </c>
      <c r="AK4" s="1">
        <v>110.04999999999998</v>
      </c>
      <c r="AL4" s="1">
        <v>103.28</v>
      </c>
      <c r="AM4" s="1">
        <v>179.22</v>
      </c>
    </row>
    <row r="5" spans="1:39">
      <c r="A5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>
        <v>1.8674913406419293</v>
      </c>
      <c r="N5" s="1">
        <v>1.9311009822658614</v>
      </c>
      <c r="O5" s="1">
        <v>3.333803251869472</v>
      </c>
      <c r="P5" s="1">
        <v>4.3252362868355885</v>
      </c>
      <c r="Q5" s="1">
        <v>6.9849966810831843</v>
      </c>
      <c r="R5" s="1">
        <v>8.8610424218055748</v>
      </c>
      <c r="S5" s="1">
        <v>9.6405895470864547</v>
      </c>
      <c r="T5" s="1">
        <v>11.746068684838614</v>
      </c>
      <c r="U5" s="1">
        <v>15.739438117270721</v>
      </c>
      <c r="V5" s="1">
        <v>18.84731746957933</v>
      </c>
      <c r="W5" s="1">
        <v>25.612093184488625</v>
      </c>
      <c r="X5" s="1">
        <v>34.467432672907229</v>
      </c>
      <c r="Y5" s="1">
        <v>44.000105172824803</v>
      </c>
      <c r="Z5" s="1">
        <v>38.920107586582489</v>
      </c>
      <c r="AA5" s="1">
        <v>32.165860364079911</v>
      </c>
      <c r="AB5" s="1">
        <v>25.87</v>
      </c>
      <c r="AC5" s="1">
        <v>27.299999999999997</v>
      </c>
      <c r="AD5" s="1">
        <v>26.069999999999997</v>
      </c>
      <c r="AE5" s="1">
        <v>28.230000000000004</v>
      </c>
      <c r="AF5" s="1">
        <v>25.54</v>
      </c>
      <c r="AG5" s="1">
        <v>83.550000000000011</v>
      </c>
      <c r="AH5" s="1">
        <v>61.95999999999998</v>
      </c>
      <c r="AI5" s="1">
        <v>52.680000000000007</v>
      </c>
      <c r="AJ5" s="1">
        <v>55.999999999999986</v>
      </c>
      <c r="AK5" s="1">
        <v>43.850000000000009</v>
      </c>
      <c r="AL5" s="1">
        <v>44.349999999999994</v>
      </c>
      <c r="AM5" s="1">
        <v>50.53</v>
      </c>
    </row>
    <row r="6" spans="1:39">
      <c r="A6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>
        <v>4.1561107616894376E-2</v>
      </c>
      <c r="N6" s="1">
        <v>4.2976743182891478E-2</v>
      </c>
      <c r="O6" s="1">
        <v>7.419394816410356E-2</v>
      </c>
      <c r="P6" s="1">
        <v>9.6258336985851553E-2</v>
      </c>
      <c r="Q6" s="1">
        <v>0.15545142965233749</v>
      </c>
      <c r="R6" s="1">
        <v>0.19720291584534874</v>
      </c>
      <c r="S6" s="1">
        <v>0.21455177378174087</v>
      </c>
      <c r="T6" s="1">
        <v>0.26140931101624509</v>
      </c>
      <c r="U6" s="1">
        <v>0.35028193554915316</v>
      </c>
      <c r="V6" s="1">
        <v>0.41944793670299113</v>
      </c>
      <c r="W6" s="1">
        <v>0.5699983383958076</v>
      </c>
      <c r="X6" s="1">
        <v>0.76707433519041179</v>
      </c>
      <c r="Y6" s="1">
        <v>0.97922441001190919</v>
      </c>
      <c r="Z6" s="1">
        <v>0.86616882481020929</v>
      </c>
      <c r="AA6" s="1">
        <v>0.71585273521107506</v>
      </c>
      <c r="AB6" s="1">
        <v>0</v>
      </c>
      <c r="AC6" s="1">
        <v>0</v>
      </c>
      <c r="AD6" s="1">
        <v>0.29999999999999716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</row>
    <row r="7" spans="1:39">
      <c r="A7" t="s">
        <v>5</v>
      </c>
      <c r="B7" s="1"/>
      <c r="G7" s="1"/>
      <c r="H7" s="1"/>
      <c r="I7" s="1"/>
      <c r="L7" s="1"/>
      <c r="M7" s="1">
        <v>5.0928790350982247</v>
      </c>
      <c r="N7" s="1">
        <v>5.2663503670430778</v>
      </c>
      <c r="O7" s="1">
        <v>9.0916923249304578</v>
      </c>
      <c r="P7" s="1">
        <v>11.795452395243348</v>
      </c>
      <c r="Q7" s="1">
        <v>19.048946778565064</v>
      </c>
      <c r="R7" s="1">
        <v>24.165154716924839</v>
      </c>
      <c r="S7" s="1">
        <v>26.291075798759358</v>
      </c>
      <c r="T7" s="1">
        <v>32.032976886134016</v>
      </c>
      <c r="U7" s="1">
        <v>42.923387470230594</v>
      </c>
      <c r="V7" s="1">
        <v>51.398957478253472</v>
      </c>
      <c r="W7" s="1">
        <v>69.847334542085321</v>
      </c>
      <c r="X7" s="1">
        <v>93.996936656835786</v>
      </c>
      <c r="Y7" s="1">
        <v>119.9937093682956</v>
      </c>
      <c r="Z7" s="1">
        <v>106.13992989297556</v>
      </c>
      <c r="AA7" s="1">
        <v>87.720265325465618</v>
      </c>
      <c r="AB7" s="1">
        <v>102.93</v>
      </c>
      <c r="AC7" s="1">
        <v>127.85</v>
      </c>
      <c r="AD7" s="1">
        <v>145.08000000000001</v>
      </c>
      <c r="AE7" s="1">
        <v>162.05000000000001</v>
      </c>
      <c r="AF7" s="1">
        <v>67.31</v>
      </c>
      <c r="AG7" s="1">
        <v>69.360000000000014</v>
      </c>
      <c r="AH7" s="1">
        <v>99.000000000000028</v>
      </c>
      <c r="AI7" s="1">
        <v>52.72</v>
      </c>
      <c r="AJ7" s="1">
        <v>45.699999999999989</v>
      </c>
      <c r="AK7" s="1">
        <v>40.029999999999987</v>
      </c>
      <c r="AL7" s="1">
        <v>141.01999999999998</v>
      </c>
      <c r="AM7" s="1">
        <v>81.180000000000007</v>
      </c>
    </row>
    <row r="8" spans="1:39">
      <c r="A8" t="s">
        <v>6</v>
      </c>
      <c r="B8" s="1"/>
      <c r="G8" s="1"/>
      <c r="H8" s="1"/>
      <c r="L8" s="1"/>
      <c r="M8" s="1">
        <v>2.3164388969220559E-2</v>
      </c>
      <c r="N8" s="1">
        <v>2.3953403862463918E-2</v>
      </c>
      <c r="O8" s="1">
        <v>4.1352542628985592E-2</v>
      </c>
      <c r="P8" s="1">
        <v>5.3650291999537247E-2</v>
      </c>
      <c r="Q8" s="1">
        <v>8.6641997501154422E-2</v>
      </c>
      <c r="R8" s="1">
        <v>0.10991249536981117</v>
      </c>
      <c r="S8" s="1">
        <v>0.11958200892355909</v>
      </c>
      <c r="T8" s="1">
        <v>0.14569840188991429</v>
      </c>
      <c r="U8" s="1">
        <v>0.19523221273953018</v>
      </c>
      <c r="V8" s="1">
        <v>0.23378239212699625</v>
      </c>
      <c r="W8" s="1">
        <v>0.31769276565292193</v>
      </c>
      <c r="X8" s="1">
        <v>0.4275345217564423</v>
      </c>
      <c r="Y8" s="1">
        <v>0.54577792610249887</v>
      </c>
      <c r="Z8" s="1">
        <v>0.48276556428347744</v>
      </c>
      <c r="AA8" s="1">
        <v>0.39898578632608861</v>
      </c>
      <c r="AB8" s="1"/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-3.0000000000001137E-2</v>
      </c>
      <c r="AJ8" s="1">
        <v>0</v>
      </c>
      <c r="AK8" s="1">
        <v>0</v>
      </c>
      <c r="AL8" s="1">
        <v>0</v>
      </c>
      <c r="AM8" s="1">
        <v>0</v>
      </c>
    </row>
    <row r="9" spans="1:39">
      <c r="A9" t="s">
        <v>7</v>
      </c>
      <c r="B9" s="1"/>
      <c r="G9" s="1"/>
      <c r="H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>
        <v>0</v>
      </c>
      <c r="AA9" s="1">
        <v>0</v>
      </c>
      <c r="AB9" s="1"/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</row>
    <row r="10" spans="1:39">
      <c r="A10" t="s">
        <v>8</v>
      </c>
      <c r="B10" s="1"/>
      <c r="G10" s="1"/>
      <c r="H10" s="1"/>
      <c r="L10" s="1"/>
      <c r="M10" s="1">
        <v>11.167571523287755</v>
      </c>
      <c r="N10" s="1">
        <v>11.54795627096845</v>
      </c>
      <c r="O10" s="1">
        <v>19.936095793099671</v>
      </c>
      <c r="P10" s="1">
        <v>25.86485117074362</v>
      </c>
      <c r="Q10" s="1">
        <v>41.770180309971636</v>
      </c>
      <c r="R10" s="1">
        <v>52.988907023464733</v>
      </c>
      <c r="S10" s="1">
        <v>57.650587689868857</v>
      </c>
      <c r="T10" s="1">
        <v>70.24132283809989</v>
      </c>
      <c r="U10" s="1">
        <v>94.12161496318528</v>
      </c>
      <c r="V10" s="1">
        <v>112.70668906624661</v>
      </c>
      <c r="W10" s="1">
        <v>153.15995114631681</v>
      </c>
      <c r="X10" s="1">
        <v>206.11475470964464</v>
      </c>
      <c r="Y10" s="1">
        <v>263.12</v>
      </c>
      <c r="Z10" s="1">
        <v>232.7416870472934</v>
      </c>
      <c r="AA10" s="1">
        <v>192.35138520132207</v>
      </c>
      <c r="AB10" s="1"/>
      <c r="AC10" s="1">
        <v>0</v>
      </c>
      <c r="AD10" s="1">
        <v>8.6999999999999993</v>
      </c>
      <c r="AE10" s="1">
        <v>3.92</v>
      </c>
      <c r="AF10" s="1">
        <v>0</v>
      </c>
      <c r="AG10" s="1">
        <v>502.27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</row>
    <row r="11" spans="1:39">
      <c r="A11" t="s">
        <v>9</v>
      </c>
      <c r="B11" s="1"/>
      <c r="G11" s="1"/>
      <c r="H11" s="1"/>
      <c r="L11" s="1"/>
      <c r="M11" s="1">
        <v>1.054705656558607</v>
      </c>
      <c r="N11" s="1">
        <v>1.0906305614684022</v>
      </c>
      <c r="O11" s="1">
        <v>1.8828366542206096</v>
      </c>
      <c r="P11" s="1">
        <v>2.4427696548836235</v>
      </c>
      <c r="Q11" s="1">
        <v>3.9449261960428519</v>
      </c>
      <c r="R11" s="1">
        <v>5.0044631329169142</v>
      </c>
      <c r="S11" s="1">
        <v>5.4447290365355769</v>
      </c>
      <c r="T11" s="1">
        <v>6.6338433890497965</v>
      </c>
      <c r="U11" s="1">
        <v>8.8891841434902474</v>
      </c>
      <c r="V11" s="1">
        <v>10.644425445789862</v>
      </c>
      <c r="W11" s="1">
        <v>14.464977143455354</v>
      </c>
      <c r="X11" s="1">
        <v>19.46621942282863</v>
      </c>
      <c r="Y11" s="1">
        <v>24.85</v>
      </c>
      <c r="Z11" s="1">
        <v>21.980962766514292</v>
      </c>
      <c r="AA11" s="1">
        <v>18.166357260006283</v>
      </c>
      <c r="AB11" s="1">
        <v>1138.7438678698359</v>
      </c>
      <c r="AC11" s="1">
        <v>372.66</v>
      </c>
      <c r="AD11" s="1">
        <v>333.6</v>
      </c>
      <c r="AE11" s="1">
        <v>21.55</v>
      </c>
      <c r="AF11" s="1">
        <v>189.65</v>
      </c>
      <c r="AG11" s="1">
        <v>267.54000000000002</v>
      </c>
      <c r="AH11" s="1">
        <v>942.8</v>
      </c>
      <c r="AI11" s="1">
        <v>700.61</v>
      </c>
      <c r="AJ11" s="1">
        <v>570.29999999999995</v>
      </c>
      <c r="AK11" s="1">
        <v>451.1</v>
      </c>
      <c r="AL11" s="1">
        <v>1532.74</v>
      </c>
      <c r="AM11" s="1">
        <v>870.23</v>
      </c>
    </row>
    <row r="12" spans="1:39">
      <c r="A12" t="s">
        <v>10</v>
      </c>
      <c r="B12" s="1"/>
      <c r="G12" s="1"/>
      <c r="H12" s="1"/>
      <c r="L12" s="1"/>
      <c r="M12" s="1">
        <v>11.010532854101966</v>
      </c>
      <c r="N12" s="1">
        <v>11.385568621977178</v>
      </c>
      <c r="O12" s="1">
        <v>19.655753917018533</v>
      </c>
      <c r="P12" s="1">
        <v>25.501138988728755</v>
      </c>
      <c r="Q12" s="1">
        <v>41.182806993055799</v>
      </c>
      <c r="R12" s="1">
        <v>52.243775691803059</v>
      </c>
      <c r="S12" s="1">
        <v>56.839903688453091</v>
      </c>
      <c r="T12" s="1">
        <v>69.253587605122661</v>
      </c>
      <c r="U12" s="1">
        <v>92.798074466971428</v>
      </c>
      <c r="V12" s="1">
        <v>111.12180479464007</v>
      </c>
      <c r="W12" s="1">
        <v>151.00621209477617</v>
      </c>
      <c r="X12" s="1">
        <v>203.21636389014904</v>
      </c>
      <c r="Y12" s="1">
        <v>259.42</v>
      </c>
      <c r="Z12" s="1">
        <v>229.46886764141399</v>
      </c>
      <c r="AA12" s="1">
        <v>189.64653522699516</v>
      </c>
      <c r="AB12" s="1">
        <v>117.79792869205755</v>
      </c>
      <c r="AC12" s="1">
        <v>38.549999999999997</v>
      </c>
      <c r="AD12" s="1">
        <v>25.3</v>
      </c>
      <c r="AE12" s="1">
        <v>24.43</v>
      </c>
      <c r="AF12" s="1">
        <v>53.45</v>
      </c>
      <c r="AG12" s="1">
        <v>231.24</v>
      </c>
      <c r="AH12" s="1">
        <v>107.15</v>
      </c>
      <c r="AI12" s="1">
        <v>123.88</v>
      </c>
      <c r="AJ12" s="1">
        <v>122.74</v>
      </c>
      <c r="AK12" s="1">
        <v>163.72999999999999</v>
      </c>
      <c r="AL12" s="1">
        <v>83.44</v>
      </c>
      <c r="AM12" s="1">
        <v>108.62</v>
      </c>
    </row>
    <row r="13" spans="1:39">
      <c r="A13" t="s">
        <v>11</v>
      </c>
      <c r="B13" s="1"/>
      <c r="G13" s="1"/>
      <c r="H13" s="1"/>
      <c r="L13" s="1"/>
      <c r="M13" s="1">
        <v>1.314456103968614</v>
      </c>
      <c r="N13" s="1">
        <v>1.3592285106107207</v>
      </c>
      <c r="O13" s="1">
        <v>2.3465372708737333</v>
      </c>
      <c r="P13" s="1">
        <v>3.0443692640541573</v>
      </c>
      <c r="Q13" s="1">
        <v>4.9164734121306681</v>
      </c>
      <c r="R13" s="1">
        <v>6.2369506328546009</v>
      </c>
      <c r="S13" s="1">
        <v>6.7856441956340765</v>
      </c>
      <c r="T13" s="1">
        <v>8.2676108554878134</v>
      </c>
      <c r="U13" s="1">
        <v>11.078391666957463</v>
      </c>
      <c r="V13" s="1">
        <v>13.265909700447162</v>
      </c>
      <c r="W13" s="1">
        <v>18.027377953030673</v>
      </c>
      <c r="X13" s="1">
        <v>24.260314508048396</v>
      </c>
      <c r="Y13" s="1">
        <v>30.97</v>
      </c>
      <c r="Z13" s="1">
        <v>27.394382972995878</v>
      </c>
      <c r="AA13" s="1">
        <v>22.64032532564968</v>
      </c>
      <c r="AB13" s="1">
        <v>94.941158092405402</v>
      </c>
      <c r="AC13" s="1">
        <v>31.07</v>
      </c>
      <c r="AD13" s="1">
        <v>18.38</v>
      </c>
      <c r="AE13" s="1">
        <v>18.940000000000001</v>
      </c>
      <c r="AF13" s="1">
        <v>43.27</v>
      </c>
      <c r="AG13" s="1">
        <v>89.41</v>
      </c>
      <c r="AH13" s="1">
        <v>38.72</v>
      </c>
      <c r="AI13" s="1">
        <v>153.12</v>
      </c>
      <c r="AJ13" s="1">
        <v>85.86</v>
      </c>
      <c r="AK13" s="1">
        <v>84.58</v>
      </c>
      <c r="AL13" s="1">
        <v>110.55</v>
      </c>
      <c r="AM13" s="1">
        <v>155.27000000000001</v>
      </c>
    </row>
    <row r="14" spans="1:39">
      <c r="A14" t="s">
        <v>12</v>
      </c>
      <c r="B14" s="1"/>
      <c r="G14" s="1"/>
      <c r="H14" s="1"/>
      <c r="L14" s="1"/>
      <c r="M14" s="1">
        <v>1.2121687545800328</v>
      </c>
      <c r="N14" s="1">
        <v>1.2534570959974873</v>
      </c>
      <c r="O14" s="1">
        <v>2.1639362110479117</v>
      </c>
      <c r="P14" s="1">
        <v>2.807464842795826</v>
      </c>
      <c r="Q14" s="1">
        <v>4.5338870084098124</v>
      </c>
      <c r="R14" s="1">
        <v>5.7516083330425376</v>
      </c>
      <c r="S14" s="1">
        <v>6.257604075793</v>
      </c>
      <c r="T14" s="1">
        <v>7.6242481767107506</v>
      </c>
      <c r="U14" s="1">
        <v>10.216301776180341</v>
      </c>
      <c r="V14" s="1">
        <v>12.233593188400741</v>
      </c>
      <c r="W14" s="1">
        <v>16.624537111351504</v>
      </c>
      <c r="X14" s="1">
        <v>22.37244373102558</v>
      </c>
      <c r="Y14" s="1">
        <v>28.56</v>
      </c>
      <c r="Z14" s="1">
        <v>25.262627630247408</v>
      </c>
      <c r="AA14" s="1">
        <v>20.878517639669191</v>
      </c>
      <c r="AB14" s="1">
        <v>82.87107201371208</v>
      </c>
      <c r="AC14" s="1">
        <v>27.12</v>
      </c>
      <c r="AD14" s="1">
        <v>9.25</v>
      </c>
      <c r="AE14" s="1">
        <v>9.39</v>
      </c>
      <c r="AF14" s="1">
        <v>55.1</v>
      </c>
      <c r="AG14" s="1">
        <v>71.84</v>
      </c>
      <c r="AH14" s="1">
        <v>108.61</v>
      </c>
      <c r="AI14" s="1">
        <v>147.47999999999999</v>
      </c>
      <c r="AJ14" s="1">
        <v>133.96</v>
      </c>
      <c r="AK14" s="1">
        <v>57.96</v>
      </c>
      <c r="AL14" s="1">
        <v>34.74</v>
      </c>
      <c r="AM14" s="1">
        <v>358.65</v>
      </c>
    </row>
    <row r="15" spans="1:39">
      <c r="A15" t="s">
        <v>13</v>
      </c>
      <c r="B15" s="1"/>
      <c r="G15" s="1"/>
      <c r="H15" s="1"/>
      <c r="L15" s="1"/>
      <c r="M15" s="1">
        <v>1.4613084810991082</v>
      </c>
      <c r="N15" s="1">
        <v>1.51108290669445</v>
      </c>
      <c r="O15" s="1">
        <v>2.6086948090469049</v>
      </c>
      <c r="P15" s="1">
        <v>3.3844893045329236</v>
      </c>
      <c r="Q15" s="1">
        <v>5.4657468382195322</v>
      </c>
      <c r="R15" s="1">
        <v>6.9337491213814628</v>
      </c>
      <c r="S15" s="1">
        <v>7.5437432888498952</v>
      </c>
      <c r="T15" s="1">
        <v>9.1912767760557124</v>
      </c>
      <c r="U15" s="1">
        <v>12.316080887741217</v>
      </c>
      <c r="V15" s="1">
        <v>14.747990667949493</v>
      </c>
      <c r="W15" s="1">
        <v>20.041415012038946</v>
      </c>
      <c r="X15" s="1">
        <v>26.970701598711859</v>
      </c>
      <c r="Y15" s="1">
        <v>34.43</v>
      </c>
      <c r="Z15" s="1">
        <v>30.454911390385796</v>
      </c>
      <c r="AA15" s="1">
        <v>25.169725571912124</v>
      </c>
      <c r="AB15" s="1">
        <v>93.107727295641865</v>
      </c>
      <c r="AC15" s="1">
        <v>30.47</v>
      </c>
      <c r="AD15" s="1">
        <v>23.31</v>
      </c>
      <c r="AE15" s="1">
        <v>28.37</v>
      </c>
      <c r="AF15" s="1">
        <v>50.18</v>
      </c>
      <c r="AG15" s="1">
        <v>71.98</v>
      </c>
      <c r="AH15" s="1">
        <v>63.43</v>
      </c>
      <c r="AI15" s="1">
        <v>97.5</v>
      </c>
      <c r="AJ15" s="1">
        <v>69.52</v>
      </c>
      <c r="AK15" s="1">
        <v>131.26</v>
      </c>
      <c r="AL15" s="1">
        <v>98.85</v>
      </c>
      <c r="AM15" s="1">
        <v>261.87</v>
      </c>
    </row>
    <row r="16" spans="1:39">
      <c r="A16" t="s">
        <v>210</v>
      </c>
      <c r="B16" s="1"/>
      <c r="G16" s="1"/>
      <c r="H16" s="1"/>
      <c r="L16" s="1"/>
      <c r="M16" s="1">
        <v>9.761863219657128</v>
      </c>
      <c r="N16" s="1">
        <v>10.094367369727665</v>
      </c>
      <c r="O16" s="1">
        <v>17.42665716180041</v>
      </c>
      <c r="P16" s="1">
        <v>22.609135638761906</v>
      </c>
      <c r="Q16" s="1">
        <v>36.51239537584933</v>
      </c>
      <c r="R16" s="1">
        <v>46.318974670860776</v>
      </c>
      <c r="S16" s="1">
        <v>50.393870358276963</v>
      </c>
      <c r="T16" s="1">
        <v>61.399757725611792</v>
      </c>
      <c r="U16" s="1">
        <v>82.274138953833273</v>
      </c>
      <c r="V16" s="1">
        <v>98.51983309986592</v>
      </c>
      <c r="W16" s="1">
        <v>133.88107617685034</v>
      </c>
      <c r="X16" s="1">
        <v>180.17024013080825</v>
      </c>
      <c r="Y16" s="1">
        <v>230</v>
      </c>
      <c r="Z16" s="1">
        <v>203.44553063574597</v>
      </c>
      <c r="AA16" s="1">
        <v>168.13932272842837</v>
      </c>
      <c r="AB16" s="1">
        <v>109.73083318629796</v>
      </c>
      <c r="AC16" s="1">
        <v>35.909999999999997</v>
      </c>
      <c r="AD16" s="1">
        <v>10.51</v>
      </c>
      <c r="AE16" s="1">
        <v>76.680000000000007</v>
      </c>
      <c r="AF16" s="1">
        <v>320.39</v>
      </c>
      <c r="AG16" s="1">
        <v>328.33</v>
      </c>
      <c r="AH16" s="1">
        <v>362.61</v>
      </c>
      <c r="AI16" s="1">
        <v>410.08</v>
      </c>
      <c r="AJ16" s="1">
        <v>752.1</v>
      </c>
      <c r="AK16" s="1">
        <v>300.27999999999997</v>
      </c>
      <c r="AL16" s="1">
        <v>234.98</v>
      </c>
      <c r="AM16" s="1">
        <v>349.86</v>
      </c>
    </row>
    <row r="17" spans="1:39">
      <c r="A17" t="s">
        <v>14</v>
      </c>
      <c r="B17" s="1"/>
      <c r="G17" s="1"/>
      <c r="H17" s="1"/>
      <c r="L17" s="1"/>
      <c r="M17" s="1">
        <v>3.2583401711872941</v>
      </c>
      <c r="N17" s="1">
        <v>3.3693242737999687</v>
      </c>
      <c r="O17" s="1">
        <v>5.8167150883105103</v>
      </c>
      <c r="P17" s="1">
        <v>7.5465362738597888</v>
      </c>
      <c r="Q17" s="1">
        <v>12.187202578278056</v>
      </c>
      <c r="R17" s="1">
        <v>15.460468197747746</v>
      </c>
      <c r="S17" s="1">
        <v>16.820597510456185</v>
      </c>
      <c r="T17" s="1">
        <v>20.494171306935726</v>
      </c>
      <c r="U17" s="1">
        <v>27.461676728199045</v>
      </c>
      <c r="V17" s="1">
        <v>32.884206900333503</v>
      </c>
      <c r="W17" s="1">
        <v>44.687174861290437</v>
      </c>
      <c r="X17" s="1">
        <v>60.137692760183256</v>
      </c>
      <c r="Y17" s="1">
        <v>76.77</v>
      </c>
      <c r="Z17" s="1">
        <v>67.906579943070511</v>
      </c>
      <c r="AA17" s="1">
        <v>56.121981764614979</v>
      </c>
      <c r="AB17" s="1">
        <v>68.998112318201279</v>
      </c>
      <c r="AC17" s="1">
        <v>22.58</v>
      </c>
      <c r="AD17" s="1">
        <v>17.48</v>
      </c>
      <c r="AE17" s="1">
        <v>16.5</v>
      </c>
      <c r="AF17" s="1">
        <v>50.87</v>
      </c>
      <c r="AG17" s="1">
        <v>63.19</v>
      </c>
      <c r="AH17" s="1">
        <v>94.72</v>
      </c>
      <c r="AI17" s="1">
        <v>121.2</v>
      </c>
      <c r="AJ17" s="1">
        <v>82.97</v>
      </c>
      <c r="AK17" s="1">
        <v>47.01</v>
      </c>
      <c r="AL17" s="1">
        <v>119.92</v>
      </c>
      <c r="AM17" s="1">
        <v>141.18</v>
      </c>
    </row>
    <row r="18" spans="1:39">
      <c r="A18" t="s">
        <v>15</v>
      </c>
      <c r="B18" s="1"/>
      <c r="G18" s="1"/>
      <c r="H18" s="1"/>
      <c r="L18" s="1"/>
      <c r="M18" s="1">
        <v>2.7418102782167404</v>
      </c>
      <c r="N18" s="1">
        <v>2.8352005742800306</v>
      </c>
      <c r="O18" s="1">
        <v>4.8946176202274181</v>
      </c>
      <c r="P18" s="1">
        <v>6.3502180968000816</v>
      </c>
      <c r="Q18" s="1">
        <v>10.255220614260288</v>
      </c>
      <c r="R18" s="1">
        <v>13.009590277120024</v>
      </c>
      <c r="S18" s="1">
        <v>14.154104457150833</v>
      </c>
      <c r="T18" s="1">
        <v>17.245323256845744</v>
      </c>
      <c r="U18" s="1">
        <v>23.108301636598387</v>
      </c>
      <c r="V18" s="1">
        <v>27.671222688049291</v>
      </c>
      <c r="W18" s="1">
        <v>37.603119656628394</v>
      </c>
      <c r="X18" s="1">
        <v>50.60433701065309</v>
      </c>
      <c r="Y18" s="1">
        <v>64.599999999999994</v>
      </c>
      <c r="Z18" s="1">
        <v>57.14165773508342</v>
      </c>
      <c r="AA18" s="1">
        <v>47.225218470680304</v>
      </c>
      <c r="AB18" s="1">
        <v>88.738050563355415</v>
      </c>
      <c r="AC18" s="1">
        <v>29.04</v>
      </c>
      <c r="AD18" s="1">
        <v>24.34</v>
      </c>
      <c r="AE18" s="1">
        <v>19.32</v>
      </c>
      <c r="AF18" s="1">
        <v>32.159999999999997</v>
      </c>
      <c r="AG18" s="1">
        <v>76.88</v>
      </c>
      <c r="AH18" s="1">
        <v>42.02</v>
      </c>
      <c r="AI18" s="1">
        <v>84.58</v>
      </c>
      <c r="AJ18" s="1">
        <v>86.77</v>
      </c>
      <c r="AK18" s="1">
        <v>70.47</v>
      </c>
      <c r="AL18" s="1">
        <v>54.66</v>
      </c>
      <c r="AM18" s="1">
        <v>81.27</v>
      </c>
    </row>
    <row r="19" spans="1:39">
      <c r="A19" t="s">
        <v>16</v>
      </c>
      <c r="B19" s="1"/>
      <c r="G19" s="1"/>
      <c r="H19" s="1"/>
      <c r="L19" s="1"/>
      <c r="M19" s="1">
        <v>1.2346634828688079</v>
      </c>
      <c r="N19" s="1">
        <v>1.2767180295016425</v>
      </c>
      <c r="O19" s="1">
        <v>2.2040932905946691</v>
      </c>
      <c r="P19" s="1">
        <v>2.859564155354712</v>
      </c>
      <c r="Q19" s="1">
        <v>4.6180242673193783</v>
      </c>
      <c r="R19" s="1">
        <v>5.8583433616319125</v>
      </c>
      <c r="S19" s="1">
        <v>6.373729081401204</v>
      </c>
      <c r="T19" s="1">
        <v>7.7657345749480307</v>
      </c>
      <c r="U19" s="1">
        <v>10.405890009421782</v>
      </c>
      <c r="V19" s="1">
        <v>12.460617151630867</v>
      </c>
      <c r="W19" s="1">
        <v>16.93304567819381</v>
      </c>
      <c r="X19" s="1">
        <v>22.787618632196573</v>
      </c>
      <c r="Y19" s="1">
        <v>29.09</v>
      </c>
      <c r="Z19" s="1">
        <v>25.731436896494998</v>
      </c>
      <c r="AA19" s="1">
        <v>21.265969122478179</v>
      </c>
      <c r="AB19" s="1">
        <v>78.287495021803224</v>
      </c>
      <c r="AC19" s="1">
        <v>25.62</v>
      </c>
      <c r="AD19" s="1">
        <v>15.87</v>
      </c>
      <c r="AE19" s="1">
        <v>31.01</v>
      </c>
      <c r="AF19" s="1">
        <v>24.17</v>
      </c>
      <c r="AG19" s="1">
        <v>71.290000000000006</v>
      </c>
      <c r="AH19" s="1">
        <v>46.25</v>
      </c>
      <c r="AI19" s="1">
        <v>93.72</v>
      </c>
      <c r="AJ19" s="1">
        <v>61.08</v>
      </c>
      <c r="AK19" s="1">
        <v>151.43</v>
      </c>
      <c r="AL19" s="1">
        <v>101.5</v>
      </c>
      <c r="AM19" s="1">
        <v>220.12</v>
      </c>
    </row>
    <row r="20" spans="1:39">
      <c r="A20" t="s">
        <v>17</v>
      </c>
      <c r="B20" s="1"/>
      <c r="G20" s="1"/>
      <c r="H20" s="1"/>
      <c r="L20" s="1"/>
      <c r="M20" s="1">
        <v>2.8152364667819878</v>
      </c>
      <c r="N20" s="1">
        <v>2.9111277723218953</v>
      </c>
      <c r="O20" s="1">
        <v>5.025696389314005</v>
      </c>
      <c r="P20" s="1">
        <v>6.5202781170394655</v>
      </c>
      <c r="Q20" s="1">
        <v>10.529857327304722</v>
      </c>
      <c r="R20" s="1">
        <v>13.357989521383457</v>
      </c>
      <c r="S20" s="1">
        <v>14.533154003758742</v>
      </c>
      <c r="T20" s="1">
        <v>17.707156217129697</v>
      </c>
      <c r="U20" s="1">
        <v>23.727146246990266</v>
      </c>
      <c r="V20" s="1">
        <v>28.412263171800461</v>
      </c>
      <c r="W20" s="1">
        <v>38.610138186132531</v>
      </c>
      <c r="X20" s="1">
        <v>51.959530555984827</v>
      </c>
      <c r="Y20" s="1">
        <v>66.33</v>
      </c>
      <c r="Z20" s="1">
        <v>58.671921943778386</v>
      </c>
      <c r="AA20" s="1">
        <v>48.489918593811531</v>
      </c>
      <c r="AB20" s="1">
        <v>301.78270914727898</v>
      </c>
      <c r="AC20" s="1">
        <v>98.76</v>
      </c>
      <c r="AD20" s="1">
        <v>105.19</v>
      </c>
      <c r="AE20" s="1">
        <v>51.73</v>
      </c>
      <c r="AF20" s="1">
        <v>46.76</v>
      </c>
      <c r="AG20" s="1">
        <v>169.91</v>
      </c>
      <c r="AH20" s="1">
        <v>229.27</v>
      </c>
      <c r="AI20" s="1">
        <v>212.46</v>
      </c>
      <c r="AJ20" s="1">
        <v>235.5</v>
      </c>
      <c r="AK20" s="1">
        <v>193.23</v>
      </c>
      <c r="AL20" s="1">
        <v>293.48</v>
      </c>
      <c r="AM20" s="1">
        <v>276.47000000000003</v>
      </c>
    </row>
    <row r="21" spans="1:39">
      <c r="A21" t="s">
        <v>18</v>
      </c>
      <c r="B21" s="1"/>
      <c r="G21" s="1"/>
      <c r="H21" s="1"/>
      <c r="L21" s="1"/>
      <c r="M21" s="1">
        <v>2.7396881340385542</v>
      </c>
      <c r="N21" s="1">
        <v>2.8330061465909595</v>
      </c>
      <c r="O21" s="1">
        <v>4.8908292164965923</v>
      </c>
      <c r="P21" s="1">
        <v>6.3453030673133943</v>
      </c>
      <c r="Q21" s="1">
        <v>10.24728313700467</v>
      </c>
      <c r="R21" s="1">
        <v>12.999520934800271</v>
      </c>
      <c r="S21" s="1">
        <v>14.143149267942512</v>
      </c>
      <c r="T21" s="1">
        <v>17.231975483427131</v>
      </c>
      <c r="U21" s="1">
        <v>23.090415954217118</v>
      </c>
      <c r="V21" s="1">
        <v>27.649805333027583</v>
      </c>
      <c r="W21" s="1">
        <v>37.57401507485082</v>
      </c>
      <c r="X21" s="1">
        <v>50.565169567146391</v>
      </c>
      <c r="Y21" s="1">
        <v>64.55</v>
      </c>
      <c r="Z21" s="1">
        <v>57.09743044581478</v>
      </c>
      <c r="AA21" s="1">
        <v>47.188666444000212</v>
      </c>
      <c r="AB21" s="1">
        <v>79.509782219645587</v>
      </c>
      <c r="AC21" s="1">
        <v>26.02</v>
      </c>
      <c r="AD21" s="1">
        <v>15.33</v>
      </c>
      <c r="AE21" s="1">
        <v>12.82</v>
      </c>
      <c r="AF21" s="1">
        <v>21.78</v>
      </c>
      <c r="AG21" s="1">
        <v>197.4</v>
      </c>
      <c r="AH21" s="1">
        <v>206.53</v>
      </c>
      <c r="AI21" s="1">
        <v>150.91999999999999</v>
      </c>
      <c r="AJ21" s="1">
        <v>131.57</v>
      </c>
      <c r="AK21" s="1">
        <v>111.44</v>
      </c>
      <c r="AL21" s="1">
        <v>84.72</v>
      </c>
      <c r="AM21" s="1">
        <v>146.96</v>
      </c>
    </row>
    <row r="22" spans="1:39">
      <c r="A22" t="s">
        <v>19</v>
      </c>
      <c r="B22" s="1"/>
      <c r="G22" s="1"/>
      <c r="H22" s="1"/>
      <c r="L22" s="1"/>
      <c r="M22" s="1">
        <v>1.4269297454124896</v>
      </c>
      <c r="N22" s="1">
        <v>1.475533178131496</v>
      </c>
      <c r="O22" s="1">
        <v>2.5473226686075208</v>
      </c>
      <c r="P22" s="1">
        <v>3.3048658268485882</v>
      </c>
      <c r="Q22" s="1">
        <v>5.3371597066784977</v>
      </c>
      <c r="R22" s="1">
        <v>6.7706257758014754</v>
      </c>
      <c r="S22" s="1">
        <v>7.3662692236750935</v>
      </c>
      <c r="T22" s="1">
        <v>8.97504284667421</v>
      </c>
      <c r="U22" s="1">
        <v>12.026332833164673</v>
      </c>
      <c r="V22" s="1">
        <v>14.401029516597792</v>
      </c>
      <c r="W22" s="1">
        <v>19.569920787242211</v>
      </c>
      <c r="X22" s="1">
        <v>26.336189013903361</v>
      </c>
      <c r="Y22" s="1">
        <v>33.619999999999997</v>
      </c>
      <c r="Z22" s="1">
        <v>29.738429304233822</v>
      </c>
      <c r="AA22" s="1">
        <v>24.577582739694616</v>
      </c>
      <c r="AB22" s="1">
        <v>30.404394046328733</v>
      </c>
      <c r="AC22" s="1">
        <v>9.9499999999999993</v>
      </c>
      <c r="AD22" s="1">
        <v>9.5</v>
      </c>
      <c r="AE22" s="1">
        <v>37</v>
      </c>
      <c r="AF22" s="1">
        <v>94.27</v>
      </c>
      <c r="AG22" s="1">
        <v>25.1</v>
      </c>
      <c r="AH22" s="1">
        <v>28.37</v>
      </c>
      <c r="AI22" s="1">
        <v>25.69</v>
      </c>
      <c r="AJ22" s="1">
        <v>34.380000000000003</v>
      </c>
      <c r="AK22" s="1">
        <v>3.8</v>
      </c>
      <c r="AL22" s="1">
        <v>12.67</v>
      </c>
      <c r="AM22" s="1">
        <v>49.11</v>
      </c>
    </row>
    <row r="23" spans="1:39">
      <c r="A23" t="s">
        <v>20</v>
      </c>
      <c r="B23" s="1"/>
      <c r="G23" s="1"/>
      <c r="H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>
        <v>0</v>
      </c>
    </row>
    <row r="24" spans="1:39">
      <c r="A24" t="s">
        <v>21</v>
      </c>
      <c r="B24" s="1"/>
      <c r="G24" s="1"/>
      <c r="H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>
        <v>0</v>
      </c>
    </row>
    <row r="25" spans="1:39">
      <c r="A25" t="s">
        <v>22</v>
      </c>
      <c r="B25" s="1"/>
      <c r="G25" s="1"/>
      <c r="H25" s="1"/>
      <c r="L25" s="1"/>
      <c r="M25" s="1">
        <v>2.0351362668806923</v>
      </c>
      <c r="N25" s="1">
        <v>2.1044561538193109</v>
      </c>
      <c r="O25" s="1">
        <v>3.6330791778623026</v>
      </c>
      <c r="P25" s="1">
        <v>4.7135132777331883</v>
      </c>
      <c r="Q25" s="1">
        <v>7.6120406881390235</v>
      </c>
      <c r="R25" s="1">
        <v>9.6564992846424964</v>
      </c>
      <c r="S25" s="1">
        <v>10.506026450779915</v>
      </c>
      <c r="T25" s="1">
        <v>12.800514708448198</v>
      </c>
      <c r="U25" s="1">
        <v>17.152369403636111</v>
      </c>
      <c r="V25" s="1">
        <v>20.539243465819872</v>
      </c>
      <c r="W25" s="1">
        <v>27.911293924695538</v>
      </c>
      <c r="X25" s="1">
        <v>37.561578322922848</v>
      </c>
      <c r="Y25" s="1">
        <v>47.95</v>
      </c>
      <c r="Z25" s="1">
        <v>42.41397040862617</v>
      </c>
      <c r="AA25" s="1">
        <v>35.053393586209303</v>
      </c>
      <c r="AB25" s="1">
        <v>91.671539838177083</v>
      </c>
      <c r="AC25" s="1">
        <v>30</v>
      </c>
      <c r="AD25" s="1">
        <v>20</v>
      </c>
      <c r="AE25" s="1">
        <v>10.09</v>
      </c>
      <c r="AF25" s="1">
        <v>18</v>
      </c>
      <c r="AG25" s="1">
        <v>37.5</v>
      </c>
      <c r="AH25" s="1">
        <v>44.61</v>
      </c>
      <c r="AI25" s="1">
        <v>30</v>
      </c>
      <c r="AJ25" s="1">
        <v>30</v>
      </c>
      <c r="AK25" s="1">
        <v>18</v>
      </c>
      <c r="AL25" s="1">
        <v>0</v>
      </c>
      <c r="AM25" s="1">
        <v>11.65</v>
      </c>
    </row>
    <row r="26" spans="1:39">
      <c r="A26" t="s">
        <v>23</v>
      </c>
      <c r="B26" s="1"/>
      <c r="G26" s="1"/>
      <c r="H26" s="1"/>
      <c r="L26" s="1"/>
      <c r="M26" s="1">
        <v>2.2672988399742771</v>
      </c>
      <c r="N26" s="1">
        <v>2.3445265430037034</v>
      </c>
      <c r="O26" s="1">
        <v>4.047530546014686</v>
      </c>
      <c r="P26" s="1">
        <v>5.251217503576787</v>
      </c>
      <c r="Q26" s="1">
        <v>8.4804006999037878</v>
      </c>
      <c r="R26" s="1">
        <v>10.758085334423402</v>
      </c>
      <c r="S26" s="1">
        <v>11.70452415017024</v>
      </c>
      <c r="T26" s="1">
        <v>14.260761120444268</v>
      </c>
      <c r="U26" s="1">
        <v>19.109063056146841</v>
      </c>
      <c r="V26" s="1">
        <v>22.882302105194942</v>
      </c>
      <c r="W26" s="1">
        <v>31.095335171162368</v>
      </c>
      <c r="X26" s="1">
        <v>41.84649664255555</v>
      </c>
      <c r="Y26" s="1">
        <v>53.42</v>
      </c>
      <c r="Z26" s="1">
        <v>47.252435854615428</v>
      </c>
      <c r="AA26" s="1">
        <v>39.052185305011491</v>
      </c>
      <c r="AB26" s="1">
        <v>48.005329695258737</v>
      </c>
      <c r="AC26" s="1">
        <v>15.71</v>
      </c>
      <c r="AD26" s="1">
        <v>7.34</v>
      </c>
      <c r="AE26" s="1">
        <v>6.4</v>
      </c>
      <c r="AF26" s="1">
        <v>20.88</v>
      </c>
      <c r="AG26" s="1">
        <v>34.82</v>
      </c>
      <c r="AH26" s="1">
        <v>43.54</v>
      </c>
      <c r="AI26" s="1">
        <v>37.53</v>
      </c>
      <c r="AJ26" s="1">
        <v>51.64</v>
      </c>
      <c r="AK26" s="1">
        <v>20.7</v>
      </c>
      <c r="AL26" s="1">
        <v>21.9</v>
      </c>
      <c r="AM26" s="1">
        <v>22.06</v>
      </c>
    </row>
    <row r="27" spans="1:39">
      <c r="A27" s="96" t="s">
        <v>24</v>
      </c>
      <c r="B27" s="1"/>
      <c r="G27" s="1"/>
      <c r="H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>
        <v>10</v>
      </c>
      <c r="AE27" s="1">
        <v>12.2</v>
      </c>
      <c r="AF27" s="1">
        <v>0</v>
      </c>
      <c r="AG27" s="1">
        <v>0</v>
      </c>
      <c r="AH27" s="1">
        <v>0</v>
      </c>
      <c r="AI27" s="1">
        <v>0</v>
      </c>
      <c r="AJ27" s="1">
        <v>10.43</v>
      </c>
      <c r="AK27" s="1">
        <v>0</v>
      </c>
      <c r="AL27" s="1">
        <v>40</v>
      </c>
      <c r="AM27" s="1">
        <v>40</v>
      </c>
    </row>
    <row r="28" spans="1:39">
      <c r="A28" s="96" t="s">
        <v>25</v>
      </c>
      <c r="B28" s="1"/>
      <c r="G28" s="1"/>
      <c r="H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>
        <v>1.6400000000000006</v>
      </c>
      <c r="AE28" s="1">
        <v>1.1599999999999966</v>
      </c>
      <c r="AF28" s="1">
        <v>0</v>
      </c>
      <c r="AG28" s="1">
        <v>11.840000000000003</v>
      </c>
      <c r="AH28" s="1">
        <v>23.539999999999992</v>
      </c>
      <c r="AI28" s="1">
        <v>11.680000000000007</v>
      </c>
      <c r="AJ28" s="1">
        <v>11.53000000000003</v>
      </c>
      <c r="AK28" s="1">
        <v>10.5</v>
      </c>
      <c r="AL28" s="1">
        <v>0.59999999999999432</v>
      </c>
      <c r="AM28" s="1">
        <v>0</v>
      </c>
    </row>
    <row r="29" spans="1:39">
      <c r="A29" s="96" t="s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>
      <c r="A30" s="96" t="s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>
      <c r="A31" s="96" t="s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>
      <c r="A32" s="96" t="s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40" s="10" customFormat="1">
      <c r="A33" s="97" t="s">
        <v>158</v>
      </c>
      <c r="B33" s="11">
        <f t="shared" ref="B33:AL33" si="0">SUM(B2:B32)</f>
        <v>0</v>
      </c>
      <c r="C33" s="11">
        <f t="shared" si="0"/>
        <v>0</v>
      </c>
      <c r="D33" s="11">
        <f t="shared" si="0"/>
        <v>0</v>
      </c>
      <c r="E33" s="11">
        <f t="shared" si="0"/>
        <v>0</v>
      </c>
      <c r="F33" s="11">
        <f t="shared" si="0"/>
        <v>0</v>
      </c>
      <c r="G33" s="11">
        <f t="shared" si="0"/>
        <v>0</v>
      </c>
      <c r="H33" s="11">
        <f t="shared" si="0"/>
        <v>0</v>
      </c>
      <c r="I33" s="11">
        <f t="shared" si="0"/>
        <v>0</v>
      </c>
      <c r="J33" s="11">
        <f t="shared" si="0"/>
        <v>0</v>
      </c>
      <c r="K33" s="11">
        <f t="shared" si="0"/>
        <v>0</v>
      </c>
      <c r="L33" s="11">
        <f t="shared" si="0"/>
        <v>0</v>
      </c>
      <c r="M33" s="11">
        <f t="shared" si="0"/>
        <v>85.139979934987707</v>
      </c>
      <c r="N33" s="11">
        <f t="shared" si="0"/>
        <v>88.039979251542363</v>
      </c>
      <c r="O33" s="11">
        <f t="shared" si="0"/>
        <v>151.98996418039437</v>
      </c>
      <c r="P33" s="11">
        <f t="shared" si="0"/>
        <v>197.18995352807397</v>
      </c>
      <c r="Q33" s="11">
        <f t="shared" si="0"/>
        <v>318.44992495063218</v>
      </c>
      <c r="R33" s="11">
        <f t="shared" si="0"/>
        <v>403.97990479370833</v>
      </c>
      <c r="S33" s="11">
        <f t="shared" si="0"/>
        <v>439.51989641796797</v>
      </c>
      <c r="T33" s="11">
        <f t="shared" si="0"/>
        <v>535.50987379592732</v>
      </c>
      <c r="U33" s="11">
        <f t="shared" si="0"/>
        <v>717.56983088970071</v>
      </c>
      <c r="V33" s="11">
        <f t="shared" si="0"/>
        <v>859.25979749750434</v>
      </c>
      <c r="W33" s="11">
        <f t="shared" si="0"/>
        <v>1167.6697248142714</v>
      </c>
      <c r="X33" s="11">
        <f t="shared" si="0"/>
        <v>1571.3896296692542</v>
      </c>
      <c r="Y33" s="11">
        <f t="shared" si="0"/>
        <v>2005.989527246722</v>
      </c>
      <c r="Z33" s="11">
        <f t="shared" si="0"/>
        <v>1774.389581828081</v>
      </c>
      <c r="AA33" s="11">
        <f t="shared" si="0"/>
        <v>1466.459654398192</v>
      </c>
      <c r="AB33" s="11">
        <f t="shared" si="0"/>
        <v>2660.1600000000003</v>
      </c>
      <c r="AC33" s="11">
        <f t="shared" si="0"/>
        <v>1073.25</v>
      </c>
      <c r="AD33" s="11">
        <f t="shared" si="0"/>
        <v>951.7299999999999</v>
      </c>
      <c r="AE33" s="11">
        <f t="shared" si="0"/>
        <v>718.5300000000002</v>
      </c>
      <c r="AF33" s="11">
        <f t="shared" si="0"/>
        <v>1532.7100000000003</v>
      </c>
      <c r="AG33" s="11">
        <f t="shared" si="0"/>
        <v>2867.6600000000003</v>
      </c>
      <c r="AH33" s="11">
        <f t="shared" si="0"/>
        <v>2862.99</v>
      </c>
      <c r="AI33" s="11">
        <f t="shared" si="0"/>
        <v>3426.0099999999998</v>
      </c>
      <c r="AJ33" s="11">
        <f t="shared" si="0"/>
        <v>3051.8599999999997</v>
      </c>
      <c r="AK33" s="11">
        <f t="shared" si="0"/>
        <v>2953.0299999999997</v>
      </c>
      <c r="AL33" s="11">
        <f t="shared" si="0"/>
        <v>11061.499999999998</v>
      </c>
      <c r="AM33" s="11">
        <f>SUM(AM2:AM32)</f>
        <v>4022.57</v>
      </c>
    </row>
    <row r="34" spans="1:40">
      <c r="A34" s="96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40">
      <c r="A35" s="95" t="s">
        <v>32</v>
      </c>
      <c r="B35">
        <v>16.651935009380818</v>
      </c>
      <c r="C35">
        <v>16.651935009380818</v>
      </c>
      <c r="D35">
        <v>17.900830135084377</v>
      </c>
      <c r="E35">
        <v>18.330450058326402</v>
      </c>
      <c r="F35">
        <v>18.678728609434604</v>
      </c>
      <c r="G35">
        <v>18.958909538576123</v>
      </c>
      <c r="H35">
        <v>19.489759005656254</v>
      </c>
      <c r="I35">
        <v>21.302306593182283</v>
      </c>
      <c r="J35">
        <v>22.68695652173913</v>
      </c>
      <c r="K35">
        <v>24.321739130434782</v>
      </c>
      <c r="L35">
        <v>28.878260869565221</v>
      </c>
      <c r="M35">
        <v>34.173913043478258</v>
      </c>
      <c r="N35">
        <v>35.226086956521733</v>
      </c>
      <c r="O35">
        <v>36.469565217391306</v>
      </c>
      <c r="P35">
        <v>38.782608695652179</v>
      </c>
      <c r="Q35">
        <v>44.434782608695656</v>
      </c>
      <c r="R35">
        <v>55.208695652173908</v>
      </c>
      <c r="S35">
        <v>64.539130434782606</v>
      </c>
      <c r="T35">
        <v>69.913043478260875</v>
      </c>
      <c r="U35">
        <v>71.869565217391312</v>
      </c>
      <c r="V35">
        <v>71.260869565217391</v>
      </c>
      <c r="W35">
        <v>70.260869565217391</v>
      </c>
      <c r="X35">
        <v>70.443478260869568</v>
      </c>
      <c r="Y35">
        <v>70.947826086956525</v>
      </c>
      <c r="Z35">
        <v>70.408695652173918</v>
      </c>
      <c r="AA35">
        <v>71.217391304347828</v>
      </c>
      <c r="AB35">
        <v>73.982608695652175</v>
      </c>
      <c r="AC35">
        <v>75.330434782608691</v>
      </c>
      <c r="AD35">
        <v>76.434782608695656</v>
      </c>
      <c r="AE35">
        <v>80.0695652173913</v>
      </c>
      <c r="AF35">
        <v>84.765217391304347</v>
      </c>
      <c r="AG35">
        <v>84.165217391304353</v>
      </c>
      <c r="AH35">
        <v>86.956521739130437</v>
      </c>
      <c r="AI35">
        <v>91.660869565217382</v>
      </c>
      <c r="AJ35">
        <v>94.095652173913038</v>
      </c>
      <c r="AK35">
        <v>96.565217391304344</v>
      </c>
      <c r="AL35">
        <v>98.495652173913044</v>
      </c>
      <c r="AM35">
        <v>100</v>
      </c>
    </row>
    <row r="36" spans="1:40">
      <c r="A36" s="95" t="s">
        <v>159</v>
      </c>
      <c r="B36">
        <v>1.7197</v>
      </c>
      <c r="C36">
        <v>1.4302999999999999</v>
      </c>
      <c r="D36">
        <v>1.4899</v>
      </c>
      <c r="E36">
        <v>1.7090000000000001</v>
      </c>
      <c r="F36">
        <v>1.8973</v>
      </c>
      <c r="G36">
        <v>1.9809000000000001</v>
      </c>
      <c r="H36">
        <v>2.3346</v>
      </c>
      <c r="I36">
        <v>2.9445999999999999</v>
      </c>
      <c r="J36">
        <v>3.4609999999999999</v>
      </c>
      <c r="K36">
        <v>3.7313999999999998</v>
      </c>
      <c r="L36">
        <v>3.7313999999999998</v>
      </c>
      <c r="M36">
        <v>3.7690000000000001</v>
      </c>
      <c r="N36">
        <v>4.7954999999999997</v>
      </c>
      <c r="O36">
        <v>5.3348000000000004</v>
      </c>
      <c r="P36">
        <v>5.5266000000000002</v>
      </c>
      <c r="Q36">
        <v>5.7766999999999999</v>
      </c>
      <c r="R36">
        <v>8.6401000000000003</v>
      </c>
      <c r="S36">
        <v>8.3709000000000007</v>
      </c>
      <c r="T36">
        <v>8.3386999999999993</v>
      </c>
      <c r="U36">
        <v>8.3193000000000001</v>
      </c>
      <c r="V36">
        <v>8.3005999999999993</v>
      </c>
      <c r="W36">
        <v>8.2782999999999998</v>
      </c>
      <c r="X36">
        <v>8.2783999999999995</v>
      </c>
      <c r="Y36">
        <v>8.2769999999999992</v>
      </c>
      <c r="Z36">
        <v>8.2771000000000008</v>
      </c>
      <c r="AA36">
        <v>8.2772000000000006</v>
      </c>
      <c r="AB36">
        <v>8.2767999999999997</v>
      </c>
      <c r="AC36">
        <v>8.1940000000000008</v>
      </c>
      <c r="AD36">
        <v>7.9720000000000004</v>
      </c>
      <c r="AE36">
        <v>7.6059000000000001</v>
      </c>
      <c r="AF36">
        <v>6.9481999999999999</v>
      </c>
      <c r="AG36">
        <v>6.8307000000000002</v>
      </c>
      <c r="AH36">
        <v>6.7690000000000001</v>
      </c>
      <c r="AI36">
        <v>6.4633000000000003</v>
      </c>
      <c r="AJ36">
        <v>6.3085000000000004</v>
      </c>
      <c r="AK36">
        <v>6.1479999999999997</v>
      </c>
      <c r="AL36">
        <v>6.1607000000000003</v>
      </c>
      <c r="AM36">
        <v>6.2830000000000004</v>
      </c>
    </row>
    <row r="37" spans="1:40">
      <c r="A37" s="96"/>
    </row>
    <row r="38" spans="1:40">
      <c r="A38" s="95" t="s">
        <v>81</v>
      </c>
      <c r="B38">
        <v>1978</v>
      </c>
      <c r="C38">
        <v>1979</v>
      </c>
      <c r="D38">
        <v>1980</v>
      </c>
      <c r="E38">
        <v>1981</v>
      </c>
      <c r="F38">
        <v>1982</v>
      </c>
      <c r="G38">
        <v>1983</v>
      </c>
      <c r="H38">
        <v>1984</v>
      </c>
      <c r="I38">
        <v>1985</v>
      </c>
      <c r="J38">
        <v>1986</v>
      </c>
      <c r="K38">
        <v>1987</v>
      </c>
      <c r="L38">
        <v>1988</v>
      </c>
      <c r="M38">
        <v>1989</v>
      </c>
      <c r="N38">
        <v>1990</v>
      </c>
      <c r="O38">
        <v>1991</v>
      </c>
      <c r="P38">
        <v>1992</v>
      </c>
      <c r="Q38">
        <v>1993</v>
      </c>
      <c r="R38">
        <v>1994</v>
      </c>
      <c r="S38">
        <v>1995</v>
      </c>
      <c r="T38">
        <v>1996</v>
      </c>
      <c r="U38">
        <v>1997</v>
      </c>
      <c r="V38">
        <v>1998</v>
      </c>
      <c r="W38">
        <v>1999</v>
      </c>
      <c r="X38">
        <v>2000</v>
      </c>
      <c r="Y38">
        <v>2001</v>
      </c>
      <c r="Z38">
        <v>2002</v>
      </c>
      <c r="AA38">
        <v>2003</v>
      </c>
      <c r="AB38">
        <v>2004</v>
      </c>
      <c r="AC38">
        <v>2005</v>
      </c>
      <c r="AD38">
        <v>2006</v>
      </c>
      <c r="AE38">
        <v>2007</v>
      </c>
      <c r="AF38">
        <v>2008</v>
      </c>
      <c r="AG38">
        <v>2009</v>
      </c>
      <c r="AH38">
        <v>2010</v>
      </c>
      <c r="AI38">
        <v>2011</v>
      </c>
      <c r="AJ38">
        <v>2012</v>
      </c>
      <c r="AK38">
        <v>2013</v>
      </c>
      <c r="AL38">
        <v>2014</v>
      </c>
      <c r="AM38">
        <v>2015</v>
      </c>
      <c r="AN38" t="s">
        <v>50</v>
      </c>
    </row>
    <row r="39" spans="1:40">
      <c r="A39" s="96" t="s">
        <v>0</v>
      </c>
      <c r="B39">
        <f t="shared" ref="B39:B44" si="1">B2/$B$36*100/$B$35</f>
        <v>0</v>
      </c>
      <c r="C39">
        <f t="shared" ref="C39:C44" si="2">C2/$C$36*100/$C$35</f>
        <v>0</v>
      </c>
      <c r="D39">
        <f t="shared" ref="D39:D44" si="3">D2/$D$36*100/$D$35</f>
        <v>0</v>
      </c>
      <c r="E39">
        <f t="shared" ref="E39:E44" si="4">E2/$E$36*100/$E$35</f>
        <v>0</v>
      </c>
      <c r="F39">
        <f t="shared" ref="F39:F44" si="5">F2/$F$36*100/$F$35</f>
        <v>0</v>
      </c>
      <c r="G39">
        <f t="shared" ref="G39:G44" si="6">G2/$G$36*100/$G$35</f>
        <v>0</v>
      </c>
      <c r="H39">
        <f t="shared" ref="H39:H44" si="7">H2/$H$36*100/$H$35</f>
        <v>0</v>
      </c>
      <c r="I39">
        <f t="shared" ref="I39:I44" si="8">I2/$I$36*100/$I$35</f>
        <v>0</v>
      </c>
      <c r="J39">
        <f t="shared" ref="J39:J44" si="9">J2/$J$36*100/$J$35</f>
        <v>0</v>
      </c>
      <c r="K39">
        <f t="shared" ref="K39:K44" si="10">K2/$K$36*100/$K$35</f>
        <v>0</v>
      </c>
      <c r="L39">
        <f t="shared" ref="L39:L69" si="11">L2/$L$36*100/$L$35</f>
        <v>0</v>
      </c>
      <c r="M39">
        <f t="shared" ref="M39:M69" si="12">M2/$M$36*100/$M$35</f>
        <v>14.168346207003481</v>
      </c>
      <c r="N39">
        <f t="shared" ref="N39:N69" si="13">N2/$N$36*100/$N$35</f>
        <v>11.170898293566779</v>
      </c>
      <c r="O39">
        <f t="shared" ref="O39:O69" si="14">O2/$O$36*100/$O$35</f>
        <v>16.744517926863889</v>
      </c>
      <c r="P39">
        <f t="shared" ref="P39:P69" si="15">P2/$P$36*100/$P$35</f>
        <v>19.719513578413874</v>
      </c>
      <c r="Q39">
        <f t="shared" ref="Q39:Q69" si="16">Q2/$Q$36*100/$Q$35</f>
        <v>26.591616661405727</v>
      </c>
      <c r="R39">
        <f t="shared" ref="R39:R69" si="17">R2/$R$36*100/$R$35</f>
        <v>18.152647367881553</v>
      </c>
      <c r="S39">
        <f t="shared" ref="S39:S69" si="18">S2/$S$36*100/$S$35</f>
        <v>17.437721637512261</v>
      </c>
      <c r="T39">
        <f t="shared" ref="T39:T69" si="19">T2/$T$36*100/$T$35</f>
        <v>19.688715759201123</v>
      </c>
      <c r="U39">
        <f t="shared" ref="U39:U69" si="20">U2/$U$36*100/$U$35</f>
        <v>25.724019638134159</v>
      </c>
      <c r="V39">
        <f t="shared" ref="V39:V69" si="21">V2/$V$36*100/$V$35</f>
        <v>31.136540213120508</v>
      </c>
      <c r="W39">
        <f t="shared" ref="W39:W69" si="22">W2/$W$36*100/$W$35</f>
        <v>43.030045281344279</v>
      </c>
      <c r="X39">
        <f t="shared" ref="X39:X69" si="23">X2/$X$36*100/$X$35</f>
        <v>57.756803321790443</v>
      </c>
      <c r="Y39">
        <f t="shared" ref="Y39:Y69" si="24">Y2/$Y$36*100/$Y$35</f>
        <v>73.218879392019971</v>
      </c>
      <c r="Z39">
        <f t="shared" ref="Z39:Z69" si="25">Z2/$Z$36*100/$Z$35</f>
        <v>65.260581944977147</v>
      </c>
      <c r="AA39">
        <f t="shared" ref="AA39:AA69" si="26">AA2/$AA$36*100/$AA$35</f>
        <v>53.322078874148936</v>
      </c>
      <c r="AB39">
        <f t="shared" ref="AB39:AB69" si="27">AB2/$AB$36*100/$AB$35</f>
        <v>13.316147747731044</v>
      </c>
      <c r="AC39">
        <f t="shared" ref="AC39:AC69" si="28">AC2/$AC$36*100/$AC$35</f>
        <v>14.120523174723672</v>
      </c>
      <c r="AD39">
        <f t="shared" ref="AD39:AD69" si="29">AD2/$AD$36*100/$AD$35</f>
        <v>10.463813335296972</v>
      </c>
      <c r="AE39">
        <f t="shared" ref="AE39:AE69" si="30">AE2/$AE$36*100/$AE$35</f>
        <v>10.556631072985331</v>
      </c>
      <c r="AF39">
        <f t="shared" ref="AF39:AF69" si="31">AF2/$AF$36*100/$AF$35</f>
        <v>12.971893294156581</v>
      </c>
      <c r="AG39">
        <f t="shared" ref="AG39:AG69" si="32">AG2/$AG$36*100/$AG$35</f>
        <v>1.4958932067047179</v>
      </c>
      <c r="AH39">
        <f t="shared" ref="AH39:AH69" si="33">AH2/$AH$36*100/$AH$35</f>
        <v>2.9289407593440688</v>
      </c>
      <c r="AI39">
        <f t="shared" ref="AI39:AI69" si="34">AI2/$AI$36*100/$AI$35</f>
        <v>0.94525664586132818</v>
      </c>
      <c r="AJ39">
        <f t="shared" ref="AJ39:AJ69" si="35">AJ2/$AJ$36*100/$AJ$35</f>
        <v>0.76313704831729834</v>
      </c>
      <c r="AK39">
        <f t="shared" ref="AK39:AK69" si="36">AK2/$AK$36*100/$AK$35</f>
        <v>30.992973266070578</v>
      </c>
      <c r="AL39">
        <f t="shared" ref="AL39:AL69" si="37">AL2/$AL$36*100/$AL$35</f>
        <v>1146.470861302379</v>
      </c>
      <c r="AM39">
        <f t="shared" ref="AM39:AM69" si="38">AM2/$AM$36*100/$AM$35</f>
        <v>5.336622632500398</v>
      </c>
      <c r="AN39" s="9">
        <f>SUM(B39:AM39)</f>
        <v>1743.4856195834552</v>
      </c>
    </row>
    <row r="40" spans="1:40">
      <c r="A40" s="96" t="s">
        <v>1</v>
      </c>
      <c r="B40">
        <f t="shared" si="1"/>
        <v>0</v>
      </c>
      <c r="C40">
        <f t="shared" si="2"/>
        <v>0</v>
      </c>
      <c r="D40">
        <f t="shared" si="3"/>
        <v>0</v>
      </c>
      <c r="E40">
        <f t="shared" si="4"/>
        <v>0</v>
      </c>
      <c r="F40">
        <f t="shared" si="5"/>
        <v>0</v>
      </c>
      <c r="G40">
        <f t="shared" si="6"/>
        <v>0</v>
      </c>
      <c r="H40">
        <f t="shared" si="7"/>
        <v>0</v>
      </c>
      <c r="I40">
        <f t="shared" si="8"/>
        <v>0</v>
      </c>
      <c r="J40">
        <f t="shared" si="9"/>
        <v>0</v>
      </c>
      <c r="K40">
        <f t="shared" si="10"/>
        <v>0</v>
      </c>
      <c r="L40">
        <f t="shared" si="11"/>
        <v>0</v>
      </c>
      <c r="M40">
        <f t="shared" si="12"/>
        <v>9.9203586619256517E-2</v>
      </c>
      <c r="N40">
        <f t="shared" si="13"/>
        <v>7.8216127718065756E-2</v>
      </c>
      <c r="O40">
        <f t="shared" si="14"/>
        <v>0.11724136397332229</v>
      </c>
      <c r="P40">
        <f t="shared" si="15"/>
        <v>0.138071617165792</v>
      </c>
      <c r="Q40">
        <f t="shared" si="16"/>
        <v>0.18618854369269017</v>
      </c>
      <c r="R40">
        <f t="shared" si="17"/>
        <v>0.1271007709169549</v>
      </c>
      <c r="S40">
        <f t="shared" si="18"/>
        <v>0.12209502108681826</v>
      </c>
      <c r="T40">
        <f t="shared" si="19"/>
        <v>0.13785597773396854</v>
      </c>
      <c r="U40">
        <f t="shared" si="20"/>
        <v>0.18011382366600234</v>
      </c>
      <c r="V40">
        <f t="shared" si="21"/>
        <v>0.21801108039902559</v>
      </c>
      <c r="W40">
        <f t="shared" si="22"/>
        <v>0.30128673889887808</v>
      </c>
      <c r="X40">
        <f t="shared" si="23"/>
        <v>0.40440020009903432</v>
      </c>
      <c r="Y40">
        <f t="shared" si="24"/>
        <v>0.51266219344221919</v>
      </c>
      <c r="Z40">
        <f t="shared" si="25"/>
        <v>0.45693997727140923</v>
      </c>
      <c r="AA40">
        <f t="shared" si="26"/>
        <v>0.37334925283627785</v>
      </c>
      <c r="AB40">
        <f t="shared" si="27"/>
        <v>0.29068853312437176</v>
      </c>
      <c r="AC40">
        <f t="shared" si="28"/>
        <v>0.17820761234736188</v>
      </c>
      <c r="AD40">
        <f t="shared" si="29"/>
        <v>1.5426575494321133</v>
      </c>
      <c r="AE40">
        <f t="shared" si="30"/>
        <v>4.6387436274978313</v>
      </c>
      <c r="AF40">
        <f t="shared" si="31"/>
        <v>20.111528281319991</v>
      </c>
      <c r="AG40">
        <f t="shared" si="32"/>
        <v>26.023323564545684</v>
      </c>
      <c r="AH40">
        <f t="shared" si="33"/>
        <v>24.60378194711183</v>
      </c>
      <c r="AI40">
        <f t="shared" si="34"/>
        <v>115.40739666818727</v>
      </c>
      <c r="AJ40">
        <f t="shared" si="35"/>
        <v>29.302441100289371</v>
      </c>
      <c r="AK40">
        <f t="shared" si="36"/>
        <v>127.94876316652105</v>
      </c>
      <c r="AL40">
        <f t="shared" si="37"/>
        <v>163.36296378662567</v>
      </c>
      <c r="AM40">
        <f t="shared" si="38"/>
        <v>93.074964189081641</v>
      </c>
      <c r="AN40" s="9">
        <f t="shared" ref="AN40:AN69" si="39">SUM(B40:AM40)</f>
        <v>609.93819630160397</v>
      </c>
    </row>
    <row r="41" spans="1:40">
      <c r="A41" s="96" t="s">
        <v>2</v>
      </c>
      <c r="B41">
        <f t="shared" si="1"/>
        <v>0</v>
      </c>
      <c r="C41">
        <f t="shared" si="2"/>
        <v>0</v>
      </c>
      <c r="D41">
        <f t="shared" si="3"/>
        <v>0</v>
      </c>
      <c r="E41">
        <f t="shared" si="4"/>
        <v>0</v>
      </c>
      <c r="F41">
        <f t="shared" si="5"/>
        <v>0</v>
      </c>
      <c r="G41">
        <f t="shared" si="6"/>
        <v>0</v>
      </c>
      <c r="H41">
        <f t="shared" si="7"/>
        <v>0</v>
      </c>
      <c r="I41">
        <f t="shared" si="8"/>
        <v>0</v>
      </c>
      <c r="J41">
        <f t="shared" si="9"/>
        <v>0</v>
      </c>
      <c r="K41">
        <f t="shared" si="10"/>
        <v>0</v>
      </c>
      <c r="L41">
        <f t="shared" si="11"/>
        <v>0</v>
      </c>
      <c r="M41">
        <f t="shared" si="12"/>
        <v>3.2890608830400803</v>
      </c>
      <c r="N41">
        <f t="shared" si="13"/>
        <v>2.5932288828196515</v>
      </c>
      <c r="O41">
        <f t="shared" si="14"/>
        <v>3.8870972034398896</v>
      </c>
      <c r="P41">
        <f t="shared" si="15"/>
        <v>4.5777171023163481</v>
      </c>
      <c r="Q41">
        <f t="shared" si="16"/>
        <v>6.1730172950315012</v>
      </c>
      <c r="R41">
        <f t="shared" si="17"/>
        <v>4.2139824584330912</v>
      </c>
      <c r="S41">
        <f t="shared" si="18"/>
        <v>4.0480185400137225</v>
      </c>
      <c r="T41">
        <f t="shared" si="19"/>
        <v>4.5705676509283295</v>
      </c>
      <c r="U41">
        <f t="shared" si="20"/>
        <v>5.9716120364506518</v>
      </c>
      <c r="V41">
        <f t="shared" si="21"/>
        <v>7.2280825829592867</v>
      </c>
      <c r="W41">
        <f t="shared" si="22"/>
        <v>9.9890584732009664</v>
      </c>
      <c r="X41">
        <f t="shared" si="23"/>
        <v>13.407749906706787</v>
      </c>
      <c r="Y41">
        <f t="shared" si="24"/>
        <v>16.997139157235107</v>
      </c>
      <c r="Z41">
        <f t="shared" si="25"/>
        <v>15.149688195334722</v>
      </c>
      <c r="AA41">
        <f t="shared" si="26"/>
        <v>12.37826640209075</v>
      </c>
      <c r="AB41">
        <f t="shared" si="27"/>
        <v>3.8295764616665799</v>
      </c>
      <c r="AC41">
        <f t="shared" si="28"/>
        <v>5.8938117610881964</v>
      </c>
      <c r="AD41">
        <f t="shared" si="29"/>
        <v>8.4321005201938277</v>
      </c>
      <c r="AE41">
        <f t="shared" si="30"/>
        <v>8.8998196322259275</v>
      </c>
      <c r="AF41">
        <f t="shared" si="31"/>
        <v>38.04635928474616</v>
      </c>
      <c r="AG41">
        <f t="shared" si="32"/>
        <v>53.225967587400426</v>
      </c>
      <c r="AH41">
        <f t="shared" si="33"/>
        <v>26.808982124390607</v>
      </c>
      <c r="AI41">
        <f t="shared" si="34"/>
        <v>38.971581142225617</v>
      </c>
      <c r="AJ41">
        <f t="shared" si="35"/>
        <v>50.764617690934799</v>
      </c>
      <c r="AK41">
        <f t="shared" si="36"/>
        <v>18.536829934407969</v>
      </c>
      <c r="AL41">
        <f t="shared" si="37"/>
        <v>17.020374360563206</v>
      </c>
      <c r="AM41">
        <f t="shared" si="38"/>
        <v>28.524590163934423</v>
      </c>
      <c r="AN41" s="9">
        <f t="shared" si="39"/>
        <v>413.42889743377862</v>
      </c>
    </row>
    <row r="42" spans="1:40">
      <c r="A42" s="96" t="s">
        <v>3</v>
      </c>
      <c r="B42">
        <f t="shared" si="1"/>
        <v>0</v>
      </c>
      <c r="C42">
        <f t="shared" si="2"/>
        <v>0</v>
      </c>
      <c r="D42">
        <f t="shared" si="3"/>
        <v>0</v>
      </c>
      <c r="E42">
        <f t="shared" si="4"/>
        <v>0</v>
      </c>
      <c r="F42">
        <f t="shared" si="5"/>
        <v>0</v>
      </c>
      <c r="G42">
        <f t="shared" si="6"/>
        <v>0</v>
      </c>
      <c r="H42">
        <f t="shared" si="7"/>
        <v>0</v>
      </c>
      <c r="I42">
        <f t="shared" si="8"/>
        <v>0</v>
      </c>
      <c r="J42">
        <f t="shared" si="9"/>
        <v>0</v>
      </c>
      <c r="K42">
        <f t="shared" si="10"/>
        <v>0</v>
      </c>
      <c r="L42">
        <f t="shared" si="11"/>
        <v>0</v>
      </c>
      <c r="M42">
        <f t="shared" si="12"/>
        <v>1.4498989963916284</v>
      </c>
      <c r="N42">
        <f t="shared" si="13"/>
        <v>1.1431591230195473</v>
      </c>
      <c r="O42">
        <f t="shared" si="14"/>
        <v>1.7135281268904146</v>
      </c>
      <c r="P42">
        <f t="shared" si="15"/>
        <v>2.0179703776959199</v>
      </c>
      <c r="Q42">
        <f t="shared" si="16"/>
        <v>2.7212179704322219</v>
      </c>
      <c r="R42">
        <f t="shared" si="17"/>
        <v>1.8576271934640296</v>
      </c>
      <c r="S42">
        <f t="shared" si="18"/>
        <v>1.7844662130777225</v>
      </c>
      <c r="T42">
        <f t="shared" si="19"/>
        <v>2.014818723542696</v>
      </c>
      <c r="U42">
        <f t="shared" si="20"/>
        <v>2.632433574925849</v>
      </c>
      <c r="V42">
        <f t="shared" si="21"/>
        <v>3.1863167194344606</v>
      </c>
      <c r="W42">
        <f t="shared" si="22"/>
        <v>4.4034228523628336</v>
      </c>
      <c r="X42">
        <f t="shared" si="23"/>
        <v>5.9104661862129557</v>
      </c>
      <c r="Y42">
        <f t="shared" si="24"/>
        <v>7.492757319476997</v>
      </c>
      <c r="Z42">
        <f t="shared" si="25"/>
        <v>6.6783554610759204</v>
      </c>
      <c r="AA42">
        <f t="shared" si="26"/>
        <v>5.456644516981684</v>
      </c>
      <c r="AB42">
        <f t="shared" si="27"/>
        <v>4.2247822201839851</v>
      </c>
      <c r="AC42">
        <f t="shared" si="28"/>
        <v>4.4227889246208845</v>
      </c>
      <c r="AD42">
        <f t="shared" si="29"/>
        <v>4.2784130120952337</v>
      </c>
      <c r="AE42">
        <f t="shared" si="30"/>
        <v>4.6354595612128771</v>
      </c>
      <c r="AF42">
        <f t="shared" si="31"/>
        <v>4.3364156378633387</v>
      </c>
      <c r="AG42">
        <f t="shared" si="32"/>
        <v>14.532776444206885</v>
      </c>
      <c r="AH42">
        <f t="shared" si="33"/>
        <v>10.526517949475547</v>
      </c>
      <c r="AI42">
        <f t="shared" si="34"/>
        <v>8.8921643042812111</v>
      </c>
      <c r="AJ42">
        <f t="shared" si="35"/>
        <v>9.4339237761078767</v>
      </c>
      <c r="AK42">
        <f t="shared" si="36"/>
        <v>7.3860971615064956</v>
      </c>
      <c r="AL42">
        <f t="shared" si="37"/>
        <v>7.3088071542503688</v>
      </c>
      <c r="AM42">
        <f t="shared" si="38"/>
        <v>8.0423364634728625</v>
      </c>
      <c r="AN42" s="9">
        <f t="shared" si="39"/>
        <v>138.48356596426245</v>
      </c>
    </row>
    <row r="43" spans="1:40">
      <c r="A43" s="96" t="s">
        <v>4</v>
      </c>
      <c r="B43">
        <f t="shared" si="1"/>
        <v>0</v>
      </c>
      <c r="C43">
        <f t="shared" si="2"/>
        <v>0</v>
      </c>
      <c r="D43">
        <f t="shared" si="3"/>
        <v>0</v>
      </c>
      <c r="E43">
        <f t="shared" si="4"/>
        <v>0</v>
      </c>
      <c r="F43">
        <f t="shared" si="5"/>
        <v>0</v>
      </c>
      <c r="G43">
        <f t="shared" si="6"/>
        <v>0</v>
      </c>
      <c r="H43">
        <f t="shared" si="7"/>
        <v>0</v>
      </c>
      <c r="I43">
        <f t="shared" si="8"/>
        <v>0</v>
      </c>
      <c r="J43">
        <f t="shared" si="9"/>
        <v>0</v>
      </c>
      <c r="K43">
        <f t="shared" si="10"/>
        <v>0</v>
      </c>
      <c r="L43">
        <f t="shared" si="11"/>
        <v>0</v>
      </c>
      <c r="M43">
        <f t="shared" si="12"/>
        <v>3.2267570355611994E-2</v>
      </c>
      <c r="N43">
        <f t="shared" si="13"/>
        <v>2.5441060047281742E-2</v>
      </c>
      <c r="O43">
        <f t="shared" si="14"/>
        <v>3.8134649053734419E-2</v>
      </c>
      <c r="P43">
        <f t="shared" si="15"/>
        <v>4.4910025663784915E-2</v>
      </c>
      <c r="Q43">
        <f t="shared" si="16"/>
        <v>6.0560833914916422E-2</v>
      </c>
      <c r="R43">
        <f t="shared" si="17"/>
        <v>4.134158055752464E-2</v>
      </c>
      <c r="S43">
        <f t="shared" si="18"/>
        <v>3.9713379498157141E-2</v>
      </c>
      <c r="T43">
        <f t="shared" si="19"/>
        <v>4.4839885452377902E-2</v>
      </c>
      <c r="U43">
        <f t="shared" si="20"/>
        <v>5.8584933017259297E-2</v>
      </c>
      <c r="V43">
        <f t="shared" si="21"/>
        <v>7.0911628448250386E-2</v>
      </c>
      <c r="W43">
        <f t="shared" si="22"/>
        <v>9.799838267889141E-2</v>
      </c>
      <c r="X43">
        <f t="shared" si="23"/>
        <v>0.13153770295222575</v>
      </c>
      <c r="Y43">
        <f t="shared" si="24"/>
        <v>0.16675166654053331</v>
      </c>
      <c r="Z43">
        <f t="shared" si="25"/>
        <v>0.14862711487928104</v>
      </c>
      <c r="AA43">
        <f t="shared" si="26"/>
        <v>0.12143788035957259</v>
      </c>
      <c r="AB43">
        <f t="shared" si="27"/>
        <v>0</v>
      </c>
      <c r="AC43">
        <f t="shared" si="28"/>
        <v>0</v>
      </c>
      <c r="AD43">
        <f t="shared" si="29"/>
        <v>4.923375157762018E-2</v>
      </c>
      <c r="AE43">
        <f t="shared" si="30"/>
        <v>0</v>
      </c>
      <c r="AF43">
        <f t="shared" si="31"/>
        <v>0</v>
      </c>
      <c r="AG43">
        <f t="shared" si="32"/>
        <v>0</v>
      </c>
      <c r="AH43">
        <f t="shared" si="33"/>
        <v>0</v>
      </c>
      <c r="AI43">
        <f t="shared" si="34"/>
        <v>0</v>
      </c>
      <c r="AJ43">
        <f t="shared" si="35"/>
        <v>0</v>
      </c>
      <c r="AK43">
        <f t="shared" si="36"/>
        <v>0</v>
      </c>
      <c r="AL43">
        <f t="shared" si="37"/>
        <v>0</v>
      </c>
      <c r="AM43">
        <f t="shared" si="38"/>
        <v>0</v>
      </c>
      <c r="AN43" s="9">
        <f t="shared" si="39"/>
        <v>1.1722920449970231</v>
      </c>
    </row>
    <row r="44" spans="1:40">
      <c r="A44" s="96" t="s">
        <v>5</v>
      </c>
      <c r="B44">
        <f t="shared" si="1"/>
        <v>0</v>
      </c>
      <c r="C44">
        <f t="shared" si="2"/>
        <v>0</v>
      </c>
      <c r="D44">
        <f t="shared" si="3"/>
        <v>0</v>
      </c>
      <c r="E44">
        <f t="shared" si="4"/>
        <v>0</v>
      </c>
      <c r="F44">
        <f t="shared" si="5"/>
        <v>0</v>
      </c>
      <c r="G44">
        <f t="shared" si="6"/>
        <v>0</v>
      </c>
      <c r="H44">
        <f t="shared" si="7"/>
        <v>0</v>
      </c>
      <c r="I44">
        <f t="shared" si="8"/>
        <v>0</v>
      </c>
      <c r="J44">
        <f t="shared" si="9"/>
        <v>0</v>
      </c>
      <c r="K44">
        <f t="shared" si="10"/>
        <v>0</v>
      </c>
      <c r="L44">
        <f t="shared" si="11"/>
        <v>0</v>
      </c>
      <c r="M44">
        <f t="shared" si="12"/>
        <v>3.9540532483511588</v>
      </c>
      <c r="N44">
        <f t="shared" si="13"/>
        <v>3.1175358111198999</v>
      </c>
      <c r="O44">
        <f t="shared" si="14"/>
        <v>4.6730023768097295</v>
      </c>
      <c r="P44">
        <f t="shared" si="15"/>
        <v>5.503253914143504</v>
      </c>
      <c r="Q44">
        <f t="shared" si="16"/>
        <v>7.4210967675935686</v>
      </c>
      <c r="R44">
        <f t="shared" si="17"/>
        <v>5.0659782900890509</v>
      </c>
      <c r="S44">
        <f t="shared" si="18"/>
        <v>4.866459280234591</v>
      </c>
      <c r="T44">
        <f t="shared" si="19"/>
        <v>5.4946589648585888</v>
      </c>
      <c r="U44">
        <f t="shared" si="20"/>
        <v>7.1789707792809008</v>
      </c>
      <c r="V44">
        <f t="shared" si="21"/>
        <v>8.6894783747766589</v>
      </c>
      <c r="W44">
        <f t="shared" si="22"/>
        <v>12.008676795129009</v>
      </c>
      <c r="X44">
        <f t="shared" si="23"/>
        <v>16.118569694183392</v>
      </c>
      <c r="Y44">
        <f t="shared" si="24"/>
        <v>20.433672615759598</v>
      </c>
      <c r="Z44">
        <f t="shared" si="25"/>
        <v>18.212698381217674</v>
      </c>
      <c r="AA44">
        <f t="shared" si="26"/>
        <v>14.880942073320236</v>
      </c>
      <c r="AB44">
        <f t="shared" si="27"/>
        <v>16.809309390163804</v>
      </c>
      <c r="AC44">
        <f t="shared" si="28"/>
        <v>20.712584762372899</v>
      </c>
      <c r="AD44">
        <f t="shared" si="29"/>
        <v>23.809442262937345</v>
      </c>
      <c r="AE44">
        <f t="shared" si="30"/>
        <v>26.609147073841541</v>
      </c>
      <c r="AF44">
        <f t="shared" si="31"/>
        <v>11.428509654838738</v>
      </c>
      <c r="AG44">
        <f t="shared" si="32"/>
        <v>12.064552653144098</v>
      </c>
      <c r="AH44">
        <f t="shared" si="33"/>
        <v>16.819323386024529</v>
      </c>
      <c r="AI44">
        <f t="shared" si="34"/>
        <v>8.8989161374659318</v>
      </c>
      <c r="AJ44">
        <f t="shared" si="35"/>
        <v>7.6987556530023209</v>
      </c>
      <c r="AK44">
        <f t="shared" si="36"/>
        <v>6.7426560860913307</v>
      </c>
      <c r="AL44">
        <f t="shared" si="37"/>
        <v>23.239864371868926</v>
      </c>
      <c r="AM44">
        <f t="shared" si="38"/>
        <v>12.920579341079103</v>
      </c>
      <c r="AN44" s="9">
        <f t="shared" si="39"/>
        <v>325.37268813969814</v>
      </c>
    </row>
    <row r="45" spans="1:40">
      <c r="A45" s="96" t="s">
        <v>6</v>
      </c>
      <c r="B45">
        <f t="shared" ref="B45:B69" si="40">B8/$B$36*100/$B$35</f>
        <v>0</v>
      </c>
      <c r="C45">
        <f t="shared" ref="C45:C69" si="41">C8/$C$36*100/$C$35</f>
        <v>0</v>
      </c>
      <c r="D45">
        <f t="shared" ref="D45:D69" si="42">D8/$D$36*100/$D$35</f>
        <v>0</v>
      </c>
      <c r="E45">
        <f t="shared" ref="E45:E69" si="43">E8/$E$36*100/$E$35</f>
        <v>0</v>
      </c>
      <c r="F45">
        <f t="shared" ref="F45:F69" si="44">F8/$F$36*100/$F$35</f>
        <v>0</v>
      </c>
      <c r="G45">
        <f t="shared" ref="G45:G69" si="45">G8/$G$36*100/$G$35</f>
        <v>0</v>
      </c>
      <c r="H45">
        <f t="shared" ref="H45:H69" si="46">H8/$H$36*100/$H$35</f>
        <v>0</v>
      </c>
      <c r="I45">
        <f t="shared" ref="I45:I69" si="47">I8/$I$36*100/$I$35</f>
        <v>0</v>
      </c>
      <c r="J45">
        <f t="shared" ref="J45:J69" si="48">J8/$J$36*100/$J$35</f>
        <v>0</v>
      </c>
      <c r="K45">
        <f t="shared" ref="K45:K69" si="49">K8/$K$36*100/$K$35</f>
        <v>0</v>
      </c>
      <c r="L45">
        <f t="shared" si="11"/>
        <v>0</v>
      </c>
      <c r="M45">
        <f t="shared" si="12"/>
        <v>1.7984567632294016E-2</v>
      </c>
      <c r="N45">
        <f t="shared" si="13"/>
        <v>1.4179761910026019E-2</v>
      </c>
      <c r="O45">
        <f t="shared" si="14"/>
        <v>2.1254627090985884E-2</v>
      </c>
      <c r="P45">
        <f t="shared" si="15"/>
        <v>2.5030933070482209E-2</v>
      </c>
      <c r="Q45">
        <f t="shared" si="16"/>
        <v>3.3754026144751613E-2</v>
      </c>
      <c r="R45">
        <f t="shared" si="17"/>
        <v>2.3042033948286453E-2</v>
      </c>
      <c r="S45">
        <f t="shared" si="18"/>
        <v>2.2134544114113842E-2</v>
      </c>
      <c r="T45">
        <f t="shared" si="19"/>
        <v>2.4991839907845828E-2</v>
      </c>
      <c r="U45">
        <f t="shared" si="20"/>
        <v>3.2652743248735731E-2</v>
      </c>
      <c r="V45">
        <f t="shared" si="21"/>
        <v>3.952311759728943E-2</v>
      </c>
      <c r="W45">
        <f t="shared" si="22"/>
        <v>5.4620119262788723E-2</v>
      </c>
      <c r="X45">
        <f t="shared" si="23"/>
        <v>7.3313506064130077E-2</v>
      </c>
      <c r="Y45">
        <f t="shared" si="24"/>
        <v>9.2940267632340659E-2</v>
      </c>
      <c r="Z45">
        <f t="shared" si="25"/>
        <v>8.2838415476617175E-2</v>
      </c>
      <c r="AA45">
        <f t="shared" si="26"/>
        <v>6.7684295668369671E-2</v>
      </c>
      <c r="AB45">
        <f t="shared" si="27"/>
        <v>0</v>
      </c>
      <c r="AC45">
        <f t="shared" si="28"/>
        <v>0</v>
      </c>
      <c r="AD45">
        <f t="shared" si="29"/>
        <v>0</v>
      </c>
      <c r="AE45">
        <f t="shared" si="30"/>
        <v>0</v>
      </c>
      <c r="AF45">
        <f t="shared" si="31"/>
        <v>0</v>
      </c>
      <c r="AG45">
        <f t="shared" si="32"/>
        <v>0</v>
      </c>
      <c r="AH45">
        <f t="shared" si="33"/>
        <v>0</v>
      </c>
      <c r="AI45">
        <f t="shared" si="34"/>
        <v>-5.0638748885430216E-3</v>
      </c>
      <c r="AJ45">
        <f t="shared" si="35"/>
        <v>0</v>
      </c>
      <c r="AK45">
        <f t="shared" si="36"/>
        <v>0</v>
      </c>
      <c r="AL45">
        <f t="shared" si="37"/>
        <v>0</v>
      </c>
      <c r="AM45">
        <f t="shared" si="38"/>
        <v>0</v>
      </c>
      <c r="AN45" s="9">
        <f t="shared" si="39"/>
        <v>0.6208809238805143</v>
      </c>
    </row>
    <row r="46" spans="1:40">
      <c r="A46" s="96" t="s">
        <v>7</v>
      </c>
      <c r="B46">
        <f t="shared" si="40"/>
        <v>0</v>
      </c>
      <c r="C46">
        <f t="shared" si="41"/>
        <v>0</v>
      </c>
      <c r="D46">
        <f t="shared" si="42"/>
        <v>0</v>
      </c>
      <c r="E46">
        <f t="shared" si="43"/>
        <v>0</v>
      </c>
      <c r="F46">
        <f t="shared" si="44"/>
        <v>0</v>
      </c>
      <c r="G46">
        <f t="shared" si="45"/>
        <v>0</v>
      </c>
      <c r="H46">
        <f t="shared" si="46"/>
        <v>0</v>
      </c>
      <c r="I46">
        <f t="shared" si="47"/>
        <v>0</v>
      </c>
      <c r="J46">
        <f t="shared" si="48"/>
        <v>0</v>
      </c>
      <c r="K46">
        <f t="shared" si="49"/>
        <v>0</v>
      </c>
      <c r="L46">
        <f t="shared" si="11"/>
        <v>0</v>
      </c>
      <c r="M46">
        <f t="shared" si="12"/>
        <v>0</v>
      </c>
      <c r="N46">
        <f t="shared" si="13"/>
        <v>0</v>
      </c>
      <c r="O46">
        <f t="shared" si="14"/>
        <v>0</v>
      </c>
      <c r="P46">
        <f t="shared" si="15"/>
        <v>0</v>
      </c>
      <c r="Q46">
        <f t="shared" si="16"/>
        <v>0</v>
      </c>
      <c r="R46">
        <f t="shared" si="17"/>
        <v>0</v>
      </c>
      <c r="S46">
        <f t="shared" si="18"/>
        <v>0</v>
      </c>
      <c r="T46">
        <f t="shared" si="19"/>
        <v>0</v>
      </c>
      <c r="U46">
        <f t="shared" si="20"/>
        <v>0</v>
      </c>
      <c r="V46">
        <f t="shared" si="21"/>
        <v>0</v>
      </c>
      <c r="W46">
        <f t="shared" si="22"/>
        <v>0</v>
      </c>
      <c r="X46">
        <f t="shared" si="23"/>
        <v>0</v>
      </c>
      <c r="Y46">
        <f t="shared" si="24"/>
        <v>0</v>
      </c>
      <c r="Z46">
        <f t="shared" si="25"/>
        <v>0</v>
      </c>
      <c r="AA46">
        <f t="shared" si="26"/>
        <v>0</v>
      </c>
      <c r="AB46">
        <f t="shared" si="27"/>
        <v>0</v>
      </c>
      <c r="AC46">
        <f t="shared" si="28"/>
        <v>0</v>
      </c>
      <c r="AD46">
        <f t="shared" si="29"/>
        <v>0</v>
      </c>
      <c r="AE46">
        <f t="shared" si="30"/>
        <v>0</v>
      </c>
      <c r="AF46">
        <f t="shared" si="31"/>
        <v>0</v>
      </c>
      <c r="AG46">
        <f t="shared" si="32"/>
        <v>0</v>
      </c>
      <c r="AH46">
        <f t="shared" si="33"/>
        <v>0</v>
      </c>
      <c r="AI46">
        <f t="shared" si="34"/>
        <v>0</v>
      </c>
      <c r="AJ46">
        <f t="shared" si="35"/>
        <v>0</v>
      </c>
      <c r="AK46">
        <f t="shared" si="36"/>
        <v>0</v>
      </c>
      <c r="AL46">
        <f t="shared" si="37"/>
        <v>0</v>
      </c>
      <c r="AM46">
        <f t="shared" si="38"/>
        <v>0</v>
      </c>
      <c r="AN46" s="9">
        <f t="shared" si="39"/>
        <v>0</v>
      </c>
    </row>
    <row r="47" spans="1:40">
      <c r="A47" s="96" t="s">
        <v>8</v>
      </c>
      <c r="B47">
        <f t="shared" si="40"/>
        <v>0</v>
      </c>
      <c r="C47">
        <f t="shared" si="41"/>
        <v>0</v>
      </c>
      <c r="D47">
        <f t="shared" si="42"/>
        <v>0</v>
      </c>
      <c r="E47">
        <f t="shared" si="43"/>
        <v>0</v>
      </c>
      <c r="F47">
        <f t="shared" si="44"/>
        <v>0</v>
      </c>
      <c r="G47">
        <f t="shared" si="45"/>
        <v>0</v>
      </c>
      <c r="H47">
        <f t="shared" si="46"/>
        <v>0</v>
      </c>
      <c r="I47">
        <f t="shared" si="47"/>
        <v>0</v>
      </c>
      <c r="J47">
        <f t="shared" si="48"/>
        <v>0</v>
      </c>
      <c r="K47">
        <f t="shared" si="49"/>
        <v>0</v>
      </c>
      <c r="L47">
        <f t="shared" si="11"/>
        <v>0</v>
      </c>
      <c r="M47">
        <f t="shared" si="12"/>
        <v>8.6703752736978572</v>
      </c>
      <c r="N47">
        <f t="shared" si="13"/>
        <v>6.8360752154446001</v>
      </c>
      <c r="O47">
        <f t="shared" si="14"/>
        <v>10.24687370578984</v>
      </c>
      <c r="P47">
        <f t="shared" si="15"/>
        <v>12.067434013936982</v>
      </c>
      <c r="Q47">
        <f t="shared" si="16"/>
        <v>16.272844566343085</v>
      </c>
      <c r="R47">
        <f t="shared" si="17"/>
        <v>11.108584064161134</v>
      </c>
      <c r="S47">
        <f t="shared" si="18"/>
        <v>10.671082447207404</v>
      </c>
      <c r="T47">
        <f t="shared" si="19"/>
        <v>12.048587167150158</v>
      </c>
      <c r="U47">
        <f t="shared" si="20"/>
        <v>15.74191515029103</v>
      </c>
      <c r="V47">
        <f t="shared" si="21"/>
        <v>19.054128437297351</v>
      </c>
      <c r="W47">
        <f t="shared" si="22"/>
        <v>26.332405715004914</v>
      </c>
      <c r="X47">
        <f t="shared" si="23"/>
        <v>35.344503309888609</v>
      </c>
      <c r="Y47">
        <f t="shared" si="24"/>
        <v>44.806581669682345</v>
      </c>
      <c r="Z47">
        <f t="shared" si="25"/>
        <v>39.936470197429848</v>
      </c>
      <c r="AA47">
        <f t="shared" si="26"/>
        <v>32.630656214771172</v>
      </c>
      <c r="AB47">
        <f t="shared" si="27"/>
        <v>0</v>
      </c>
      <c r="AC47">
        <f t="shared" si="28"/>
        <v>0</v>
      </c>
      <c r="AD47">
        <f t="shared" si="29"/>
        <v>1.4277787957509984</v>
      </c>
      <c r="AE47">
        <f t="shared" si="30"/>
        <v>0.64367699185102645</v>
      </c>
      <c r="AF47">
        <f t="shared" si="31"/>
        <v>0</v>
      </c>
      <c r="AG47">
        <f t="shared" si="32"/>
        <v>87.365381503671927</v>
      </c>
      <c r="AH47">
        <f t="shared" si="33"/>
        <v>0</v>
      </c>
      <c r="AI47">
        <f t="shared" si="34"/>
        <v>0</v>
      </c>
      <c r="AJ47">
        <f t="shared" si="35"/>
        <v>0</v>
      </c>
      <c r="AK47">
        <f t="shared" si="36"/>
        <v>0</v>
      </c>
      <c r="AL47">
        <f t="shared" si="37"/>
        <v>0</v>
      </c>
      <c r="AM47">
        <f t="shared" si="38"/>
        <v>0</v>
      </c>
      <c r="AN47" s="9">
        <f t="shared" si="39"/>
        <v>391.2053544393703</v>
      </c>
    </row>
    <row r="48" spans="1:40">
      <c r="A48" s="96" t="s">
        <v>9</v>
      </c>
      <c r="B48">
        <f t="shared" si="40"/>
        <v>0</v>
      </c>
      <c r="C48">
        <f t="shared" si="41"/>
        <v>0</v>
      </c>
      <c r="D48">
        <f t="shared" si="42"/>
        <v>0</v>
      </c>
      <c r="E48">
        <f t="shared" si="43"/>
        <v>0</v>
      </c>
      <c r="F48">
        <f t="shared" si="44"/>
        <v>0</v>
      </c>
      <c r="G48">
        <f t="shared" si="45"/>
        <v>0</v>
      </c>
      <c r="H48">
        <f t="shared" si="46"/>
        <v>0</v>
      </c>
      <c r="I48">
        <f t="shared" si="47"/>
        <v>0</v>
      </c>
      <c r="J48">
        <f t="shared" si="48"/>
        <v>0</v>
      </c>
      <c r="K48">
        <f t="shared" si="49"/>
        <v>0</v>
      </c>
      <c r="L48">
        <f t="shared" si="11"/>
        <v>0</v>
      </c>
      <c r="M48">
        <f t="shared" si="12"/>
        <v>0.8188614531445414</v>
      </c>
      <c r="N48">
        <f t="shared" si="13"/>
        <v>0.64562355238597724</v>
      </c>
      <c r="O48">
        <f t="shared" si="14"/>
        <v>0.96775164027393401</v>
      </c>
      <c r="P48">
        <f t="shared" si="15"/>
        <v>1.1396919095710474</v>
      </c>
      <c r="Q48">
        <f t="shared" si="16"/>
        <v>1.5368660211068166</v>
      </c>
      <c r="R48">
        <f t="shared" si="17"/>
        <v>1.0491346685710101</v>
      </c>
      <c r="S48">
        <f t="shared" si="18"/>
        <v>1.0078154409132865</v>
      </c>
      <c r="T48">
        <f t="shared" si="19"/>
        <v>1.1379119455141435</v>
      </c>
      <c r="U48">
        <f t="shared" si="20"/>
        <v>1.4867231357735331</v>
      </c>
      <c r="V48">
        <f t="shared" si="21"/>
        <v>1.7995404821634207</v>
      </c>
      <c r="W48">
        <f t="shared" si="22"/>
        <v>2.4869271891831564</v>
      </c>
      <c r="X48">
        <f t="shared" si="23"/>
        <v>3.3380621284992853</v>
      </c>
      <c r="Y48">
        <f t="shared" si="24"/>
        <v>4.2316948711295463</v>
      </c>
      <c r="Z48">
        <f t="shared" si="25"/>
        <v>3.7717440118810104</v>
      </c>
      <c r="AA48">
        <f t="shared" si="26"/>
        <v>3.0817566393169038</v>
      </c>
      <c r="AB48">
        <f t="shared" si="27"/>
        <v>185.9661710985707</v>
      </c>
      <c r="AC48">
        <f t="shared" si="28"/>
        <v>60.373498924879826</v>
      </c>
      <c r="AD48">
        <f t="shared" si="29"/>
        <v>54.747931754314159</v>
      </c>
      <c r="AE48">
        <f t="shared" si="30"/>
        <v>3.5385814220381682</v>
      </c>
      <c r="AF48">
        <f t="shared" si="31"/>
        <v>32.200517843413557</v>
      </c>
      <c r="AG48">
        <f t="shared" si="32"/>
        <v>46.536194014160493</v>
      </c>
      <c r="AH48">
        <f t="shared" si="33"/>
        <v>160.17432412468605</v>
      </c>
      <c r="AI48">
        <f t="shared" si="34"/>
        <v>118.26004618873307</v>
      </c>
      <c r="AJ48">
        <f t="shared" si="35"/>
        <v>96.074405884184344</v>
      </c>
      <c r="AK48">
        <f t="shared" si="36"/>
        <v>75.983316523502381</v>
      </c>
      <c r="AL48">
        <f t="shared" si="37"/>
        <v>252.59303444432268</v>
      </c>
      <c r="AM48">
        <f t="shared" si="38"/>
        <v>138.50549100748049</v>
      </c>
      <c r="AN48" s="9">
        <f t="shared" si="39"/>
        <v>1253.4536183197135</v>
      </c>
    </row>
    <row r="49" spans="1:40">
      <c r="A49" s="96" t="s">
        <v>10</v>
      </c>
      <c r="B49">
        <f t="shared" si="40"/>
        <v>0</v>
      </c>
      <c r="C49">
        <f t="shared" si="41"/>
        <v>0</v>
      </c>
      <c r="D49">
        <f t="shared" si="42"/>
        <v>0</v>
      </c>
      <c r="E49">
        <f t="shared" si="43"/>
        <v>0</v>
      </c>
      <c r="F49">
        <f t="shared" si="44"/>
        <v>0</v>
      </c>
      <c r="G49">
        <f t="shared" si="45"/>
        <v>0</v>
      </c>
      <c r="H49">
        <f t="shared" si="46"/>
        <v>0</v>
      </c>
      <c r="I49">
        <f t="shared" si="47"/>
        <v>0</v>
      </c>
      <c r="J49">
        <f t="shared" si="48"/>
        <v>0</v>
      </c>
      <c r="K49">
        <f t="shared" si="49"/>
        <v>0</v>
      </c>
      <c r="L49">
        <f t="shared" si="11"/>
        <v>0</v>
      </c>
      <c r="M49">
        <f t="shared" si="12"/>
        <v>8.5484522404328747</v>
      </c>
      <c r="N49">
        <f t="shared" si="13"/>
        <v>6.7399461553307924</v>
      </c>
      <c r="O49">
        <f t="shared" si="14"/>
        <v>10.102781912268167</v>
      </c>
      <c r="P49">
        <f t="shared" si="15"/>
        <v>11.89774145597268</v>
      </c>
      <c r="Q49">
        <f t="shared" si="16"/>
        <v>16.044015420343275</v>
      </c>
      <c r="R49">
        <f t="shared" si="17"/>
        <v>10.952374878096235</v>
      </c>
      <c r="S49">
        <f t="shared" si="18"/>
        <v>10.521025419787717</v>
      </c>
      <c r="T49">
        <f t="shared" si="19"/>
        <v>11.879159634015256</v>
      </c>
      <c r="U49">
        <f t="shared" si="20"/>
        <v>15.52055194697666</v>
      </c>
      <c r="V49">
        <f t="shared" si="21"/>
        <v>18.786188808162354</v>
      </c>
      <c r="W49">
        <f t="shared" si="22"/>
        <v>25.96211876933177</v>
      </c>
      <c r="X49">
        <f t="shared" si="23"/>
        <v>34.847488023150284</v>
      </c>
      <c r="Y49">
        <f t="shared" si="24"/>
        <v>44.176510401143943</v>
      </c>
      <c r="Z49">
        <f t="shared" si="25"/>
        <v>39.374882557833878</v>
      </c>
      <c r="AA49">
        <f t="shared" si="26"/>
        <v>32.171803113544911</v>
      </c>
      <c r="AB49">
        <f t="shared" si="27"/>
        <v>19.23736353740648</v>
      </c>
      <c r="AC49">
        <f t="shared" si="28"/>
        <v>6.2453667781734463</v>
      </c>
      <c r="AD49">
        <f t="shared" si="29"/>
        <v>4.1520463830460077</v>
      </c>
      <c r="AE49">
        <f t="shared" si="30"/>
        <v>4.0114869670715754</v>
      </c>
      <c r="AF49">
        <f t="shared" si="31"/>
        <v>9.075231630532322</v>
      </c>
      <c r="AG49">
        <f t="shared" si="32"/>
        <v>40.222133153302202</v>
      </c>
      <c r="AH49">
        <f t="shared" si="33"/>
        <v>18.203944452651793</v>
      </c>
      <c r="AI49">
        <f t="shared" si="34"/>
        <v>20.910427373089526</v>
      </c>
      <c r="AJ49">
        <f t="shared" si="35"/>
        <v>20.677139362133595</v>
      </c>
      <c r="AK49">
        <f t="shared" si="36"/>
        <v>27.578693004639863</v>
      </c>
      <c r="AL49">
        <f t="shared" si="37"/>
        <v>13.750774948154472</v>
      </c>
      <c r="AM49">
        <f t="shared" si="38"/>
        <v>17.287919783542893</v>
      </c>
      <c r="AN49" s="9">
        <f t="shared" si="39"/>
        <v>498.87756811013497</v>
      </c>
    </row>
    <row r="50" spans="1:40">
      <c r="A50" s="96" t="s">
        <v>11</v>
      </c>
      <c r="B50">
        <f t="shared" si="40"/>
        <v>0</v>
      </c>
      <c r="C50">
        <f t="shared" si="41"/>
        <v>0</v>
      </c>
      <c r="D50">
        <f t="shared" si="42"/>
        <v>0</v>
      </c>
      <c r="E50">
        <f t="shared" si="43"/>
        <v>0</v>
      </c>
      <c r="F50">
        <f t="shared" si="44"/>
        <v>0</v>
      </c>
      <c r="G50">
        <f t="shared" si="45"/>
        <v>0</v>
      </c>
      <c r="H50">
        <f t="shared" si="46"/>
        <v>0</v>
      </c>
      <c r="I50">
        <f t="shared" si="47"/>
        <v>0</v>
      </c>
      <c r="J50">
        <f t="shared" si="48"/>
        <v>0</v>
      </c>
      <c r="K50">
        <f t="shared" si="49"/>
        <v>0</v>
      </c>
      <c r="L50">
        <f t="shared" si="11"/>
        <v>0</v>
      </c>
      <c r="M50">
        <f t="shared" si="12"/>
        <v>1.020528740599052</v>
      </c>
      <c r="N50">
        <f t="shared" si="13"/>
        <v>0.80462621397962608</v>
      </c>
      <c r="O50">
        <f t="shared" si="14"/>
        <v>1.2060872555043756</v>
      </c>
      <c r="P50">
        <f t="shared" si="15"/>
        <v>1.4203725730147017</v>
      </c>
      <c r="Q50">
        <f t="shared" si="16"/>
        <v>1.9153617977335253</v>
      </c>
      <c r="R50">
        <f t="shared" si="17"/>
        <v>1.3075131060621401</v>
      </c>
      <c r="S50">
        <f t="shared" si="18"/>
        <v>1.256017875456116</v>
      </c>
      <c r="T50">
        <f t="shared" si="19"/>
        <v>1.4181542435643066</v>
      </c>
      <c r="U50">
        <f t="shared" si="20"/>
        <v>1.8528698396340575</v>
      </c>
      <c r="V50">
        <f t="shared" si="21"/>
        <v>2.2427271119759005</v>
      </c>
      <c r="W50">
        <f t="shared" si="22"/>
        <v>3.0994018128371161</v>
      </c>
      <c r="X50">
        <f t="shared" si="23"/>
        <v>4.1601522784556479</v>
      </c>
      <c r="Y50">
        <f t="shared" si="24"/>
        <v>5.2738668071984725</v>
      </c>
      <c r="Z50">
        <f t="shared" si="25"/>
        <v>4.7006403238613634</v>
      </c>
      <c r="AA50">
        <f t="shared" si="26"/>
        <v>3.8407244716154731</v>
      </c>
      <c r="AB50">
        <f t="shared" si="27"/>
        <v>15.504666280342914</v>
      </c>
      <c r="AC50">
        <f t="shared" si="28"/>
        <v>5.0335550142113883</v>
      </c>
      <c r="AD50">
        <f t="shared" si="29"/>
        <v>3.0163878466555576</v>
      </c>
      <c r="AE50">
        <f t="shared" si="30"/>
        <v>3.110010771851643</v>
      </c>
      <c r="AF50">
        <f t="shared" si="31"/>
        <v>7.3467777858397305</v>
      </c>
      <c r="AG50">
        <f t="shared" si="32"/>
        <v>15.552071117612654</v>
      </c>
      <c r="AH50">
        <f t="shared" si="33"/>
        <v>6.5782242576451466</v>
      </c>
      <c r="AI50">
        <f t="shared" si="34"/>
        <v>25.846017431122601</v>
      </c>
      <c r="AJ50">
        <f t="shared" si="35"/>
        <v>14.464226703868261</v>
      </c>
      <c r="AK50">
        <f t="shared" si="36"/>
        <v>14.246661298066572</v>
      </c>
      <c r="AL50">
        <f t="shared" si="37"/>
        <v>18.218458419444833</v>
      </c>
      <c r="AM50">
        <f t="shared" si="38"/>
        <v>24.712716855005571</v>
      </c>
      <c r="AN50" s="9">
        <f t="shared" si="39"/>
        <v>189.14881823315875</v>
      </c>
    </row>
    <row r="51" spans="1:40">
      <c r="A51" s="96" t="s">
        <v>12</v>
      </c>
      <c r="B51">
        <f t="shared" si="40"/>
        <v>0</v>
      </c>
      <c r="C51">
        <f t="shared" si="41"/>
        <v>0</v>
      </c>
      <c r="D51">
        <f t="shared" si="42"/>
        <v>0</v>
      </c>
      <c r="E51">
        <f t="shared" si="43"/>
        <v>0</v>
      </c>
      <c r="F51">
        <f t="shared" si="44"/>
        <v>0</v>
      </c>
      <c r="G51">
        <f t="shared" si="45"/>
        <v>0</v>
      </c>
      <c r="H51">
        <f t="shared" si="46"/>
        <v>0</v>
      </c>
      <c r="I51">
        <f t="shared" si="47"/>
        <v>0</v>
      </c>
      <c r="J51">
        <f t="shared" si="48"/>
        <v>0</v>
      </c>
      <c r="K51">
        <f t="shared" si="49"/>
        <v>0</v>
      </c>
      <c r="L51">
        <f t="shared" si="11"/>
        <v>0</v>
      </c>
      <c r="M51">
        <f t="shared" si="12"/>
        <v>0.94111400812105028</v>
      </c>
      <c r="N51">
        <f t="shared" si="13"/>
        <v>0.74201242077036222</v>
      </c>
      <c r="O51">
        <f t="shared" si="14"/>
        <v>1.1122328710753944</v>
      </c>
      <c r="P51">
        <f t="shared" si="15"/>
        <v>1.3098430960703866</v>
      </c>
      <c r="Q51">
        <f t="shared" si="16"/>
        <v>1.7663136242579749</v>
      </c>
      <c r="R51">
        <f t="shared" si="17"/>
        <v>1.2057660416252733</v>
      </c>
      <c r="S51">
        <f t="shared" si="18"/>
        <v>1.1582780278665377</v>
      </c>
      <c r="T51">
        <f t="shared" si="19"/>
        <v>1.3077973909007621</v>
      </c>
      <c r="U51">
        <f t="shared" si="20"/>
        <v>1.7086846180157789</v>
      </c>
      <c r="V51">
        <f t="shared" si="21"/>
        <v>2.068204272458241</v>
      </c>
      <c r="W51">
        <f t="shared" si="22"/>
        <v>2.8582149103851484</v>
      </c>
      <c r="X51">
        <f t="shared" si="23"/>
        <v>3.8364206997963608</v>
      </c>
      <c r="Y51">
        <f t="shared" si="24"/>
        <v>4.8634690349883236</v>
      </c>
      <c r="Z51">
        <f t="shared" si="25"/>
        <v>4.3348494559083157</v>
      </c>
      <c r="AA51">
        <f t="shared" si="26"/>
        <v>3.5418498840599906</v>
      </c>
      <c r="AB51">
        <f t="shared" si="27"/>
        <v>13.533522675342768</v>
      </c>
      <c r="AC51">
        <f t="shared" si="28"/>
        <v>4.3936276789640436</v>
      </c>
      <c r="AD51">
        <f t="shared" si="29"/>
        <v>1.5180406736433032</v>
      </c>
      <c r="AE51">
        <f t="shared" si="30"/>
        <v>1.5418691207860049</v>
      </c>
      <c r="AF51">
        <f t="shared" si="31"/>
        <v>9.3553837762830856</v>
      </c>
      <c r="AG51">
        <f t="shared" si="32"/>
        <v>12.495926508100808</v>
      </c>
      <c r="AH51">
        <f t="shared" si="33"/>
        <v>18.451986999556802</v>
      </c>
      <c r="AI51">
        <f t="shared" si="34"/>
        <v>24.89400895207655</v>
      </c>
      <c r="AJ51">
        <f t="shared" si="35"/>
        <v>22.567293375846635</v>
      </c>
      <c r="AK51">
        <f t="shared" si="36"/>
        <v>9.7627865788122321</v>
      </c>
      <c r="AL51">
        <f t="shared" si="37"/>
        <v>5.7250949388648893</v>
      </c>
      <c r="AM51">
        <f t="shared" si="38"/>
        <v>57.082603851663208</v>
      </c>
      <c r="AN51" s="9">
        <f t="shared" si="39"/>
        <v>214.07719548624024</v>
      </c>
    </row>
    <row r="52" spans="1:40">
      <c r="A52" s="96" t="s">
        <v>13</v>
      </c>
      <c r="B52">
        <f t="shared" si="40"/>
        <v>0</v>
      </c>
      <c r="C52">
        <f t="shared" si="41"/>
        <v>0</v>
      </c>
      <c r="D52">
        <f t="shared" si="42"/>
        <v>0</v>
      </c>
      <c r="E52">
        <f t="shared" si="43"/>
        <v>0</v>
      </c>
      <c r="F52">
        <f t="shared" si="44"/>
        <v>0</v>
      </c>
      <c r="G52">
        <f t="shared" si="45"/>
        <v>0</v>
      </c>
      <c r="H52">
        <f t="shared" si="46"/>
        <v>0</v>
      </c>
      <c r="I52">
        <f t="shared" si="47"/>
        <v>0</v>
      </c>
      <c r="J52">
        <f t="shared" si="48"/>
        <v>0</v>
      </c>
      <c r="K52">
        <f t="shared" si="49"/>
        <v>0</v>
      </c>
      <c r="L52">
        <f t="shared" si="11"/>
        <v>0</v>
      </c>
      <c r="M52">
        <f t="shared" si="12"/>
        <v>1.1345432527873867</v>
      </c>
      <c r="N52">
        <f t="shared" si="13"/>
        <v>0.89451987559956503</v>
      </c>
      <c r="O52">
        <f t="shared" si="14"/>
        <v>1.3408325543111286</v>
      </c>
      <c r="P52">
        <f t="shared" si="15"/>
        <v>1.579058046138075</v>
      </c>
      <c r="Q52">
        <f t="shared" si="16"/>
        <v>2.1293479721009132</v>
      </c>
      <c r="R52">
        <f t="shared" si="17"/>
        <v>1.4535898043822888</v>
      </c>
      <c r="S52">
        <f t="shared" si="18"/>
        <v>1.3963414740701994</v>
      </c>
      <c r="T52">
        <f t="shared" si="19"/>
        <v>1.5765918826580263</v>
      </c>
      <c r="U52">
        <f t="shared" si="20"/>
        <v>2.0598743486793865</v>
      </c>
      <c r="V52">
        <f t="shared" si="21"/>
        <v>2.4932868732751134</v>
      </c>
      <c r="W52">
        <f t="shared" si="22"/>
        <v>3.4456701458179508</v>
      </c>
      <c r="X52">
        <f t="shared" si="23"/>
        <v>4.6249287357839179</v>
      </c>
      <c r="Y52">
        <f t="shared" si="24"/>
        <v>5.8630685880478994</v>
      </c>
      <c r="Z52">
        <f t="shared" si="25"/>
        <v>5.2258006571051583</v>
      </c>
      <c r="AA52">
        <f t="shared" si="26"/>
        <v>4.2698141284378668</v>
      </c>
      <c r="AB52">
        <f t="shared" si="27"/>
        <v>15.205252061861882</v>
      </c>
      <c r="AC52">
        <f t="shared" si="28"/>
        <v>4.9363508620219179</v>
      </c>
      <c r="AD52">
        <f t="shared" si="29"/>
        <v>3.8254624975811238</v>
      </c>
      <c r="AE52">
        <f t="shared" si="30"/>
        <v>4.658448025207556</v>
      </c>
      <c r="AF52">
        <f t="shared" si="31"/>
        <v>8.5200210144080799</v>
      </c>
      <c r="AG52">
        <f t="shared" si="32"/>
        <v>12.520278257977395</v>
      </c>
      <c r="AH52">
        <f t="shared" si="33"/>
        <v>10.776259417934703</v>
      </c>
      <c r="AI52">
        <f t="shared" si="34"/>
        <v>16.457593387764195</v>
      </c>
      <c r="AJ52">
        <f t="shared" si="35"/>
        <v>11.711542516339639</v>
      </c>
      <c r="AK52">
        <f t="shared" si="36"/>
        <v>22.109443863610998</v>
      </c>
      <c r="AL52">
        <f t="shared" si="37"/>
        <v>16.290317636925568</v>
      </c>
      <c r="AM52">
        <f t="shared" si="38"/>
        <v>41.679134171574084</v>
      </c>
      <c r="AN52" s="9">
        <f t="shared" si="39"/>
        <v>208.17737205240203</v>
      </c>
    </row>
    <row r="53" spans="1:40">
      <c r="A53" s="96" t="s">
        <v>210</v>
      </c>
      <c r="B53">
        <f t="shared" si="40"/>
        <v>0</v>
      </c>
      <c r="C53">
        <f t="shared" si="41"/>
        <v>0</v>
      </c>
      <c r="D53">
        <f t="shared" si="42"/>
        <v>0</v>
      </c>
      <c r="E53">
        <f t="shared" si="43"/>
        <v>0</v>
      </c>
      <c r="F53">
        <f t="shared" si="44"/>
        <v>0</v>
      </c>
      <c r="G53">
        <f t="shared" si="45"/>
        <v>0</v>
      </c>
      <c r="H53">
        <f t="shared" si="46"/>
        <v>0</v>
      </c>
      <c r="I53">
        <f t="shared" si="47"/>
        <v>0</v>
      </c>
      <c r="J53">
        <f t="shared" si="48"/>
        <v>0</v>
      </c>
      <c r="K53">
        <f t="shared" si="49"/>
        <v>0</v>
      </c>
      <c r="L53">
        <f t="shared" si="11"/>
        <v>0</v>
      </c>
      <c r="M53">
        <f t="shared" si="12"/>
        <v>7.5789993651205041</v>
      </c>
      <c r="N53">
        <f t="shared" si="13"/>
        <v>5.9755902232907339</v>
      </c>
      <c r="O53">
        <f t="shared" si="14"/>
        <v>8.9570574351309773</v>
      </c>
      <c r="P53">
        <f t="shared" si="15"/>
        <v>10.548456305888969</v>
      </c>
      <c r="Q53">
        <f t="shared" si="16"/>
        <v>14.224514481069125</v>
      </c>
      <c r="R53">
        <f t="shared" si="17"/>
        <v>9.7103007553856049</v>
      </c>
      <c r="S53">
        <f t="shared" si="18"/>
        <v>9.3278692720344409</v>
      </c>
      <c r="T53">
        <f t="shared" si="19"/>
        <v>10.531981789466922</v>
      </c>
      <c r="U53">
        <f t="shared" si="20"/>
        <v>13.760415341163485</v>
      </c>
      <c r="V53">
        <f t="shared" si="21"/>
        <v>16.655706675959223</v>
      </c>
      <c r="W53">
        <f t="shared" si="22"/>
        <v>23.017837163465831</v>
      </c>
      <c r="X53">
        <f t="shared" si="23"/>
        <v>30.895544851301228</v>
      </c>
      <c r="Y53">
        <f t="shared" si="24"/>
        <v>39.166592368603446</v>
      </c>
      <c r="Z53">
        <f t="shared" si="25"/>
        <v>34.90950192083028</v>
      </c>
      <c r="AA53">
        <f t="shared" si="26"/>
        <v>28.523300887037742</v>
      </c>
      <c r="AB53">
        <f t="shared" si="27"/>
        <v>17.919940976089926</v>
      </c>
      <c r="AC53">
        <f t="shared" si="28"/>
        <v>5.8176685085397795</v>
      </c>
      <c r="AD53">
        <f t="shared" si="29"/>
        <v>1.72482243026931</v>
      </c>
      <c r="AE53">
        <f t="shared" si="30"/>
        <v>12.591110136514468</v>
      </c>
      <c r="AF53">
        <f t="shared" si="31"/>
        <v>54.398755137628626</v>
      </c>
      <c r="AG53">
        <f t="shared" si="32"/>
        <v>57.110071692716282</v>
      </c>
      <c r="AH53">
        <f t="shared" si="33"/>
        <v>61.604594474811634</v>
      </c>
      <c r="AI53">
        <f t="shared" si="34"/>
        <v>69.219793809788115</v>
      </c>
      <c r="AJ53">
        <f t="shared" si="35"/>
        <v>126.7009655716203</v>
      </c>
      <c r="AK53">
        <f t="shared" si="36"/>
        <v>50.579184849650396</v>
      </c>
      <c r="AL53">
        <f t="shared" si="37"/>
        <v>38.724318040715936</v>
      </c>
      <c r="AM53">
        <f t="shared" si="38"/>
        <v>55.683590641413339</v>
      </c>
      <c r="AN53" s="9">
        <f t="shared" si="39"/>
        <v>815.85848510550659</v>
      </c>
    </row>
    <row r="54" spans="1:40">
      <c r="A54" s="96" t="s">
        <v>14</v>
      </c>
      <c r="B54">
        <f t="shared" si="40"/>
        <v>0</v>
      </c>
      <c r="C54">
        <f t="shared" si="41"/>
        <v>0</v>
      </c>
      <c r="D54">
        <f t="shared" si="42"/>
        <v>0</v>
      </c>
      <c r="E54">
        <f t="shared" si="43"/>
        <v>0</v>
      </c>
      <c r="F54">
        <f t="shared" si="44"/>
        <v>0</v>
      </c>
      <c r="G54">
        <f t="shared" si="45"/>
        <v>0</v>
      </c>
      <c r="H54">
        <f t="shared" si="46"/>
        <v>0</v>
      </c>
      <c r="I54">
        <f t="shared" si="47"/>
        <v>0</v>
      </c>
      <c r="J54">
        <f t="shared" si="48"/>
        <v>0</v>
      </c>
      <c r="K54">
        <f t="shared" si="49"/>
        <v>0</v>
      </c>
      <c r="L54">
        <f t="shared" si="11"/>
        <v>0</v>
      </c>
      <c r="M54">
        <f t="shared" si="12"/>
        <v>2.5297381793926133</v>
      </c>
      <c r="N54">
        <f t="shared" si="13"/>
        <v>1.9945480932262156</v>
      </c>
      <c r="O54">
        <f t="shared" si="14"/>
        <v>2.9897099969348049</v>
      </c>
      <c r="P54">
        <f t="shared" si="15"/>
        <v>3.5208912634917224</v>
      </c>
      <c r="Q54">
        <f t="shared" si="16"/>
        <v>4.747895550920334</v>
      </c>
      <c r="R54">
        <f t="shared" si="17"/>
        <v>3.2411295173519692</v>
      </c>
      <c r="S54">
        <f t="shared" si="18"/>
        <v>3.11348053919167</v>
      </c>
      <c r="T54">
        <f t="shared" si="19"/>
        <v>3.5153923564233711</v>
      </c>
      <c r="U54">
        <f t="shared" si="20"/>
        <v>4.5929873293092216</v>
      </c>
      <c r="V54">
        <f t="shared" si="21"/>
        <v>5.5593852239712591</v>
      </c>
      <c r="W54">
        <f t="shared" si="22"/>
        <v>7.6829537349533554</v>
      </c>
      <c r="X54">
        <f t="shared" si="23"/>
        <v>10.312395557540849</v>
      </c>
      <c r="Y54">
        <f t="shared" si="24"/>
        <v>13.073127374511682</v>
      </c>
      <c r="Z54">
        <f t="shared" si="25"/>
        <v>11.652184619400613</v>
      </c>
      <c r="AA54">
        <f t="shared" si="26"/>
        <v>9.5205817786864664</v>
      </c>
      <c r="AB54">
        <f t="shared" si="27"/>
        <v>11.267955088836272</v>
      </c>
      <c r="AC54">
        <f t="shared" si="28"/>
        <v>3.6581162607303872</v>
      </c>
      <c r="AD54">
        <f t="shared" si="29"/>
        <v>2.8686865919226965</v>
      </c>
      <c r="AE54">
        <f t="shared" si="30"/>
        <v>2.7093546850872285</v>
      </c>
      <c r="AF54">
        <f t="shared" si="31"/>
        <v>8.637175548085672</v>
      </c>
      <c r="AG54">
        <f t="shared" si="32"/>
        <v>10.991336247868736</v>
      </c>
      <c r="AH54">
        <f t="shared" si="33"/>
        <v>16.092184960850936</v>
      </c>
      <c r="AI54">
        <f t="shared" si="34"/>
        <v>20.458054549713033</v>
      </c>
      <c r="AJ54">
        <f t="shared" si="35"/>
        <v>13.977368851851265</v>
      </c>
      <c r="AK54">
        <f t="shared" si="36"/>
        <v>7.9183677893368358</v>
      </c>
      <c r="AL54">
        <f t="shared" si="37"/>
        <v>19.762619029035044</v>
      </c>
      <c r="AM54">
        <f t="shared" si="38"/>
        <v>22.470157568040744</v>
      </c>
      <c r="AN54" s="9">
        <f t="shared" si="39"/>
        <v>228.857778286665</v>
      </c>
    </row>
    <row r="55" spans="1:40">
      <c r="A55" s="96" t="s">
        <v>15</v>
      </c>
      <c r="B55">
        <f t="shared" si="40"/>
        <v>0</v>
      </c>
      <c r="C55">
        <f t="shared" si="41"/>
        <v>0</v>
      </c>
      <c r="D55">
        <f t="shared" si="42"/>
        <v>0</v>
      </c>
      <c r="E55">
        <f t="shared" si="43"/>
        <v>0</v>
      </c>
      <c r="F55">
        <f t="shared" si="44"/>
        <v>0</v>
      </c>
      <c r="G55">
        <f t="shared" si="45"/>
        <v>0</v>
      </c>
      <c r="H55">
        <f t="shared" si="46"/>
        <v>0</v>
      </c>
      <c r="I55">
        <f t="shared" si="47"/>
        <v>0</v>
      </c>
      <c r="J55">
        <f t="shared" si="48"/>
        <v>0</v>
      </c>
      <c r="K55">
        <f t="shared" si="49"/>
        <v>0</v>
      </c>
      <c r="L55">
        <f t="shared" si="11"/>
        <v>0</v>
      </c>
      <c r="M55">
        <f t="shared" si="12"/>
        <v>2.1287102564642804</v>
      </c>
      <c r="N55">
        <f t="shared" si="13"/>
        <v>1.6783614279329624</v>
      </c>
      <c r="O55">
        <f t="shared" si="14"/>
        <v>2.5157648274324389</v>
      </c>
      <c r="P55">
        <f t="shared" si="15"/>
        <v>2.9627403363496843</v>
      </c>
      <c r="Q55">
        <f t="shared" si="16"/>
        <v>3.9952331977263715</v>
      </c>
      <c r="R55">
        <f t="shared" si="17"/>
        <v>2.7273279512952611</v>
      </c>
      <c r="S55">
        <f t="shared" si="18"/>
        <v>2.6199145868409777</v>
      </c>
      <c r="T55">
        <f t="shared" si="19"/>
        <v>2.9581131460850565</v>
      </c>
      <c r="U55">
        <f t="shared" si="20"/>
        <v>3.8648818740833097</v>
      </c>
      <c r="V55">
        <f t="shared" si="21"/>
        <v>4.6780810924650682</v>
      </c>
      <c r="W55">
        <f t="shared" si="22"/>
        <v>6.4650099163473582</v>
      </c>
      <c r="X55">
        <f t="shared" si="23"/>
        <v>8.6776182495393872</v>
      </c>
      <c r="Y55">
        <f t="shared" si="24"/>
        <v>11.000703769616447</v>
      </c>
      <c r="Z55">
        <f t="shared" si="25"/>
        <v>9.8050166264592846</v>
      </c>
      <c r="AA55">
        <f t="shared" si="26"/>
        <v>8.0113271187071202</v>
      </c>
      <c r="AB55">
        <f t="shared" si="27"/>
        <v>14.491648174482082</v>
      </c>
      <c r="AC55">
        <f t="shared" si="28"/>
        <v>4.704680965970347</v>
      </c>
      <c r="AD55">
        <f t="shared" si="29"/>
        <v>3.9944983779976213</v>
      </c>
      <c r="AE55">
        <f t="shared" si="30"/>
        <v>3.172408031265773</v>
      </c>
      <c r="AF55">
        <f t="shared" si="31"/>
        <v>5.4604200044512519</v>
      </c>
      <c r="AG55">
        <f t="shared" si="32"/>
        <v>13.372589503657988</v>
      </c>
      <c r="AH55">
        <f t="shared" si="33"/>
        <v>7.1388683705126317</v>
      </c>
      <c r="AI55">
        <f t="shared" si="34"/>
        <v>14.276751269098417</v>
      </c>
      <c r="AJ55">
        <f t="shared" si="35"/>
        <v>14.617527965230014</v>
      </c>
      <c r="AK55">
        <f t="shared" si="36"/>
        <v>11.869971880760833</v>
      </c>
      <c r="AL55">
        <f t="shared" si="37"/>
        <v>9.007878219872044</v>
      </c>
      <c r="AM55">
        <f t="shared" si="38"/>
        <v>12.934903708419546</v>
      </c>
      <c r="AN55" s="9">
        <f t="shared" si="39"/>
        <v>189.13095084906354</v>
      </c>
    </row>
    <row r="56" spans="1:40">
      <c r="A56" s="96" t="s">
        <v>16</v>
      </c>
      <c r="B56">
        <f t="shared" si="40"/>
        <v>0</v>
      </c>
      <c r="C56">
        <f t="shared" si="41"/>
        <v>0</v>
      </c>
      <c r="D56">
        <f t="shared" si="42"/>
        <v>0</v>
      </c>
      <c r="E56">
        <f t="shared" si="43"/>
        <v>0</v>
      </c>
      <c r="F56">
        <f t="shared" si="44"/>
        <v>0</v>
      </c>
      <c r="G56">
        <f t="shared" si="45"/>
        <v>0</v>
      </c>
      <c r="H56">
        <f t="shared" si="46"/>
        <v>0</v>
      </c>
      <c r="I56">
        <f t="shared" si="47"/>
        <v>0</v>
      </c>
      <c r="J56">
        <f t="shared" si="48"/>
        <v>0</v>
      </c>
      <c r="K56">
        <f t="shared" si="49"/>
        <v>0</v>
      </c>
      <c r="L56">
        <f t="shared" si="11"/>
        <v>0</v>
      </c>
      <c r="M56">
        <f t="shared" si="12"/>
        <v>0.95857865883198023</v>
      </c>
      <c r="N56">
        <f t="shared" si="13"/>
        <v>0.75578225911098884</v>
      </c>
      <c r="O56">
        <f t="shared" si="14"/>
        <v>1.1328730469041746</v>
      </c>
      <c r="P56">
        <f t="shared" si="15"/>
        <v>1.3341504084274352</v>
      </c>
      <c r="Q56">
        <f t="shared" si="16"/>
        <v>1.7990918532795692</v>
      </c>
      <c r="R56">
        <f t="shared" si="17"/>
        <v>1.2281419520615968</v>
      </c>
      <c r="S56">
        <f t="shared" si="18"/>
        <v>1.1797726831455737</v>
      </c>
      <c r="T56">
        <f t="shared" si="19"/>
        <v>1.3320667402417077</v>
      </c>
      <c r="U56">
        <f t="shared" si="20"/>
        <v>1.7403934011932425</v>
      </c>
      <c r="V56">
        <f t="shared" si="21"/>
        <v>2.1065848139289294</v>
      </c>
      <c r="W56">
        <f t="shared" si="22"/>
        <v>2.9112560134140044</v>
      </c>
      <c r="X56">
        <f t="shared" si="23"/>
        <v>3.9076147814102287</v>
      </c>
      <c r="Y56">
        <f t="shared" si="24"/>
        <v>4.9537224869681502</v>
      </c>
      <c r="Z56">
        <f t="shared" si="25"/>
        <v>4.4152930907693593</v>
      </c>
      <c r="AA56">
        <f t="shared" si="26"/>
        <v>3.60757749045186</v>
      </c>
      <c r="AB56">
        <f t="shared" si="27"/>
        <v>12.78498712914018</v>
      </c>
      <c r="AC56">
        <f t="shared" si="28"/>
        <v>4.1506172984903689</v>
      </c>
      <c r="AD56">
        <f t="shared" si="29"/>
        <v>2.6044654584561315</v>
      </c>
      <c r="AE56">
        <f t="shared" si="30"/>
        <v>5.0919447748215143</v>
      </c>
      <c r="AF56">
        <f t="shared" si="31"/>
        <v>4.1038044623005838</v>
      </c>
      <c r="AG56">
        <f t="shared" si="32"/>
        <v>12.400258919299922</v>
      </c>
      <c r="AH56">
        <f t="shared" si="33"/>
        <v>7.8575121879154972</v>
      </c>
      <c r="AI56">
        <f t="shared" si="34"/>
        <v>15.8195451518078</v>
      </c>
      <c r="AJ56">
        <f t="shared" si="35"/>
        <v>10.289715432940524</v>
      </c>
      <c r="AK56">
        <f t="shared" si="36"/>
        <v>25.506880117831891</v>
      </c>
      <c r="AL56">
        <f t="shared" si="37"/>
        <v>16.727033284248311</v>
      </c>
      <c r="AM56">
        <f t="shared" si="38"/>
        <v>35.034219321979947</v>
      </c>
      <c r="AN56" s="9">
        <f t="shared" si="39"/>
        <v>185.73388321937148</v>
      </c>
    </row>
    <row r="57" spans="1:40">
      <c r="A57" s="96" t="s">
        <v>17</v>
      </c>
      <c r="B57">
        <f t="shared" si="40"/>
        <v>0</v>
      </c>
      <c r="C57">
        <f t="shared" si="41"/>
        <v>0</v>
      </c>
      <c r="D57">
        <f t="shared" si="42"/>
        <v>0</v>
      </c>
      <c r="E57">
        <f t="shared" si="43"/>
        <v>0</v>
      </c>
      <c r="F57">
        <f t="shared" si="44"/>
        <v>0</v>
      </c>
      <c r="G57">
        <f t="shared" si="45"/>
        <v>0</v>
      </c>
      <c r="H57">
        <f t="shared" si="46"/>
        <v>0</v>
      </c>
      <c r="I57">
        <f t="shared" si="47"/>
        <v>0</v>
      </c>
      <c r="J57">
        <f t="shared" si="48"/>
        <v>0</v>
      </c>
      <c r="K57">
        <f t="shared" si="49"/>
        <v>0</v>
      </c>
      <c r="L57">
        <f t="shared" si="11"/>
        <v>0</v>
      </c>
      <c r="M57">
        <f t="shared" si="12"/>
        <v>2.1857175125584476</v>
      </c>
      <c r="N57">
        <f t="shared" si="13"/>
        <v>1.7233082587429318</v>
      </c>
      <c r="O57">
        <f t="shared" si="14"/>
        <v>2.5831374768358164</v>
      </c>
      <c r="P57">
        <f t="shared" si="15"/>
        <v>3.0420830729113706</v>
      </c>
      <c r="Q57">
        <f t="shared" si="16"/>
        <v>4.1022262849100661</v>
      </c>
      <c r="R57">
        <f t="shared" si="17"/>
        <v>2.8003663004553356</v>
      </c>
      <c r="S57">
        <f t="shared" si="18"/>
        <v>2.6900763861480197</v>
      </c>
      <c r="T57">
        <f t="shared" si="19"/>
        <v>3.0373319656319171</v>
      </c>
      <c r="U57">
        <f t="shared" si="20"/>
        <v>3.9683841286059738</v>
      </c>
      <c r="V57">
        <f t="shared" si="21"/>
        <v>4.8033609731146756</v>
      </c>
      <c r="W57">
        <f t="shared" si="22"/>
        <v>6.6381440828377754</v>
      </c>
      <c r="X57">
        <f t="shared" si="23"/>
        <v>8.9100064782035222</v>
      </c>
      <c r="Y57">
        <f t="shared" si="24"/>
        <v>11.295304660041161</v>
      </c>
      <c r="Z57">
        <f t="shared" si="25"/>
        <v>10.067596793081185</v>
      </c>
      <c r="AA57">
        <f t="shared" si="26"/>
        <v>8.2258719471183159</v>
      </c>
      <c r="AB57">
        <f t="shared" si="27"/>
        <v>49.283580361978316</v>
      </c>
      <c r="AC57">
        <f t="shared" si="28"/>
        <v>15.999803450386761</v>
      </c>
      <c r="AD57">
        <f t="shared" si="29"/>
        <v>17.262994428166383</v>
      </c>
      <c r="AE57">
        <f t="shared" si="30"/>
        <v>8.4942374460340826</v>
      </c>
      <c r="AF57">
        <f t="shared" si="31"/>
        <v>7.9393420213974046</v>
      </c>
      <c r="AG57">
        <f t="shared" si="32"/>
        <v>29.554327296651</v>
      </c>
      <c r="AH57">
        <f t="shared" si="33"/>
        <v>38.951174471856994</v>
      </c>
      <c r="AI57">
        <f t="shared" si="34"/>
        <v>35.862361960660316</v>
      </c>
      <c r="AJ57">
        <f t="shared" si="35"/>
        <v>39.673018737025103</v>
      </c>
      <c r="AK57">
        <f t="shared" si="36"/>
        <v>32.547675131537048</v>
      </c>
      <c r="AL57">
        <f t="shared" si="37"/>
        <v>48.365021953312258</v>
      </c>
      <c r="AM57">
        <f t="shared" si="38"/>
        <v>44.002864873468091</v>
      </c>
      <c r="AN57" s="9">
        <f t="shared" si="39"/>
        <v>444.00931845367023</v>
      </c>
    </row>
    <row r="58" spans="1:40">
      <c r="A58" s="96" t="s">
        <v>18</v>
      </c>
      <c r="B58">
        <f t="shared" si="40"/>
        <v>0</v>
      </c>
      <c r="C58">
        <f t="shared" si="41"/>
        <v>0</v>
      </c>
      <c r="D58">
        <f t="shared" si="42"/>
        <v>0</v>
      </c>
      <c r="E58">
        <f t="shared" si="43"/>
        <v>0</v>
      </c>
      <c r="F58">
        <f t="shared" si="44"/>
        <v>0</v>
      </c>
      <c r="G58">
        <f t="shared" si="45"/>
        <v>0</v>
      </c>
      <c r="H58">
        <f t="shared" si="46"/>
        <v>0</v>
      </c>
      <c r="I58">
        <f t="shared" si="47"/>
        <v>0</v>
      </c>
      <c r="J58">
        <f t="shared" si="48"/>
        <v>0</v>
      </c>
      <c r="K58">
        <f t="shared" si="49"/>
        <v>0</v>
      </c>
      <c r="L58">
        <f t="shared" si="11"/>
        <v>0</v>
      </c>
      <c r="M58">
        <f t="shared" si="12"/>
        <v>2.1270626479066452</v>
      </c>
      <c r="N58">
        <f t="shared" si="13"/>
        <v>1.6770623865800731</v>
      </c>
      <c r="O58">
        <f t="shared" si="14"/>
        <v>2.5138176410334978</v>
      </c>
      <c r="P58">
        <f t="shared" si="15"/>
        <v>2.9604471936744909</v>
      </c>
      <c r="Q58">
        <f t="shared" si="16"/>
        <v>3.9921409119696181</v>
      </c>
      <c r="R58">
        <f t="shared" si="17"/>
        <v>2.7252170163484379</v>
      </c>
      <c r="S58">
        <f t="shared" si="18"/>
        <v>2.6178867891731445</v>
      </c>
      <c r="T58">
        <f t="shared" si="19"/>
        <v>2.9558235848264767</v>
      </c>
      <c r="U58">
        <f t="shared" si="20"/>
        <v>3.8618904794439253</v>
      </c>
      <c r="V58">
        <f t="shared" si="21"/>
        <v>4.6744602866659459</v>
      </c>
      <c r="W58">
        <f t="shared" si="22"/>
        <v>6.4600060387031268</v>
      </c>
      <c r="X58">
        <f t="shared" si="23"/>
        <v>8.6709018267456255</v>
      </c>
      <c r="Y58">
        <f t="shared" si="24"/>
        <v>10.992189293014576</v>
      </c>
      <c r="Z58">
        <f t="shared" si="25"/>
        <v>9.7974276043025839</v>
      </c>
      <c r="AA58">
        <f t="shared" si="26"/>
        <v>8.0051264011229808</v>
      </c>
      <c r="AB58">
        <f t="shared" si="27"/>
        <v>12.984596608127537</v>
      </c>
      <c r="AC58">
        <f t="shared" si="28"/>
        <v>4.2154200666166819</v>
      </c>
      <c r="AD58">
        <f t="shared" si="29"/>
        <v>2.515844705616415</v>
      </c>
      <c r="AE58">
        <f t="shared" si="30"/>
        <v>2.1050864886556528</v>
      </c>
      <c r="AF58">
        <f t="shared" si="31"/>
        <v>3.6980083239100834</v>
      </c>
      <c r="AG58">
        <f t="shared" si="32"/>
        <v>34.335967325989685</v>
      </c>
      <c r="AH58">
        <f t="shared" si="33"/>
        <v>35.087826857733781</v>
      </c>
      <c r="AI58">
        <f t="shared" si="34"/>
        <v>25.474666605962796</v>
      </c>
      <c r="AJ58">
        <f t="shared" si="35"/>
        <v>22.164666986116316</v>
      </c>
      <c r="AK58">
        <f t="shared" si="36"/>
        <v>18.770961634624484</v>
      </c>
      <c r="AL58">
        <f t="shared" si="37"/>
        <v>13.961716845729226</v>
      </c>
      <c r="AM58">
        <f t="shared" si="38"/>
        <v>23.390100270571384</v>
      </c>
      <c r="AN58" s="9">
        <f t="shared" si="39"/>
        <v>272.73632282116517</v>
      </c>
    </row>
    <row r="59" spans="1:40">
      <c r="A59" s="96" t="s">
        <v>19</v>
      </c>
      <c r="B59">
        <f t="shared" si="40"/>
        <v>0</v>
      </c>
      <c r="C59">
        <f t="shared" si="41"/>
        <v>0</v>
      </c>
      <c r="D59">
        <f t="shared" si="42"/>
        <v>0</v>
      </c>
      <c r="E59">
        <f t="shared" si="43"/>
        <v>0</v>
      </c>
      <c r="F59">
        <f t="shared" si="44"/>
        <v>0</v>
      </c>
      <c r="G59">
        <f t="shared" si="45"/>
        <v>0</v>
      </c>
      <c r="H59">
        <f t="shared" si="46"/>
        <v>0</v>
      </c>
      <c r="I59">
        <f t="shared" si="47"/>
        <v>0</v>
      </c>
      <c r="J59">
        <f t="shared" si="48"/>
        <v>0</v>
      </c>
      <c r="K59">
        <f t="shared" si="49"/>
        <v>0</v>
      </c>
      <c r="L59">
        <f t="shared" si="11"/>
        <v>0</v>
      </c>
      <c r="M59">
        <f t="shared" si="12"/>
        <v>1.1078519941537013</v>
      </c>
      <c r="N59">
        <f t="shared" si="13"/>
        <v>0.87347540568275839</v>
      </c>
      <c r="O59">
        <f t="shared" si="14"/>
        <v>1.3092881346482759</v>
      </c>
      <c r="P59">
        <f t="shared" si="15"/>
        <v>1.5419091347999443</v>
      </c>
      <c r="Q59">
        <f t="shared" si="16"/>
        <v>2.0792529428414959</v>
      </c>
      <c r="R59">
        <f t="shared" si="17"/>
        <v>1.4193926582437568</v>
      </c>
      <c r="S59">
        <f t="shared" si="18"/>
        <v>1.3634911518512953</v>
      </c>
      <c r="T59">
        <f t="shared" si="19"/>
        <v>1.539500990269034</v>
      </c>
      <c r="U59">
        <f t="shared" si="20"/>
        <v>2.0114137555213758</v>
      </c>
      <c r="V59">
        <f t="shared" si="21"/>
        <v>2.4346298193293436</v>
      </c>
      <c r="W59">
        <f t="shared" si="22"/>
        <v>3.3646073279813966</v>
      </c>
      <c r="X59">
        <f t="shared" si="23"/>
        <v>4.5161226865249873</v>
      </c>
      <c r="Y59">
        <f t="shared" si="24"/>
        <v>5.7251340670976001</v>
      </c>
      <c r="Z59">
        <f t="shared" si="25"/>
        <v>5.102858498166583</v>
      </c>
      <c r="AA59">
        <f t="shared" si="26"/>
        <v>4.1693625035748205</v>
      </c>
      <c r="AB59">
        <f t="shared" si="27"/>
        <v>4.9652857898104923</v>
      </c>
      <c r="AC59">
        <f t="shared" si="28"/>
        <v>1.6119688571420436</v>
      </c>
      <c r="AD59">
        <f t="shared" si="29"/>
        <v>1.5590687999579869</v>
      </c>
      <c r="AE59">
        <f t="shared" si="30"/>
        <v>6.0755226271653013</v>
      </c>
      <c r="AF59">
        <f t="shared" si="31"/>
        <v>16.006025927226975</v>
      </c>
      <c r="AG59">
        <f t="shared" si="32"/>
        <v>4.3659208707312107</v>
      </c>
      <c r="AH59">
        <f t="shared" si="33"/>
        <v>4.8198404491062199</v>
      </c>
      <c r="AI59">
        <f t="shared" si="34"/>
        <v>4.3363648628888427</v>
      </c>
      <c r="AJ59">
        <f t="shared" si="35"/>
        <v>5.7917553468319447</v>
      </c>
      <c r="AK59">
        <f t="shared" si="36"/>
        <v>0.64007227397319666</v>
      </c>
      <c r="AL59">
        <f t="shared" si="37"/>
        <v>2.0879951892751336</v>
      </c>
      <c r="AM59">
        <f t="shared" si="38"/>
        <v>7.8163297787681039</v>
      </c>
      <c r="AN59" s="9">
        <f t="shared" si="39"/>
        <v>98.634441843563835</v>
      </c>
    </row>
    <row r="60" spans="1:40">
      <c r="A60" s="96" t="s">
        <v>20</v>
      </c>
      <c r="B60">
        <f t="shared" si="40"/>
        <v>0</v>
      </c>
      <c r="C60">
        <f t="shared" si="41"/>
        <v>0</v>
      </c>
      <c r="D60">
        <f t="shared" si="42"/>
        <v>0</v>
      </c>
      <c r="E60">
        <f t="shared" si="43"/>
        <v>0</v>
      </c>
      <c r="F60">
        <f t="shared" si="44"/>
        <v>0</v>
      </c>
      <c r="G60">
        <f t="shared" si="45"/>
        <v>0</v>
      </c>
      <c r="H60">
        <f t="shared" si="46"/>
        <v>0</v>
      </c>
      <c r="I60">
        <f t="shared" si="47"/>
        <v>0</v>
      </c>
      <c r="J60">
        <f t="shared" si="48"/>
        <v>0</v>
      </c>
      <c r="K60">
        <f t="shared" si="49"/>
        <v>0</v>
      </c>
      <c r="L60">
        <f t="shared" si="11"/>
        <v>0</v>
      </c>
      <c r="M60">
        <f t="shared" si="12"/>
        <v>0</v>
      </c>
      <c r="N60">
        <f t="shared" si="13"/>
        <v>0</v>
      </c>
      <c r="O60">
        <f t="shared" si="14"/>
        <v>0</v>
      </c>
      <c r="P60">
        <f t="shared" si="15"/>
        <v>0</v>
      </c>
      <c r="Q60">
        <f t="shared" si="16"/>
        <v>0</v>
      </c>
      <c r="R60">
        <f t="shared" si="17"/>
        <v>0</v>
      </c>
      <c r="S60">
        <f t="shared" si="18"/>
        <v>0</v>
      </c>
      <c r="T60">
        <f t="shared" si="19"/>
        <v>0</v>
      </c>
      <c r="U60">
        <f t="shared" si="20"/>
        <v>0</v>
      </c>
      <c r="V60">
        <f t="shared" si="21"/>
        <v>0</v>
      </c>
      <c r="W60">
        <f t="shared" si="22"/>
        <v>0</v>
      </c>
      <c r="X60">
        <f t="shared" si="23"/>
        <v>0</v>
      </c>
      <c r="Y60">
        <f t="shared" si="24"/>
        <v>0</v>
      </c>
      <c r="Z60">
        <f t="shared" si="25"/>
        <v>0</v>
      </c>
      <c r="AA60">
        <f t="shared" si="26"/>
        <v>0</v>
      </c>
      <c r="AB60">
        <f t="shared" si="27"/>
        <v>0</v>
      </c>
      <c r="AC60">
        <f t="shared" si="28"/>
        <v>0</v>
      </c>
      <c r="AD60">
        <f t="shared" si="29"/>
        <v>0</v>
      </c>
      <c r="AE60">
        <f t="shared" si="30"/>
        <v>0</v>
      </c>
      <c r="AF60">
        <f t="shared" si="31"/>
        <v>0</v>
      </c>
      <c r="AG60">
        <f t="shared" si="32"/>
        <v>0</v>
      </c>
      <c r="AH60">
        <f t="shared" si="33"/>
        <v>0</v>
      </c>
      <c r="AI60">
        <f t="shared" si="34"/>
        <v>0</v>
      </c>
      <c r="AJ60">
        <f t="shared" si="35"/>
        <v>0</v>
      </c>
      <c r="AK60">
        <f t="shared" si="36"/>
        <v>0</v>
      </c>
      <c r="AL60">
        <f t="shared" si="37"/>
        <v>0</v>
      </c>
      <c r="AM60">
        <f t="shared" si="38"/>
        <v>0</v>
      </c>
      <c r="AN60" s="9">
        <f t="shared" si="39"/>
        <v>0</v>
      </c>
    </row>
    <row r="61" spans="1:40">
      <c r="A61" s="96" t="s">
        <v>21</v>
      </c>
      <c r="B61">
        <f t="shared" si="40"/>
        <v>0</v>
      </c>
      <c r="C61">
        <f t="shared" si="41"/>
        <v>0</v>
      </c>
      <c r="D61">
        <f t="shared" si="42"/>
        <v>0</v>
      </c>
      <c r="E61">
        <f t="shared" si="43"/>
        <v>0</v>
      </c>
      <c r="F61">
        <f t="shared" si="44"/>
        <v>0</v>
      </c>
      <c r="G61">
        <f t="shared" si="45"/>
        <v>0</v>
      </c>
      <c r="H61">
        <f t="shared" si="46"/>
        <v>0</v>
      </c>
      <c r="I61">
        <f t="shared" si="47"/>
        <v>0</v>
      </c>
      <c r="J61">
        <f t="shared" si="48"/>
        <v>0</v>
      </c>
      <c r="K61">
        <f t="shared" si="49"/>
        <v>0</v>
      </c>
      <c r="L61">
        <f t="shared" si="11"/>
        <v>0</v>
      </c>
      <c r="M61">
        <f t="shared" si="12"/>
        <v>0</v>
      </c>
      <c r="N61">
        <f t="shared" si="13"/>
        <v>0</v>
      </c>
      <c r="O61">
        <f t="shared" si="14"/>
        <v>0</v>
      </c>
      <c r="P61">
        <f t="shared" si="15"/>
        <v>0</v>
      </c>
      <c r="Q61">
        <f t="shared" si="16"/>
        <v>0</v>
      </c>
      <c r="R61">
        <f t="shared" si="17"/>
        <v>0</v>
      </c>
      <c r="S61">
        <f t="shared" si="18"/>
        <v>0</v>
      </c>
      <c r="T61">
        <f t="shared" si="19"/>
        <v>0</v>
      </c>
      <c r="U61">
        <f t="shared" si="20"/>
        <v>0</v>
      </c>
      <c r="V61">
        <f t="shared" si="21"/>
        <v>0</v>
      </c>
      <c r="W61">
        <f t="shared" si="22"/>
        <v>0</v>
      </c>
      <c r="X61">
        <f t="shared" si="23"/>
        <v>0</v>
      </c>
      <c r="Y61">
        <f t="shared" si="24"/>
        <v>0</v>
      </c>
      <c r="Z61">
        <f t="shared" si="25"/>
        <v>0</v>
      </c>
      <c r="AA61">
        <f t="shared" si="26"/>
        <v>0</v>
      </c>
      <c r="AB61">
        <f t="shared" si="27"/>
        <v>0</v>
      </c>
      <c r="AC61">
        <f t="shared" si="28"/>
        <v>0</v>
      </c>
      <c r="AD61">
        <f t="shared" si="29"/>
        <v>0</v>
      </c>
      <c r="AE61">
        <f t="shared" si="30"/>
        <v>0</v>
      </c>
      <c r="AF61">
        <f t="shared" si="31"/>
        <v>0</v>
      </c>
      <c r="AG61">
        <f t="shared" si="32"/>
        <v>0</v>
      </c>
      <c r="AH61">
        <f t="shared" si="33"/>
        <v>0</v>
      </c>
      <c r="AI61">
        <f t="shared" si="34"/>
        <v>0</v>
      </c>
      <c r="AJ61">
        <f t="shared" si="35"/>
        <v>0</v>
      </c>
      <c r="AK61">
        <f t="shared" si="36"/>
        <v>0</v>
      </c>
      <c r="AL61">
        <f t="shared" si="37"/>
        <v>0</v>
      </c>
      <c r="AM61">
        <f t="shared" si="38"/>
        <v>0</v>
      </c>
      <c r="AN61" s="9">
        <f t="shared" si="39"/>
        <v>0</v>
      </c>
    </row>
    <row r="62" spans="1:40">
      <c r="A62" s="96" t="s">
        <v>22</v>
      </c>
      <c r="B62">
        <f t="shared" si="40"/>
        <v>0</v>
      </c>
      <c r="C62">
        <f t="shared" si="41"/>
        <v>0</v>
      </c>
      <c r="D62">
        <f t="shared" si="42"/>
        <v>0</v>
      </c>
      <c r="E62">
        <f t="shared" si="43"/>
        <v>0</v>
      </c>
      <c r="F62">
        <f t="shared" si="44"/>
        <v>0</v>
      </c>
      <c r="G62">
        <f t="shared" si="45"/>
        <v>0</v>
      </c>
      <c r="H62">
        <f t="shared" si="46"/>
        <v>0</v>
      </c>
      <c r="I62">
        <f t="shared" si="47"/>
        <v>0</v>
      </c>
      <c r="J62">
        <f t="shared" si="48"/>
        <v>0</v>
      </c>
      <c r="K62">
        <f t="shared" si="49"/>
        <v>0</v>
      </c>
      <c r="L62">
        <f t="shared" si="11"/>
        <v>0</v>
      </c>
      <c r="M62">
        <f t="shared" si="12"/>
        <v>1.5800566067718615</v>
      </c>
      <c r="N62">
        <f t="shared" si="13"/>
        <v>1.245780657420829</v>
      </c>
      <c r="O62">
        <f t="shared" si="14"/>
        <v>1.8673517565849147</v>
      </c>
      <c r="P62">
        <f t="shared" si="15"/>
        <v>2.1991238255103305</v>
      </c>
      <c r="Q62">
        <f t="shared" si="16"/>
        <v>2.9655020407272374</v>
      </c>
      <c r="R62">
        <f t="shared" si="17"/>
        <v>2.0243866140032165</v>
      </c>
      <c r="S62">
        <f t="shared" si="18"/>
        <v>1.9446579634523977</v>
      </c>
      <c r="T62">
        <f t="shared" si="19"/>
        <v>2.1956892469779952</v>
      </c>
      <c r="U62">
        <f t="shared" si="20"/>
        <v>2.8687474591686484</v>
      </c>
      <c r="V62">
        <f t="shared" si="21"/>
        <v>3.4723527613575862</v>
      </c>
      <c r="W62">
        <f t="shared" si="22"/>
        <v>4.798718660818202</v>
      </c>
      <c r="X62">
        <f t="shared" si="23"/>
        <v>6.4410494592169298</v>
      </c>
      <c r="Y62">
        <f t="shared" si="24"/>
        <v>8.1653830611936336</v>
      </c>
      <c r="Z62">
        <f t="shared" si="25"/>
        <v>7.2778722482774434</v>
      </c>
      <c r="AA62">
        <f t="shared" si="26"/>
        <v>5.9464881631889543</v>
      </c>
      <c r="AB62">
        <f t="shared" si="27"/>
        <v>14.970710924051735</v>
      </c>
      <c r="AC62">
        <f t="shared" si="28"/>
        <v>4.8602076094734992</v>
      </c>
      <c r="AD62">
        <f t="shared" si="29"/>
        <v>3.2822501051747097</v>
      </c>
      <c r="AE62">
        <f t="shared" si="30"/>
        <v>1.6568114407594021</v>
      </c>
      <c r="AF62">
        <f t="shared" si="31"/>
        <v>3.0562052263719695</v>
      </c>
      <c r="AG62">
        <f t="shared" si="32"/>
        <v>6.5227901455147581</v>
      </c>
      <c r="AH62">
        <f t="shared" si="33"/>
        <v>7.5788890530358985</v>
      </c>
      <c r="AI62">
        <f t="shared" si="34"/>
        <v>5.0638748885428289</v>
      </c>
      <c r="AJ62">
        <f t="shared" si="35"/>
        <v>5.0538877372006503</v>
      </c>
      <c r="AK62">
        <f t="shared" si="36"/>
        <v>3.0319212977677741</v>
      </c>
      <c r="AL62">
        <f t="shared" si="37"/>
        <v>0</v>
      </c>
      <c r="AM62">
        <f t="shared" si="38"/>
        <v>1.8542097724017188</v>
      </c>
      <c r="AN62" s="9">
        <f t="shared" si="39"/>
        <v>111.92491872496514</v>
      </c>
    </row>
    <row r="63" spans="1:40">
      <c r="A63" s="96" t="s">
        <v>23</v>
      </c>
      <c r="B63">
        <f t="shared" si="40"/>
        <v>0</v>
      </c>
      <c r="C63">
        <f t="shared" si="41"/>
        <v>0</v>
      </c>
      <c r="D63">
        <f t="shared" si="42"/>
        <v>0</v>
      </c>
      <c r="E63">
        <f t="shared" si="43"/>
        <v>0</v>
      </c>
      <c r="F63">
        <f t="shared" si="44"/>
        <v>0</v>
      </c>
      <c r="G63">
        <f t="shared" si="45"/>
        <v>0</v>
      </c>
      <c r="H63">
        <f t="shared" si="46"/>
        <v>0</v>
      </c>
      <c r="I63">
        <f t="shared" si="47"/>
        <v>0</v>
      </c>
      <c r="J63">
        <f t="shared" si="48"/>
        <v>0</v>
      </c>
      <c r="K63">
        <f t="shared" si="49"/>
        <v>0</v>
      </c>
      <c r="L63">
        <f t="shared" si="11"/>
        <v>0</v>
      </c>
      <c r="M63">
        <f t="shared" si="12"/>
        <v>1.7603049829771187</v>
      </c>
      <c r="N63">
        <f t="shared" si="13"/>
        <v>1.3878957814269173</v>
      </c>
      <c r="O63">
        <f t="shared" si="14"/>
        <v>2.0803739486291164</v>
      </c>
      <c r="P63">
        <f t="shared" si="15"/>
        <v>2.4499936341764728</v>
      </c>
      <c r="Q63">
        <f t="shared" si="16"/>
        <v>3.3037981025161423</v>
      </c>
      <c r="R63">
        <f t="shared" si="17"/>
        <v>2.2553228971856476</v>
      </c>
      <c r="S63">
        <f t="shared" si="18"/>
        <v>2.1664990283133911</v>
      </c>
      <c r="T63">
        <f t="shared" si="19"/>
        <v>2.4461672486666211</v>
      </c>
      <c r="U63">
        <f t="shared" si="20"/>
        <v>3.1960060327171886</v>
      </c>
      <c r="V63">
        <f t="shared" si="21"/>
        <v>3.8684689157814849</v>
      </c>
      <c r="W63">
        <f t="shared" si="22"/>
        <v>5.3461428750971498</v>
      </c>
      <c r="X63">
        <f t="shared" si="23"/>
        <v>7.1758261128543985</v>
      </c>
      <c r="Y63">
        <f t="shared" si="24"/>
        <v>9.0968668014382459</v>
      </c>
      <c r="Z63">
        <f t="shared" si="25"/>
        <v>8.1081112722206665</v>
      </c>
      <c r="AA63">
        <f t="shared" si="26"/>
        <v>6.6248466668937205</v>
      </c>
      <c r="AB63">
        <f t="shared" si="27"/>
        <v>7.8396622872284256</v>
      </c>
      <c r="AC63">
        <f t="shared" si="28"/>
        <v>2.5451287181609561</v>
      </c>
      <c r="AD63">
        <f t="shared" si="29"/>
        <v>1.2045857885991185</v>
      </c>
      <c r="AE63">
        <f t="shared" si="30"/>
        <v>1.0509012111853493</v>
      </c>
      <c r="AF63">
        <f t="shared" si="31"/>
        <v>3.545198062591485</v>
      </c>
      <c r="AG63">
        <f t="shared" si="32"/>
        <v>6.0566280764486375</v>
      </c>
      <c r="AH63">
        <f t="shared" si="33"/>
        <v>7.3971044467425022</v>
      </c>
      <c r="AI63">
        <f t="shared" si="34"/>
        <v>6.3349074855670802</v>
      </c>
      <c r="AJ63">
        <f t="shared" si="35"/>
        <v>8.6994254249680516</v>
      </c>
      <c r="AK63">
        <f t="shared" si="36"/>
        <v>3.4867094924329396</v>
      </c>
      <c r="AL63">
        <f t="shared" si="37"/>
        <v>3.6090840288181076</v>
      </c>
      <c r="AM63">
        <f t="shared" si="38"/>
        <v>3.5110615947795636</v>
      </c>
      <c r="AN63" s="9">
        <f t="shared" si="39"/>
        <v>116.54702091841649</v>
      </c>
    </row>
    <row r="64" spans="1:40">
      <c r="A64" s="96" t="s">
        <v>24</v>
      </c>
      <c r="B64">
        <f t="shared" si="40"/>
        <v>0</v>
      </c>
      <c r="C64">
        <f t="shared" si="41"/>
        <v>0</v>
      </c>
      <c r="D64">
        <f t="shared" si="42"/>
        <v>0</v>
      </c>
      <c r="E64">
        <f t="shared" si="43"/>
        <v>0</v>
      </c>
      <c r="F64">
        <f t="shared" si="44"/>
        <v>0</v>
      </c>
      <c r="G64">
        <f t="shared" si="45"/>
        <v>0</v>
      </c>
      <c r="H64">
        <f t="shared" si="46"/>
        <v>0</v>
      </c>
      <c r="I64">
        <f t="shared" si="47"/>
        <v>0</v>
      </c>
      <c r="J64">
        <f t="shared" si="48"/>
        <v>0</v>
      </c>
      <c r="K64">
        <f t="shared" si="49"/>
        <v>0</v>
      </c>
      <c r="L64">
        <f t="shared" si="11"/>
        <v>0</v>
      </c>
      <c r="M64">
        <f t="shared" si="12"/>
        <v>0</v>
      </c>
      <c r="N64">
        <f t="shared" si="13"/>
        <v>0</v>
      </c>
      <c r="O64">
        <f t="shared" si="14"/>
        <v>0</v>
      </c>
      <c r="P64">
        <f t="shared" si="15"/>
        <v>0</v>
      </c>
      <c r="Q64">
        <f t="shared" si="16"/>
        <v>0</v>
      </c>
      <c r="R64">
        <f t="shared" si="17"/>
        <v>0</v>
      </c>
      <c r="S64">
        <f t="shared" si="18"/>
        <v>0</v>
      </c>
      <c r="T64">
        <f t="shared" si="19"/>
        <v>0</v>
      </c>
      <c r="U64">
        <f t="shared" si="20"/>
        <v>0</v>
      </c>
      <c r="V64">
        <f t="shared" si="21"/>
        <v>0</v>
      </c>
      <c r="W64">
        <f t="shared" si="22"/>
        <v>0</v>
      </c>
      <c r="X64">
        <f t="shared" si="23"/>
        <v>0</v>
      </c>
      <c r="Y64">
        <f t="shared" si="24"/>
        <v>0</v>
      </c>
      <c r="Z64">
        <f t="shared" si="25"/>
        <v>0</v>
      </c>
      <c r="AA64">
        <f t="shared" si="26"/>
        <v>0</v>
      </c>
      <c r="AB64">
        <f t="shared" si="27"/>
        <v>0</v>
      </c>
      <c r="AC64">
        <f t="shared" si="28"/>
        <v>0</v>
      </c>
      <c r="AD64">
        <f t="shared" si="29"/>
        <v>1.6411250525873549</v>
      </c>
      <c r="AE64">
        <f t="shared" si="30"/>
        <v>2.0032804338220722</v>
      </c>
      <c r="AF64">
        <f t="shared" si="31"/>
        <v>0</v>
      </c>
      <c r="AG64">
        <f t="shared" si="32"/>
        <v>0</v>
      </c>
      <c r="AH64">
        <f t="shared" si="33"/>
        <v>0</v>
      </c>
      <c r="AI64">
        <f t="shared" si="34"/>
        <v>0</v>
      </c>
      <c r="AJ64">
        <f t="shared" si="35"/>
        <v>1.7570683033000927</v>
      </c>
      <c r="AK64">
        <f t="shared" si="36"/>
        <v>0</v>
      </c>
      <c r="AL64">
        <f t="shared" si="37"/>
        <v>6.5919342992111574</v>
      </c>
      <c r="AM64">
        <f t="shared" si="38"/>
        <v>6.3663854846410945</v>
      </c>
      <c r="AN64" s="9">
        <f t="shared" si="39"/>
        <v>18.359793573561774</v>
      </c>
    </row>
    <row r="65" spans="1:40">
      <c r="A65" s="96" t="s">
        <v>25</v>
      </c>
      <c r="B65">
        <f t="shared" si="40"/>
        <v>0</v>
      </c>
      <c r="C65">
        <f t="shared" si="41"/>
        <v>0</v>
      </c>
      <c r="D65">
        <f t="shared" si="42"/>
        <v>0</v>
      </c>
      <c r="E65">
        <f t="shared" si="43"/>
        <v>0</v>
      </c>
      <c r="F65">
        <f t="shared" si="44"/>
        <v>0</v>
      </c>
      <c r="G65">
        <f t="shared" si="45"/>
        <v>0</v>
      </c>
      <c r="H65">
        <f t="shared" si="46"/>
        <v>0</v>
      </c>
      <c r="I65">
        <f t="shared" si="47"/>
        <v>0</v>
      </c>
      <c r="J65">
        <f t="shared" si="48"/>
        <v>0</v>
      </c>
      <c r="K65">
        <f t="shared" si="49"/>
        <v>0</v>
      </c>
      <c r="L65">
        <f t="shared" si="11"/>
        <v>0</v>
      </c>
      <c r="M65">
        <f t="shared" si="12"/>
        <v>0</v>
      </c>
      <c r="N65">
        <f t="shared" si="13"/>
        <v>0</v>
      </c>
      <c r="O65">
        <f t="shared" si="14"/>
        <v>0</v>
      </c>
      <c r="P65">
        <f t="shared" si="15"/>
        <v>0</v>
      </c>
      <c r="Q65">
        <f t="shared" si="16"/>
        <v>0</v>
      </c>
      <c r="R65">
        <f t="shared" si="17"/>
        <v>0</v>
      </c>
      <c r="S65">
        <f t="shared" si="18"/>
        <v>0</v>
      </c>
      <c r="T65">
        <f t="shared" si="19"/>
        <v>0</v>
      </c>
      <c r="U65">
        <f t="shared" si="20"/>
        <v>0</v>
      </c>
      <c r="V65">
        <f t="shared" si="21"/>
        <v>0</v>
      </c>
      <c r="W65">
        <f t="shared" si="22"/>
        <v>0</v>
      </c>
      <c r="X65">
        <f t="shared" si="23"/>
        <v>0</v>
      </c>
      <c r="Y65">
        <f t="shared" si="24"/>
        <v>0</v>
      </c>
      <c r="Z65">
        <f t="shared" si="25"/>
        <v>0</v>
      </c>
      <c r="AA65">
        <f t="shared" si="26"/>
        <v>0</v>
      </c>
      <c r="AB65">
        <f t="shared" si="27"/>
        <v>0</v>
      </c>
      <c r="AC65">
        <f t="shared" si="28"/>
        <v>0</v>
      </c>
      <c r="AD65">
        <f t="shared" si="29"/>
        <v>0.26914450862432632</v>
      </c>
      <c r="AE65">
        <f t="shared" si="30"/>
        <v>0.19047584452734401</v>
      </c>
      <c r="AF65">
        <f t="shared" si="31"/>
        <v>0</v>
      </c>
      <c r="AG65">
        <f t="shared" si="32"/>
        <v>2.0594622752771934</v>
      </c>
      <c r="AH65">
        <f t="shared" si="33"/>
        <v>3.9992613384547187</v>
      </c>
      <c r="AI65">
        <f t="shared" si="34"/>
        <v>1.9715352899393428</v>
      </c>
      <c r="AJ65">
        <f t="shared" si="35"/>
        <v>1.9423775203307883</v>
      </c>
      <c r="AK65">
        <f t="shared" si="36"/>
        <v>1.7686207570312014</v>
      </c>
      <c r="AL65">
        <f t="shared" si="37"/>
        <v>9.8879014488166397E-2</v>
      </c>
      <c r="AM65">
        <f t="shared" si="38"/>
        <v>0</v>
      </c>
      <c r="AN65" s="9">
        <f t="shared" si="39"/>
        <v>12.299756548673082</v>
      </c>
    </row>
    <row r="66" spans="1:40">
      <c r="A66" s="96" t="s">
        <v>26</v>
      </c>
      <c r="B66">
        <f t="shared" si="40"/>
        <v>0</v>
      </c>
      <c r="C66">
        <f t="shared" si="41"/>
        <v>0</v>
      </c>
      <c r="D66">
        <f t="shared" si="42"/>
        <v>0</v>
      </c>
      <c r="E66">
        <f t="shared" si="43"/>
        <v>0</v>
      </c>
      <c r="F66">
        <f t="shared" si="44"/>
        <v>0</v>
      </c>
      <c r="G66">
        <f t="shared" si="45"/>
        <v>0</v>
      </c>
      <c r="H66">
        <f t="shared" si="46"/>
        <v>0</v>
      </c>
      <c r="I66">
        <f t="shared" si="47"/>
        <v>0</v>
      </c>
      <c r="J66">
        <f t="shared" si="48"/>
        <v>0</v>
      </c>
      <c r="K66">
        <f t="shared" si="49"/>
        <v>0</v>
      </c>
      <c r="L66">
        <f t="shared" si="11"/>
        <v>0</v>
      </c>
      <c r="M66">
        <f t="shared" si="12"/>
        <v>0</v>
      </c>
      <c r="N66">
        <f t="shared" si="13"/>
        <v>0</v>
      </c>
      <c r="O66">
        <f t="shared" si="14"/>
        <v>0</v>
      </c>
      <c r="P66">
        <f t="shared" si="15"/>
        <v>0</v>
      </c>
      <c r="Q66">
        <f t="shared" si="16"/>
        <v>0</v>
      </c>
      <c r="R66">
        <f t="shared" si="17"/>
        <v>0</v>
      </c>
      <c r="S66">
        <f t="shared" si="18"/>
        <v>0</v>
      </c>
      <c r="T66">
        <f t="shared" si="19"/>
        <v>0</v>
      </c>
      <c r="U66">
        <f t="shared" si="20"/>
        <v>0</v>
      </c>
      <c r="V66">
        <f t="shared" si="21"/>
        <v>0</v>
      </c>
      <c r="W66">
        <f t="shared" si="22"/>
        <v>0</v>
      </c>
      <c r="X66">
        <f t="shared" si="23"/>
        <v>0</v>
      </c>
      <c r="Y66">
        <f t="shared" si="24"/>
        <v>0</v>
      </c>
      <c r="Z66">
        <f t="shared" si="25"/>
        <v>0</v>
      </c>
      <c r="AA66">
        <f t="shared" si="26"/>
        <v>0</v>
      </c>
      <c r="AB66">
        <f t="shared" si="27"/>
        <v>0</v>
      </c>
      <c r="AC66">
        <f t="shared" si="28"/>
        <v>0</v>
      </c>
      <c r="AD66">
        <f t="shared" si="29"/>
        <v>0</v>
      </c>
      <c r="AE66">
        <f t="shared" si="30"/>
        <v>0</v>
      </c>
      <c r="AF66">
        <f t="shared" si="31"/>
        <v>0</v>
      </c>
      <c r="AG66">
        <f t="shared" si="32"/>
        <v>0</v>
      </c>
      <c r="AH66">
        <f t="shared" si="33"/>
        <v>0</v>
      </c>
      <c r="AI66">
        <f t="shared" si="34"/>
        <v>0</v>
      </c>
      <c r="AJ66">
        <f t="shared" si="35"/>
        <v>0</v>
      </c>
      <c r="AK66">
        <f t="shared" si="36"/>
        <v>0</v>
      </c>
      <c r="AL66">
        <f t="shared" si="37"/>
        <v>0</v>
      </c>
      <c r="AM66">
        <f t="shared" si="38"/>
        <v>0</v>
      </c>
      <c r="AN66" s="9">
        <f t="shared" si="39"/>
        <v>0</v>
      </c>
    </row>
    <row r="67" spans="1:40">
      <c r="A67" s="96" t="s">
        <v>27</v>
      </c>
      <c r="B67">
        <f t="shared" si="40"/>
        <v>0</v>
      </c>
      <c r="C67">
        <f t="shared" si="41"/>
        <v>0</v>
      </c>
      <c r="D67">
        <f t="shared" si="42"/>
        <v>0</v>
      </c>
      <c r="E67">
        <f t="shared" si="43"/>
        <v>0</v>
      </c>
      <c r="F67">
        <f t="shared" si="44"/>
        <v>0</v>
      </c>
      <c r="G67">
        <f t="shared" si="45"/>
        <v>0</v>
      </c>
      <c r="H67">
        <f t="shared" si="46"/>
        <v>0</v>
      </c>
      <c r="I67">
        <f t="shared" si="47"/>
        <v>0</v>
      </c>
      <c r="J67">
        <f t="shared" si="48"/>
        <v>0</v>
      </c>
      <c r="K67">
        <f t="shared" si="49"/>
        <v>0</v>
      </c>
      <c r="L67">
        <f t="shared" si="11"/>
        <v>0</v>
      </c>
      <c r="M67">
        <f t="shared" si="12"/>
        <v>0</v>
      </c>
      <c r="N67">
        <f t="shared" si="13"/>
        <v>0</v>
      </c>
      <c r="O67">
        <f t="shared" si="14"/>
        <v>0</v>
      </c>
      <c r="P67">
        <f t="shared" si="15"/>
        <v>0</v>
      </c>
      <c r="Q67">
        <f t="shared" si="16"/>
        <v>0</v>
      </c>
      <c r="R67">
        <f t="shared" si="17"/>
        <v>0</v>
      </c>
      <c r="S67">
        <f t="shared" si="18"/>
        <v>0</v>
      </c>
      <c r="T67">
        <f t="shared" si="19"/>
        <v>0</v>
      </c>
      <c r="U67">
        <f t="shared" si="20"/>
        <v>0</v>
      </c>
      <c r="V67">
        <f t="shared" si="21"/>
        <v>0</v>
      </c>
      <c r="W67">
        <f t="shared" si="22"/>
        <v>0</v>
      </c>
      <c r="X67">
        <f t="shared" si="23"/>
        <v>0</v>
      </c>
      <c r="Y67">
        <f t="shared" si="24"/>
        <v>0</v>
      </c>
      <c r="Z67">
        <f t="shared" si="25"/>
        <v>0</v>
      </c>
      <c r="AA67">
        <f t="shared" si="26"/>
        <v>0</v>
      </c>
      <c r="AB67">
        <f t="shared" si="27"/>
        <v>0</v>
      </c>
      <c r="AC67">
        <f t="shared" si="28"/>
        <v>0</v>
      </c>
      <c r="AD67">
        <f t="shared" si="29"/>
        <v>0</v>
      </c>
      <c r="AE67">
        <f t="shared" si="30"/>
        <v>0</v>
      </c>
      <c r="AF67">
        <f t="shared" si="31"/>
        <v>0</v>
      </c>
      <c r="AG67">
        <f t="shared" si="32"/>
        <v>0</v>
      </c>
      <c r="AH67">
        <f t="shared" si="33"/>
        <v>0</v>
      </c>
      <c r="AI67">
        <f t="shared" si="34"/>
        <v>0</v>
      </c>
      <c r="AJ67">
        <f t="shared" si="35"/>
        <v>0</v>
      </c>
      <c r="AK67">
        <f t="shared" si="36"/>
        <v>0</v>
      </c>
      <c r="AL67">
        <f t="shared" si="37"/>
        <v>0</v>
      </c>
      <c r="AM67">
        <f t="shared" si="38"/>
        <v>0</v>
      </c>
      <c r="AN67" s="9">
        <f t="shared" si="39"/>
        <v>0</v>
      </c>
    </row>
    <row r="68" spans="1:40">
      <c r="A68" s="96" t="s">
        <v>28</v>
      </c>
      <c r="B68">
        <f t="shared" si="40"/>
        <v>0</v>
      </c>
      <c r="C68">
        <f t="shared" si="41"/>
        <v>0</v>
      </c>
      <c r="D68">
        <f t="shared" si="42"/>
        <v>0</v>
      </c>
      <c r="E68">
        <f t="shared" si="43"/>
        <v>0</v>
      </c>
      <c r="F68">
        <f t="shared" si="44"/>
        <v>0</v>
      </c>
      <c r="G68">
        <f t="shared" si="45"/>
        <v>0</v>
      </c>
      <c r="H68">
        <f t="shared" si="46"/>
        <v>0</v>
      </c>
      <c r="I68">
        <f t="shared" si="47"/>
        <v>0</v>
      </c>
      <c r="J68">
        <f t="shared" si="48"/>
        <v>0</v>
      </c>
      <c r="K68">
        <f t="shared" si="49"/>
        <v>0</v>
      </c>
      <c r="L68">
        <f t="shared" si="11"/>
        <v>0</v>
      </c>
      <c r="M68">
        <f t="shared" si="12"/>
        <v>0</v>
      </c>
      <c r="N68">
        <f t="shared" si="13"/>
        <v>0</v>
      </c>
      <c r="O68">
        <f t="shared" si="14"/>
        <v>0</v>
      </c>
      <c r="P68">
        <f t="shared" si="15"/>
        <v>0</v>
      </c>
      <c r="Q68">
        <f t="shared" si="16"/>
        <v>0</v>
      </c>
      <c r="R68">
        <f t="shared" si="17"/>
        <v>0</v>
      </c>
      <c r="S68">
        <f t="shared" si="18"/>
        <v>0</v>
      </c>
      <c r="T68">
        <f t="shared" si="19"/>
        <v>0</v>
      </c>
      <c r="U68">
        <f t="shared" si="20"/>
        <v>0</v>
      </c>
      <c r="V68">
        <f t="shared" si="21"/>
        <v>0</v>
      </c>
      <c r="W68">
        <f t="shared" si="22"/>
        <v>0</v>
      </c>
      <c r="X68">
        <f t="shared" si="23"/>
        <v>0</v>
      </c>
      <c r="Y68">
        <f t="shared" si="24"/>
        <v>0</v>
      </c>
      <c r="Z68">
        <f t="shared" si="25"/>
        <v>0</v>
      </c>
      <c r="AA68">
        <f t="shared" si="26"/>
        <v>0</v>
      </c>
      <c r="AB68">
        <f t="shared" si="27"/>
        <v>0</v>
      </c>
      <c r="AC68">
        <f t="shared" si="28"/>
        <v>0</v>
      </c>
      <c r="AD68">
        <f t="shared" si="29"/>
        <v>0</v>
      </c>
      <c r="AE68">
        <f t="shared" si="30"/>
        <v>0</v>
      </c>
      <c r="AF68">
        <f t="shared" si="31"/>
        <v>0</v>
      </c>
      <c r="AG68">
        <f t="shared" si="32"/>
        <v>0</v>
      </c>
      <c r="AH68">
        <f t="shared" si="33"/>
        <v>0</v>
      </c>
      <c r="AI68">
        <f t="shared" si="34"/>
        <v>0</v>
      </c>
      <c r="AJ68">
        <f t="shared" si="35"/>
        <v>0</v>
      </c>
      <c r="AK68">
        <f t="shared" si="36"/>
        <v>0</v>
      </c>
      <c r="AL68">
        <f t="shared" si="37"/>
        <v>0</v>
      </c>
      <c r="AM68">
        <f t="shared" si="38"/>
        <v>0</v>
      </c>
      <c r="AN68" s="9">
        <f t="shared" si="39"/>
        <v>0</v>
      </c>
    </row>
    <row r="69" spans="1:40">
      <c r="A69" s="96" t="s">
        <v>29</v>
      </c>
      <c r="B69">
        <f t="shared" si="40"/>
        <v>0</v>
      </c>
      <c r="C69">
        <f t="shared" si="41"/>
        <v>0</v>
      </c>
      <c r="D69">
        <f t="shared" si="42"/>
        <v>0</v>
      </c>
      <c r="E69">
        <f t="shared" si="43"/>
        <v>0</v>
      </c>
      <c r="F69">
        <f t="shared" si="44"/>
        <v>0</v>
      </c>
      <c r="G69">
        <f t="shared" si="45"/>
        <v>0</v>
      </c>
      <c r="H69">
        <f t="shared" si="46"/>
        <v>0</v>
      </c>
      <c r="I69">
        <f t="shared" si="47"/>
        <v>0</v>
      </c>
      <c r="J69">
        <f t="shared" si="48"/>
        <v>0</v>
      </c>
      <c r="K69">
        <f t="shared" si="49"/>
        <v>0</v>
      </c>
      <c r="L69">
        <f t="shared" si="11"/>
        <v>0</v>
      </c>
      <c r="M69">
        <f t="shared" si="12"/>
        <v>0</v>
      </c>
      <c r="N69">
        <f t="shared" si="13"/>
        <v>0</v>
      </c>
      <c r="O69">
        <f t="shared" si="14"/>
        <v>0</v>
      </c>
      <c r="P69">
        <f t="shared" si="15"/>
        <v>0</v>
      </c>
      <c r="Q69">
        <f t="shared" si="16"/>
        <v>0</v>
      </c>
      <c r="R69">
        <f t="shared" si="17"/>
        <v>0</v>
      </c>
      <c r="S69">
        <f t="shared" si="18"/>
        <v>0</v>
      </c>
      <c r="T69">
        <f t="shared" si="19"/>
        <v>0</v>
      </c>
      <c r="U69">
        <f t="shared" si="20"/>
        <v>0</v>
      </c>
      <c r="V69">
        <f t="shared" si="21"/>
        <v>0</v>
      </c>
      <c r="W69">
        <f t="shared" si="22"/>
        <v>0</v>
      </c>
      <c r="X69">
        <f t="shared" si="23"/>
        <v>0</v>
      </c>
      <c r="Y69">
        <f t="shared" si="24"/>
        <v>0</v>
      </c>
      <c r="Z69">
        <f t="shared" si="25"/>
        <v>0</v>
      </c>
      <c r="AA69">
        <f t="shared" si="26"/>
        <v>0</v>
      </c>
      <c r="AB69">
        <f t="shared" si="27"/>
        <v>0</v>
      </c>
      <c r="AC69">
        <f t="shared" si="28"/>
        <v>0</v>
      </c>
      <c r="AD69">
        <f t="shared" si="29"/>
        <v>0</v>
      </c>
      <c r="AE69">
        <f t="shared" si="30"/>
        <v>0</v>
      </c>
      <c r="AF69">
        <f t="shared" si="31"/>
        <v>0</v>
      </c>
      <c r="AG69">
        <f t="shared" si="32"/>
        <v>0</v>
      </c>
      <c r="AH69">
        <f t="shared" si="33"/>
        <v>0</v>
      </c>
      <c r="AI69">
        <f t="shared" si="34"/>
        <v>0</v>
      </c>
      <c r="AJ69">
        <f t="shared" si="35"/>
        <v>0</v>
      </c>
      <c r="AK69">
        <f t="shared" si="36"/>
        <v>0</v>
      </c>
      <c r="AL69">
        <f t="shared" si="37"/>
        <v>0</v>
      </c>
      <c r="AM69">
        <f t="shared" si="38"/>
        <v>0</v>
      </c>
      <c r="AN69" s="9">
        <f t="shared" si="39"/>
        <v>0</v>
      </c>
    </row>
    <row r="70" spans="1:40" s="9" customFormat="1">
      <c r="A70" s="94" t="s">
        <v>158</v>
      </c>
      <c r="B70" s="9">
        <f t="shared" ref="B70:AL70" si="50">SUM(B39:B69)</f>
        <v>0</v>
      </c>
      <c r="C70" s="9">
        <f t="shared" si="50"/>
        <v>0</v>
      </c>
      <c r="D70" s="9">
        <f t="shared" si="50"/>
        <v>0</v>
      </c>
      <c r="E70" s="9">
        <f t="shared" si="50"/>
        <v>0</v>
      </c>
      <c r="F70" s="9">
        <f t="shared" si="50"/>
        <v>0</v>
      </c>
      <c r="G70" s="9">
        <f t="shared" si="50"/>
        <v>0</v>
      </c>
      <c r="H70" s="9">
        <f t="shared" si="50"/>
        <v>0</v>
      </c>
      <c r="I70" s="9">
        <f t="shared" si="50"/>
        <v>0</v>
      </c>
      <c r="J70" s="9">
        <f t="shared" si="50"/>
        <v>0</v>
      </c>
      <c r="K70" s="9">
        <f t="shared" si="50"/>
        <v>0</v>
      </c>
      <c r="L70" s="9">
        <f t="shared" si="50"/>
        <v>0</v>
      </c>
      <c r="M70" s="9">
        <f t="shared" si="50"/>
        <v>66.101710232353426</v>
      </c>
      <c r="N70" s="9">
        <f t="shared" si="50"/>
        <v>52.117266987126591</v>
      </c>
      <c r="O70" s="9">
        <f t="shared" si="50"/>
        <v>78.120710477478809</v>
      </c>
      <c r="P70" s="9">
        <f t="shared" si="50"/>
        <v>92.00040381840401</v>
      </c>
      <c r="Q70" s="9">
        <f t="shared" si="50"/>
        <v>124.06185686606091</v>
      </c>
      <c r="R70" s="9">
        <f t="shared" si="50"/>
        <v>84.690267920519389</v>
      </c>
      <c r="S70" s="9">
        <f t="shared" si="50"/>
        <v>81.354817700989543</v>
      </c>
      <c r="T70" s="9">
        <f t="shared" si="50"/>
        <v>91.856718134016702</v>
      </c>
      <c r="U70" s="9">
        <f t="shared" si="50"/>
        <v>120.01412636930037</v>
      </c>
      <c r="V70" s="9">
        <f t="shared" si="50"/>
        <v>145.26597026464137</v>
      </c>
      <c r="W70" s="9">
        <f t="shared" si="50"/>
        <v>200.75452299905587</v>
      </c>
      <c r="X70" s="9">
        <f t="shared" si="50"/>
        <v>269.46147569692016</v>
      </c>
      <c r="Y70" s="9">
        <f t="shared" si="50"/>
        <v>341.59901786678216</v>
      </c>
      <c r="Z70" s="9">
        <f t="shared" si="50"/>
        <v>304.46997936776029</v>
      </c>
      <c r="AA70" s="9">
        <f t="shared" si="50"/>
        <v>248.77149070393418</v>
      </c>
      <c r="AB70" s="9">
        <f t="shared" si="50"/>
        <v>434.42584734613945</v>
      </c>
      <c r="AC70" s="9">
        <f t="shared" si="50"/>
        <v>173.87392722891445</v>
      </c>
      <c r="AD70" s="9">
        <f t="shared" si="50"/>
        <v>156.19079462989632</v>
      </c>
      <c r="AE70" s="9">
        <f t="shared" si="50"/>
        <v>117.98500738640767</v>
      </c>
      <c r="AF70" s="9">
        <f t="shared" si="50"/>
        <v>260.23757291736564</v>
      </c>
      <c r="AG70" s="9">
        <f t="shared" si="50"/>
        <v>498.80385036498274</v>
      </c>
      <c r="AH70" s="9">
        <f t="shared" si="50"/>
        <v>486.39954202984188</v>
      </c>
      <c r="AI70" s="9">
        <f t="shared" si="50"/>
        <v>578.29620022988729</v>
      </c>
      <c r="AJ70" s="9">
        <f t="shared" si="50"/>
        <v>514.12526098843921</v>
      </c>
      <c r="AK70" s="9">
        <f t="shared" si="50"/>
        <v>497.40858610817611</v>
      </c>
      <c r="AL70" s="9">
        <f t="shared" si="50"/>
        <v>1822.9170312681047</v>
      </c>
      <c r="AM70" s="9">
        <f>SUM(AM39:AM69)</f>
        <v>640.23078147381818</v>
      </c>
      <c r="AN70" s="9">
        <f>SUM(AN39:AN69)</f>
        <v>8481.5347373773184</v>
      </c>
    </row>
  </sheetData>
  <phoneticPr fontId="1" type="noConversion"/>
  <pageMargins left="0.7" right="0.7" top="0.75" bottom="0.75" header="0.3" footer="0.3"/>
  <pageSetup paperSize="9"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4"/>
  <sheetViews>
    <sheetView zoomScale="125" zoomScaleNormal="125" zoomScalePageLayoutView="125" workbookViewId="0">
      <pane xSplit="1" ySplit="1" topLeftCell="J2" activePane="bottomRight" state="frozen"/>
      <selection pane="topRight" activeCell="B1" sqref="B1"/>
      <selection pane="bottomLeft" activeCell="A2" sqref="A2"/>
      <selection pane="bottomRight" activeCell="M73" sqref="M73"/>
    </sheetView>
  </sheetViews>
  <sheetFormatPr defaultColWidth="8.85546875" defaultRowHeight="15"/>
  <cols>
    <col min="1" max="1" width="19.35546875" customWidth="1"/>
    <col min="40" max="40" width="12.140625" customWidth="1"/>
    <col min="41" max="41" width="11.5" customWidth="1"/>
  </cols>
  <sheetData>
    <row r="1" spans="1:39">
      <c r="A1" s="7" t="s">
        <v>30</v>
      </c>
      <c r="B1">
        <v>1978</v>
      </c>
      <c r="C1">
        <v>1979</v>
      </c>
      <c r="D1">
        <v>1980</v>
      </c>
      <c r="E1">
        <v>1981</v>
      </c>
      <c r="F1">
        <v>1982</v>
      </c>
      <c r="G1">
        <v>1983</v>
      </c>
      <c r="H1">
        <v>1984</v>
      </c>
      <c r="I1">
        <v>1985</v>
      </c>
      <c r="J1">
        <v>1986</v>
      </c>
      <c r="K1">
        <v>1987</v>
      </c>
      <c r="L1">
        <v>1988</v>
      </c>
      <c r="M1">
        <v>1989</v>
      </c>
      <c r="N1">
        <v>1990</v>
      </c>
      <c r="O1">
        <v>1991</v>
      </c>
      <c r="P1">
        <v>1992</v>
      </c>
      <c r="Q1">
        <v>1993</v>
      </c>
      <c r="R1">
        <v>1994</v>
      </c>
      <c r="S1">
        <v>1995</v>
      </c>
      <c r="T1">
        <v>1996</v>
      </c>
      <c r="U1">
        <v>1997</v>
      </c>
      <c r="V1">
        <v>1998</v>
      </c>
      <c r="W1">
        <v>1999</v>
      </c>
      <c r="X1">
        <v>2000</v>
      </c>
      <c r="Y1">
        <v>2001</v>
      </c>
      <c r="Z1">
        <v>2002</v>
      </c>
      <c r="AA1">
        <v>2003</v>
      </c>
      <c r="AB1">
        <v>2004</v>
      </c>
      <c r="AC1">
        <v>2005</v>
      </c>
      <c r="AD1">
        <v>2006</v>
      </c>
      <c r="AE1">
        <v>2007</v>
      </c>
      <c r="AF1">
        <v>2008</v>
      </c>
      <c r="AG1">
        <v>2009</v>
      </c>
      <c r="AH1">
        <v>2010</v>
      </c>
      <c r="AI1">
        <v>2011</v>
      </c>
      <c r="AJ1">
        <v>2012</v>
      </c>
      <c r="AK1">
        <v>2013</v>
      </c>
      <c r="AL1">
        <v>2014</v>
      </c>
      <c r="AM1">
        <v>2015</v>
      </c>
    </row>
    <row r="2" spans="1:39">
      <c r="A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>
        <v>19.111173648044577</v>
      </c>
      <c r="M2" s="1">
        <v>37.261583012190194</v>
      </c>
      <c r="N2" s="1">
        <v>53.096184897519848</v>
      </c>
      <c r="O2" s="1">
        <v>60.741151505877227</v>
      </c>
      <c r="P2" s="1">
        <v>66.740934824286995</v>
      </c>
      <c r="Q2" s="1">
        <v>77.219752243614636</v>
      </c>
      <c r="R2" s="1">
        <v>73.148938658464317</v>
      </c>
      <c r="S2" s="1">
        <v>93.396473095110238</v>
      </c>
      <c r="T2" s="1">
        <v>128.41453347050918</v>
      </c>
      <c r="U2" s="1">
        <v>138.39898535689551</v>
      </c>
      <c r="V2" s="1">
        <v>175.98414388663497</v>
      </c>
      <c r="W2" s="1">
        <v>202.26098844338813</v>
      </c>
      <c r="X2" s="1">
        <v>211.32291902914662</v>
      </c>
      <c r="Y2" s="2">
        <v>221.26106961614425</v>
      </c>
      <c r="Z2" s="2">
        <v>254.36231041182353</v>
      </c>
      <c r="AA2" s="2">
        <v>362.13317623375076</v>
      </c>
      <c r="AB2" s="2">
        <v>316.97283823082802</v>
      </c>
      <c r="AC2" s="2">
        <v>353.61553681613299</v>
      </c>
      <c r="AD2" s="2">
        <v>362.75040589178491</v>
      </c>
      <c r="AE2" s="2">
        <v>434.89643352774425</v>
      </c>
      <c r="AF2" s="2">
        <v>738.58593000638643</v>
      </c>
      <c r="AG2" s="2">
        <v>819.16691605400445</v>
      </c>
      <c r="AH2" s="2">
        <v>962.56448820704247</v>
      </c>
      <c r="AI2" s="2">
        <v>2032.5245330641833</v>
      </c>
      <c r="AJ2" s="2">
        <v>1008.295171184032</v>
      </c>
      <c r="AK2" s="2">
        <v>849.12070373849099</v>
      </c>
      <c r="AL2" s="2">
        <v>937.80185429233575</v>
      </c>
      <c r="AM2" s="2">
        <v>819.29767833727442</v>
      </c>
    </row>
    <row r="3" spans="1:39">
      <c r="A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>
        <v>16.207931965453199</v>
      </c>
      <c r="M3" s="1">
        <v>31.601052531300645</v>
      </c>
      <c r="N3" s="1">
        <v>45.03016760209168</v>
      </c>
      <c r="O3" s="1">
        <v>51.513762013840221</v>
      </c>
      <c r="P3" s="1">
        <v>56.602098377849792</v>
      </c>
      <c r="Q3" s="1">
        <v>65.489043938529477</v>
      </c>
      <c r="R3" s="1">
        <v>62.036641127103501</v>
      </c>
      <c r="S3" s="1">
        <v>79.208305550282745</v>
      </c>
      <c r="T3" s="1">
        <v>108.90665639880173</v>
      </c>
      <c r="U3" s="1">
        <v>117.37433713192344</v>
      </c>
      <c r="V3" s="1">
        <v>149.24980975226248</v>
      </c>
      <c r="W3" s="1">
        <v>171.53485182691398</v>
      </c>
      <c r="X3" s="1">
        <v>179.22015452545659</v>
      </c>
      <c r="Y3" s="1">
        <v>187.64856774292363</v>
      </c>
      <c r="Z3" s="1">
        <v>215.72128942233485</v>
      </c>
      <c r="AA3" s="1">
        <v>241.44548522730906</v>
      </c>
      <c r="AB3" s="1">
        <v>321.11123111766557</v>
      </c>
      <c r="AC3" s="1">
        <v>323.64693047083097</v>
      </c>
      <c r="AD3" s="1">
        <v>253.83693473505937</v>
      </c>
      <c r="AE3" s="1">
        <v>348.45837512488134</v>
      </c>
      <c r="AF3" s="1">
        <v>375.36031192447888</v>
      </c>
      <c r="AG3" s="1">
        <v>426.11537090798601</v>
      </c>
      <c r="AH3" s="1">
        <v>559.51039025921091</v>
      </c>
      <c r="AI3" s="1">
        <v>1396.0103348058601</v>
      </c>
      <c r="AJ3" s="1">
        <v>1121.9817910165646</v>
      </c>
      <c r="AK3" s="1">
        <v>903.02212193556659</v>
      </c>
      <c r="AL3" s="1">
        <v>1150.6066667560924</v>
      </c>
      <c r="AM3" s="1">
        <v>1051.0406465140009</v>
      </c>
    </row>
    <row r="4" spans="1:39">
      <c r="A4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>
        <v>86.231684446727542</v>
      </c>
      <c r="M4" s="1">
        <v>168.12829643361491</v>
      </c>
      <c r="N4" s="1">
        <v>239.57573437027</v>
      </c>
      <c r="O4" s="1">
        <v>274.07065133969928</v>
      </c>
      <c r="P4" s="1">
        <v>301.14232319983057</v>
      </c>
      <c r="Q4" s="1">
        <v>348.42388181675977</v>
      </c>
      <c r="R4" s="1">
        <v>330.05593022044059</v>
      </c>
      <c r="S4" s="1">
        <v>421.41499756603741</v>
      </c>
      <c r="T4" s="1">
        <v>579.42027698208324</v>
      </c>
      <c r="U4" s="1">
        <v>624.47120479511636</v>
      </c>
      <c r="V4" s="1">
        <v>794.05950899370964</v>
      </c>
      <c r="W4" s="1">
        <v>912.62347632522369</v>
      </c>
      <c r="X4" s="1">
        <v>953.51188815906357</v>
      </c>
      <c r="Y4" s="1">
        <v>998.35389949674652</v>
      </c>
      <c r="Z4" s="1">
        <v>1147.710281457109</v>
      </c>
      <c r="AA4" s="1">
        <v>955.276473490287</v>
      </c>
      <c r="AB4" s="1">
        <v>804.27110573638856</v>
      </c>
      <c r="AC4" s="1">
        <v>1329.2323520051898</v>
      </c>
      <c r="AD4" s="1">
        <v>1330.1152869098285</v>
      </c>
      <c r="AE4" s="1">
        <v>1832.373023245985</v>
      </c>
      <c r="AF4" s="1">
        <v>1698.0954812585037</v>
      </c>
      <c r="AG4" s="1">
        <v>1898.4635357101383</v>
      </c>
      <c r="AH4" s="1">
        <v>2194.7983983464464</v>
      </c>
      <c r="AI4" s="1">
        <v>2658.6960358852461</v>
      </c>
      <c r="AJ4" s="1">
        <v>3198.0887542818964</v>
      </c>
      <c r="AK4" s="1">
        <v>3652.4672694442856</v>
      </c>
      <c r="AL4" s="1">
        <v>4007.4383957215937</v>
      </c>
      <c r="AM4" s="1">
        <v>3789.5535582401717</v>
      </c>
    </row>
    <row r="5" spans="1:39">
      <c r="A5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>
        <v>41.07649578245406</v>
      </c>
      <c r="M5" s="1">
        <v>80.08797814489003</v>
      </c>
      <c r="N5" s="1">
        <v>114.12199246227516</v>
      </c>
      <c r="O5" s="1">
        <v>130.5536593200207</v>
      </c>
      <c r="P5" s="1">
        <v>143.4492605380816</v>
      </c>
      <c r="Q5" s="1">
        <v>165.97184902254966</v>
      </c>
      <c r="R5" s="1">
        <v>157.22226827251063</v>
      </c>
      <c r="S5" s="1">
        <v>200.74119485487034</v>
      </c>
      <c r="T5" s="1">
        <v>276.00706998164321</v>
      </c>
      <c r="U5" s="1">
        <v>297.46709663171907</v>
      </c>
      <c r="V5" s="1">
        <v>378.25055003243034</v>
      </c>
      <c r="W5" s="1">
        <v>434.72854110139383</v>
      </c>
      <c r="X5" s="1">
        <v>454.20575167683569</v>
      </c>
      <c r="Y5" s="1">
        <v>475.56626088417948</v>
      </c>
      <c r="Z5" s="1">
        <v>546.71223040849679</v>
      </c>
      <c r="AA5" s="1">
        <v>564.27078765803242</v>
      </c>
      <c r="AB5" s="1">
        <v>677.30360871673122</v>
      </c>
      <c r="AC5" s="1">
        <v>786.23284578877542</v>
      </c>
      <c r="AD5" s="1">
        <v>832.35279719252708</v>
      </c>
      <c r="AE5" s="1">
        <v>958.73778964723738</v>
      </c>
      <c r="AF5" s="1">
        <v>1124.3189760330463</v>
      </c>
      <c r="AG5" s="1">
        <v>1136.6939669131002</v>
      </c>
      <c r="AH5" s="1">
        <v>1557.160891517969</v>
      </c>
      <c r="AI5" s="1">
        <v>1167.8054684726146</v>
      </c>
      <c r="AJ5" s="1">
        <v>1245.7524129778255</v>
      </c>
      <c r="AK5" s="1">
        <v>1367.1732230770499</v>
      </c>
      <c r="AL5" s="1">
        <v>1558.8396007619078</v>
      </c>
      <c r="AM5" s="1">
        <v>1544.6157231871582</v>
      </c>
    </row>
    <row r="6" spans="1:39">
      <c r="A6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>
        <v>70.678005263542673</v>
      </c>
      <c r="M6" s="1">
        <v>137.80285861894063</v>
      </c>
      <c r="N6" s="1">
        <v>196.36326396128558</v>
      </c>
      <c r="O6" s="1">
        <v>224.63630465129975</v>
      </c>
      <c r="P6" s="1">
        <v>246.82503700066385</v>
      </c>
      <c r="Q6" s="1">
        <v>285.57838236596649</v>
      </c>
      <c r="R6" s="1">
        <v>270.52347316484611</v>
      </c>
      <c r="S6" s="1">
        <v>345.40403109611918</v>
      </c>
      <c r="T6" s="1">
        <v>474.9097695249435</v>
      </c>
      <c r="U6" s="1">
        <v>511.83482478191382</v>
      </c>
      <c r="V6" s="1">
        <v>650.83434837568404</v>
      </c>
      <c r="W6" s="1">
        <v>748.01283631650801</v>
      </c>
      <c r="X6" s="1">
        <v>781.52617199297129</v>
      </c>
      <c r="Y6" s="1">
        <v>818.27999320947038</v>
      </c>
      <c r="Z6" s="1">
        <v>940.69684286360928</v>
      </c>
      <c r="AA6" s="1">
        <v>819.42645867804072</v>
      </c>
      <c r="AB6" s="1">
        <v>889.1532513644778</v>
      </c>
      <c r="AC6" s="1">
        <v>1119.4821462847131</v>
      </c>
      <c r="AD6" s="1">
        <v>1457.582129796469</v>
      </c>
      <c r="AE6" s="1">
        <v>1571.5894815452962</v>
      </c>
      <c r="AF6" s="1">
        <v>1735.7834170928149</v>
      </c>
      <c r="AG6" s="1">
        <v>1920.7729527850574</v>
      </c>
      <c r="AH6" s="1">
        <v>2334.9804907523921</v>
      </c>
      <c r="AI6" s="1">
        <v>2104.6487227987818</v>
      </c>
      <c r="AJ6" s="1">
        <v>2817.4806989356912</v>
      </c>
      <c r="AK6" s="1">
        <v>3232.4985198659019</v>
      </c>
      <c r="AL6" s="1">
        <v>3805.6924205847208</v>
      </c>
      <c r="AM6" s="1">
        <v>4130.2209921298763</v>
      </c>
    </row>
    <row r="7" spans="1:39">
      <c r="A7" t="s">
        <v>5</v>
      </c>
      <c r="B7" s="1"/>
      <c r="G7" s="1"/>
      <c r="H7" s="1"/>
      <c r="I7" s="1"/>
      <c r="L7" s="1">
        <v>116.41836295618788</v>
      </c>
      <c r="M7" s="1">
        <v>226.98409712158795</v>
      </c>
      <c r="N7" s="1">
        <v>323.44276907456145</v>
      </c>
      <c r="O7" s="1">
        <v>370.01314270992168</v>
      </c>
      <c r="P7" s="1">
        <v>406.5616543233138</v>
      </c>
      <c r="Q7" s="1">
        <v>470.39482292621273</v>
      </c>
      <c r="R7" s="1">
        <v>445.59689778510028</v>
      </c>
      <c r="S7" s="1">
        <v>568.93755997695575</v>
      </c>
      <c r="T7" s="1">
        <v>782.25492801949986</v>
      </c>
      <c r="U7" s="1">
        <v>843.07660046277499</v>
      </c>
      <c r="V7" s="1">
        <v>1072.0318026948876</v>
      </c>
      <c r="W7" s="1">
        <v>1232.1008431048899</v>
      </c>
      <c r="X7" s="1">
        <v>1287.3028491901916</v>
      </c>
      <c r="Y7" s="1">
        <v>1347.8424708511943</v>
      </c>
      <c r="Z7" s="1">
        <v>1549.4832667656754</v>
      </c>
      <c r="AA7" s="1">
        <v>1653.3442532523823</v>
      </c>
      <c r="AB7" s="1">
        <v>2347.6611851263142</v>
      </c>
      <c r="AC7" s="1">
        <v>2676.3877930040617</v>
      </c>
      <c r="AD7" s="1">
        <v>2550.7281067349977</v>
      </c>
      <c r="AE7" s="1">
        <v>2298.1843842377498</v>
      </c>
      <c r="AF7" s="1">
        <v>2816.6853196752154</v>
      </c>
      <c r="AG7" s="1">
        <v>2954.3396314908778</v>
      </c>
      <c r="AH7" s="1">
        <v>2898.9762821861714</v>
      </c>
      <c r="AI7" s="1">
        <v>2667.6019523853588</v>
      </c>
      <c r="AJ7" s="1">
        <v>2894.7073485715387</v>
      </c>
      <c r="AK7" s="1">
        <v>3125.7463933781269</v>
      </c>
      <c r="AL7" s="1">
        <v>3681.5242930373752</v>
      </c>
      <c r="AM7" s="1">
        <v>3804.4618755316651</v>
      </c>
    </row>
    <row r="8" spans="1:39">
      <c r="A8" t="s">
        <v>6</v>
      </c>
      <c r="B8" s="1"/>
      <c r="G8" s="1"/>
      <c r="H8" s="1"/>
      <c r="L8" s="1">
        <v>81.185287231134097</v>
      </c>
      <c r="M8" s="1">
        <v>158.28919642729161</v>
      </c>
      <c r="N8" s="1">
        <v>225.55543166359166</v>
      </c>
      <c r="O8" s="1">
        <v>258.03165847216485</v>
      </c>
      <c r="P8" s="1">
        <v>283.51905872293401</v>
      </c>
      <c r="Q8" s="1">
        <v>328.03363525799523</v>
      </c>
      <c r="R8" s="1">
        <v>310.74060154582202</v>
      </c>
      <c r="S8" s="1">
        <v>396.75321015029505</v>
      </c>
      <c r="T8" s="1">
        <v>545.51180249058518</v>
      </c>
      <c r="U8" s="1">
        <v>587.92628781575252</v>
      </c>
      <c r="V8" s="1">
        <v>747.59005033809342</v>
      </c>
      <c r="W8" s="1">
        <v>859.21549062528072</v>
      </c>
      <c r="X8" s="1">
        <v>897.7110561526589</v>
      </c>
      <c r="Y8" s="1">
        <v>939.92885108302005</v>
      </c>
      <c r="Z8" s="1">
        <v>1080.5446913864291</v>
      </c>
      <c r="AA8" s="1">
        <v>889.79005647168924</v>
      </c>
      <c r="AB8" s="1">
        <v>1765.1147592929301</v>
      </c>
      <c r="AC8" s="1">
        <v>1845.9880502593467</v>
      </c>
      <c r="AD8" s="1">
        <v>1620.8152426517797</v>
      </c>
      <c r="AE8" s="1">
        <v>1250.6393766528874</v>
      </c>
      <c r="AF8" s="1">
        <v>1309.8544643991579</v>
      </c>
      <c r="AG8" s="1">
        <v>1983.0790750704004</v>
      </c>
      <c r="AH8" s="1">
        <v>1780.5632414994834</v>
      </c>
      <c r="AI8" s="1">
        <v>2001.8028187316486</v>
      </c>
      <c r="AJ8" s="1">
        <v>2598.2586943246824</v>
      </c>
      <c r="AK8" s="1">
        <v>2701.1860415088818</v>
      </c>
      <c r="AL8" s="1">
        <v>2856.4686339313166</v>
      </c>
      <c r="AM8" s="1">
        <v>3298.5325447142468</v>
      </c>
    </row>
    <row r="9" spans="1:39">
      <c r="A9" t="s">
        <v>7</v>
      </c>
      <c r="B9" s="1"/>
      <c r="G9" s="1"/>
      <c r="H9" s="1"/>
      <c r="L9" s="1">
        <v>119.40195963156698</v>
      </c>
      <c r="M9" s="1">
        <v>232.80129795090008</v>
      </c>
      <c r="N9" s="1">
        <v>331.73203501149482</v>
      </c>
      <c r="O9" s="1">
        <v>379.49592493089619</v>
      </c>
      <c r="P9" s="1">
        <v>416.98111023536921</v>
      </c>
      <c r="Q9" s="1">
        <v>482.45021001601714</v>
      </c>
      <c r="R9" s="1">
        <v>457.01675792598883</v>
      </c>
      <c r="S9" s="1">
        <v>583.51842307571258</v>
      </c>
      <c r="T9" s="1">
        <v>802.30273786042881</v>
      </c>
      <c r="U9" s="1">
        <v>864.68316216281607</v>
      </c>
      <c r="V9" s="1">
        <v>1099.5060811609476</v>
      </c>
      <c r="W9" s="1">
        <v>1263.6774078827591</v>
      </c>
      <c r="X9" s="1">
        <v>1320.294143720723</v>
      </c>
      <c r="Y9" s="1">
        <v>1382.3852887782921</v>
      </c>
      <c r="Z9" s="1">
        <v>1589.1937815494764</v>
      </c>
      <c r="AA9" s="1">
        <v>1637.651147965925</v>
      </c>
      <c r="AB9" s="1">
        <v>1484.25016068477</v>
      </c>
      <c r="AC9" s="1">
        <v>1865.29</v>
      </c>
      <c r="AD9" s="1">
        <v>2113.19</v>
      </c>
      <c r="AE9" s="1">
        <v>2103.5706278125367</v>
      </c>
      <c r="AF9" s="1">
        <v>2183.2380865525706</v>
      </c>
      <c r="AG9" s="1">
        <v>2418.442157424553</v>
      </c>
      <c r="AH9" s="1">
        <v>3561.1679363756643</v>
      </c>
      <c r="AI9" s="1">
        <v>2989.8207581426841</v>
      </c>
      <c r="AJ9" s="1">
        <v>4132.5081057041061</v>
      </c>
      <c r="AK9" s="1">
        <v>4883.7311661316335</v>
      </c>
      <c r="AL9" s="1">
        <v>5260.5623518437887</v>
      </c>
      <c r="AM9" s="1">
        <v>7740.7431847810076</v>
      </c>
    </row>
    <row r="10" spans="1:39">
      <c r="A10" t="s">
        <v>8</v>
      </c>
      <c r="B10" s="1"/>
      <c r="G10" s="1"/>
      <c r="H10" s="1"/>
      <c r="L10" s="1">
        <v>13.060642896445442</v>
      </c>
      <c r="M10" s="1">
        <v>25.464696121803502</v>
      </c>
      <c r="N10" s="1">
        <v>36.2861184185358</v>
      </c>
      <c r="O10" s="1">
        <v>41.510715330574307</v>
      </c>
      <c r="P10" s="1">
        <v>45.610988229607813</v>
      </c>
      <c r="Q10" s="1">
        <v>52.772248694890308</v>
      </c>
      <c r="R10" s="1">
        <v>49.990240456527239</v>
      </c>
      <c r="S10" s="1">
        <v>63.827476289375824</v>
      </c>
      <c r="T10" s="1">
        <v>87.758941196349127</v>
      </c>
      <c r="U10" s="1">
        <v>94.582350527788876</v>
      </c>
      <c r="V10" s="1">
        <v>120.26817928972073</v>
      </c>
      <c r="W10" s="1">
        <v>138.22586674112821</v>
      </c>
      <c r="X10" s="1">
        <v>144.41882178997096</v>
      </c>
      <c r="Y10" s="1">
        <v>151.21058865150835</v>
      </c>
      <c r="Z10" s="1">
        <v>173.83209235522534</v>
      </c>
      <c r="AA10" s="1">
        <v>232.20187566802392</v>
      </c>
      <c r="AB10" s="1">
        <v>218.48309565279848</v>
      </c>
      <c r="AC10" s="1">
        <v>247.12835723635118</v>
      </c>
      <c r="AD10" s="1">
        <v>287.40970262728638</v>
      </c>
      <c r="AE10" s="1">
        <v>400.84714839001361</v>
      </c>
      <c r="AF10" s="1">
        <v>318.0211861746688</v>
      </c>
      <c r="AG10" s="1">
        <v>311.74002319159518</v>
      </c>
      <c r="AH10" s="1">
        <v>452.74013608830745</v>
      </c>
      <c r="AI10" s="1">
        <v>516.42694694542081</v>
      </c>
      <c r="AJ10" s="1">
        <v>334.11660386521191</v>
      </c>
      <c r="AK10" s="1">
        <v>306.39751579822973</v>
      </c>
      <c r="AL10" s="1">
        <v>533.81194511456476</v>
      </c>
      <c r="AM10" s="1">
        <v>512.88438247830641</v>
      </c>
    </row>
    <row r="11" spans="1:39">
      <c r="A11" t="s">
        <v>9</v>
      </c>
      <c r="B11" s="1"/>
      <c r="G11" s="1"/>
      <c r="H11" s="1"/>
      <c r="L11" s="1">
        <v>87.877370673594484</v>
      </c>
      <c r="M11" s="1">
        <v>171.33693631537827</v>
      </c>
      <c r="N11" s="1">
        <v>244.14791093013136</v>
      </c>
      <c r="O11" s="1">
        <v>279.3011452004198</v>
      </c>
      <c r="P11" s="1">
        <v>306.88946564284805</v>
      </c>
      <c r="Q11" s="1">
        <v>355.07336787395951</v>
      </c>
      <c r="R11" s="1">
        <v>336.35487360702257</v>
      </c>
      <c r="S11" s="1">
        <v>429.45748057839279</v>
      </c>
      <c r="T11" s="1">
        <v>590.47820743438615</v>
      </c>
      <c r="U11" s="1">
        <v>636.3889084489424</v>
      </c>
      <c r="V11" s="1">
        <v>809.21371600761745</v>
      </c>
      <c r="W11" s="1">
        <v>930.04041413572997</v>
      </c>
      <c r="X11" s="1">
        <v>971.70915974856484</v>
      </c>
      <c r="Y11" s="1">
        <v>1017.4069572270023</v>
      </c>
      <c r="Z11" s="1">
        <v>1169.6137269800176</v>
      </c>
      <c r="AA11" s="1">
        <v>1031.0380187947208</v>
      </c>
      <c r="AB11" s="1">
        <v>1017.1428212036446</v>
      </c>
      <c r="AC11" s="1">
        <v>1151.2831131249</v>
      </c>
      <c r="AD11" s="1">
        <v>1499.9593713010859</v>
      </c>
      <c r="AE11" s="1">
        <v>1629.4737725734537</v>
      </c>
      <c r="AF11" s="1">
        <v>1785.9609329750792</v>
      </c>
      <c r="AG11" s="1">
        <v>2132.156390655553</v>
      </c>
      <c r="AH11" s="1">
        <v>2666.2823348800725</v>
      </c>
      <c r="AI11" s="1">
        <v>3076.5134637179176</v>
      </c>
      <c r="AJ11" s="1">
        <v>3232.6474699105602</v>
      </c>
      <c r="AK11" s="1">
        <v>3512.1974969431244</v>
      </c>
      <c r="AL11" s="1">
        <v>4223.0753494519913</v>
      </c>
      <c r="AM11" s="1">
        <v>4057.231290371361</v>
      </c>
    </row>
    <row r="12" spans="1:39">
      <c r="A12" t="s">
        <v>10</v>
      </c>
      <c r="B12" s="1"/>
      <c r="G12" s="1"/>
      <c r="H12" s="1"/>
      <c r="L12" s="1">
        <v>93.417867193085087</v>
      </c>
      <c r="M12" s="1">
        <v>182.13939537894672</v>
      </c>
      <c r="N12" s="1">
        <v>259.54095967954913</v>
      </c>
      <c r="O12" s="1">
        <v>296.91053668552087</v>
      </c>
      <c r="P12" s="1">
        <v>326.2382468276889</v>
      </c>
      <c r="Q12" s="1">
        <v>377.46004994910504</v>
      </c>
      <c r="R12" s="1">
        <v>357.56139119225315</v>
      </c>
      <c r="S12" s="1">
        <v>456.53393562222533</v>
      </c>
      <c r="T12" s="1">
        <v>627.70670469196625</v>
      </c>
      <c r="U12" s="1">
        <v>676.51198570167651</v>
      </c>
      <c r="V12" s="1">
        <v>860.23305969869421</v>
      </c>
      <c r="W12" s="1">
        <v>988.67764506340677</v>
      </c>
      <c r="X12" s="1">
        <v>1032.9735236715717</v>
      </c>
      <c r="Y12" s="1">
        <v>1081.552477993198</v>
      </c>
      <c r="Z12" s="1">
        <v>1243.3555871859969</v>
      </c>
      <c r="AA12" s="1">
        <v>1771.8988035912964</v>
      </c>
      <c r="AB12" s="1">
        <v>1657.3812597305161</v>
      </c>
      <c r="AC12" s="1">
        <v>1623.8619015242382</v>
      </c>
      <c r="AD12" s="1">
        <v>1709.6622318499328</v>
      </c>
      <c r="AE12" s="1">
        <v>1977.23156997917</v>
      </c>
      <c r="AF12" s="1">
        <v>2260.309678109727</v>
      </c>
      <c r="AG12" s="1">
        <v>2469.7332836692467</v>
      </c>
      <c r="AH12" s="1">
        <v>2469.6213707285374</v>
      </c>
      <c r="AI12" s="1">
        <v>2146.9914432405967</v>
      </c>
      <c r="AJ12" s="1">
        <v>1986.9475777771552</v>
      </c>
      <c r="AK12" s="1">
        <v>2099.8647620900451</v>
      </c>
      <c r="AL12" s="1">
        <v>2728.1197264189295</v>
      </c>
      <c r="AM12" s="1">
        <v>2768.2525519624137</v>
      </c>
    </row>
    <row r="13" spans="1:39">
      <c r="A13" t="s">
        <v>11</v>
      </c>
      <c r="B13" s="1"/>
      <c r="G13" s="1"/>
      <c r="H13" s="1"/>
      <c r="L13" s="1">
        <v>72.228865223768651</v>
      </c>
      <c r="M13" s="1">
        <v>140.82661311002889</v>
      </c>
      <c r="N13" s="1">
        <v>200.67198663393759</v>
      </c>
      <c r="O13" s="1">
        <v>229.56541165138833</v>
      </c>
      <c r="P13" s="1">
        <v>252.24102271840283</v>
      </c>
      <c r="Q13" s="1">
        <v>291.84471765749083</v>
      </c>
      <c r="R13" s="1">
        <v>276.45946444343753</v>
      </c>
      <c r="S13" s="1">
        <v>352.98309731240829</v>
      </c>
      <c r="T13" s="1">
        <v>485.33052975339177</v>
      </c>
      <c r="U13" s="1">
        <v>523.06581712590696</v>
      </c>
      <c r="V13" s="1">
        <v>665.11535316454251</v>
      </c>
      <c r="W13" s="1">
        <v>764.42619084247008</v>
      </c>
      <c r="X13" s="1">
        <v>798.67489659963155</v>
      </c>
      <c r="Y13" s="1">
        <v>836.23519260977309</v>
      </c>
      <c r="Z13" s="1">
        <v>961.33818754882338</v>
      </c>
      <c r="AA13" s="1">
        <v>823.18198802227903</v>
      </c>
      <c r="AB13" s="1">
        <v>729.30907865059771</v>
      </c>
      <c r="AC13" s="1">
        <v>1133.3800499289762</v>
      </c>
      <c r="AD13" s="1">
        <v>1139.3720021791269</v>
      </c>
      <c r="AE13" s="1">
        <v>1525.5179412305224</v>
      </c>
      <c r="AF13" s="1">
        <v>1369.3999298918295</v>
      </c>
      <c r="AG13" s="1">
        <v>1596.3618956880005</v>
      </c>
      <c r="AH13" s="1">
        <v>2040.7559840711003</v>
      </c>
      <c r="AI13" s="1">
        <v>2074.814430750956</v>
      </c>
      <c r="AJ13" s="1">
        <v>2314.3940344009684</v>
      </c>
      <c r="AK13" s="1">
        <v>2505.2601652669969</v>
      </c>
      <c r="AL13" s="1">
        <v>2950.3027649084866</v>
      </c>
      <c r="AM13" s="1">
        <v>3222.9127244172041</v>
      </c>
    </row>
    <row r="14" spans="1:39">
      <c r="A14" t="s">
        <v>12</v>
      </c>
      <c r="B14" s="1"/>
      <c r="G14" s="1"/>
      <c r="H14" s="1"/>
      <c r="L14" s="1">
        <v>55.913875589491383</v>
      </c>
      <c r="M14" s="1">
        <v>109.01682728544942</v>
      </c>
      <c r="N14" s="1">
        <v>155.34438288881958</v>
      </c>
      <c r="O14" s="1">
        <v>177.711387642044</v>
      </c>
      <c r="P14" s="1">
        <v>195.26505254026415</v>
      </c>
      <c r="Q14" s="1">
        <v>225.92310129747537</v>
      </c>
      <c r="R14" s="1">
        <v>214.01305492670232</v>
      </c>
      <c r="S14" s="1">
        <v>273.25159999640289</v>
      </c>
      <c r="T14" s="1">
        <v>375.70451614243422</v>
      </c>
      <c r="U14" s="1">
        <v>404.91619151548429</v>
      </c>
      <c r="V14" s="1">
        <v>514.87970902337884</v>
      </c>
      <c r="W14" s="1">
        <v>591.75830604146574</v>
      </c>
      <c r="X14" s="1">
        <v>618.27094564717356</v>
      </c>
      <c r="Y14" s="1">
        <v>647.34715654581055</v>
      </c>
      <c r="Z14" s="1">
        <v>744.19200206877406</v>
      </c>
      <c r="AA14" s="1">
        <v>865.99502254659546</v>
      </c>
      <c r="AB14" s="1">
        <v>1249.4740015286211</v>
      </c>
      <c r="AC14" s="1">
        <v>991.98890614635832</v>
      </c>
      <c r="AD14" s="1">
        <v>886.96693685507898</v>
      </c>
      <c r="AE14" s="1">
        <v>1136.4562036770501</v>
      </c>
      <c r="AF14" s="1">
        <v>1245.1850659636159</v>
      </c>
      <c r="AG14" s="1">
        <v>1282.8467388852484</v>
      </c>
      <c r="AH14" s="1">
        <v>1160.6094535383677</v>
      </c>
      <c r="AI14" s="1">
        <v>918.40811281644483</v>
      </c>
      <c r="AJ14" s="1">
        <v>1087.958788000989</v>
      </c>
      <c r="AK14" s="1">
        <v>1243.7673445732191</v>
      </c>
      <c r="AL14" s="1">
        <v>1534.6056007660352</v>
      </c>
      <c r="AM14" s="1">
        <v>1509.7564805343097</v>
      </c>
    </row>
    <row r="15" spans="1:39">
      <c r="A15" t="s">
        <v>13</v>
      </c>
      <c r="B15" s="1"/>
      <c r="G15" s="1"/>
      <c r="H15" s="1"/>
      <c r="L15" s="1">
        <v>59.605920016420448</v>
      </c>
      <c r="M15" s="1">
        <v>116.21530825957775</v>
      </c>
      <c r="N15" s="1">
        <v>165.60191479932794</v>
      </c>
      <c r="O15" s="1">
        <v>189.4458333664422</v>
      </c>
      <c r="P15" s="1">
        <v>208.1585828385071</v>
      </c>
      <c r="Q15" s="1">
        <v>240.84101064047647</v>
      </c>
      <c r="R15" s="1">
        <v>228.14453299724943</v>
      </c>
      <c r="S15" s="1">
        <v>291.29465346533067</v>
      </c>
      <c r="T15" s="1">
        <v>400.51262951986666</v>
      </c>
      <c r="U15" s="1">
        <v>431.65317857812056</v>
      </c>
      <c r="V15" s="1">
        <v>548.87768788277845</v>
      </c>
      <c r="W15" s="1">
        <v>630.83264908915089</v>
      </c>
      <c r="X15" s="1">
        <v>659.09594257580397</v>
      </c>
      <c r="Y15" s="1">
        <v>690.09208231630259</v>
      </c>
      <c r="Z15" s="1">
        <v>793.33168170707108</v>
      </c>
      <c r="AA15" s="1">
        <v>836.69187891661886</v>
      </c>
      <c r="AB15" s="1">
        <v>891.28757989933592</v>
      </c>
      <c r="AC15" s="1">
        <v>972.88329379504842</v>
      </c>
      <c r="AD15" s="1">
        <v>1090.4650299562093</v>
      </c>
      <c r="AE15" s="1">
        <v>1195.7455618573254</v>
      </c>
      <c r="AF15" s="1">
        <v>1358.4538919037343</v>
      </c>
      <c r="AG15" s="1">
        <v>2215.3368158070066</v>
      </c>
      <c r="AH15" s="1">
        <v>2107.4297826289558</v>
      </c>
      <c r="AI15" s="1">
        <v>1941.9335081668369</v>
      </c>
      <c r="AJ15" s="1">
        <v>1990.4664743533262</v>
      </c>
      <c r="AK15" s="1">
        <v>2161.0055715420494</v>
      </c>
      <c r="AL15" s="1">
        <v>2505.4594773130157</v>
      </c>
      <c r="AM15" s="1">
        <v>2216.4298957079204</v>
      </c>
    </row>
    <row r="16" spans="1:39">
      <c r="A16" t="s">
        <v>210</v>
      </c>
      <c r="B16" s="1"/>
      <c r="G16" s="1"/>
      <c r="H16" s="1"/>
      <c r="L16" s="1">
        <v>114.84762563646538</v>
      </c>
      <c r="M16" s="1">
        <v>223.92158719378068</v>
      </c>
      <c r="N16" s="1">
        <v>319.0788215384585</v>
      </c>
      <c r="O16" s="1">
        <v>365.02085938550317</v>
      </c>
      <c r="P16" s="1">
        <v>401.07625196068074</v>
      </c>
      <c r="Q16" s="1">
        <v>464.04817206622323</v>
      </c>
      <c r="R16" s="1">
        <v>439.58482495457071</v>
      </c>
      <c r="S16" s="1">
        <v>561.26135293061577</v>
      </c>
      <c r="T16" s="1">
        <v>771.70060499195938</v>
      </c>
      <c r="U16" s="1">
        <v>831.7016605812546</v>
      </c>
      <c r="V16" s="1">
        <v>1057.567758383803</v>
      </c>
      <c r="W16" s="1">
        <v>1215.4771187474644</v>
      </c>
      <c r="X16" s="1">
        <v>1269.9343295197245</v>
      </c>
      <c r="Y16" s="1">
        <v>1329.657139806214</v>
      </c>
      <c r="Z16" s="1">
        <v>1528.5773621335143</v>
      </c>
      <c r="AA16" s="1">
        <v>1446.7600950845224</v>
      </c>
      <c r="AB16" s="1">
        <v>1344.4866924559662</v>
      </c>
      <c r="AC16" s="1">
        <v>1600.3115633604727</v>
      </c>
      <c r="AD16" s="1">
        <v>2112.4643608412166</v>
      </c>
      <c r="AE16" s="1">
        <v>1783.1244186640899</v>
      </c>
      <c r="AF16" s="1">
        <v>2211.0664439468528</v>
      </c>
      <c r="AG16" s="1">
        <v>2474.7213860928155</v>
      </c>
      <c r="AH16" s="1">
        <v>2915.7451104482288</v>
      </c>
      <c r="AI16" s="1">
        <v>2767.7855895983657</v>
      </c>
      <c r="AJ16" s="1">
        <v>3067.7425225991933</v>
      </c>
      <c r="AK16" s="1">
        <v>3242.2911361933238</v>
      </c>
      <c r="AL16" s="1">
        <v>4003.2264933250508</v>
      </c>
      <c r="AM16" s="1">
        <v>4449.397300738181</v>
      </c>
    </row>
    <row r="17" spans="1:39">
      <c r="A17" t="s">
        <v>14</v>
      </c>
      <c r="B17" s="1"/>
      <c r="G17" s="1"/>
      <c r="H17" s="1"/>
      <c r="L17" s="1">
        <v>90.836235661191225</v>
      </c>
      <c r="M17" s="1">
        <v>177.10591709006133</v>
      </c>
      <c r="N17" s="1">
        <v>252.36846532210657</v>
      </c>
      <c r="O17" s="1">
        <v>288.70532255796462</v>
      </c>
      <c r="P17" s="1">
        <v>317.22255239763581</v>
      </c>
      <c r="Q17" s="1">
        <v>367.0288252138547</v>
      </c>
      <c r="R17" s="1">
        <v>347.68007202038825</v>
      </c>
      <c r="S17" s="1">
        <v>443.91747970222565</v>
      </c>
      <c r="T17" s="1">
        <v>610.35983657877603</v>
      </c>
      <c r="U17" s="1">
        <v>657.81636861611696</v>
      </c>
      <c r="V17" s="1">
        <v>836.46025414849339</v>
      </c>
      <c r="W17" s="1">
        <v>961.35523383666884</v>
      </c>
      <c r="X17" s="1">
        <v>1004.4269821966936</v>
      </c>
      <c r="Y17" s="1">
        <v>1051.6634421536828</v>
      </c>
      <c r="Z17" s="1">
        <v>1208.9950725897763</v>
      </c>
      <c r="AA17" s="1">
        <v>846.54638791590003</v>
      </c>
      <c r="AB17" s="1">
        <v>1030.2594223873502</v>
      </c>
      <c r="AC17" s="1">
        <v>1349.9590526850345</v>
      </c>
      <c r="AD17" s="1">
        <v>1808.9283559111907</v>
      </c>
      <c r="AE17" s="1">
        <v>1944.5995723691003</v>
      </c>
      <c r="AF17" s="1">
        <v>2100.1894659089435</v>
      </c>
      <c r="AG17" s="1">
        <v>2411.6677234593712</v>
      </c>
      <c r="AH17" s="1">
        <v>2575.2444703995757</v>
      </c>
      <c r="AI17" s="1">
        <v>2459.5965075802446</v>
      </c>
      <c r="AJ17" s="1">
        <v>3279.9057257200921</v>
      </c>
      <c r="AK17" s="1">
        <v>3708.4385861569217</v>
      </c>
      <c r="AL17" s="1">
        <v>5537.9669579609263</v>
      </c>
      <c r="AM17" s="1">
        <v>4290.8569685499233</v>
      </c>
    </row>
    <row r="18" spans="1:39">
      <c r="A18" t="s">
        <v>15</v>
      </c>
      <c r="B18" s="1"/>
      <c r="G18" s="1"/>
      <c r="H18" s="1"/>
      <c r="L18" s="1">
        <v>66.659128500267542</v>
      </c>
      <c r="M18" s="1">
        <v>129.96714361323976</v>
      </c>
      <c r="N18" s="1">
        <v>185.19770042065838</v>
      </c>
      <c r="O18" s="1">
        <v>211.8630858601806</v>
      </c>
      <c r="P18" s="1">
        <v>232.79012752496922</v>
      </c>
      <c r="Q18" s="1">
        <v>269.33988892370326</v>
      </c>
      <c r="R18" s="1">
        <v>255.141028567425</v>
      </c>
      <c r="S18" s="1">
        <v>325.76374513533551</v>
      </c>
      <c r="T18" s="1">
        <v>447.90555753170207</v>
      </c>
      <c r="U18" s="1">
        <v>482.73098864108152</v>
      </c>
      <c r="V18" s="1">
        <v>613.82675273577786</v>
      </c>
      <c r="W18" s="1">
        <v>705.47949945598702</v>
      </c>
      <c r="X18" s="1">
        <v>737.08720741265597</v>
      </c>
      <c r="Y18" s="1">
        <v>771.75114115287749</v>
      </c>
      <c r="Z18" s="1">
        <v>887.2071515660972</v>
      </c>
      <c r="AA18" s="1">
        <v>666.92192306721233</v>
      </c>
      <c r="AB18" s="1">
        <v>785.62328694121993</v>
      </c>
      <c r="AC18" s="1">
        <v>1073.9735208789671</v>
      </c>
      <c r="AD18" s="1">
        <v>1381.6930510128598</v>
      </c>
      <c r="AE18" s="1">
        <v>1707.8890960049775</v>
      </c>
      <c r="AF18" s="1">
        <v>1885.0719911870729</v>
      </c>
      <c r="AG18" s="1">
        <v>1915.6337306271112</v>
      </c>
      <c r="AH18" s="1">
        <v>2062.0089636571729</v>
      </c>
      <c r="AI18" s="1">
        <v>2058.1118756066176</v>
      </c>
      <c r="AJ18" s="1">
        <v>2535.1286393312866</v>
      </c>
      <c r="AK18" s="1">
        <v>2671.9342777153811</v>
      </c>
      <c r="AL18" s="1">
        <v>3368.4222579879606</v>
      </c>
      <c r="AM18" s="1">
        <v>3450.7820840569611</v>
      </c>
    </row>
    <row r="19" spans="1:39">
      <c r="A19" t="s">
        <v>16</v>
      </c>
      <c r="B19" s="1"/>
      <c r="G19" s="1"/>
      <c r="H19" s="1"/>
      <c r="L19" s="1">
        <v>79.363202317724443</v>
      </c>
      <c r="M19" s="1">
        <v>154.73662715516741</v>
      </c>
      <c r="N19" s="1">
        <v>220.4931702220355</v>
      </c>
      <c r="O19" s="1">
        <v>252.24051566637945</v>
      </c>
      <c r="P19" s="1">
        <v>277.15588853308896</v>
      </c>
      <c r="Q19" s="1">
        <v>320.67140056893328</v>
      </c>
      <c r="R19" s="1">
        <v>303.76648368073978</v>
      </c>
      <c r="S19" s="1">
        <v>387.84866521096933</v>
      </c>
      <c r="T19" s="1">
        <v>533.26858873468404</v>
      </c>
      <c r="U19" s="1">
        <v>574.73114303322347</v>
      </c>
      <c r="V19" s="1">
        <v>730.81148615985626</v>
      </c>
      <c r="W19" s="1">
        <v>839.93165686388693</v>
      </c>
      <c r="X19" s="1">
        <v>877.56324578204385</v>
      </c>
      <c r="Y19" s="1">
        <v>918.83352411372584</v>
      </c>
      <c r="Z19" s="1">
        <v>1056.293447748714</v>
      </c>
      <c r="AA19" s="1">
        <v>1060.6215752824005</v>
      </c>
      <c r="AB19" s="1">
        <v>1140.4328601374195</v>
      </c>
      <c r="AC19" s="1">
        <v>1289.9217110056391</v>
      </c>
      <c r="AD19" s="1">
        <v>1843.9939238276638</v>
      </c>
      <c r="AE19" s="1">
        <v>1791.3339441875605</v>
      </c>
      <c r="AF19" s="1">
        <v>1768.5071230479414</v>
      </c>
      <c r="AG19" s="1">
        <v>2051.9762782914031</v>
      </c>
      <c r="AH19" s="1">
        <v>2061.3908344427114</v>
      </c>
      <c r="AI19" s="1">
        <v>2026.8513691726525</v>
      </c>
      <c r="AJ19" s="1">
        <v>2547.5445669522842</v>
      </c>
      <c r="AK19" s="1">
        <v>2978.0165805416977</v>
      </c>
      <c r="AL19" s="1">
        <v>3492.766745980482</v>
      </c>
      <c r="AM19" s="1">
        <v>3506.4205151047768</v>
      </c>
    </row>
    <row r="20" spans="1:39">
      <c r="A20" t="s">
        <v>17</v>
      </c>
      <c r="B20" s="1"/>
      <c r="G20" s="1"/>
      <c r="H20" s="1"/>
      <c r="L20" s="1">
        <v>32.019228982649174</v>
      </c>
      <c r="M20" s="1">
        <v>62.428774951002708</v>
      </c>
      <c r="N20" s="1">
        <v>88.958372397642776</v>
      </c>
      <c r="O20" s="1">
        <v>101.7668969239608</v>
      </c>
      <c r="P20" s="1">
        <v>111.819049630872</v>
      </c>
      <c r="Q20" s="1">
        <v>129.37546247060121</v>
      </c>
      <c r="R20" s="1">
        <v>122.55514286443491</v>
      </c>
      <c r="S20" s="1">
        <v>156.4782526325979</v>
      </c>
      <c r="T20" s="1">
        <v>215.14818648058306</v>
      </c>
      <c r="U20" s="1">
        <v>231.87632977015846</v>
      </c>
      <c r="V20" s="1">
        <v>294.84722938500403</v>
      </c>
      <c r="W20" s="1">
        <v>338.87196163321136</v>
      </c>
      <c r="X20" s="1">
        <v>354.05449494036708</v>
      </c>
      <c r="Y20" s="1">
        <v>370.70506413979905</v>
      </c>
      <c r="Z20" s="1">
        <v>426.16352148865514</v>
      </c>
      <c r="AA20" s="1">
        <v>652.09008584370054</v>
      </c>
      <c r="AB20" s="1">
        <v>521.01665022761472</v>
      </c>
      <c r="AC20" s="1">
        <v>649.37654390852549</v>
      </c>
      <c r="AD20" s="1">
        <v>843.56403002768081</v>
      </c>
      <c r="AE20" s="1">
        <v>748.96742037127126</v>
      </c>
      <c r="AF20" s="1">
        <v>739.95451443023455</v>
      </c>
      <c r="AG20" s="1">
        <v>884.77150910673561</v>
      </c>
      <c r="AH20" s="1">
        <v>1147.779425142063</v>
      </c>
      <c r="AI20" s="1">
        <v>1256.4420514334001</v>
      </c>
      <c r="AJ20" s="1">
        <v>1297.3068738609511</v>
      </c>
      <c r="AK20" s="1">
        <v>1333.5294918748989</v>
      </c>
      <c r="AL20" s="1">
        <v>1707.5529526201419</v>
      </c>
      <c r="AM20" s="1">
        <v>1957.5125135791773</v>
      </c>
    </row>
    <row r="21" spans="1:39">
      <c r="A21" t="s">
        <v>18</v>
      </c>
      <c r="B21" s="1"/>
      <c r="G21" s="1"/>
      <c r="H21" s="1"/>
      <c r="L21" s="1">
        <v>35.230871089331202</v>
      </c>
      <c r="M21" s="1">
        <v>68.690602255147496</v>
      </c>
      <c r="N21" s="1">
        <v>97.881212316398745</v>
      </c>
      <c r="O21" s="1">
        <v>111.97447723154636</v>
      </c>
      <c r="P21" s="1">
        <v>123.03489646835457</v>
      </c>
      <c r="Q21" s="1">
        <v>142.35227971586352</v>
      </c>
      <c r="R21" s="1">
        <v>134.84785788974486</v>
      </c>
      <c r="S21" s="1">
        <v>172.17357575256455</v>
      </c>
      <c r="T21" s="1">
        <v>236.72831182500502</v>
      </c>
      <c r="U21" s="1">
        <v>255.13434715203465</v>
      </c>
      <c r="V21" s="1">
        <v>324.42145109548159</v>
      </c>
      <c r="W21" s="1">
        <v>372.86201996175248</v>
      </c>
      <c r="X21" s="1">
        <v>389.56741514924221</v>
      </c>
      <c r="Y21" s="1">
        <v>407.88809543005272</v>
      </c>
      <c r="Z21" s="1">
        <v>468.90923253268221</v>
      </c>
      <c r="AA21" s="1">
        <v>457.36338565871574</v>
      </c>
      <c r="AB21" s="1">
        <v>499.42285683503621</v>
      </c>
      <c r="AC21" s="1">
        <v>611.70801832515554</v>
      </c>
      <c r="AD21" s="1">
        <v>585.83769114781728</v>
      </c>
      <c r="AE21" s="1">
        <v>558.2222638374476</v>
      </c>
      <c r="AF21" s="1">
        <v>672.40063459302246</v>
      </c>
      <c r="AG21" s="1">
        <v>1091.6736817237384</v>
      </c>
      <c r="AH21" s="1">
        <v>1066.0464897253908</v>
      </c>
      <c r="AI21" s="1">
        <v>1223.3750067769927</v>
      </c>
      <c r="AJ21" s="1">
        <v>1172.14970160699</v>
      </c>
      <c r="AK21" s="1">
        <v>1353.7346433745042</v>
      </c>
      <c r="AL21" s="1">
        <v>1528.5159783355657</v>
      </c>
      <c r="AM21" s="1">
        <v>1755.5504996784093</v>
      </c>
    </row>
    <row r="22" spans="1:39">
      <c r="A22" t="s">
        <v>19</v>
      </c>
      <c r="B22" s="1"/>
      <c r="G22" s="1"/>
      <c r="H22" s="1"/>
      <c r="L22" s="1">
        <v>25.273357881242159</v>
      </c>
      <c r="M22" s="1">
        <v>49.276163778934198</v>
      </c>
      <c r="N22" s="1">
        <v>70.21645597265173</v>
      </c>
      <c r="O22" s="1">
        <v>80.32645657446885</v>
      </c>
      <c r="P22" s="1">
        <v>88.260802931663491</v>
      </c>
      <c r="Q22" s="1">
        <v>102.11839784907241</v>
      </c>
      <c r="R22" s="1">
        <v>96.734995945032182</v>
      </c>
      <c r="S22" s="1">
        <v>123.51112144387018</v>
      </c>
      <c r="T22" s="1">
        <v>169.8203637998443</v>
      </c>
      <c r="U22" s="1">
        <v>183.02419054642948</v>
      </c>
      <c r="V22" s="1">
        <v>232.72826315018187</v>
      </c>
      <c r="W22" s="1">
        <v>267.47778239493755</v>
      </c>
      <c r="X22" s="1">
        <v>279.4616311635495</v>
      </c>
      <c r="Y22" s="1">
        <v>292.60422727451981</v>
      </c>
      <c r="Z22" s="1">
        <v>336.37859301201979</v>
      </c>
      <c r="AA22" s="1">
        <v>316.47595415273111</v>
      </c>
      <c r="AB22" s="1">
        <v>339.46846058179722</v>
      </c>
      <c r="AC22" s="1">
        <v>399.07409772748315</v>
      </c>
      <c r="AD22" s="1">
        <v>415.18119858009948</v>
      </c>
      <c r="AE22" s="1">
        <v>333.09214923354449</v>
      </c>
      <c r="AF22" s="1">
        <v>527.55399117796355</v>
      </c>
      <c r="AG22" s="1">
        <v>654.91441628348389</v>
      </c>
      <c r="AH22" s="1">
        <v>771.73803474857539</v>
      </c>
      <c r="AI22" s="1">
        <v>690.00252001403908</v>
      </c>
      <c r="AJ22" s="1">
        <v>836.0057931471481</v>
      </c>
      <c r="AK22" s="1">
        <v>862.50674794571796</v>
      </c>
      <c r="AL22" s="1">
        <v>783.63170277749691</v>
      </c>
      <c r="AM22" s="1">
        <v>900.50042340037146</v>
      </c>
    </row>
    <row r="23" spans="1:39">
      <c r="A23" t="s">
        <v>20</v>
      </c>
      <c r="B23" s="1"/>
      <c r="G23" s="1"/>
      <c r="H23" s="1"/>
      <c r="L23" s="1">
        <v>32.954244656470003</v>
      </c>
      <c r="M23" s="1">
        <v>64.251800830490666</v>
      </c>
      <c r="N23" s="1">
        <v>91.556107419758987</v>
      </c>
      <c r="O23" s="1">
        <v>104.73866253866609</v>
      </c>
      <c r="P23" s="1">
        <v>115.08435511631232</v>
      </c>
      <c r="Q23" s="1">
        <v>133.15344492243918</v>
      </c>
      <c r="R23" s="1">
        <v>126.13396044145068</v>
      </c>
      <c r="S23" s="1">
        <v>161.04768242439138</v>
      </c>
      <c r="T23" s="1">
        <v>221.43087763040685</v>
      </c>
      <c r="U23" s="1">
        <v>238.64751101379898</v>
      </c>
      <c r="V23" s="1">
        <v>303.45726746577776</v>
      </c>
      <c r="W23" s="1">
        <v>348.76759640059316</v>
      </c>
      <c r="X23" s="1">
        <v>364.39348537437627</v>
      </c>
      <c r="Y23" s="1">
        <v>381.5302793729108</v>
      </c>
      <c r="Z23" s="1">
        <v>438.60821753110196</v>
      </c>
      <c r="AA23" s="1">
        <v>335.50396949687172</v>
      </c>
      <c r="AB23" s="1">
        <v>581.19870271755724</v>
      </c>
      <c r="AC23" s="1">
        <v>919.56460726356386</v>
      </c>
      <c r="AD23" s="1">
        <v>794.08837208124112</v>
      </c>
      <c r="AE23" s="1">
        <v>931.84112258562004</v>
      </c>
      <c r="AF23" s="1">
        <v>840.44412870543056</v>
      </c>
      <c r="AG23" s="1">
        <v>973.60207507488349</v>
      </c>
      <c r="AH23" s="1">
        <v>1190.648049283204</v>
      </c>
      <c r="AI23" s="1">
        <v>1044.3798190410464</v>
      </c>
      <c r="AJ23" s="1">
        <v>1110.9839261949198</v>
      </c>
      <c r="AK23" s="1">
        <v>1288.7692498632921</v>
      </c>
      <c r="AL23" s="1">
        <v>1646.0031572539124</v>
      </c>
      <c r="AM23" s="1">
        <v>1659.5157013718811</v>
      </c>
    </row>
    <row r="24" spans="1:39">
      <c r="A24" t="s">
        <v>21</v>
      </c>
      <c r="B24" s="1"/>
      <c r="G24" s="1"/>
      <c r="H24" s="1"/>
      <c r="L24" s="1">
        <v>87.767446300807109</v>
      </c>
      <c r="M24" s="1">
        <v>171.12261373021883</v>
      </c>
      <c r="N24" s="1">
        <v>243.84251028181168</v>
      </c>
      <c r="O24" s="1">
        <v>278.95177194346388</v>
      </c>
      <c r="P24" s="1">
        <v>306.50558260484564</v>
      </c>
      <c r="Q24" s="1">
        <v>354.62921237684043</v>
      </c>
      <c r="R24" s="1">
        <v>335.93413276974189</v>
      </c>
      <c r="S24" s="1">
        <v>428.92027920527966</v>
      </c>
      <c r="T24" s="1">
        <v>589.73958785463185</v>
      </c>
      <c r="U24" s="1">
        <v>635.59285992047728</v>
      </c>
      <c r="V24" s="1">
        <v>808.20148374006953</v>
      </c>
      <c r="W24" s="1">
        <v>928.87704171792609</v>
      </c>
      <c r="X24" s="1">
        <v>970.49366457502515</v>
      </c>
      <c r="Y24" s="1">
        <v>1016.1342994223203</v>
      </c>
      <c r="Z24" s="1">
        <v>1168.150676204189</v>
      </c>
      <c r="AA24" s="1">
        <v>1370.7381664122215</v>
      </c>
      <c r="AB24" s="1">
        <v>1127.2661573449147</v>
      </c>
      <c r="AC24" s="1">
        <v>1454.1332526237322</v>
      </c>
      <c r="AD24" s="1">
        <v>1511.9017714950542</v>
      </c>
      <c r="AE24" s="1">
        <v>1925.5812452255702</v>
      </c>
      <c r="AF24" s="1">
        <v>1767.2065055886508</v>
      </c>
      <c r="AG24" s="1">
        <v>2232.7389230033291</v>
      </c>
      <c r="AH24" s="1">
        <v>2281.9148567147286</v>
      </c>
      <c r="AI24" s="1">
        <v>2147.6253163011029</v>
      </c>
      <c r="AJ24" s="1">
        <v>2247.3774369204593</v>
      </c>
      <c r="AK24" s="1">
        <v>2426.3833725953705</v>
      </c>
      <c r="AL24" s="1">
        <v>3141.0313992938113</v>
      </c>
      <c r="AM24" s="1">
        <v>3391.8212113202135</v>
      </c>
    </row>
    <row r="25" spans="1:39">
      <c r="A25" t="s">
        <v>22</v>
      </c>
      <c r="B25" s="1"/>
      <c r="G25" s="1"/>
      <c r="H25" s="1"/>
      <c r="L25" s="1">
        <v>28.772893062098433</v>
      </c>
      <c r="M25" s="1">
        <v>56.099304159896526</v>
      </c>
      <c r="N25" s="1">
        <v>79.939143361719132</v>
      </c>
      <c r="O25" s="1">
        <v>91.449049071151421</v>
      </c>
      <c r="P25" s="1">
        <v>100.48204343327579</v>
      </c>
      <c r="Q25" s="1">
        <v>116.25846295497367</v>
      </c>
      <c r="R25" s="1">
        <v>110.12963559364348</v>
      </c>
      <c r="S25" s="1">
        <v>140.61338054022227</v>
      </c>
      <c r="T25" s="1">
        <v>193.33494149608504</v>
      </c>
      <c r="U25" s="1">
        <v>208.36706729334367</v>
      </c>
      <c r="V25" s="1">
        <v>264.9535316839731</v>
      </c>
      <c r="W25" s="1">
        <v>304.51472517028736</v>
      </c>
      <c r="X25" s="1">
        <v>318.15794585793293</v>
      </c>
      <c r="Y25" s="1">
        <v>333.12036257502302</v>
      </c>
      <c r="Z25" s="1">
        <v>382.95604923544431</v>
      </c>
      <c r="AA25" s="1">
        <v>439.40694802079776</v>
      </c>
      <c r="AB25" s="1">
        <v>428.32867394856555</v>
      </c>
      <c r="AC25" s="1">
        <v>489.82100026923797</v>
      </c>
      <c r="AD25" s="1">
        <v>491.40539573649875</v>
      </c>
      <c r="AE25" s="1">
        <v>462.87008921936473</v>
      </c>
      <c r="AF25" s="1">
        <v>521.89302371591566</v>
      </c>
      <c r="AG25" s="1">
        <v>663.22495513868841</v>
      </c>
      <c r="AH25" s="1">
        <v>748.56257670249693</v>
      </c>
      <c r="AI25" s="1">
        <v>1357.1116579927952</v>
      </c>
      <c r="AJ25" s="1">
        <v>834.75579704994118</v>
      </c>
      <c r="AK25" s="1">
        <v>1214.4945665815912</v>
      </c>
      <c r="AL25" s="1">
        <v>1538.6203944297351</v>
      </c>
      <c r="AM25" s="1">
        <v>1476.4580948213627</v>
      </c>
    </row>
    <row r="26" spans="1:39">
      <c r="A26" t="s">
        <v>23</v>
      </c>
      <c r="B26" s="1"/>
      <c r="G26" s="1"/>
      <c r="H26" s="1"/>
      <c r="L26" s="1">
        <v>45.405496471961143</v>
      </c>
      <c r="M26" s="1">
        <v>88.528350333565172</v>
      </c>
      <c r="N26" s="1">
        <v>126.14916699716183</v>
      </c>
      <c r="O26" s="1">
        <v>144.31254674331095</v>
      </c>
      <c r="P26" s="1">
        <v>158.56719929964206</v>
      </c>
      <c r="Q26" s="1">
        <v>183.46341531054566</v>
      </c>
      <c r="R26" s="1">
        <v>173.79172715143216</v>
      </c>
      <c r="S26" s="1">
        <v>221.89705916086132</v>
      </c>
      <c r="T26" s="1">
        <v>305.09511104988206</v>
      </c>
      <c r="U26" s="1">
        <v>328.81678315912825</v>
      </c>
      <c r="V26" s="1">
        <v>418.11390401883011</v>
      </c>
      <c r="W26" s="1">
        <v>480.54404016789931</v>
      </c>
      <c r="X26" s="1">
        <v>502.07392968794534</v>
      </c>
      <c r="Y26" s="1">
        <v>525.68559633521647</v>
      </c>
      <c r="Z26" s="1">
        <v>604.32955090571625</v>
      </c>
      <c r="AA26" s="1">
        <v>646.50185817947386</v>
      </c>
      <c r="AB26" s="1">
        <v>696.71297196565206</v>
      </c>
      <c r="AC26" s="1">
        <v>786.8436326204037</v>
      </c>
      <c r="AD26" s="1">
        <v>895.56830842335376</v>
      </c>
      <c r="AE26" s="1">
        <v>1009.715116455655</v>
      </c>
      <c r="AF26" s="1">
        <v>985.24678154402704</v>
      </c>
      <c r="AG26" s="1">
        <v>1109.0861496220712</v>
      </c>
      <c r="AH26" s="1">
        <v>1387.6483478600662</v>
      </c>
      <c r="AI26" s="1">
        <v>1400.8277700657072</v>
      </c>
      <c r="AJ26" s="1">
        <v>1443.7875089496201</v>
      </c>
      <c r="AK26" s="1">
        <v>1736.9285462297366</v>
      </c>
      <c r="AL26" s="1">
        <v>2418.6901382866977</v>
      </c>
      <c r="AM26" s="1">
        <v>2519.2436536923824</v>
      </c>
    </row>
    <row r="27" spans="1:39">
      <c r="A27" t="s">
        <v>24</v>
      </c>
      <c r="B27" s="1"/>
      <c r="G27" s="1"/>
      <c r="H27" s="1"/>
      <c r="L27" s="1">
        <v>9.8697686029719396</v>
      </c>
      <c r="M27" s="1">
        <v>19.243360396569692</v>
      </c>
      <c r="N27" s="1">
        <v>27.420977292661135</v>
      </c>
      <c r="O27" s="1">
        <v>31.369141481397648</v>
      </c>
      <c r="P27" s="1">
        <v>34.467667721136699</v>
      </c>
      <c r="Q27" s="1">
        <v>39.879344945478046</v>
      </c>
      <c r="R27" s="1">
        <v>37.777015237674924</v>
      </c>
      <c r="S27" s="1">
        <v>48.23364565455401</v>
      </c>
      <c r="T27" s="1">
        <v>66.318361915057011</v>
      </c>
      <c r="U27" s="1">
        <v>71.47472915659597</v>
      </c>
      <c r="V27" s="1">
        <v>90.885196793286681</v>
      </c>
      <c r="W27" s="1">
        <v>104.4556022622335</v>
      </c>
      <c r="X27" s="1">
        <v>109.13554288884077</v>
      </c>
      <c r="Y27" s="1">
        <v>114.26799830165592</v>
      </c>
      <c r="Z27" s="1">
        <v>131.36279285175604</v>
      </c>
      <c r="AA27" s="1">
        <v>121.74925396774633</v>
      </c>
      <c r="AB27" s="1">
        <v>128.66093139708002</v>
      </c>
      <c r="AC27" s="1">
        <v>176.10686548652583</v>
      </c>
      <c r="AD27" s="1">
        <v>228.12421595008695</v>
      </c>
      <c r="AE27" s="1">
        <v>294.59223592220224</v>
      </c>
      <c r="AF27" s="1">
        <v>308.24897931837671</v>
      </c>
      <c r="AG27" s="1">
        <v>326.34118262415103</v>
      </c>
      <c r="AH27" s="1">
        <v>390.55746718672486</v>
      </c>
      <c r="AI27" s="1">
        <v>404.21028613380412</v>
      </c>
      <c r="AJ27" s="1">
        <v>446.05953166298491</v>
      </c>
      <c r="AK27" s="1">
        <v>598.57892656319575</v>
      </c>
      <c r="AL27" s="1">
        <v>629.7520272900058</v>
      </c>
      <c r="AM27" s="1">
        <v>642.35726220278298</v>
      </c>
    </row>
    <row r="28" spans="1:39">
      <c r="A28" t="s">
        <v>25</v>
      </c>
      <c r="B28" s="1"/>
      <c r="G28" s="1"/>
      <c r="H28" s="1"/>
      <c r="L28" s="1">
        <v>48.978663695273426</v>
      </c>
      <c r="M28" s="1">
        <v>95.49505314103564</v>
      </c>
      <c r="N28" s="1">
        <v>136.07642479161751</v>
      </c>
      <c r="O28" s="1">
        <v>155.66916437779375</v>
      </c>
      <c r="P28" s="1">
        <v>171.04558106515776</v>
      </c>
      <c r="Q28" s="1">
        <v>197.90099474918</v>
      </c>
      <c r="R28" s="1">
        <v>187.468196993003</v>
      </c>
      <c r="S28" s="1">
        <v>239.35915869395626</v>
      </c>
      <c r="T28" s="1">
        <v>329.10444770518006</v>
      </c>
      <c r="U28" s="1">
        <v>354.69288722914359</v>
      </c>
      <c r="V28" s="1">
        <v>451.01720898266399</v>
      </c>
      <c r="W28" s="1">
        <v>518.3602595048319</v>
      </c>
      <c r="X28" s="1">
        <v>541.58443499314319</v>
      </c>
      <c r="Y28" s="1">
        <v>567.0542122196897</v>
      </c>
      <c r="Z28" s="1">
        <v>651.88702106153312</v>
      </c>
      <c r="AA28" s="1">
        <v>852.50516114209154</v>
      </c>
      <c r="AB28" s="1">
        <v>747.6863487582491</v>
      </c>
      <c r="AC28" s="1">
        <v>1060.0455785380668</v>
      </c>
      <c r="AD28" s="1">
        <v>921.09823536862257</v>
      </c>
      <c r="AE28" s="1">
        <v>1156.4173515364471</v>
      </c>
      <c r="AF28" s="1">
        <v>1258.7585462816187</v>
      </c>
      <c r="AG28" s="1">
        <v>1349.642080094314</v>
      </c>
      <c r="AH28" s="1">
        <v>1615.2676154940841</v>
      </c>
      <c r="AI28" s="1">
        <v>1198.6433928662418</v>
      </c>
      <c r="AJ28" s="1">
        <v>1271.4246017305475</v>
      </c>
      <c r="AK28" s="1">
        <v>1463.0715162319639</v>
      </c>
      <c r="AL28" s="1">
        <v>1900.7921298132583</v>
      </c>
      <c r="AM28" s="1">
        <v>1892.367680261204</v>
      </c>
    </row>
    <row r="29" spans="1:39">
      <c r="A29" t="s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>
        <v>29.151813405738086</v>
      </c>
      <c r="M29" s="1">
        <v>56.838095617687564</v>
      </c>
      <c r="N29" s="1">
        <v>80.991890042684034</v>
      </c>
      <c r="O29" s="1">
        <v>92.653373746628915</v>
      </c>
      <c r="P29" s="1">
        <v>101.80532678699269</v>
      </c>
      <c r="Q29" s="1">
        <v>117.78951152345932</v>
      </c>
      <c r="R29" s="1">
        <v>111.57997148006234</v>
      </c>
      <c r="S29" s="1">
        <v>142.46516758018524</v>
      </c>
      <c r="T29" s="1">
        <v>195.88103730616365</v>
      </c>
      <c r="U29" s="1">
        <v>211.11112645248275</v>
      </c>
      <c r="V29" s="1">
        <v>268.44279788523949</v>
      </c>
      <c r="W29" s="1">
        <v>308.52498663602978</v>
      </c>
      <c r="X29" s="1">
        <v>322.34787969308763</v>
      </c>
      <c r="Y29" s="1">
        <v>337.50734173585573</v>
      </c>
      <c r="Z29" s="1">
        <v>387.99933207328752</v>
      </c>
      <c r="AA29" s="1">
        <v>391.74677695618436</v>
      </c>
      <c r="AB29" s="1">
        <v>474.15160535657543</v>
      </c>
      <c r="AC29" s="1">
        <v>547.87578797056142</v>
      </c>
      <c r="AD29" s="1">
        <v>673.29343134378189</v>
      </c>
      <c r="AE29" s="1">
        <v>685.71124857869984</v>
      </c>
      <c r="AF29" s="1">
        <v>839.27853082147169</v>
      </c>
      <c r="AG29" s="1">
        <v>827.93437233323368</v>
      </c>
      <c r="AH29" s="1">
        <v>952.6436952828858</v>
      </c>
      <c r="AI29" s="1">
        <v>989.57092840927578</v>
      </c>
      <c r="AJ29" s="1">
        <v>1026.6249458867733</v>
      </c>
      <c r="AK29" s="1">
        <v>1261.2721716134392</v>
      </c>
      <c r="AL29" s="1">
        <v>1240.4052557818945</v>
      </c>
      <c r="AM29" s="1">
        <v>1606.3297176261349</v>
      </c>
    </row>
    <row r="30" spans="1:39">
      <c r="A30" t="s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>
        <v>20.118376929993108</v>
      </c>
      <c r="M30" s="1">
        <v>39.225355064688685</v>
      </c>
      <c r="N30" s="1">
        <v>55.894477282519439</v>
      </c>
      <c r="O30" s="1">
        <v>63.942351404571681</v>
      </c>
      <c r="P30" s="1">
        <v>70.258337252484438</v>
      </c>
      <c r="Q30" s="1">
        <v>81.289412711535661</v>
      </c>
      <c r="R30" s="1">
        <v>77.004057786398945</v>
      </c>
      <c r="S30" s="1">
        <v>98.31868436042609</v>
      </c>
      <c r="T30" s="1">
        <v>135.18227792950111</v>
      </c>
      <c r="U30" s="1">
        <v>145.69293364269711</v>
      </c>
      <c r="V30" s="1">
        <v>185.25891740697588</v>
      </c>
      <c r="W30" s="1">
        <v>212.92061276170821</v>
      </c>
      <c r="X30" s="1">
        <v>222.46012815700558</v>
      </c>
      <c r="Y30" s="1">
        <v>232.92204238469137</v>
      </c>
      <c r="Z30" s="1">
        <v>267.76779552586902</v>
      </c>
      <c r="AA30" s="1">
        <v>238.38097328241062</v>
      </c>
      <c r="AB30" s="1">
        <v>227.17071461862935</v>
      </c>
      <c r="AC30" s="1">
        <v>343.47247025155195</v>
      </c>
      <c r="AD30" s="1">
        <v>282.93130255454832</v>
      </c>
      <c r="AE30" s="1">
        <v>470.61729898740924</v>
      </c>
      <c r="AF30" s="1">
        <v>447.68833764881708</v>
      </c>
      <c r="AG30" s="1">
        <v>659.71152596796787</v>
      </c>
      <c r="AH30" s="1">
        <v>646.19002585897761</v>
      </c>
      <c r="AI30" s="1">
        <v>561.93903268976692</v>
      </c>
      <c r="AJ30" s="1">
        <v>681.3424104977712</v>
      </c>
      <c r="AK30" s="1">
        <v>799.1804618884521</v>
      </c>
      <c r="AL30" s="1">
        <v>952.11817278304818</v>
      </c>
      <c r="AM30" s="1">
        <v>1044.9406702811891</v>
      </c>
    </row>
    <row r="31" spans="1:39">
      <c r="A31" t="s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>
        <v>22.611744480562372</v>
      </c>
      <c r="M31" s="1">
        <v>44.08674263179627</v>
      </c>
      <c r="N31" s="1">
        <v>62.821749616526382</v>
      </c>
      <c r="O31" s="1">
        <v>71.867035620104502</v>
      </c>
      <c r="P31" s="1">
        <v>78.965792077089731</v>
      </c>
      <c r="Q31" s="1">
        <v>91.364001957232091</v>
      </c>
      <c r="R31" s="1">
        <v>86.547542313748124</v>
      </c>
      <c r="S31" s="1">
        <v>110.50379343020791</v>
      </c>
      <c r="T31" s="1">
        <v>151.93607006563289</v>
      </c>
      <c r="U31" s="1">
        <v>163.7493620691063</v>
      </c>
      <c r="V31" s="1">
        <v>208.21894915921445</v>
      </c>
      <c r="W31" s="1">
        <v>239.3088919233289</v>
      </c>
      <c r="X31" s="1">
        <v>250.03068550227687</v>
      </c>
      <c r="Y31" s="1">
        <v>261.78919525269896</v>
      </c>
      <c r="Z31" s="1">
        <v>300.95355075726263</v>
      </c>
      <c r="AA31" s="1">
        <v>249.95801840758253</v>
      </c>
      <c r="AB31" s="1">
        <v>323.75659606227845</v>
      </c>
      <c r="AC31" s="1">
        <v>564.73750968305342</v>
      </c>
      <c r="AD31" s="1">
        <v>435.0750438011741</v>
      </c>
      <c r="AE31" s="1">
        <v>412.77715679741266</v>
      </c>
      <c r="AF31" s="1">
        <v>494.89398520307253</v>
      </c>
      <c r="AG31" s="1">
        <v>587.13784333652131</v>
      </c>
      <c r="AH31" s="1">
        <v>693.62695792808154</v>
      </c>
      <c r="AI31" s="1">
        <v>721.14681638691104</v>
      </c>
      <c r="AJ31" s="1">
        <v>776.10051800116901</v>
      </c>
      <c r="AK31" s="1">
        <v>1001.147920091997</v>
      </c>
      <c r="AL31" s="1">
        <v>1049.8841042732467</v>
      </c>
      <c r="AM31" s="1">
        <v>1225.4837541416796</v>
      </c>
    </row>
    <row r="32" spans="1:39">
      <c r="A32" t="s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>
        <v>81.411459807336541</v>
      </c>
      <c r="M32" s="1">
        <v>158.73017134481643</v>
      </c>
      <c r="N32" s="1">
        <v>226.18380233019502</v>
      </c>
      <c r="O32" s="1">
        <v>258.75050405279688</v>
      </c>
      <c r="P32" s="1">
        <v>284.30890917614852</v>
      </c>
      <c r="Q32" s="1">
        <v>328.94749803902022</v>
      </c>
      <c r="R32" s="1">
        <v>311.60628798703925</v>
      </c>
      <c r="S32" s="1">
        <v>397.85851751221657</v>
      </c>
      <c r="T32" s="1">
        <v>547.03153363801437</v>
      </c>
      <c r="U32" s="1">
        <v>589.56418068609321</v>
      </c>
      <c r="V32" s="1">
        <v>749.67274750398383</v>
      </c>
      <c r="W32" s="1">
        <v>861.60916302154283</v>
      </c>
      <c r="X32" s="1">
        <v>900.21197262632268</v>
      </c>
      <c r="Y32" s="1">
        <v>942.5473813234961</v>
      </c>
      <c r="Z32" s="1">
        <v>1083.5549606715149</v>
      </c>
      <c r="AA32" s="1">
        <v>1021.55404061249</v>
      </c>
      <c r="AB32" s="1">
        <v>905.34609132847163</v>
      </c>
      <c r="AC32" s="1">
        <v>940.48155302211239</v>
      </c>
      <c r="AD32" s="1">
        <v>1314.0194499137065</v>
      </c>
      <c r="AE32" s="1">
        <v>1453.8485805217747</v>
      </c>
      <c r="AF32" s="1">
        <v>1571.1696640215093</v>
      </c>
      <c r="AG32" s="1">
        <v>1445.6706129674121</v>
      </c>
      <c r="AH32" s="1">
        <v>1722.4190480453108</v>
      </c>
      <c r="AI32" s="1">
        <v>1831.3015300064856</v>
      </c>
      <c r="AJ32" s="1">
        <v>2090.2455745833204</v>
      </c>
      <c r="AK32" s="1">
        <v>2597.533509244915</v>
      </c>
      <c r="AL32" s="1">
        <v>2731.7610509046108</v>
      </c>
      <c r="AM32" s="1">
        <v>3306.7825202664544</v>
      </c>
    </row>
    <row r="33" spans="1:42" s="10" customFormat="1">
      <c r="B33" s="11">
        <f t="shared" ref="B33:AM33" si="0">SUM(B2:B32)</f>
        <v>0</v>
      </c>
      <c r="C33" s="11">
        <f t="shared" si="0"/>
        <v>0</v>
      </c>
      <c r="D33" s="11">
        <f t="shared" si="0"/>
        <v>0</v>
      </c>
      <c r="E33" s="11">
        <f t="shared" si="0"/>
        <v>0</v>
      </c>
      <c r="F33" s="11">
        <f t="shared" si="0"/>
        <v>0</v>
      </c>
      <c r="G33" s="11">
        <f t="shared" si="0"/>
        <v>0</v>
      </c>
      <c r="H33" s="11">
        <f t="shared" si="0"/>
        <v>0</v>
      </c>
      <c r="I33" s="11">
        <f t="shared" si="0"/>
        <v>0</v>
      </c>
      <c r="J33" s="11">
        <f t="shared" si="0"/>
        <v>0</v>
      </c>
      <c r="K33" s="11">
        <f t="shared" si="0"/>
        <v>0</v>
      </c>
      <c r="L33" s="11">
        <f t="shared" si="0"/>
        <v>1783.6869999999994</v>
      </c>
      <c r="M33" s="11">
        <f t="shared" si="0"/>
        <v>3477.7037999999989</v>
      </c>
      <c r="N33" s="11">
        <f t="shared" si="0"/>
        <v>4955.5812999999998</v>
      </c>
      <c r="O33" s="11">
        <f t="shared" si="0"/>
        <v>5669.1024999999991</v>
      </c>
      <c r="P33" s="11">
        <f t="shared" si="0"/>
        <v>6229.0751999999975</v>
      </c>
      <c r="Q33" s="11">
        <f t="shared" si="0"/>
        <v>7207.0858000000007</v>
      </c>
      <c r="R33" s="11">
        <f t="shared" si="0"/>
        <v>6827.1480000000001</v>
      </c>
      <c r="S33" s="11">
        <f t="shared" si="0"/>
        <v>8716.8939999999984</v>
      </c>
      <c r="T33" s="11">
        <f t="shared" si="0"/>
        <v>11985.204999999998</v>
      </c>
      <c r="U33" s="11">
        <f t="shared" si="0"/>
        <v>12917.0754</v>
      </c>
      <c r="V33" s="11">
        <f t="shared" si="0"/>
        <v>16424.979199999994</v>
      </c>
      <c r="W33" s="11">
        <f t="shared" si="0"/>
        <v>18877.453699999998</v>
      </c>
      <c r="X33" s="11">
        <f t="shared" si="0"/>
        <v>19723.223199999993</v>
      </c>
      <c r="Y33" s="11">
        <f t="shared" si="0"/>
        <v>20650.772200000003</v>
      </c>
      <c r="Z33" s="11">
        <f t="shared" si="0"/>
        <v>23740.182299999993</v>
      </c>
      <c r="AA33" s="11">
        <f t="shared" si="0"/>
        <v>23799.170000000013</v>
      </c>
      <c r="AB33" s="11">
        <f t="shared" si="0"/>
        <v>25669.904999999999</v>
      </c>
      <c r="AC33" s="11">
        <f t="shared" si="0"/>
        <v>30677.808042005014</v>
      </c>
      <c r="AD33" s="11">
        <f t="shared" si="0"/>
        <v>33674.374316697758</v>
      </c>
      <c r="AE33" s="11">
        <f t="shared" si="0"/>
        <v>36334.922000000006</v>
      </c>
      <c r="AF33" s="11">
        <f t="shared" si="0"/>
        <v>39258.82531910175</v>
      </c>
      <c r="AG33" s="11">
        <f t="shared" si="0"/>
        <v>45225.69720000001</v>
      </c>
      <c r="AH33" s="11">
        <f t="shared" si="0"/>
        <v>50976.593150000001</v>
      </c>
      <c r="AI33" s="11">
        <f t="shared" si="0"/>
        <v>51832.920000000013</v>
      </c>
      <c r="AJ33" s="11">
        <f t="shared" si="0"/>
        <v>56628.089999999989</v>
      </c>
      <c r="AK33" s="11">
        <f t="shared" si="0"/>
        <v>63081.250000000007</v>
      </c>
      <c r="AL33" s="11">
        <f t="shared" si="0"/>
        <v>75405.45</v>
      </c>
      <c r="AM33" s="11">
        <f t="shared" si="0"/>
        <v>79542.254099999991</v>
      </c>
    </row>
    <row r="34" spans="1:4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42">
      <c r="A35" s="7" t="s">
        <v>32</v>
      </c>
      <c r="B35">
        <v>16.651935009380818</v>
      </c>
      <c r="C35">
        <v>16.651935009380818</v>
      </c>
      <c r="D35">
        <v>17.900830135084377</v>
      </c>
      <c r="E35">
        <v>18.330450058326402</v>
      </c>
      <c r="F35">
        <v>18.678728609434604</v>
      </c>
      <c r="G35">
        <v>18.958909538576123</v>
      </c>
      <c r="H35">
        <v>19.489759005656254</v>
      </c>
      <c r="I35">
        <v>21.302306593182283</v>
      </c>
      <c r="J35">
        <v>22.68695652173913</v>
      </c>
      <c r="K35">
        <v>24.321739130434782</v>
      </c>
      <c r="L35">
        <v>28.878260869565221</v>
      </c>
      <c r="M35">
        <v>34.173913043478258</v>
      </c>
      <c r="N35">
        <v>35.226086956521733</v>
      </c>
      <c r="O35">
        <v>36.469565217391306</v>
      </c>
      <c r="P35">
        <v>38.782608695652179</v>
      </c>
      <c r="Q35">
        <v>44.434782608695656</v>
      </c>
      <c r="R35">
        <v>55.208695652173908</v>
      </c>
      <c r="S35">
        <v>64.539130434782606</v>
      </c>
      <c r="T35">
        <v>69.913043478260875</v>
      </c>
      <c r="U35">
        <v>71.869565217391312</v>
      </c>
      <c r="V35">
        <v>71.260869565217391</v>
      </c>
      <c r="W35">
        <v>70.260869565217391</v>
      </c>
      <c r="X35">
        <v>70.443478260869568</v>
      </c>
      <c r="Y35">
        <v>70.947826086956525</v>
      </c>
      <c r="Z35">
        <v>70.408695652173918</v>
      </c>
      <c r="AA35">
        <v>71.217391304347828</v>
      </c>
      <c r="AB35">
        <v>73.982608695652175</v>
      </c>
      <c r="AC35">
        <v>75.330434782608691</v>
      </c>
      <c r="AD35">
        <v>76.434782608695656</v>
      </c>
      <c r="AE35">
        <v>80.0695652173913</v>
      </c>
      <c r="AF35">
        <v>84.765217391304347</v>
      </c>
      <c r="AG35">
        <v>84.165217391304353</v>
      </c>
      <c r="AH35">
        <v>86.956521739130437</v>
      </c>
      <c r="AI35">
        <v>91.660869565217382</v>
      </c>
      <c r="AJ35">
        <v>94.095652173913038</v>
      </c>
      <c r="AK35">
        <v>96.565217391304344</v>
      </c>
      <c r="AL35">
        <v>98.495652173913044</v>
      </c>
      <c r="AM35">
        <v>100</v>
      </c>
    </row>
    <row r="36" spans="1:42">
      <c r="A36" s="7" t="s">
        <v>159</v>
      </c>
      <c r="B36">
        <v>1.7197</v>
      </c>
      <c r="C36">
        <v>1.4302999999999999</v>
      </c>
      <c r="D36">
        <v>1.4899</v>
      </c>
      <c r="E36">
        <v>1.7090000000000001</v>
      </c>
      <c r="F36">
        <v>1.8973</v>
      </c>
      <c r="G36">
        <v>1.9809000000000001</v>
      </c>
      <c r="H36">
        <v>2.3346</v>
      </c>
      <c r="I36">
        <v>2.9445999999999999</v>
      </c>
      <c r="J36">
        <v>3.4609999999999999</v>
      </c>
      <c r="K36">
        <v>3.7313999999999998</v>
      </c>
      <c r="L36">
        <v>3.7313999999999998</v>
      </c>
      <c r="M36">
        <v>3.7690000000000001</v>
      </c>
      <c r="N36">
        <v>4.7954999999999997</v>
      </c>
      <c r="O36">
        <v>5.3348000000000004</v>
      </c>
      <c r="P36">
        <v>5.5266000000000002</v>
      </c>
      <c r="Q36">
        <v>5.7766999999999999</v>
      </c>
      <c r="R36">
        <v>8.6401000000000003</v>
      </c>
      <c r="S36">
        <v>8.3709000000000007</v>
      </c>
      <c r="T36">
        <v>8.3386999999999993</v>
      </c>
      <c r="U36">
        <v>8.3193000000000001</v>
      </c>
      <c r="V36">
        <v>8.3005999999999993</v>
      </c>
      <c r="W36">
        <v>8.2782999999999998</v>
      </c>
      <c r="X36">
        <v>8.2783999999999995</v>
      </c>
      <c r="Y36">
        <v>8.2769999999999992</v>
      </c>
      <c r="Z36">
        <v>8.2771000000000008</v>
      </c>
      <c r="AA36">
        <v>8.2772000000000006</v>
      </c>
      <c r="AB36">
        <v>8.2767999999999997</v>
      </c>
      <c r="AC36">
        <v>8.1940000000000008</v>
      </c>
      <c r="AD36">
        <v>7.9720000000000004</v>
      </c>
      <c r="AE36">
        <v>7.6059000000000001</v>
      </c>
      <c r="AF36">
        <v>6.9481999999999999</v>
      </c>
      <c r="AG36">
        <v>6.8307000000000002</v>
      </c>
      <c r="AH36">
        <v>6.7690000000000001</v>
      </c>
      <c r="AI36">
        <v>6.4633000000000003</v>
      </c>
      <c r="AJ36">
        <v>6.3085000000000004</v>
      </c>
      <c r="AK36">
        <v>6.1479999999999997</v>
      </c>
      <c r="AL36">
        <v>6.1607000000000003</v>
      </c>
      <c r="AM36">
        <v>6.2830000000000004</v>
      </c>
    </row>
    <row r="38" spans="1:42">
      <c r="A38" s="7" t="s">
        <v>81</v>
      </c>
      <c r="B38">
        <v>1978</v>
      </c>
      <c r="C38">
        <v>1979</v>
      </c>
      <c r="D38">
        <v>1980</v>
      </c>
      <c r="E38">
        <v>1981</v>
      </c>
      <c r="F38">
        <v>1982</v>
      </c>
      <c r="G38">
        <v>1983</v>
      </c>
      <c r="H38">
        <v>1984</v>
      </c>
      <c r="I38">
        <v>1985</v>
      </c>
      <c r="J38">
        <v>1986</v>
      </c>
      <c r="K38">
        <v>1987</v>
      </c>
      <c r="L38">
        <v>1988</v>
      </c>
      <c r="M38">
        <v>1989</v>
      </c>
      <c r="N38">
        <v>1990</v>
      </c>
      <c r="O38">
        <v>1991</v>
      </c>
      <c r="P38">
        <v>1992</v>
      </c>
      <c r="Q38">
        <v>1993</v>
      </c>
      <c r="R38">
        <v>1994</v>
      </c>
      <c r="S38">
        <v>1995</v>
      </c>
      <c r="T38">
        <v>1996</v>
      </c>
      <c r="U38">
        <v>1997</v>
      </c>
      <c r="V38">
        <v>1998</v>
      </c>
      <c r="W38">
        <v>1999</v>
      </c>
      <c r="X38">
        <v>2000</v>
      </c>
      <c r="Y38">
        <v>2001</v>
      </c>
      <c r="Z38">
        <v>2002</v>
      </c>
      <c r="AA38">
        <v>2003</v>
      </c>
      <c r="AB38">
        <v>2004</v>
      </c>
      <c r="AC38">
        <v>2005</v>
      </c>
      <c r="AD38">
        <v>2006</v>
      </c>
      <c r="AE38">
        <v>2007</v>
      </c>
      <c r="AF38">
        <v>2008</v>
      </c>
      <c r="AG38">
        <v>2009</v>
      </c>
      <c r="AH38">
        <v>2010</v>
      </c>
      <c r="AI38">
        <v>2011</v>
      </c>
      <c r="AJ38">
        <v>2012</v>
      </c>
      <c r="AK38">
        <v>2013</v>
      </c>
      <c r="AL38">
        <v>2014</v>
      </c>
      <c r="AM38">
        <v>2015</v>
      </c>
      <c r="AN38" t="s">
        <v>116</v>
      </c>
    </row>
    <row r="39" spans="1:42">
      <c r="A39" t="s">
        <v>0</v>
      </c>
      <c r="B39">
        <f t="shared" ref="B39:B44" si="1">B2/$B$36*100/$B$35</f>
        <v>0</v>
      </c>
      <c r="C39">
        <f t="shared" ref="C39:C44" si="2">C2/$C$36*100/$C$35</f>
        <v>0</v>
      </c>
      <c r="D39">
        <f t="shared" ref="D39:D44" si="3">D2/$D$36*100/$D$35</f>
        <v>0</v>
      </c>
      <c r="E39">
        <f t="shared" ref="E39:E44" si="4">E2/$E$36*100/$E$35</f>
        <v>0</v>
      </c>
      <c r="F39">
        <f t="shared" ref="F39:F44" si="5">F2/$F$36*100/$F$35</f>
        <v>0</v>
      </c>
      <c r="G39">
        <f t="shared" ref="G39:G44" si="6">G2/$G$36*100/$G$35</f>
        <v>0</v>
      </c>
      <c r="H39">
        <f t="shared" ref="H39:H44" si="7">H2/$H$36*100/$H$35</f>
        <v>0</v>
      </c>
      <c r="I39">
        <f t="shared" ref="I39:I44" si="8">I2/$I$36*100/$I$35</f>
        <v>0</v>
      </c>
      <c r="J39">
        <f t="shared" ref="J39:J44" si="9">J2/$J$36*100/$J$35</f>
        <v>0</v>
      </c>
      <c r="K39">
        <f t="shared" ref="K39:K44" si="10">K2/$K$36*100/$K$35</f>
        <v>0</v>
      </c>
      <c r="L39">
        <f t="shared" ref="L39:L69" si="11">L2/$L$36*100/$L$35</f>
        <v>17.735544085274434</v>
      </c>
      <c r="M39">
        <f t="shared" ref="M39:M69" si="12">M2/$M$36*100/$M$35</f>
        <v>28.929468446567061</v>
      </c>
      <c r="N39">
        <f t="shared" ref="N39:N69" si="13">N2/$N$36*100/$N$35</f>
        <v>31.431493599010615</v>
      </c>
      <c r="O39">
        <f t="shared" ref="O39:O69" si="14">O2/$O$36*100/$O$35</f>
        <v>31.220100198374812</v>
      </c>
      <c r="P39">
        <f t="shared" ref="P39:P69" si="15">P2/$P$36*100/$P$35</f>
        <v>31.138467478658871</v>
      </c>
      <c r="Q39">
        <f t="shared" ref="Q39:Q69" si="16">Q2/$Q$36*100/$Q$35</f>
        <v>30.083303839889904</v>
      </c>
      <c r="R39">
        <f t="shared" ref="R39:R69" si="17">R2/$R$36*100/$R$35</f>
        <v>15.334929137751171</v>
      </c>
      <c r="S39">
        <f t="shared" ref="S39:S69" si="18">S2/$S$36*100/$S$35</f>
        <v>17.287620206713918</v>
      </c>
      <c r="T39">
        <f t="shared" ref="T39:T69" si="19">T2/$T$36*100/$T$35</f>
        <v>22.027115058959577</v>
      </c>
      <c r="U39">
        <f t="shared" ref="U39:U69" si="20">U2/$U$36*100/$U$35</f>
        <v>23.147340653119716</v>
      </c>
      <c r="V39">
        <f t="shared" ref="V39:V69" si="21">V2/$V$36*100/$V$35</f>
        <v>29.751778783713593</v>
      </c>
      <c r="W39">
        <f t="shared" ref="W39:W69" si="22">W2/$W$36*100/$W$35</f>
        <v>34.774223732424431</v>
      </c>
      <c r="X39">
        <f t="shared" ref="X39:X69" si="23">X2/$X$36*100/$X$35</f>
        <v>36.237597941994856</v>
      </c>
      <c r="Y39">
        <f t="shared" ref="Y39:Y69" si="24">Y2/$Y$36*100/$Y$35</f>
        <v>37.678444003029185</v>
      </c>
      <c r="Z39">
        <f>Z2/$Z$36*100/$Z$35</f>
        <v>43.646383069514329</v>
      </c>
      <c r="AA39">
        <f>AA2/$AA$36*100/$AA$35</f>
        <v>61.432586852852289</v>
      </c>
      <c r="AB39">
        <f>AB2/$AB$36*100/$AB$35</f>
        <v>51.764252463813555</v>
      </c>
      <c r="AC39">
        <f t="shared" ref="AC39:AC69" si="25">AC2/$AC$36*100/$AC$35</f>
        <v>57.288164095394194</v>
      </c>
      <c r="AD39">
        <f t="shared" ref="AD39:AD69" si="26">AD2/$AD$36*100/$AD$35</f>
        <v>59.53187789452398</v>
      </c>
      <c r="AE39">
        <f t="shared" ref="AE39:AE69" si="27">AE2/$AE$36*100/$AE$35</f>
        <v>71.411435739764869</v>
      </c>
      <c r="AF39">
        <f t="shared" ref="AF39:AF69" si="28">AF2/$AF$36*100/$AF$35</f>
        <v>125.40389885612889</v>
      </c>
      <c r="AG39">
        <f t="shared" ref="AG39:AG69" si="29">AG2/$AG$36*100/$AG$35</f>
        <v>142.48677033516734</v>
      </c>
      <c r="AH39">
        <f t="shared" ref="AH39:AH69" si="30">AH2/$AH$36*100/$AH$35</f>
        <v>163.53215562684278</v>
      </c>
      <c r="AI39">
        <f t="shared" ref="AI39:AI69" si="31">AI2/$AI$36*100/$AI$35</f>
        <v>343.08166477769862</v>
      </c>
      <c r="AJ39">
        <f t="shared" ref="AJ39:AJ69" si="32">AJ2/$AJ$36*100/$AJ$35</f>
        <v>169.86035337085366</v>
      </c>
      <c r="AK39">
        <f t="shared" ref="AK39:AK69" si="33">AK2/$AK$36*100/$AK$35</f>
        <v>143.02595255779394</v>
      </c>
      <c r="AL39">
        <f t="shared" ref="AL39:AL69" si="34">AL2/$AL$36*100/$AL$35</f>
        <v>154.54820522933676</v>
      </c>
      <c r="AM39">
        <f t="shared" ref="AM39:AM69" si="35">AM2/$AM$36*100/$AM$35</f>
        <v>130.39912117416432</v>
      </c>
      <c r="AN39" s="94">
        <f>SUM(B39:AM39)</f>
        <v>2104.1902492093323</v>
      </c>
      <c r="AP39" s="1"/>
    </row>
    <row r="40" spans="1:42">
      <c r="A40" t="s">
        <v>1</v>
      </c>
      <c r="B40">
        <f t="shared" si="1"/>
        <v>0</v>
      </c>
      <c r="C40">
        <f t="shared" si="2"/>
        <v>0</v>
      </c>
      <c r="D40">
        <f t="shared" si="3"/>
        <v>0</v>
      </c>
      <c r="E40">
        <f t="shared" si="4"/>
        <v>0</v>
      </c>
      <c r="F40">
        <f t="shared" si="5"/>
        <v>0</v>
      </c>
      <c r="G40">
        <f t="shared" si="6"/>
        <v>0</v>
      </c>
      <c r="H40">
        <f t="shared" si="7"/>
        <v>0</v>
      </c>
      <c r="I40">
        <f t="shared" si="8"/>
        <v>0</v>
      </c>
      <c r="J40">
        <f t="shared" si="9"/>
        <v>0</v>
      </c>
      <c r="K40">
        <f t="shared" si="10"/>
        <v>0</v>
      </c>
      <c r="L40">
        <f t="shared" si="11"/>
        <v>15.041278845469332</v>
      </c>
      <c r="M40">
        <f t="shared" si="12"/>
        <v>24.534697084219086</v>
      </c>
      <c r="N40">
        <f t="shared" si="13"/>
        <v>26.656631309373648</v>
      </c>
      <c r="O40">
        <f t="shared" si="14"/>
        <v>26.477351380335826</v>
      </c>
      <c r="P40">
        <f t="shared" si="15"/>
        <v>26.408119757428871</v>
      </c>
      <c r="Q40">
        <f t="shared" si="16"/>
        <v>25.513249521589785</v>
      </c>
      <c r="R40">
        <f t="shared" si="17"/>
        <v>13.005349265148233</v>
      </c>
      <c r="S40">
        <f t="shared" si="18"/>
        <v>14.661400566766465</v>
      </c>
      <c r="T40">
        <f t="shared" si="19"/>
        <v>18.680903059418092</v>
      </c>
      <c r="U40">
        <f t="shared" si="20"/>
        <v>19.630951473528164</v>
      </c>
      <c r="V40">
        <f t="shared" si="21"/>
        <v>25.232087534664991</v>
      </c>
      <c r="W40">
        <f t="shared" si="22"/>
        <v>29.491556237533924</v>
      </c>
      <c r="X40">
        <f t="shared" si="23"/>
        <v>30.732624424423815</v>
      </c>
      <c r="Y40">
        <f t="shared" si="24"/>
        <v>31.954586788432003</v>
      </c>
      <c r="Z40">
        <f t="shared" ref="Z40:Z69" si="36">Z3/$Z$36*100/$Z$35</f>
        <v>37.015916466290825</v>
      </c>
      <c r="AA40">
        <f t="shared" ref="AA40:AA69" si="37">AA3/$AA$36*100/$AA$35</f>
        <v>40.959022025315697</v>
      </c>
      <c r="AB40">
        <f t="shared" ref="AB40:AB69" si="38">AB3/$AB$36*100/$AB$35</f>
        <v>52.440085810873754</v>
      </c>
      <c r="AC40">
        <f t="shared" si="25"/>
        <v>52.433042475235773</v>
      </c>
      <c r="AD40">
        <f t="shared" si="26"/>
        <v>41.657815286568727</v>
      </c>
      <c r="AE40">
        <f t="shared" si="27"/>
        <v>57.218020072877593</v>
      </c>
      <c r="AF40">
        <f t="shared" si="28"/>
        <v>63.732119282011396</v>
      </c>
      <c r="AG40">
        <f t="shared" si="29"/>
        <v>74.118963792292718</v>
      </c>
      <c r="AH40">
        <f t="shared" si="30"/>
        <v>95.056426177883367</v>
      </c>
      <c r="AI40">
        <f t="shared" si="31"/>
        <v>235.64072261898878</v>
      </c>
      <c r="AJ40">
        <f t="shared" si="32"/>
        <v>189.01233383270127</v>
      </c>
      <c r="AK40">
        <f t="shared" si="33"/>
        <v>152.1051113251051</v>
      </c>
      <c r="AL40">
        <f t="shared" si="34"/>
        <v>189.61808878726268</v>
      </c>
      <c r="AM40">
        <f t="shared" si="35"/>
        <v>167.28324789336318</v>
      </c>
      <c r="AN40" s="94">
        <f t="shared" ref="AN40:AN69" si="39">SUM(B40:AM40)</f>
        <v>1776.311703095103</v>
      </c>
      <c r="AP40" s="1"/>
    </row>
    <row r="41" spans="1:42">
      <c r="A41" t="s">
        <v>2</v>
      </c>
      <c r="B41">
        <f t="shared" si="1"/>
        <v>0</v>
      </c>
      <c r="C41">
        <f t="shared" si="2"/>
        <v>0</v>
      </c>
      <c r="D41">
        <f t="shared" si="3"/>
        <v>0</v>
      </c>
      <c r="E41">
        <f t="shared" si="4"/>
        <v>0</v>
      </c>
      <c r="F41">
        <f t="shared" si="5"/>
        <v>0</v>
      </c>
      <c r="G41">
        <f t="shared" si="6"/>
        <v>0</v>
      </c>
      <c r="H41">
        <f t="shared" si="7"/>
        <v>0</v>
      </c>
      <c r="I41">
        <f t="shared" si="8"/>
        <v>0</v>
      </c>
      <c r="J41">
        <f t="shared" si="9"/>
        <v>0</v>
      </c>
      <c r="K41">
        <f t="shared" si="10"/>
        <v>0</v>
      </c>
      <c r="L41">
        <f t="shared" si="11"/>
        <v>80.024694935933056</v>
      </c>
      <c r="M41">
        <f t="shared" si="12"/>
        <v>130.53289349140411</v>
      </c>
      <c r="N41">
        <f t="shared" si="13"/>
        <v>141.82230184468767</v>
      </c>
      <c r="O41">
        <f t="shared" si="14"/>
        <v>140.86847193588918</v>
      </c>
      <c r="P41">
        <f t="shared" si="15"/>
        <v>140.50013626709611</v>
      </c>
      <c r="Q41">
        <f t="shared" si="16"/>
        <v>135.73912369855111</v>
      </c>
      <c r="R41">
        <f t="shared" si="17"/>
        <v>69.192860405765188</v>
      </c>
      <c r="S41">
        <f t="shared" si="18"/>
        <v>78.003613904306448</v>
      </c>
      <c r="T41">
        <f t="shared" si="19"/>
        <v>99.388727768182335</v>
      </c>
      <c r="U41">
        <f t="shared" si="20"/>
        <v>104.44330692296117</v>
      </c>
      <c r="V41">
        <f t="shared" si="21"/>
        <v>134.24324675468247</v>
      </c>
      <c r="W41">
        <f t="shared" si="22"/>
        <v>156.90506208555868</v>
      </c>
      <c r="X41">
        <f t="shared" si="23"/>
        <v>163.50796494181881</v>
      </c>
      <c r="Y41">
        <f t="shared" si="24"/>
        <v>170.00921835302074</v>
      </c>
      <c r="Z41">
        <f t="shared" si="36"/>
        <v>196.93720550105758</v>
      </c>
      <c r="AA41">
        <f t="shared" si="37"/>
        <v>162.05393147491762</v>
      </c>
      <c r="AB41">
        <f t="shared" si="38"/>
        <v>131.34403818023998</v>
      </c>
      <c r="AC41">
        <f t="shared" si="25"/>
        <v>215.34483973246606</v>
      </c>
      <c r="AD41">
        <f t="shared" si="26"/>
        <v>218.28855201771364</v>
      </c>
      <c r="AE41">
        <f t="shared" si="27"/>
        <v>300.88172335508847</v>
      </c>
      <c r="AF41">
        <f t="shared" si="28"/>
        <v>288.3182380389369</v>
      </c>
      <c r="AG41">
        <f t="shared" si="29"/>
        <v>330.2207797959785</v>
      </c>
      <c r="AH41">
        <f t="shared" si="30"/>
        <v>372.87903059512684</v>
      </c>
      <c r="AI41">
        <f t="shared" si="31"/>
        <v>448.77680307958883</v>
      </c>
      <c r="AJ41">
        <f t="shared" si="32"/>
        <v>538.75938459148597</v>
      </c>
      <c r="AK41">
        <f t="shared" si="33"/>
        <v>615.22185020154643</v>
      </c>
      <c r="AL41">
        <f t="shared" si="34"/>
        <v>660.41926531832269</v>
      </c>
      <c r="AM41">
        <f t="shared" si="35"/>
        <v>603.143969161256</v>
      </c>
      <c r="AN41" s="94">
        <f t="shared" si="39"/>
        <v>6827.7712343535832</v>
      </c>
      <c r="AP41" s="1"/>
    </row>
    <row r="42" spans="1:42">
      <c r="A42" t="s">
        <v>3</v>
      </c>
      <c r="B42">
        <f t="shared" si="1"/>
        <v>0</v>
      </c>
      <c r="C42">
        <f t="shared" si="2"/>
        <v>0</v>
      </c>
      <c r="D42">
        <f t="shared" si="3"/>
        <v>0</v>
      </c>
      <c r="E42">
        <f t="shared" si="4"/>
        <v>0</v>
      </c>
      <c r="F42">
        <f t="shared" si="5"/>
        <v>0</v>
      </c>
      <c r="G42">
        <f t="shared" si="6"/>
        <v>0</v>
      </c>
      <c r="H42">
        <f t="shared" si="7"/>
        <v>0</v>
      </c>
      <c r="I42">
        <f t="shared" si="8"/>
        <v>0</v>
      </c>
      <c r="J42">
        <f t="shared" si="9"/>
        <v>0</v>
      </c>
      <c r="K42">
        <f t="shared" si="10"/>
        <v>0</v>
      </c>
      <c r="L42">
        <f t="shared" si="11"/>
        <v>38.119793961102097</v>
      </c>
      <c r="M42">
        <f t="shared" si="12"/>
        <v>62.179393611215332</v>
      </c>
      <c r="N42">
        <f t="shared" si="13"/>
        <v>67.557107587063015</v>
      </c>
      <c r="O42">
        <f t="shared" si="14"/>
        <v>67.102750346133249</v>
      </c>
      <c r="P42">
        <f t="shared" si="15"/>
        <v>66.92729350978847</v>
      </c>
      <c r="Q42">
        <f t="shared" si="16"/>
        <v>64.659383356498267</v>
      </c>
      <c r="R42">
        <f t="shared" si="17"/>
        <v>32.96004545045399</v>
      </c>
      <c r="S42">
        <f t="shared" si="18"/>
        <v>37.157051240670896</v>
      </c>
      <c r="T42">
        <f t="shared" si="19"/>
        <v>47.343858387868323</v>
      </c>
      <c r="U42">
        <f t="shared" si="20"/>
        <v>49.751609096502818</v>
      </c>
      <c r="V42">
        <f t="shared" si="21"/>
        <v>63.946821803629035</v>
      </c>
      <c r="W42">
        <f t="shared" si="22"/>
        <v>74.7417861816769</v>
      </c>
      <c r="X42">
        <f t="shared" si="23"/>
        <v>77.887081476177158</v>
      </c>
      <c r="Y42">
        <f t="shared" si="24"/>
        <v>80.983956018746014</v>
      </c>
      <c r="Z42">
        <f t="shared" si="36"/>
        <v>93.811112969386897</v>
      </c>
      <c r="AA42">
        <f t="shared" si="37"/>
        <v>95.7233869921767</v>
      </c>
      <c r="AB42">
        <f t="shared" si="38"/>
        <v>110.60920926837639</v>
      </c>
      <c r="AC42">
        <f t="shared" si="25"/>
        <v>127.3751619973537</v>
      </c>
      <c r="AD42">
        <f t="shared" si="26"/>
        <v>136.59950280638179</v>
      </c>
      <c r="AE42">
        <f t="shared" si="27"/>
        <v>157.427922554601</v>
      </c>
      <c r="AF42">
        <f t="shared" si="28"/>
        <v>190.89719614785429</v>
      </c>
      <c r="AG42">
        <f t="shared" si="29"/>
        <v>197.7177654892493</v>
      </c>
      <c r="AH42">
        <f t="shared" si="30"/>
        <v>264.54942018697955</v>
      </c>
      <c r="AI42">
        <f t="shared" si="31"/>
        <v>197.12069288338228</v>
      </c>
      <c r="AJ42">
        <f t="shared" si="32"/>
        <v>209.86309478455843</v>
      </c>
      <c r="AK42">
        <f t="shared" si="33"/>
        <v>230.28675626583995</v>
      </c>
      <c r="AL42">
        <f t="shared" si="34"/>
        <v>256.89420578077613</v>
      </c>
      <c r="AM42">
        <f t="shared" si="35"/>
        <v>245.84047798617831</v>
      </c>
      <c r="AN42" s="94">
        <f t="shared" si="39"/>
        <v>3346.0338381406204</v>
      </c>
      <c r="AP42" s="1"/>
    </row>
    <row r="43" spans="1:42">
      <c r="A43" t="s">
        <v>4</v>
      </c>
      <c r="B43">
        <f t="shared" si="1"/>
        <v>0</v>
      </c>
      <c r="C43">
        <f t="shared" si="2"/>
        <v>0</v>
      </c>
      <c r="D43">
        <f t="shared" si="3"/>
        <v>0</v>
      </c>
      <c r="E43">
        <f t="shared" si="4"/>
        <v>0</v>
      </c>
      <c r="F43">
        <f t="shared" si="5"/>
        <v>0</v>
      </c>
      <c r="G43">
        <f t="shared" si="6"/>
        <v>0</v>
      </c>
      <c r="H43">
        <f t="shared" si="7"/>
        <v>0</v>
      </c>
      <c r="I43">
        <f t="shared" si="8"/>
        <v>0</v>
      </c>
      <c r="J43">
        <f t="shared" si="9"/>
        <v>0</v>
      </c>
      <c r="K43">
        <f t="shared" si="10"/>
        <v>0</v>
      </c>
      <c r="L43">
        <f t="shared" si="11"/>
        <v>65.590575508117837</v>
      </c>
      <c r="M43">
        <f t="shared" si="12"/>
        <v>106.9885691372579</v>
      </c>
      <c r="N43">
        <f t="shared" si="13"/>
        <v>116.24169770751789</v>
      </c>
      <c r="O43">
        <f t="shared" si="14"/>
        <v>115.45991087652733</v>
      </c>
      <c r="P43">
        <f t="shared" si="15"/>
        <v>115.15801221242563</v>
      </c>
      <c r="Q43">
        <f t="shared" si="16"/>
        <v>111.25574736002908</v>
      </c>
      <c r="R43">
        <f t="shared" si="17"/>
        <v>56.712487797677895</v>
      </c>
      <c r="S43">
        <f t="shared" si="18"/>
        <v>63.93403850889456</v>
      </c>
      <c r="T43">
        <f t="shared" si="19"/>
        <v>81.461901961060221</v>
      </c>
      <c r="U43">
        <f t="shared" si="20"/>
        <v>85.604782555340563</v>
      </c>
      <c r="V43">
        <f t="shared" si="21"/>
        <v>110.029682959331</v>
      </c>
      <c r="W43">
        <f t="shared" si="22"/>
        <v>128.60396819466814</v>
      </c>
      <c r="X43">
        <f t="shared" si="23"/>
        <v>134.01590008285618</v>
      </c>
      <c r="Y43">
        <f t="shared" si="24"/>
        <v>139.34451711921272</v>
      </c>
      <c r="Z43">
        <f t="shared" si="36"/>
        <v>161.41548128507375</v>
      </c>
      <c r="AA43">
        <f t="shared" si="37"/>
        <v>139.00821685492477</v>
      </c>
      <c r="AB43">
        <f t="shared" si="38"/>
        <v>145.20598559657626</v>
      </c>
      <c r="AC43">
        <f t="shared" si="25"/>
        <v>181.36385486808959</v>
      </c>
      <c r="AD43">
        <f t="shared" si="26"/>
        <v>239.20745494126186</v>
      </c>
      <c r="AE43">
        <f t="shared" si="27"/>
        <v>258.06020150657923</v>
      </c>
      <c r="AF43">
        <f t="shared" si="28"/>
        <v>294.71724173160322</v>
      </c>
      <c r="AG43">
        <f t="shared" si="29"/>
        <v>334.10130368527081</v>
      </c>
      <c r="AH43">
        <f t="shared" si="30"/>
        <v>396.69486842447196</v>
      </c>
      <c r="AI43">
        <f t="shared" si="31"/>
        <v>355.255927219483</v>
      </c>
      <c r="AJ43">
        <f t="shared" si="32"/>
        <v>474.6410384716869</v>
      </c>
      <c r="AK43">
        <f t="shared" si="33"/>
        <v>544.48228374356847</v>
      </c>
      <c r="AL43">
        <f t="shared" si="34"/>
        <v>627.17185998750881</v>
      </c>
      <c r="AM43">
        <f t="shared" si="35"/>
        <v>657.36447431638965</v>
      </c>
      <c r="AN43" s="94">
        <f t="shared" si="39"/>
        <v>6239.0919846134057</v>
      </c>
      <c r="AP43" s="1"/>
    </row>
    <row r="44" spans="1:42">
      <c r="A44" t="s">
        <v>5</v>
      </c>
      <c r="B44">
        <f t="shared" si="1"/>
        <v>0</v>
      </c>
      <c r="C44">
        <f t="shared" si="2"/>
        <v>0</v>
      </c>
      <c r="D44">
        <f t="shared" si="3"/>
        <v>0</v>
      </c>
      <c r="E44">
        <f t="shared" si="4"/>
        <v>0</v>
      </c>
      <c r="F44">
        <f t="shared" si="5"/>
        <v>0</v>
      </c>
      <c r="G44">
        <f t="shared" si="6"/>
        <v>0</v>
      </c>
      <c r="H44">
        <f t="shared" si="7"/>
        <v>0</v>
      </c>
      <c r="I44">
        <f t="shared" si="8"/>
        <v>0</v>
      </c>
      <c r="J44">
        <f t="shared" si="9"/>
        <v>0</v>
      </c>
      <c r="K44">
        <f t="shared" si="10"/>
        <v>0</v>
      </c>
      <c r="L44">
        <f t="shared" si="11"/>
        <v>108.03852482164072</v>
      </c>
      <c r="M44">
        <f t="shared" si="12"/>
        <v>176.22786647049429</v>
      </c>
      <c r="N44">
        <f t="shared" si="13"/>
        <v>191.46929945033054</v>
      </c>
      <c r="O44">
        <f t="shared" si="14"/>
        <v>190.18156725266516</v>
      </c>
      <c r="P44">
        <f t="shared" si="15"/>
        <v>189.68429022677392</v>
      </c>
      <c r="Q44">
        <f t="shared" si="16"/>
        <v>183.25661468268473</v>
      </c>
      <c r="R44">
        <f t="shared" si="17"/>
        <v>93.414846159843378</v>
      </c>
      <c r="S44">
        <f t="shared" si="18"/>
        <v>105.30993443617595</v>
      </c>
      <c r="T44">
        <f t="shared" si="19"/>
        <v>134.1812241904907</v>
      </c>
      <c r="U44">
        <f t="shared" si="20"/>
        <v>141.00523365299122</v>
      </c>
      <c r="V44">
        <f t="shared" si="21"/>
        <v>181.23708385586113</v>
      </c>
      <c r="W44">
        <f t="shared" si="22"/>
        <v>211.83200333775892</v>
      </c>
      <c r="X44">
        <f t="shared" si="23"/>
        <v>220.74635014910331</v>
      </c>
      <c r="Y44">
        <f t="shared" si="24"/>
        <v>229.52346362139133</v>
      </c>
      <c r="Z44">
        <f t="shared" si="36"/>
        <v>265.87799156078711</v>
      </c>
      <c r="AA44">
        <f t="shared" si="37"/>
        <v>280.4747565299844</v>
      </c>
      <c r="AB44">
        <f t="shared" si="38"/>
        <v>383.39223942550115</v>
      </c>
      <c r="AC44">
        <f t="shared" si="25"/>
        <v>433.59334391534418</v>
      </c>
      <c r="AD44">
        <f t="shared" si="26"/>
        <v>418.6063798301517</v>
      </c>
      <c r="AE44">
        <f t="shared" si="27"/>
        <v>377.36949264417302</v>
      </c>
      <c r="AF44">
        <f t="shared" si="28"/>
        <v>478.2426886131442</v>
      </c>
      <c r="AG44">
        <f t="shared" si="29"/>
        <v>513.88099826113069</v>
      </c>
      <c r="AH44">
        <f t="shared" si="30"/>
        <v>492.51332907580098</v>
      </c>
      <c r="AI44">
        <f t="shared" si="31"/>
        <v>450.28008464373482</v>
      </c>
      <c r="AJ44">
        <f t="shared" si="32"/>
        <v>487.65086572434359</v>
      </c>
      <c r="AK44">
        <f t="shared" si="33"/>
        <v>526.50094786133059</v>
      </c>
      <c r="AL44">
        <f t="shared" si="34"/>
        <v>606.70915651630435</v>
      </c>
      <c r="AM44">
        <f t="shared" si="35"/>
        <v>605.51677153138064</v>
      </c>
      <c r="AN44" s="94">
        <f t="shared" si="39"/>
        <v>8676.7173484413179</v>
      </c>
      <c r="AP44" s="1"/>
    </row>
    <row r="45" spans="1:42">
      <c r="A45" t="s">
        <v>6</v>
      </c>
      <c r="B45">
        <f t="shared" ref="B45:B69" si="40">B8/$B$36*100/$B$35</f>
        <v>0</v>
      </c>
      <c r="C45">
        <f t="shared" ref="C45:C69" si="41">C8/$C$36*100/$C$35</f>
        <v>0</v>
      </c>
      <c r="D45">
        <f t="shared" ref="D45:D69" si="42">D8/$D$36*100/$D$35</f>
        <v>0</v>
      </c>
      <c r="E45">
        <f t="shared" ref="E45:E69" si="43">E8/$E$36*100/$E$35</f>
        <v>0</v>
      </c>
      <c r="F45">
        <f t="shared" ref="F45:F69" si="44">F8/$F$36*100/$F$35</f>
        <v>0</v>
      </c>
      <c r="G45">
        <f t="shared" ref="G45:G69" si="45">G8/$G$36*100/$G$35</f>
        <v>0</v>
      </c>
      <c r="H45">
        <f t="shared" ref="H45:H69" si="46">H8/$H$36*100/$H$35</f>
        <v>0</v>
      </c>
      <c r="I45">
        <f t="shared" ref="I45:I69" si="47">I8/$I$36*100/$I$35</f>
        <v>0</v>
      </c>
      <c r="J45">
        <f t="shared" ref="J45:J69" si="48">J8/$J$36*100/$J$35</f>
        <v>0</v>
      </c>
      <c r="K45">
        <f t="shared" ref="K45:K69" si="49">K8/$K$36*100/$K$35</f>
        <v>0</v>
      </c>
      <c r="L45">
        <f t="shared" si="11"/>
        <v>75.34153931518334</v>
      </c>
      <c r="M45">
        <f t="shared" si="12"/>
        <v>122.89392836524652</v>
      </c>
      <c r="N45">
        <f t="shared" si="13"/>
        <v>133.52266495680772</v>
      </c>
      <c r="O45">
        <f t="shared" si="14"/>
        <v>132.62465449102245</v>
      </c>
      <c r="P45">
        <f t="shared" si="15"/>
        <v>132.27787433404998</v>
      </c>
      <c r="Q45">
        <f t="shared" si="16"/>
        <v>127.79548279353504</v>
      </c>
      <c r="R45">
        <f t="shared" si="17"/>
        <v>65.143598694934127</v>
      </c>
      <c r="S45">
        <f t="shared" si="18"/>
        <v>73.438734735604825</v>
      </c>
      <c r="T45">
        <f t="shared" si="19"/>
        <v>93.572362214282208</v>
      </c>
      <c r="U45">
        <f t="shared" si="20"/>
        <v>98.331140419139558</v>
      </c>
      <c r="V45">
        <f t="shared" si="21"/>
        <v>126.38714663346119</v>
      </c>
      <c r="W45">
        <f t="shared" si="22"/>
        <v>147.72276124681949</v>
      </c>
      <c r="X45">
        <f t="shared" si="23"/>
        <v>153.93925311270576</v>
      </c>
      <c r="Y45">
        <f t="shared" si="24"/>
        <v>160.06004419938446</v>
      </c>
      <c r="Z45">
        <f t="shared" si="36"/>
        <v>185.41216836576589</v>
      </c>
      <c r="AA45">
        <f t="shared" si="37"/>
        <v>150.94475875835784</v>
      </c>
      <c r="AB45">
        <f t="shared" si="38"/>
        <v>288.25765178373041</v>
      </c>
      <c r="AC45">
        <f t="shared" si="25"/>
        <v>299.06283896225415</v>
      </c>
      <c r="AD45">
        <f t="shared" si="26"/>
        <v>265.99605003312882</v>
      </c>
      <c r="AE45">
        <f t="shared" si="27"/>
        <v>205.35913057509529</v>
      </c>
      <c r="AF45">
        <f t="shared" si="28"/>
        <v>222.39911443796461</v>
      </c>
      <c r="AG45">
        <f t="shared" si="29"/>
        <v>344.93889729721946</v>
      </c>
      <c r="AH45">
        <f t="shared" si="30"/>
        <v>302.50372694997873</v>
      </c>
      <c r="AI45">
        <f t="shared" si="31"/>
        <v>337.89596751964831</v>
      </c>
      <c r="AJ45">
        <f t="shared" si="32"/>
        <v>437.71025844408285</v>
      </c>
      <c r="AK45">
        <f t="shared" si="33"/>
        <v>454.9879715824336</v>
      </c>
      <c r="AL45">
        <f t="shared" si="34"/>
        <v>470.7413390658171</v>
      </c>
      <c r="AM45">
        <f t="shared" si="35"/>
        <v>524.99324283212582</v>
      </c>
      <c r="AN45" s="94">
        <f t="shared" si="39"/>
        <v>6134.2543021197798</v>
      </c>
      <c r="AP45" s="1"/>
    </row>
    <row r="46" spans="1:42">
      <c r="A46" t="s">
        <v>7</v>
      </c>
      <c r="B46">
        <f t="shared" si="40"/>
        <v>0</v>
      </c>
      <c r="C46">
        <f t="shared" si="41"/>
        <v>0</v>
      </c>
      <c r="D46">
        <f t="shared" si="42"/>
        <v>0</v>
      </c>
      <c r="E46">
        <f t="shared" si="43"/>
        <v>0</v>
      </c>
      <c r="F46">
        <f t="shared" si="44"/>
        <v>0</v>
      </c>
      <c r="G46">
        <f t="shared" si="45"/>
        <v>0</v>
      </c>
      <c r="H46">
        <f t="shared" si="46"/>
        <v>0</v>
      </c>
      <c r="I46">
        <f t="shared" si="47"/>
        <v>0</v>
      </c>
      <c r="J46">
        <f t="shared" si="48"/>
        <v>0</v>
      </c>
      <c r="K46">
        <f t="shared" si="49"/>
        <v>0</v>
      </c>
      <c r="L46">
        <f t="shared" si="11"/>
        <v>110.80736107122807</v>
      </c>
      <c r="M46">
        <f t="shared" si="12"/>
        <v>180.74427490606379</v>
      </c>
      <c r="N46">
        <f t="shared" si="13"/>
        <v>196.37631884805356</v>
      </c>
      <c r="O46">
        <f t="shared" si="14"/>
        <v>195.05558435241582</v>
      </c>
      <c r="P46">
        <f t="shared" si="15"/>
        <v>194.54556299613276</v>
      </c>
      <c r="Q46">
        <f t="shared" si="16"/>
        <v>187.95315749968222</v>
      </c>
      <c r="R46">
        <f t="shared" si="17"/>
        <v>95.808903397518577</v>
      </c>
      <c r="S46">
        <f t="shared" si="18"/>
        <v>108.00884174160177</v>
      </c>
      <c r="T46">
        <f t="shared" si="19"/>
        <v>137.62005157327835</v>
      </c>
      <c r="U46">
        <f t="shared" si="20"/>
        <v>144.61894832527571</v>
      </c>
      <c r="V46">
        <f t="shared" si="21"/>
        <v>185.88186967071795</v>
      </c>
      <c r="W46">
        <f t="shared" si="22"/>
        <v>217.26088281045244</v>
      </c>
      <c r="X46">
        <f t="shared" si="23"/>
        <v>226.403688559323</v>
      </c>
      <c r="Y46">
        <f t="shared" si="24"/>
        <v>235.40574392145012</v>
      </c>
      <c r="Z46">
        <f t="shared" si="36"/>
        <v>272.69197409355792</v>
      </c>
      <c r="AA46">
        <f t="shared" si="37"/>
        <v>277.8125645056918</v>
      </c>
      <c r="AB46">
        <f t="shared" si="38"/>
        <v>242.39016966239808</v>
      </c>
      <c r="AC46">
        <f t="shared" si="25"/>
        <v>302.1898883958275</v>
      </c>
      <c r="AD46">
        <f t="shared" si="26"/>
        <v>346.80090498770721</v>
      </c>
      <c r="AE46">
        <f t="shared" si="27"/>
        <v>345.41326884095633</v>
      </c>
      <c r="AF46">
        <f t="shared" si="28"/>
        <v>370.69020280757252</v>
      </c>
      <c r="AG46">
        <f t="shared" si="29"/>
        <v>420.6664179185687</v>
      </c>
      <c r="AH46">
        <f t="shared" si="30"/>
        <v>605.01449650347377</v>
      </c>
      <c r="AI46">
        <f t="shared" si="31"/>
        <v>504.6692752800941</v>
      </c>
      <c r="AJ46">
        <f t="shared" si="32"/>
        <v>696.1744013100091</v>
      </c>
      <c r="AK46">
        <f t="shared" si="33"/>
        <v>822.61602973148592</v>
      </c>
      <c r="AL46">
        <f t="shared" si="34"/>
        <v>866.9320350064495</v>
      </c>
      <c r="AM46">
        <f t="shared" si="35"/>
        <v>1232.0138762981071</v>
      </c>
      <c r="AN46" s="94">
        <f t="shared" si="39"/>
        <v>9722.5666950150935</v>
      </c>
      <c r="AP46" s="1"/>
    </row>
    <row r="47" spans="1:42">
      <c r="A47" t="s">
        <v>8</v>
      </c>
      <c r="B47">
        <f t="shared" si="40"/>
        <v>0</v>
      </c>
      <c r="C47">
        <f t="shared" si="41"/>
        <v>0</v>
      </c>
      <c r="D47">
        <f t="shared" si="42"/>
        <v>0</v>
      </c>
      <c r="E47">
        <f t="shared" si="43"/>
        <v>0</v>
      </c>
      <c r="F47">
        <f t="shared" si="44"/>
        <v>0</v>
      </c>
      <c r="G47">
        <f t="shared" si="45"/>
        <v>0</v>
      </c>
      <c r="H47">
        <f t="shared" si="46"/>
        <v>0</v>
      </c>
      <c r="I47">
        <f t="shared" si="47"/>
        <v>0</v>
      </c>
      <c r="J47">
        <f t="shared" si="48"/>
        <v>0</v>
      </c>
      <c r="K47">
        <f t="shared" si="49"/>
        <v>0</v>
      </c>
      <c r="L47">
        <f t="shared" si="11"/>
        <v>12.120532843132597</v>
      </c>
      <c r="M47">
        <f t="shared" si="12"/>
        <v>19.770499893043375</v>
      </c>
      <c r="N47">
        <f t="shared" si="13"/>
        <v>21.480392630967046</v>
      </c>
      <c r="O47">
        <f t="shared" si="14"/>
        <v>21.335925641800635</v>
      </c>
      <c r="P47">
        <f t="shared" si="15"/>
        <v>21.280137555704496</v>
      </c>
      <c r="Q47">
        <f t="shared" si="16"/>
        <v>20.559035035416027</v>
      </c>
      <c r="R47">
        <f t="shared" si="17"/>
        <v>10.479944193848961</v>
      </c>
      <c r="S47">
        <f t="shared" si="18"/>
        <v>11.814420098284595</v>
      </c>
      <c r="T47">
        <f t="shared" si="19"/>
        <v>15.053407452734991</v>
      </c>
      <c r="U47">
        <f t="shared" si="20"/>
        <v>15.818973540837643</v>
      </c>
      <c r="V47">
        <f t="shared" si="21"/>
        <v>20.332469652793076</v>
      </c>
      <c r="W47">
        <f t="shared" si="22"/>
        <v>23.764826092549473</v>
      </c>
      <c r="X47">
        <f t="shared" si="23"/>
        <v>24.764901144299266</v>
      </c>
      <c r="Y47">
        <f t="shared" si="24"/>
        <v>25.749580380566098</v>
      </c>
      <c r="Z47">
        <f t="shared" si="36"/>
        <v>29.828090806485637</v>
      </c>
      <c r="AA47">
        <f t="shared" si="37"/>
        <v>39.390928063336091</v>
      </c>
      <c r="AB47">
        <f t="shared" si="38"/>
        <v>35.680073363923462</v>
      </c>
      <c r="AC47">
        <f t="shared" si="25"/>
        <v>40.036504078559979</v>
      </c>
      <c r="AD47">
        <f t="shared" si="26"/>
        <v>47.167526333832136</v>
      </c>
      <c r="AE47">
        <f t="shared" si="27"/>
        <v>65.820430272384172</v>
      </c>
      <c r="AF47">
        <f t="shared" si="28"/>
        <v>53.996556182446447</v>
      </c>
      <c r="AG47">
        <f t="shared" si="29"/>
        <v>54.224393366311446</v>
      </c>
      <c r="AH47">
        <f t="shared" si="30"/>
        <v>76.916997562646415</v>
      </c>
      <c r="AI47">
        <f t="shared" si="31"/>
        <v>87.17071494679189</v>
      </c>
      <c r="AJ47">
        <f t="shared" si="32"/>
        <v>56.28626023565073</v>
      </c>
      <c r="AK47">
        <f t="shared" si="33"/>
        <v>51.609619651766145</v>
      </c>
      <c r="AL47">
        <f t="shared" si="34"/>
        <v>87.971331758233063</v>
      </c>
      <c r="AM47">
        <f t="shared" si="35"/>
        <v>81.630492197725033</v>
      </c>
      <c r="AN47" s="94">
        <f t="shared" si="39"/>
        <v>1072.054964976071</v>
      </c>
      <c r="AP47" s="1"/>
    </row>
    <row r="48" spans="1:42">
      <c r="A48" t="s">
        <v>9</v>
      </c>
      <c r="B48">
        <f t="shared" si="40"/>
        <v>0</v>
      </c>
      <c r="C48">
        <f t="shared" si="41"/>
        <v>0</v>
      </c>
      <c r="D48">
        <f t="shared" si="42"/>
        <v>0</v>
      </c>
      <c r="E48">
        <f t="shared" si="43"/>
        <v>0</v>
      </c>
      <c r="F48">
        <f t="shared" si="44"/>
        <v>0</v>
      </c>
      <c r="G48">
        <f t="shared" si="45"/>
        <v>0</v>
      </c>
      <c r="H48">
        <f t="shared" si="46"/>
        <v>0</v>
      </c>
      <c r="I48">
        <f t="shared" si="47"/>
        <v>0</v>
      </c>
      <c r="J48">
        <f t="shared" si="48"/>
        <v>0</v>
      </c>
      <c r="K48">
        <f t="shared" si="49"/>
        <v>0</v>
      </c>
      <c r="L48">
        <f t="shared" si="11"/>
        <v>81.551924040991906</v>
      </c>
      <c r="M48">
        <f t="shared" si="12"/>
        <v>133.02404493243395</v>
      </c>
      <c r="N48">
        <f t="shared" si="13"/>
        <v>144.52890569112606</v>
      </c>
      <c r="O48">
        <f t="shared" si="14"/>
        <v>143.5568724414818</v>
      </c>
      <c r="P48">
        <f t="shared" si="15"/>
        <v>143.18150728067678</v>
      </c>
      <c r="Q48">
        <f t="shared" si="16"/>
        <v>138.32963329778894</v>
      </c>
      <c r="R48">
        <f t="shared" si="17"/>
        <v>70.513369660546601</v>
      </c>
      <c r="S48">
        <f t="shared" si="18"/>
        <v>79.49227174361225</v>
      </c>
      <c r="T48">
        <f t="shared" si="19"/>
        <v>101.28550922900341</v>
      </c>
      <c r="U48">
        <f t="shared" si="20"/>
        <v>106.43655236162287</v>
      </c>
      <c r="V48">
        <f t="shared" si="21"/>
        <v>136.80520833123688</v>
      </c>
      <c r="W48">
        <f t="shared" si="22"/>
        <v>159.89951245790908</v>
      </c>
      <c r="X48">
        <f t="shared" si="23"/>
        <v>166.62842823340662</v>
      </c>
      <c r="Y48">
        <f t="shared" si="24"/>
        <v>173.25375463778769</v>
      </c>
      <c r="Z48">
        <f t="shared" si="36"/>
        <v>200.69564822115748</v>
      </c>
      <c r="AA48">
        <f t="shared" si="37"/>
        <v>174.90618588702566</v>
      </c>
      <c r="AB48">
        <f t="shared" si="38"/>
        <v>166.10772734475978</v>
      </c>
      <c r="AC48">
        <f t="shared" si="25"/>
        <v>186.51583156893261</v>
      </c>
      <c r="AD48">
        <f t="shared" si="26"/>
        <v>246.16209021053899</v>
      </c>
      <c r="AE48">
        <f t="shared" si="27"/>
        <v>267.56499393628167</v>
      </c>
      <c r="AF48">
        <f t="shared" si="28"/>
        <v>303.23684096969976</v>
      </c>
      <c r="AG48">
        <f t="shared" si="29"/>
        <v>370.86956516438283</v>
      </c>
      <c r="AH48">
        <f t="shared" si="30"/>
        <v>452.98045281608557</v>
      </c>
      <c r="AI48">
        <f t="shared" si="31"/>
        <v>519.30264243950285</v>
      </c>
      <c r="AJ48">
        <f t="shared" si="32"/>
        <v>544.5812468957896</v>
      </c>
      <c r="AK48">
        <f t="shared" si="33"/>
        <v>591.59479960825138</v>
      </c>
      <c r="AL48">
        <f t="shared" si="34"/>
        <v>695.95588110514302</v>
      </c>
      <c r="AM48">
        <f t="shared" si="35"/>
        <v>645.74745987129722</v>
      </c>
      <c r="AN48" s="94">
        <f t="shared" si="39"/>
        <v>7144.7088603784732</v>
      </c>
      <c r="AP48" s="1"/>
    </row>
    <row r="49" spans="1:42">
      <c r="A49" t="s">
        <v>10</v>
      </c>
      <c r="B49">
        <f t="shared" si="40"/>
        <v>0</v>
      </c>
      <c r="C49">
        <f t="shared" si="41"/>
        <v>0</v>
      </c>
      <c r="D49">
        <f t="shared" si="42"/>
        <v>0</v>
      </c>
      <c r="E49">
        <f t="shared" si="43"/>
        <v>0</v>
      </c>
      <c r="F49">
        <f t="shared" si="44"/>
        <v>0</v>
      </c>
      <c r="G49">
        <f t="shared" si="45"/>
        <v>0</v>
      </c>
      <c r="H49">
        <f t="shared" si="46"/>
        <v>0</v>
      </c>
      <c r="I49">
        <f t="shared" si="47"/>
        <v>0</v>
      </c>
      <c r="J49">
        <f t="shared" si="48"/>
        <v>0</v>
      </c>
      <c r="K49">
        <f t="shared" si="49"/>
        <v>0</v>
      </c>
      <c r="L49">
        <f t="shared" si="11"/>
        <v>86.693613509434854</v>
      </c>
      <c r="M49">
        <f t="shared" si="12"/>
        <v>141.41095105294414</v>
      </c>
      <c r="N49">
        <f t="shared" si="13"/>
        <v>153.64117080340122</v>
      </c>
      <c r="O49">
        <f t="shared" si="14"/>
        <v>152.6078527565993</v>
      </c>
      <c r="P49">
        <f t="shared" si="15"/>
        <v>152.20882155582245</v>
      </c>
      <c r="Q49">
        <f t="shared" si="16"/>
        <v>147.05104639827334</v>
      </c>
      <c r="R49">
        <f t="shared" si="17"/>
        <v>74.95909984326822</v>
      </c>
      <c r="S49">
        <f t="shared" si="18"/>
        <v>84.504104159010453</v>
      </c>
      <c r="T49">
        <f t="shared" si="19"/>
        <v>107.6713626865733</v>
      </c>
      <c r="U49">
        <f t="shared" si="20"/>
        <v>113.14716902420523</v>
      </c>
      <c r="V49">
        <f t="shared" si="21"/>
        <v>145.43050941611747</v>
      </c>
      <c r="W49">
        <f t="shared" si="22"/>
        <v>169.98086429457132</v>
      </c>
      <c r="X49">
        <f t="shared" si="23"/>
        <v>177.13402506224739</v>
      </c>
      <c r="Y49">
        <f t="shared" si="24"/>
        <v>184.17706535135886</v>
      </c>
      <c r="Z49">
        <f t="shared" si="36"/>
        <v>213.34911670710474</v>
      </c>
      <c r="AA49">
        <f t="shared" si="37"/>
        <v>300.58645352014111</v>
      </c>
      <c r="AB49">
        <f t="shared" si="38"/>
        <v>270.66389169600387</v>
      </c>
      <c r="AC49">
        <f t="shared" si="25"/>
        <v>263.07686568407365</v>
      </c>
      <c r="AD49">
        <f t="shared" si="26"/>
        <v>280.57695201513354</v>
      </c>
      <c r="AE49">
        <f t="shared" si="27"/>
        <v>324.66797682578425</v>
      </c>
      <c r="AF49">
        <f t="shared" si="28"/>
        <v>383.77612508100509</v>
      </c>
      <c r="AG49">
        <f t="shared" si="29"/>
        <v>429.58805132713513</v>
      </c>
      <c r="AH49">
        <f t="shared" si="30"/>
        <v>419.56929773050933</v>
      </c>
      <c r="AI49">
        <f t="shared" si="31"/>
        <v>362.40320184474621</v>
      </c>
      <c r="AJ49">
        <f t="shared" si="32"/>
        <v>334.72699992628333</v>
      </c>
      <c r="AK49">
        <f t="shared" si="33"/>
        <v>353.70137192293708</v>
      </c>
      <c r="AL49">
        <f t="shared" si="34"/>
        <v>449.58964992338747</v>
      </c>
      <c r="AM49">
        <f t="shared" si="35"/>
        <v>440.59407161585443</v>
      </c>
      <c r="AN49" s="94">
        <f t="shared" si="39"/>
        <v>6717.4876817339273</v>
      </c>
      <c r="AP49" s="1"/>
    </row>
    <row r="50" spans="1:42">
      <c r="A50" t="s">
        <v>11</v>
      </c>
      <c r="B50">
        <f t="shared" si="40"/>
        <v>0</v>
      </c>
      <c r="C50">
        <f t="shared" si="41"/>
        <v>0</v>
      </c>
      <c r="D50">
        <f t="shared" si="42"/>
        <v>0</v>
      </c>
      <c r="E50">
        <f t="shared" si="43"/>
        <v>0</v>
      </c>
      <c r="F50">
        <f t="shared" si="44"/>
        <v>0</v>
      </c>
      <c r="G50">
        <f t="shared" si="45"/>
        <v>0</v>
      </c>
      <c r="H50">
        <f t="shared" si="46"/>
        <v>0</v>
      </c>
      <c r="I50">
        <f t="shared" si="47"/>
        <v>0</v>
      </c>
      <c r="J50">
        <f t="shared" si="48"/>
        <v>0</v>
      </c>
      <c r="K50">
        <f t="shared" si="49"/>
        <v>0</v>
      </c>
      <c r="L50">
        <f t="shared" si="11"/>
        <v>67.029803977348408</v>
      </c>
      <c r="M50">
        <f t="shared" si="12"/>
        <v>109.33617766777806</v>
      </c>
      <c r="N50">
        <f t="shared" si="13"/>
        <v>118.79234403675538</v>
      </c>
      <c r="O50">
        <f t="shared" si="14"/>
        <v>117.99340276161921</v>
      </c>
      <c r="P50">
        <f t="shared" si="15"/>
        <v>117.68487965263604</v>
      </c>
      <c r="Q50">
        <f t="shared" si="16"/>
        <v>113.69698892142166</v>
      </c>
      <c r="R50">
        <f t="shared" si="17"/>
        <v>57.956907843804906</v>
      </c>
      <c r="S50">
        <f t="shared" si="18"/>
        <v>65.336918231507994</v>
      </c>
      <c r="T50">
        <f t="shared" si="19"/>
        <v>83.249388769214804</v>
      </c>
      <c r="U50">
        <f t="shared" si="20"/>
        <v>87.483174979884708</v>
      </c>
      <c r="V50">
        <f t="shared" si="21"/>
        <v>112.44402146678755</v>
      </c>
      <c r="W50">
        <f t="shared" si="22"/>
        <v>131.42587501356593</v>
      </c>
      <c r="X50">
        <f t="shared" si="23"/>
        <v>136.95655881674597</v>
      </c>
      <c r="Y50">
        <f t="shared" si="24"/>
        <v>142.40209962272857</v>
      </c>
      <c r="Z50">
        <f t="shared" si="36"/>
        <v>164.95735836482706</v>
      </c>
      <c r="AA50">
        <f t="shared" si="37"/>
        <v>139.64530811791755</v>
      </c>
      <c r="AB50">
        <f t="shared" si="38"/>
        <v>119.1021271164209</v>
      </c>
      <c r="AC50">
        <f t="shared" si="25"/>
        <v>183.61541143634216</v>
      </c>
      <c r="AD50">
        <f t="shared" si="26"/>
        <v>186.98519369927791</v>
      </c>
      <c r="AE50">
        <f t="shared" si="27"/>
        <v>250.49510189439633</v>
      </c>
      <c r="AF50">
        <f t="shared" si="28"/>
        <v>232.50929015160099</v>
      </c>
      <c r="AG50">
        <f t="shared" si="29"/>
        <v>277.67289711650528</v>
      </c>
      <c r="AH50">
        <f t="shared" si="30"/>
        <v>346.70843280865205</v>
      </c>
      <c r="AI50">
        <f t="shared" si="31"/>
        <v>350.22002314220174</v>
      </c>
      <c r="AJ50">
        <f t="shared" si="32"/>
        <v>389.8895876503131</v>
      </c>
      <c r="AK50">
        <f t="shared" si="33"/>
        <v>421.98620286234564</v>
      </c>
      <c r="AL50">
        <f t="shared" si="34"/>
        <v>486.20504972644403</v>
      </c>
      <c r="AM50">
        <f t="shared" si="35"/>
        <v>512.95761967486931</v>
      </c>
      <c r="AN50" s="94">
        <f t="shared" si="39"/>
        <v>5524.738145523912</v>
      </c>
      <c r="AP50" s="1"/>
    </row>
    <row r="51" spans="1:42">
      <c r="A51" t="s">
        <v>12</v>
      </c>
      <c r="B51">
        <f t="shared" si="40"/>
        <v>0</v>
      </c>
      <c r="C51">
        <f t="shared" si="41"/>
        <v>0</v>
      </c>
      <c r="D51">
        <f t="shared" si="42"/>
        <v>0</v>
      </c>
      <c r="E51">
        <f t="shared" si="43"/>
        <v>0</v>
      </c>
      <c r="F51">
        <f t="shared" si="44"/>
        <v>0</v>
      </c>
      <c r="G51">
        <f t="shared" si="45"/>
        <v>0</v>
      </c>
      <c r="H51">
        <f t="shared" si="46"/>
        <v>0</v>
      </c>
      <c r="I51">
        <f t="shared" si="47"/>
        <v>0</v>
      </c>
      <c r="J51">
        <f t="shared" si="48"/>
        <v>0</v>
      </c>
      <c r="K51">
        <f t="shared" si="49"/>
        <v>0</v>
      </c>
      <c r="L51">
        <f t="shared" si="11"/>
        <v>51.889173514858392</v>
      </c>
      <c r="M51">
        <f t="shared" si="12"/>
        <v>84.639422433220005</v>
      </c>
      <c r="N51">
        <f t="shared" si="13"/>
        <v>91.959638641386846</v>
      </c>
      <c r="O51">
        <f t="shared" si="14"/>
        <v>91.341161486541921</v>
      </c>
      <c r="P51">
        <f t="shared" si="15"/>
        <v>91.102327293609164</v>
      </c>
      <c r="Q51">
        <f t="shared" si="16"/>
        <v>88.015217652348625</v>
      </c>
      <c r="R51">
        <f t="shared" si="17"/>
        <v>44.86565481391127</v>
      </c>
      <c r="S51">
        <f t="shared" si="18"/>
        <v>50.57867524402311</v>
      </c>
      <c r="T51">
        <f t="shared" si="19"/>
        <v>64.445093414139706</v>
      </c>
      <c r="U51">
        <f t="shared" si="20"/>
        <v>67.722555890152677</v>
      </c>
      <c r="V51">
        <f t="shared" si="21"/>
        <v>87.045269333777469</v>
      </c>
      <c r="W51">
        <f t="shared" si="22"/>
        <v>101.7395192625892</v>
      </c>
      <c r="X51">
        <f t="shared" si="23"/>
        <v>106.02093729591668</v>
      </c>
      <c r="Y51">
        <f t="shared" si="24"/>
        <v>110.23644435393167</v>
      </c>
      <c r="Z51">
        <f t="shared" si="36"/>
        <v>127.69694199967718</v>
      </c>
      <c r="AA51">
        <f t="shared" si="37"/>
        <v>146.90814851603545</v>
      </c>
      <c r="AB51">
        <f t="shared" si="38"/>
        <v>204.04930600078293</v>
      </c>
      <c r="AC51">
        <f t="shared" si="25"/>
        <v>160.70906767219412</v>
      </c>
      <c r="AD51">
        <f t="shared" si="26"/>
        <v>145.56236608895364</v>
      </c>
      <c r="AE51">
        <f t="shared" si="27"/>
        <v>186.60987514114314</v>
      </c>
      <c r="AF51">
        <f t="shared" si="28"/>
        <v>211.41895035546267</v>
      </c>
      <c r="AG51">
        <f t="shared" si="29"/>
        <v>223.13973510950512</v>
      </c>
      <c r="AH51">
        <f t="shared" si="30"/>
        <v>197.1784416559496</v>
      </c>
      <c r="AI51">
        <f t="shared" si="31"/>
        <v>155.02345933084018</v>
      </c>
      <c r="AJ51">
        <f t="shared" si="32"/>
        <v>183.28071924192935</v>
      </c>
      <c r="AK51">
        <f t="shared" si="33"/>
        <v>209.50026119331179</v>
      </c>
      <c r="AL51">
        <f t="shared" si="34"/>
        <v>252.90048238627924</v>
      </c>
      <c r="AM51">
        <f t="shared" si="35"/>
        <v>240.29229357541138</v>
      </c>
      <c r="AN51" s="94">
        <f t="shared" si="39"/>
        <v>3775.8711388978822</v>
      </c>
      <c r="AP51" s="1"/>
    </row>
    <row r="52" spans="1:42">
      <c r="A52" t="s">
        <v>13</v>
      </c>
      <c r="B52">
        <f t="shared" si="40"/>
        <v>0</v>
      </c>
      <c r="C52">
        <f t="shared" si="41"/>
        <v>0</v>
      </c>
      <c r="D52">
        <f t="shared" si="42"/>
        <v>0</v>
      </c>
      <c r="E52">
        <f t="shared" si="43"/>
        <v>0</v>
      </c>
      <c r="F52">
        <f t="shared" si="44"/>
        <v>0</v>
      </c>
      <c r="G52">
        <f t="shared" si="45"/>
        <v>0</v>
      </c>
      <c r="H52">
        <f t="shared" si="46"/>
        <v>0</v>
      </c>
      <c r="I52">
        <f t="shared" si="47"/>
        <v>0</v>
      </c>
      <c r="J52">
        <f t="shared" si="48"/>
        <v>0</v>
      </c>
      <c r="K52">
        <f t="shared" si="49"/>
        <v>0</v>
      </c>
      <c r="L52">
        <f t="shared" si="11"/>
        <v>55.315463176838001</v>
      </c>
      <c r="M52">
        <f t="shared" si="12"/>
        <v>90.22824103322769</v>
      </c>
      <c r="N52">
        <f t="shared" si="13"/>
        <v>98.03181782354595</v>
      </c>
      <c r="O52">
        <f t="shared" si="14"/>
        <v>97.372502055590147</v>
      </c>
      <c r="P52">
        <f t="shared" si="15"/>
        <v>97.117897422106097</v>
      </c>
      <c r="Q52">
        <f t="shared" si="16"/>
        <v>93.826943103184206</v>
      </c>
      <c r="R52">
        <f t="shared" si="17"/>
        <v>47.828175101940751</v>
      </c>
      <c r="S52">
        <f t="shared" si="18"/>
        <v>53.91843150465418</v>
      </c>
      <c r="T52">
        <f t="shared" si="19"/>
        <v>68.70046196933454</v>
      </c>
      <c r="U52">
        <f t="shared" si="20"/>
        <v>72.194338295066544</v>
      </c>
      <c r="V52">
        <f t="shared" si="21"/>
        <v>92.792948208584605</v>
      </c>
      <c r="W52">
        <f t="shared" si="22"/>
        <v>108.45747292134936</v>
      </c>
      <c r="X52">
        <f t="shared" si="23"/>
        <v>113.02159690955204</v>
      </c>
      <c r="Y52">
        <f t="shared" si="24"/>
        <v>117.51545776036244</v>
      </c>
      <c r="Z52">
        <f t="shared" si="36"/>
        <v>136.12888806092286</v>
      </c>
      <c r="AA52">
        <f t="shared" si="37"/>
        <v>141.93713775465699</v>
      </c>
      <c r="AB52">
        <f t="shared" si="38"/>
        <v>145.55453887242084</v>
      </c>
      <c r="AC52">
        <f t="shared" si="25"/>
        <v>157.61382625441124</v>
      </c>
      <c r="AD52">
        <f t="shared" si="26"/>
        <v>178.95894796315554</v>
      </c>
      <c r="AE52">
        <f t="shared" si="27"/>
        <v>196.34538425396394</v>
      </c>
      <c r="AF52">
        <f t="shared" si="28"/>
        <v>230.65077134564086</v>
      </c>
      <c r="AG52">
        <f t="shared" si="29"/>
        <v>385.33805736378628</v>
      </c>
      <c r="AH52">
        <f t="shared" si="30"/>
        <v>358.0357881553108</v>
      </c>
      <c r="AI52">
        <f t="shared" si="31"/>
        <v>327.7902775741976</v>
      </c>
      <c r="AJ52">
        <f t="shared" si="32"/>
        <v>335.31980353477627</v>
      </c>
      <c r="AK52">
        <f t="shared" si="33"/>
        <v>363.99993427517563</v>
      </c>
      <c r="AL52">
        <f t="shared" si="34"/>
        <v>412.89560659458311</v>
      </c>
      <c r="AM52">
        <f t="shared" si="35"/>
        <v>352.76617789398699</v>
      </c>
      <c r="AN52" s="94">
        <f t="shared" si="39"/>
        <v>4929.6568871823265</v>
      </c>
      <c r="AP52" s="1"/>
    </row>
    <row r="53" spans="1:42">
      <c r="A53" t="s">
        <v>210</v>
      </c>
      <c r="B53">
        <f t="shared" si="40"/>
        <v>0</v>
      </c>
      <c r="C53">
        <f t="shared" si="41"/>
        <v>0</v>
      </c>
      <c r="D53">
        <f t="shared" si="42"/>
        <v>0</v>
      </c>
      <c r="E53">
        <f t="shared" si="43"/>
        <v>0</v>
      </c>
      <c r="F53">
        <f t="shared" si="44"/>
        <v>0</v>
      </c>
      <c r="G53">
        <f t="shared" si="45"/>
        <v>0</v>
      </c>
      <c r="H53">
        <f t="shared" si="46"/>
        <v>0</v>
      </c>
      <c r="I53">
        <f t="shared" si="47"/>
        <v>0</v>
      </c>
      <c r="J53">
        <f t="shared" si="48"/>
        <v>0</v>
      </c>
      <c r="K53">
        <f t="shared" si="49"/>
        <v>0</v>
      </c>
      <c r="L53">
        <f t="shared" si="11"/>
        <v>106.58084977282579</v>
      </c>
      <c r="M53">
        <f t="shared" si="12"/>
        <v>173.85016866053238</v>
      </c>
      <c r="N53">
        <f t="shared" si="13"/>
        <v>188.88596150783658</v>
      </c>
      <c r="O53">
        <f t="shared" si="14"/>
        <v>187.61560362268787</v>
      </c>
      <c r="P53">
        <f t="shared" si="15"/>
        <v>187.12503594713428</v>
      </c>
      <c r="Q53">
        <f t="shared" si="16"/>
        <v>180.78408374805522</v>
      </c>
      <c r="R53">
        <f t="shared" si="17"/>
        <v>92.154476392106474</v>
      </c>
      <c r="S53">
        <f t="shared" si="18"/>
        <v>103.88907401556791</v>
      </c>
      <c r="T53">
        <f t="shared" si="19"/>
        <v>132.37082717845428</v>
      </c>
      <c r="U53">
        <f t="shared" si="20"/>
        <v>139.10276588801932</v>
      </c>
      <c r="V53">
        <f t="shared" si="21"/>
        <v>178.79180079139124</v>
      </c>
      <c r="W53">
        <f t="shared" si="22"/>
        <v>208.97392816211493</v>
      </c>
      <c r="X53">
        <f t="shared" si="23"/>
        <v>217.7680010161387</v>
      </c>
      <c r="Y53">
        <f t="shared" si="24"/>
        <v>226.4266921077963</v>
      </c>
      <c r="Z53">
        <f t="shared" si="36"/>
        <v>262.29071827130991</v>
      </c>
      <c r="AA53">
        <f t="shared" si="37"/>
        <v>245.42964033527656</v>
      </c>
      <c r="AB53">
        <f t="shared" si="38"/>
        <v>219.565654177114</v>
      </c>
      <c r="AC53">
        <f t="shared" si="25"/>
        <v>259.26154792576671</v>
      </c>
      <c r="AD53">
        <f t="shared" si="26"/>
        <v>346.68181852744544</v>
      </c>
      <c r="AE53">
        <f t="shared" si="27"/>
        <v>292.79493926066624</v>
      </c>
      <c r="AF53">
        <f t="shared" si="28"/>
        <v>375.41515676922535</v>
      </c>
      <c r="AG53">
        <f t="shared" si="29"/>
        <v>430.45568720268909</v>
      </c>
      <c r="AH53">
        <f t="shared" si="30"/>
        <v>495.36222145301559</v>
      </c>
      <c r="AI53">
        <f t="shared" si="31"/>
        <v>467.19066480126247</v>
      </c>
      <c r="AJ53">
        <f t="shared" si="32"/>
        <v>516.80087719510175</v>
      </c>
      <c r="AK53">
        <f t="shared" si="33"/>
        <v>546.13175274378966</v>
      </c>
      <c r="AL53">
        <f t="shared" si="34"/>
        <v>659.7251507215052</v>
      </c>
      <c r="AM53">
        <f t="shared" si="35"/>
        <v>708.16445977052058</v>
      </c>
      <c r="AN53" s="94">
        <f t="shared" si="39"/>
        <v>8149.5895579653507</v>
      </c>
      <c r="AP53" s="1"/>
    </row>
    <row r="54" spans="1:42">
      <c r="A54" t="s">
        <v>14</v>
      </c>
      <c r="B54">
        <f t="shared" si="40"/>
        <v>0</v>
      </c>
      <c r="C54">
        <f t="shared" si="41"/>
        <v>0</v>
      </c>
      <c r="D54">
        <f t="shared" si="42"/>
        <v>0</v>
      </c>
      <c r="E54">
        <f t="shared" si="43"/>
        <v>0</v>
      </c>
      <c r="F54">
        <f t="shared" si="44"/>
        <v>0</v>
      </c>
      <c r="G54">
        <f t="shared" si="45"/>
        <v>0</v>
      </c>
      <c r="H54">
        <f t="shared" si="46"/>
        <v>0</v>
      </c>
      <c r="I54">
        <f t="shared" si="47"/>
        <v>0</v>
      </c>
      <c r="J54">
        <f t="shared" si="48"/>
        <v>0</v>
      </c>
      <c r="K54">
        <f t="shared" si="49"/>
        <v>0</v>
      </c>
      <c r="L54">
        <f t="shared" si="11"/>
        <v>84.297808799109134</v>
      </c>
      <c r="M54">
        <f t="shared" si="12"/>
        <v>137.50301586706777</v>
      </c>
      <c r="N54">
        <f t="shared" si="13"/>
        <v>149.39524972790366</v>
      </c>
      <c r="O54">
        <f t="shared" si="14"/>
        <v>148.3904877435794</v>
      </c>
      <c r="P54">
        <f t="shared" si="15"/>
        <v>148.00248389293475</v>
      </c>
      <c r="Q54">
        <f t="shared" si="16"/>
        <v>142.98724544042113</v>
      </c>
      <c r="R54">
        <f t="shared" si="17"/>
        <v>72.887582032250506</v>
      </c>
      <c r="S54">
        <f t="shared" si="18"/>
        <v>82.168807213936404</v>
      </c>
      <c r="T54">
        <f t="shared" si="19"/>
        <v>104.69583141674561</v>
      </c>
      <c r="U54">
        <f t="shared" si="20"/>
        <v>110.02031215972917</v>
      </c>
      <c r="V54">
        <f t="shared" si="21"/>
        <v>141.41149249688053</v>
      </c>
      <c r="W54">
        <f t="shared" si="22"/>
        <v>165.28339075694041</v>
      </c>
      <c r="X54">
        <f t="shared" si="23"/>
        <v>172.23887172368103</v>
      </c>
      <c r="Y54">
        <f t="shared" si="24"/>
        <v>179.08727542519858</v>
      </c>
      <c r="Z54">
        <f t="shared" si="36"/>
        <v>207.4531481569521</v>
      </c>
      <c r="AA54">
        <f t="shared" si="37"/>
        <v>143.60886522875006</v>
      </c>
      <c r="AB54">
        <f t="shared" si="38"/>
        <v>168.24977541086585</v>
      </c>
      <c r="AC54">
        <f t="shared" si="25"/>
        <v>218.7027086779147</v>
      </c>
      <c r="AD54">
        <f t="shared" si="26"/>
        <v>296.867764322151</v>
      </c>
      <c r="AE54">
        <f t="shared" si="27"/>
        <v>319.30969466768749</v>
      </c>
      <c r="AF54">
        <f t="shared" si="28"/>
        <v>356.58944567123712</v>
      </c>
      <c r="AG54">
        <f t="shared" si="29"/>
        <v>419.48806562231465</v>
      </c>
      <c r="AH54">
        <f t="shared" si="30"/>
        <v>437.51383379517091</v>
      </c>
      <c r="AI54">
        <f t="shared" si="31"/>
        <v>415.1696330227748</v>
      </c>
      <c r="AJ54">
        <f t="shared" si="32"/>
        <v>552.54251087969908</v>
      </c>
      <c r="AK54">
        <f t="shared" si="33"/>
        <v>624.64966282405453</v>
      </c>
      <c r="AL54">
        <f t="shared" si="34"/>
        <v>912.64785845201754</v>
      </c>
      <c r="AM54">
        <f t="shared" si="35"/>
        <v>682.93123803118306</v>
      </c>
      <c r="AN54" s="94">
        <f t="shared" si="39"/>
        <v>7594.0940594591511</v>
      </c>
      <c r="AP54" s="1"/>
    </row>
    <row r="55" spans="1:42">
      <c r="A55" t="s">
        <v>15</v>
      </c>
      <c r="B55">
        <f t="shared" si="40"/>
        <v>0</v>
      </c>
      <c r="C55">
        <f t="shared" si="41"/>
        <v>0</v>
      </c>
      <c r="D55">
        <f t="shared" si="42"/>
        <v>0</v>
      </c>
      <c r="E55">
        <f t="shared" si="43"/>
        <v>0</v>
      </c>
      <c r="F55">
        <f t="shared" si="44"/>
        <v>0</v>
      </c>
      <c r="G55">
        <f t="shared" si="45"/>
        <v>0</v>
      </c>
      <c r="H55">
        <f t="shared" si="46"/>
        <v>0</v>
      </c>
      <c r="I55">
        <f t="shared" si="47"/>
        <v>0</v>
      </c>
      <c r="J55">
        <f t="shared" si="48"/>
        <v>0</v>
      </c>
      <c r="K55">
        <f t="shared" si="49"/>
        <v>0</v>
      </c>
      <c r="L55">
        <f t="shared" si="11"/>
        <v>61.860979025923548</v>
      </c>
      <c r="M55">
        <f t="shared" si="12"/>
        <v>100.90500929656204</v>
      </c>
      <c r="N55">
        <f t="shared" si="13"/>
        <v>109.63198856110871</v>
      </c>
      <c r="O55">
        <f t="shared" si="14"/>
        <v>108.89465551623145</v>
      </c>
      <c r="P55">
        <f t="shared" si="15"/>
        <v>108.60992334574397</v>
      </c>
      <c r="Q55">
        <f t="shared" si="16"/>
        <v>104.92954819553927</v>
      </c>
      <c r="R55">
        <f t="shared" si="17"/>
        <v>53.487715132578657</v>
      </c>
      <c r="S55">
        <f t="shared" si="18"/>
        <v>60.298635659201075</v>
      </c>
      <c r="T55">
        <f t="shared" si="19"/>
        <v>76.829833700747074</v>
      </c>
      <c r="U55">
        <f t="shared" si="20"/>
        <v>80.737142754895615</v>
      </c>
      <c r="V55">
        <f t="shared" si="21"/>
        <v>103.77319999172411</v>
      </c>
      <c r="W55">
        <f t="shared" si="22"/>
        <v>121.29131841748028</v>
      </c>
      <c r="X55">
        <f t="shared" si="23"/>
        <v>126.39551825764623</v>
      </c>
      <c r="Y55">
        <f t="shared" si="24"/>
        <v>131.42114067625781</v>
      </c>
      <c r="Z55">
        <f t="shared" si="36"/>
        <v>152.2371106653801</v>
      </c>
      <c r="AA55">
        <f t="shared" si="37"/>
        <v>113.13721484731322</v>
      </c>
      <c r="AB55">
        <f t="shared" si="38"/>
        <v>128.29869711757894</v>
      </c>
      <c r="AC55">
        <f t="shared" si="25"/>
        <v>173.99114261830005</v>
      </c>
      <c r="AD55">
        <f t="shared" si="26"/>
        <v>226.75310810030621</v>
      </c>
      <c r="AE55">
        <f t="shared" si="27"/>
        <v>280.44104993154406</v>
      </c>
      <c r="AF55">
        <f t="shared" si="28"/>
        <v>320.06482619740819</v>
      </c>
      <c r="AG55">
        <f t="shared" si="29"/>
        <v>333.20738188133845</v>
      </c>
      <c r="AH55">
        <f t="shared" si="30"/>
        <v>350.31914731950781</v>
      </c>
      <c r="AI55">
        <f t="shared" si="31"/>
        <v>347.40070148987115</v>
      </c>
      <c r="AJ55">
        <f t="shared" si="32"/>
        <v>427.07518475141865</v>
      </c>
      <c r="AK55">
        <f t="shared" si="33"/>
        <v>450.0608023800566</v>
      </c>
      <c r="AL55">
        <f t="shared" si="34"/>
        <v>555.11045541642818</v>
      </c>
      <c r="AM55">
        <f t="shared" si="35"/>
        <v>549.22522426499461</v>
      </c>
      <c r="AN55" s="94">
        <f t="shared" si="39"/>
        <v>5756.3886555130875</v>
      </c>
      <c r="AP55" s="1"/>
    </row>
    <row r="56" spans="1:42">
      <c r="A56" t="s">
        <v>16</v>
      </c>
      <c r="B56">
        <f t="shared" si="40"/>
        <v>0</v>
      </c>
      <c r="C56">
        <f t="shared" si="41"/>
        <v>0</v>
      </c>
      <c r="D56">
        <f t="shared" si="42"/>
        <v>0</v>
      </c>
      <c r="E56">
        <f t="shared" si="43"/>
        <v>0</v>
      </c>
      <c r="F56">
        <f t="shared" si="44"/>
        <v>0</v>
      </c>
      <c r="G56">
        <f t="shared" si="45"/>
        <v>0</v>
      </c>
      <c r="H56">
        <f t="shared" si="46"/>
        <v>0</v>
      </c>
      <c r="I56">
        <f t="shared" si="47"/>
        <v>0</v>
      </c>
      <c r="J56">
        <f t="shared" si="48"/>
        <v>0</v>
      </c>
      <c r="K56">
        <f t="shared" si="49"/>
        <v>0</v>
      </c>
      <c r="L56">
        <f t="shared" si="11"/>
        <v>73.65060876826756</v>
      </c>
      <c r="M56">
        <f t="shared" si="12"/>
        <v>120.13575406469312</v>
      </c>
      <c r="N56">
        <f t="shared" si="13"/>
        <v>130.5259442243503</v>
      </c>
      <c r="O56">
        <f t="shared" si="14"/>
        <v>129.64808828874649</v>
      </c>
      <c r="P56">
        <f t="shared" si="15"/>
        <v>129.30909110469733</v>
      </c>
      <c r="Q56">
        <f t="shared" si="16"/>
        <v>124.92730027990956</v>
      </c>
      <c r="R56">
        <f t="shared" si="17"/>
        <v>63.681545995048715</v>
      </c>
      <c r="S56">
        <f t="shared" si="18"/>
        <v>71.790509851696029</v>
      </c>
      <c r="T56">
        <f t="shared" si="19"/>
        <v>91.472267538046793</v>
      </c>
      <c r="U56">
        <f t="shared" si="20"/>
        <v>96.124241933136915</v>
      </c>
      <c r="V56">
        <f t="shared" si="21"/>
        <v>123.55057216308829</v>
      </c>
      <c r="W56">
        <f t="shared" si="22"/>
        <v>144.40734014263913</v>
      </c>
      <c r="X56">
        <f t="shared" si="23"/>
        <v>150.48431194978721</v>
      </c>
      <c r="Y56">
        <f t="shared" si="24"/>
        <v>156.46773084160725</v>
      </c>
      <c r="Z56">
        <f t="shared" si="36"/>
        <v>181.25086369759347</v>
      </c>
      <c r="AA56">
        <f t="shared" si="37"/>
        <v>179.92476612937426</v>
      </c>
      <c r="AB56">
        <f t="shared" si="38"/>
        <v>186.24199732594275</v>
      </c>
      <c r="AC56">
        <f t="shared" si="25"/>
        <v>208.97624384848947</v>
      </c>
      <c r="AD56">
        <f t="shared" si="26"/>
        <v>302.62246252124373</v>
      </c>
      <c r="AE56">
        <f t="shared" si="27"/>
        <v>294.1429705600213</v>
      </c>
      <c r="AF56">
        <f t="shared" si="28"/>
        <v>300.27337290750967</v>
      </c>
      <c r="AG56">
        <f t="shared" si="29"/>
        <v>356.92295058317899</v>
      </c>
      <c r="AH56">
        <f t="shared" si="30"/>
        <v>350.2141320149384</v>
      </c>
      <c r="AI56">
        <f t="shared" si="31"/>
        <v>342.1240583720683</v>
      </c>
      <c r="AJ56">
        <f t="shared" si="32"/>
        <v>429.16680822974303</v>
      </c>
      <c r="AK56">
        <f t="shared" si="33"/>
        <v>501.61732753610738</v>
      </c>
      <c r="AL56">
        <f t="shared" si="34"/>
        <v>575.60222279932202</v>
      </c>
      <c r="AM56">
        <f t="shared" si="35"/>
        <v>558.08061676027</v>
      </c>
      <c r="AN56" s="94">
        <f t="shared" si="39"/>
        <v>6373.3361004315175</v>
      </c>
      <c r="AP56" s="1"/>
    </row>
    <row r="57" spans="1:42">
      <c r="A57" t="s">
        <v>17</v>
      </c>
      <c r="B57">
        <f t="shared" si="40"/>
        <v>0</v>
      </c>
      <c r="C57">
        <f t="shared" si="41"/>
        <v>0</v>
      </c>
      <c r="D57">
        <f t="shared" si="42"/>
        <v>0</v>
      </c>
      <c r="E57">
        <f t="shared" si="43"/>
        <v>0</v>
      </c>
      <c r="F57">
        <f t="shared" si="44"/>
        <v>0</v>
      </c>
      <c r="G57">
        <f t="shared" si="45"/>
        <v>0</v>
      </c>
      <c r="H57">
        <f t="shared" si="46"/>
        <v>0</v>
      </c>
      <c r="I57">
        <f t="shared" si="47"/>
        <v>0</v>
      </c>
      <c r="J57">
        <f t="shared" si="48"/>
        <v>0</v>
      </c>
      <c r="K57">
        <f t="shared" si="49"/>
        <v>0</v>
      </c>
      <c r="L57">
        <f t="shared" si="11"/>
        <v>29.714472677421131</v>
      </c>
      <c r="M57">
        <f t="shared" si="12"/>
        <v>48.468989482063137</v>
      </c>
      <c r="N57">
        <f t="shared" si="13"/>
        <v>52.660930686293405</v>
      </c>
      <c r="O57">
        <f t="shared" si="14"/>
        <v>52.306758105109665</v>
      </c>
      <c r="P57">
        <f t="shared" si="15"/>
        <v>52.169989071810221</v>
      </c>
      <c r="Q57">
        <f t="shared" si="16"/>
        <v>50.402147557410814</v>
      </c>
      <c r="R57">
        <f t="shared" si="17"/>
        <v>25.692436086707481</v>
      </c>
      <c r="S57">
        <f t="shared" si="18"/>
        <v>28.964012370871973</v>
      </c>
      <c r="T57">
        <f t="shared" si="19"/>
        <v>36.904653470727617</v>
      </c>
      <c r="U57">
        <f t="shared" si="20"/>
        <v>38.781501040228285</v>
      </c>
      <c r="V57">
        <f t="shared" si="21"/>
        <v>49.846704083206326</v>
      </c>
      <c r="W57">
        <f t="shared" si="22"/>
        <v>58.261405232760083</v>
      </c>
      <c r="X57">
        <f t="shared" si="23"/>
        <v>60.713170611823188</v>
      </c>
      <c r="Y57">
        <f t="shared" si="24"/>
        <v>63.127191896263071</v>
      </c>
      <c r="Z57">
        <f t="shared" si="36"/>
        <v>73.125992129227157</v>
      </c>
      <c r="AA57">
        <f t="shared" si="37"/>
        <v>110.62112908600029</v>
      </c>
      <c r="AB57">
        <f t="shared" si="38"/>
        <v>85.086272914628722</v>
      </c>
      <c r="AC57">
        <f t="shared" si="25"/>
        <v>105.20349400392726</v>
      </c>
      <c r="AD57">
        <f t="shared" si="26"/>
        <v>138.43940631399786</v>
      </c>
      <c r="AE57">
        <f t="shared" si="27"/>
        <v>122.98293268852117</v>
      </c>
      <c r="AF57">
        <f t="shared" si="28"/>
        <v>125.63626968217864</v>
      </c>
      <c r="AG57">
        <f t="shared" si="29"/>
        <v>153.89810348356363</v>
      </c>
      <c r="AH57">
        <f t="shared" si="30"/>
        <v>194.99872047767357</v>
      </c>
      <c r="AI57">
        <f t="shared" si="31"/>
        <v>212.0821784387611</v>
      </c>
      <c r="AJ57">
        <f t="shared" si="32"/>
        <v>218.54811003973239</v>
      </c>
      <c r="AK57">
        <f t="shared" si="33"/>
        <v>224.61980375649688</v>
      </c>
      <c r="AL57">
        <f t="shared" si="34"/>
        <v>281.40192190239992</v>
      </c>
      <c r="AM57">
        <f t="shared" si="35"/>
        <v>311.55698131134443</v>
      </c>
      <c r="AN57" s="94">
        <f t="shared" si="39"/>
        <v>3006.2156786011492</v>
      </c>
      <c r="AP57" s="1"/>
    </row>
    <row r="58" spans="1:42">
      <c r="A58" t="s">
        <v>18</v>
      </c>
      <c r="B58">
        <f t="shared" si="40"/>
        <v>0</v>
      </c>
      <c r="C58">
        <f t="shared" si="41"/>
        <v>0</v>
      </c>
      <c r="D58">
        <f t="shared" si="42"/>
        <v>0</v>
      </c>
      <c r="E58">
        <f t="shared" si="43"/>
        <v>0</v>
      </c>
      <c r="F58">
        <f t="shared" si="44"/>
        <v>0</v>
      </c>
      <c r="G58">
        <f t="shared" si="45"/>
        <v>0</v>
      </c>
      <c r="H58">
        <f t="shared" si="46"/>
        <v>0</v>
      </c>
      <c r="I58">
        <f t="shared" si="47"/>
        <v>0</v>
      </c>
      <c r="J58">
        <f t="shared" si="48"/>
        <v>0</v>
      </c>
      <c r="K58">
        <f t="shared" si="49"/>
        <v>0</v>
      </c>
      <c r="L58">
        <f t="shared" si="11"/>
        <v>32.694939561254337</v>
      </c>
      <c r="M58">
        <f t="shared" si="12"/>
        <v>53.33060084607429</v>
      </c>
      <c r="N58">
        <f t="shared" si="13"/>
        <v>57.943008604559715</v>
      </c>
      <c r="O58">
        <f t="shared" si="14"/>
        <v>57.553311258698514</v>
      </c>
      <c r="P58">
        <f t="shared" si="15"/>
        <v>57.402823806805266</v>
      </c>
      <c r="Q58">
        <f t="shared" si="16"/>
        <v>55.457661525292401</v>
      </c>
      <c r="R58">
        <f t="shared" si="17"/>
        <v>28.26947845096992</v>
      </c>
      <c r="S58">
        <f t="shared" si="18"/>
        <v>31.869205427180709</v>
      </c>
      <c r="T58">
        <f t="shared" si="19"/>
        <v>40.606320961950615</v>
      </c>
      <c r="U58">
        <f t="shared" si="20"/>
        <v>42.671422992084885</v>
      </c>
      <c r="V58">
        <f t="shared" si="21"/>
        <v>54.846505102765398</v>
      </c>
      <c r="W58">
        <f t="shared" si="22"/>
        <v>64.105230589747663</v>
      </c>
      <c r="X58">
        <f t="shared" si="23"/>
        <v>66.802916722598169</v>
      </c>
      <c r="Y58">
        <f t="shared" si="24"/>
        <v>69.4590728944126</v>
      </c>
      <c r="Z58">
        <f t="shared" si="36"/>
        <v>80.460788215116352</v>
      </c>
      <c r="AA58">
        <f t="shared" si="37"/>
        <v>77.587522372315007</v>
      </c>
      <c r="AB58">
        <f t="shared" si="38"/>
        <v>81.559830147280735</v>
      </c>
      <c r="AC58">
        <f t="shared" si="25"/>
        <v>99.100932181329199</v>
      </c>
      <c r="AD58">
        <f t="shared" si="26"/>
        <v>96.143291169261616</v>
      </c>
      <c r="AE58">
        <f t="shared" si="27"/>
        <v>91.661945808968952</v>
      </c>
      <c r="AF58">
        <f t="shared" si="28"/>
        <v>114.1663518699458</v>
      </c>
      <c r="AG58">
        <f t="shared" si="29"/>
        <v>189.88688888707773</v>
      </c>
      <c r="AH58">
        <f t="shared" si="30"/>
        <v>181.11293591139005</v>
      </c>
      <c r="AI58">
        <f t="shared" si="31"/>
        <v>206.50059920296425</v>
      </c>
      <c r="AJ58">
        <f t="shared" si="32"/>
        <v>197.46376677049892</v>
      </c>
      <c r="AK58">
        <f t="shared" si="33"/>
        <v>228.02316093184564</v>
      </c>
      <c r="AL58">
        <f t="shared" si="34"/>
        <v>251.89692261206278</v>
      </c>
      <c r="AM58">
        <f t="shared" si="35"/>
        <v>279.41278046767616</v>
      </c>
      <c r="AN58" s="94">
        <f t="shared" si="39"/>
        <v>2887.9902152921277</v>
      </c>
      <c r="AP58" s="1"/>
    </row>
    <row r="59" spans="1:42">
      <c r="A59" t="s">
        <v>19</v>
      </c>
      <c r="B59">
        <f t="shared" si="40"/>
        <v>0</v>
      </c>
      <c r="C59">
        <f t="shared" si="41"/>
        <v>0</v>
      </c>
      <c r="D59">
        <f t="shared" si="42"/>
        <v>0</v>
      </c>
      <c r="E59">
        <f t="shared" si="43"/>
        <v>0</v>
      </c>
      <c r="F59">
        <f t="shared" si="44"/>
        <v>0</v>
      </c>
      <c r="G59">
        <f t="shared" si="45"/>
        <v>0</v>
      </c>
      <c r="H59">
        <f t="shared" si="46"/>
        <v>0</v>
      </c>
      <c r="I59">
        <f t="shared" si="47"/>
        <v>0</v>
      </c>
      <c r="J59">
        <f t="shared" si="48"/>
        <v>0</v>
      </c>
      <c r="K59">
        <f t="shared" si="49"/>
        <v>0</v>
      </c>
      <c r="L59">
        <f t="shared" si="11"/>
        <v>23.454171948856278</v>
      </c>
      <c r="M59">
        <f t="shared" si="12"/>
        <v>38.257452045024003</v>
      </c>
      <c r="N59">
        <f t="shared" si="13"/>
        <v>41.566227229118752</v>
      </c>
      <c r="O59">
        <f t="shared" si="14"/>
        <v>41.286672390342645</v>
      </c>
      <c r="P59">
        <f t="shared" si="15"/>
        <v>41.178718113007555</v>
      </c>
      <c r="Q59">
        <f t="shared" si="16"/>
        <v>39.783328758225018</v>
      </c>
      <c r="R59">
        <f t="shared" si="17"/>
        <v>20.279505556244505</v>
      </c>
      <c r="S59">
        <f t="shared" si="18"/>
        <v>22.861820024537263</v>
      </c>
      <c r="T59">
        <f t="shared" si="19"/>
        <v>29.129511992757401</v>
      </c>
      <c r="U59">
        <f t="shared" si="20"/>
        <v>30.610941802895372</v>
      </c>
      <c r="V59">
        <f t="shared" si="21"/>
        <v>39.344907154944771</v>
      </c>
      <c r="W59">
        <f t="shared" si="22"/>
        <v>45.986783314161904</v>
      </c>
      <c r="X59">
        <f t="shared" si="23"/>
        <v>47.922006173509295</v>
      </c>
      <c r="Y59">
        <f t="shared" si="24"/>
        <v>49.82743693474486</v>
      </c>
      <c r="Z59">
        <f t="shared" si="36"/>
        <v>57.719671217078314</v>
      </c>
      <c r="AA59">
        <f t="shared" si="37"/>
        <v>53.6872560048945</v>
      </c>
      <c r="AB59">
        <f t="shared" si="38"/>
        <v>55.437971263208539</v>
      </c>
      <c r="AC59">
        <f t="shared" si="25"/>
        <v>64.652765550629496</v>
      </c>
      <c r="AD59">
        <f t="shared" si="26"/>
        <v>68.136426635304673</v>
      </c>
      <c r="AE59">
        <f t="shared" si="27"/>
        <v>54.694834854041098</v>
      </c>
      <c r="AF59">
        <f t="shared" si="28"/>
        <v>89.572959168415792</v>
      </c>
      <c r="AG59">
        <f t="shared" si="29"/>
        <v>113.91651468505222</v>
      </c>
      <c r="AH59">
        <f t="shared" si="30"/>
        <v>131.11223813870021</v>
      </c>
      <c r="AI59">
        <f t="shared" si="31"/>
        <v>116.46954780434545</v>
      </c>
      <c r="AJ59">
        <f t="shared" si="32"/>
        <v>140.83598087383587</v>
      </c>
      <c r="AK59">
        <f t="shared" si="33"/>
        <v>145.28069880916908</v>
      </c>
      <c r="AL59">
        <f t="shared" si="34"/>
        <v>129.14121748720561</v>
      </c>
      <c r="AM59">
        <f t="shared" si="35"/>
        <v>143.32332061123211</v>
      </c>
      <c r="AN59" s="94">
        <f t="shared" si="39"/>
        <v>1875.4708865414821</v>
      </c>
      <c r="AP59" s="1"/>
    </row>
    <row r="60" spans="1:42">
      <c r="A60" t="s">
        <v>20</v>
      </c>
      <c r="B60">
        <f t="shared" si="40"/>
        <v>0</v>
      </c>
      <c r="C60">
        <f t="shared" si="41"/>
        <v>0</v>
      </c>
      <c r="D60">
        <f t="shared" si="42"/>
        <v>0</v>
      </c>
      <c r="E60">
        <f t="shared" si="43"/>
        <v>0</v>
      </c>
      <c r="F60">
        <f t="shared" si="44"/>
        <v>0</v>
      </c>
      <c r="G60">
        <f t="shared" si="45"/>
        <v>0</v>
      </c>
      <c r="H60">
        <f t="shared" si="46"/>
        <v>0</v>
      </c>
      <c r="I60">
        <f t="shared" si="47"/>
        <v>0</v>
      </c>
      <c r="J60">
        <f t="shared" si="48"/>
        <v>0</v>
      </c>
      <c r="K60">
        <f t="shared" si="49"/>
        <v>0</v>
      </c>
      <c r="L60">
        <f t="shared" si="11"/>
        <v>30.58218556669042</v>
      </c>
      <c r="M60">
        <f t="shared" si="12"/>
        <v>49.884366001108731</v>
      </c>
      <c r="N60">
        <f t="shared" si="13"/>
        <v>54.198718982706112</v>
      </c>
      <c r="O60">
        <f t="shared" si="14"/>
        <v>53.834203962770211</v>
      </c>
      <c r="P60">
        <f t="shared" si="15"/>
        <v>53.693441042238256</v>
      </c>
      <c r="Q60">
        <f t="shared" si="16"/>
        <v>51.87397556382367</v>
      </c>
      <c r="R60">
        <f t="shared" si="17"/>
        <v>26.442698700861278</v>
      </c>
      <c r="S60">
        <f t="shared" si="18"/>
        <v>29.809810549153564</v>
      </c>
      <c r="T60">
        <f t="shared" si="19"/>
        <v>37.982331807415711</v>
      </c>
      <c r="U60">
        <f t="shared" si="20"/>
        <v>39.913986502216197</v>
      </c>
      <c r="V60">
        <f t="shared" si="21"/>
        <v>51.302312200171372</v>
      </c>
      <c r="W60">
        <f t="shared" si="22"/>
        <v>59.962736863855156</v>
      </c>
      <c r="X60">
        <f t="shared" si="23"/>
        <v>62.486097941215618</v>
      </c>
      <c r="Y60">
        <f t="shared" si="24"/>
        <v>64.970612732513885</v>
      </c>
      <c r="Z60">
        <f t="shared" si="36"/>
        <v>75.261394853683058</v>
      </c>
      <c r="AA60">
        <f t="shared" si="37"/>
        <v>56.915185070724668</v>
      </c>
      <c r="AB60">
        <f t="shared" si="38"/>
        <v>94.914493453232836</v>
      </c>
      <c r="AC60">
        <f t="shared" si="25"/>
        <v>148.97583005416277</v>
      </c>
      <c r="AD60">
        <f t="shared" si="26"/>
        <v>130.31983213908339</v>
      </c>
      <c r="AE60">
        <f t="shared" si="27"/>
        <v>153.01140068086619</v>
      </c>
      <c r="AF60">
        <f t="shared" si="28"/>
        <v>142.69831881239853</v>
      </c>
      <c r="AG60">
        <f t="shared" si="29"/>
        <v>169.34938722536452</v>
      </c>
      <c r="AH60">
        <f t="shared" si="30"/>
        <v>202.28176343266134</v>
      </c>
      <c r="AI60">
        <f t="shared" si="31"/>
        <v>176.28695799142866</v>
      </c>
      <c r="AJ60">
        <f t="shared" si="32"/>
        <v>187.15960136078459</v>
      </c>
      <c r="AK60">
        <f t="shared" si="33"/>
        <v>217.0803853649285</v>
      </c>
      <c r="AL60">
        <f t="shared" si="34"/>
        <v>271.25861672279802</v>
      </c>
      <c r="AM60">
        <f t="shared" si="35"/>
        <v>264.12791681869822</v>
      </c>
      <c r="AN60" s="94">
        <f t="shared" si="39"/>
        <v>2956.5785623975562</v>
      </c>
      <c r="AP60" s="1"/>
    </row>
    <row r="61" spans="1:42">
      <c r="A61" t="s">
        <v>21</v>
      </c>
      <c r="B61">
        <f t="shared" si="40"/>
        <v>0</v>
      </c>
      <c r="C61">
        <f t="shared" si="41"/>
        <v>0</v>
      </c>
      <c r="D61">
        <f t="shared" si="42"/>
        <v>0</v>
      </c>
      <c r="E61">
        <f t="shared" si="43"/>
        <v>0</v>
      </c>
      <c r="F61">
        <f t="shared" si="44"/>
        <v>0</v>
      </c>
      <c r="G61">
        <f t="shared" si="45"/>
        <v>0</v>
      </c>
      <c r="H61">
        <f t="shared" si="46"/>
        <v>0</v>
      </c>
      <c r="I61">
        <f t="shared" si="47"/>
        <v>0</v>
      </c>
      <c r="J61">
        <f t="shared" si="48"/>
        <v>0</v>
      </c>
      <c r="K61">
        <f t="shared" si="49"/>
        <v>0</v>
      </c>
      <c r="L61">
        <f t="shared" si="11"/>
        <v>81.449912066451759</v>
      </c>
      <c r="M61">
        <f t="shared" si="12"/>
        <v>132.85764731957011</v>
      </c>
      <c r="N61">
        <f t="shared" si="13"/>
        <v>144.34811683517864</v>
      </c>
      <c r="O61">
        <f t="shared" si="14"/>
        <v>143.37729948610672</v>
      </c>
      <c r="P61">
        <f t="shared" si="15"/>
        <v>143.00240386347238</v>
      </c>
      <c r="Q61">
        <f t="shared" si="16"/>
        <v>138.15659901078635</v>
      </c>
      <c r="R61">
        <f t="shared" si="17"/>
        <v>70.425165634030492</v>
      </c>
      <c r="S61">
        <f t="shared" si="18"/>
        <v>79.392836154610436</v>
      </c>
      <c r="T61">
        <f t="shared" si="19"/>
        <v>101.15881283391208</v>
      </c>
      <c r="U61">
        <f t="shared" si="20"/>
        <v>106.30341261050924</v>
      </c>
      <c r="V61">
        <f t="shared" si="21"/>
        <v>136.63408092261523</v>
      </c>
      <c r="W61">
        <f t="shared" si="22"/>
        <v>159.69949676011097</v>
      </c>
      <c r="X61">
        <f t="shared" si="23"/>
        <v>166.41999544437678</v>
      </c>
      <c r="Y61">
        <f t="shared" si="24"/>
        <v>173.03703433578463</v>
      </c>
      <c r="Z61">
        <f t="shared" si="36"/>
        <v>200.4446013010828</v>
      </c>
      <c r="AA61">
        <f t="shared" si="37"/>
        <v>232.53321426226765</v>
      </c>
      <c r="AB61">
        <f t="shared" si="38"/>
        <v>184.09176725805636</v>
      </c>
      <c r="AC61">
        <f t="shared" si="25"/>
        <v>235.57964998634381</v>
      </c>
      <c r="AD61">
        <f t="shared" si="26"/>
        <v>248.12198742517359</v>
      </c>
      <c r="AE61">
        <f t="shared" si="27"/>
        <v>316.18682231927266</v>
      </c>
      <c r="AF61">
        <f t="shared" si="28"/>
        <v>300.05254213658782</v>
      </c>
      <c r="AG61">
        <f t="shared" si="29"/>
        <v>388.36499851928932</v>
      </c>
      <c r="AH61">
        <f t="shared" si="30"/>
        <v>387.67943347938211</v>
      </c>
      <c r="AI61">
        <f t="shared" si="31"/>
        <v>362.51019697386693</v>
      </c>
      <c r="AJ61">
        <f t="shared" si="32"/>
        <v>378.59977564379125</v>
      </c>
      <c r="AK61">
        <f t="shared" si="33"/>
        <v>408.70019021786129</v>
      </c>
      <c r="AL61">
        <f t="shared" si="34"/>
        <v>517.63681539760216</v>
      </c>
      <c r="AM61">
        <f t="shared" si="35"/>
        <v>539.8410331561696</v>
      </c>
      <c r="AN61" s="94">
        <f t="shared" si="39"/>
        <v>6476.6058413542632</v>
      </c>
      <c r="AP61" s="1"/>
    </row>
    <row r="62" spans="1:42">
      <c r="A62" t="s">
        <v>22</v>
      </c>
      <c r="B62">
        <f t="shared" si="40"/>
        <v>0</v>
      </c>
      <c r="C62">
        <f t="shared" si="41"/>
        <v>0</v>
      </c>
      <c r="D62">
        <f t="shared" si="42"/>
        <v>0</v>
      </c>
      <c r="E62">
        <f t="shared" si="43"/>
        <v>0</v>
      </c>
      <c r="F62">
        <f t="shared" si="44"/>
        <v>0</v>
      </c>
      <c r="G62">
        <f t="shared" si="45"/>
        <v>0</v>
      </c>
      <c r="H62">
        <f t="shared" si="46"/>
        <v>0</v>
      </c>
      <c r="I62">
        <f t="shared" si="47"/>
        <v>0</v>
      </c>
      <c r="J62">
        <f t="shared" si="48"/>
        <v>0</v>
      </c>
      <c r="K62">
        <f t="shared" si="49"/>
        <v>0</v>
      </c>
      <c r="L62">
        <f t="shared" si="11"/>
        <v>26.70180925366386</v>
      </c>
      <c r="M62">
        <f t="shared" si="12"/>
        <v>43.554860485587874</v>
      </c>
      <c r="N62">
        <f t="shared" si="13"/>
        <v>47.321793039063188</v>
      </c>
      <c r="O62">
        <f t="shared" si="14"/>
        <v>47.003528979380512</v>
      </c>
      <c r="P62">
        <f t="shared" si="15"/>
        <v>46.880626558105341</v>
      </c>
      <c r="Q62">
        <f t="shared" si="16"/>
        <v>45.292021321167397</v>
      </c>
      <c r="R62">
        <f t="shared" si="17"/>
        <v>23.087555182175727</v>
      </c>
      <c r="S62">
        <f t="shared" si="18"/>
        <v>26.027435921333179</v>
      </c>
      <c r="T62">
        <f t="shared" si="19"/>
        <v>33.16299865878878</v>
      </c>
      <c r="U62">
        <f t="shared" si="20"/>
        <v>34.849558145913392</v>
      </c>
      <c r="V62">
        <f t="shared" si="21"/>
        <v>44.792892635277219</v>
      </c>
      <c r="W62">
        <f t="shared" si="22"/>
        <v>52.354451861354335</v>
      </c>
      <c r="X62">
        <f t="shared" si="23"/>
        <v>54.55763992385782</v>
      </c>
      <c r="Y62">
        <f t="shared" si="24"/>
        <v>56.726910655031794</v>
      </c>
      <c r="Z62">
        <f t="shared" si="36"/>
        <v>65.711961794403663</v>
      </c>
      <c r="AA62">
        <f t="shared" si="37"/>
        <v>74.541376680192116</v>
      </c>
      <c r="AB62">
        <f t="shared" si="38"/>
        <v>69.949569620907724</v>
      </c>
      <c r="AC62">
        <f t="shared" si="25"/>
        <v>79.354391759615709</v>
      </c>
      <c r="AD62">
        <f t="shared" si="26"/>
        <v>80.64577059197714</v>
      </c>
      <c r="AE62">
        <f t="shared" si="27"/>
        <v>76.004802715953304</v>
      </c>
      <c r="AF62">
        <f t="shared" si="28"/>
        <v>88.611788149313995</v>
      </c>
      <c r="AG62">
        <f t="shared" si="29"/>
        <v>115.36205871034944</v>
      </c>
      <c r="AH62">
        <f t="shared" si="30"/>
        <v>127.17490961853618</v>
      </c>
      <c r="AI62">
        <f t="shared" si="31"/>
        <v>229.07478819528134</v>
      </c>
      <c r="AJ62">
        <f t="shared" si="32"/>
        <v>140.62540287559509</v>
      </c>
      <c r="AK62">
        <f t="shared" si="33"/>
        <v>204.56955235788712</v>
      </c>
      <c r="AL62">
        <f t="shared" si="34"/>
        <v>253.56211378767924</v>
      </c>
      <c r="AM62">
        <f t="shared" si="35"/>
        <v>234.9925345887892</v>
      </c>
      <c r="AN62" s="94">
        <f t="shared" si="39"/>
        <v>2422.4951040671817</v>
      </c>
      <c r="AP62" s="1"/>
    </row>
    <row r="63" spans="1:42">
      <c r="A63" t="s">
        <v>23</v>
      </c>
      <c r="B63">
        <f t="shared" si="40"/>
        <v>0</v>
      </c>
      <c r="C63">
        <f t="shared" si="41"/>
        <v>0</v>
      </c>
      <c r="D63">
        <f t="shared" si="42"/>
        <v>0</v>
      </c>
      <c r="E63">
        <f t="shared" si="43"/>
        <v>0</v>
      </c>
      <c r="F63">
        <f t="shared" si="44"/>
        <v>0</v>
      </c>
      <c r="G63">
        <f t="shared" si="45"/>
        <v>0</v>
      </c>
      <c r="H63">
        <f t="shared" si="46"/>
        <v>0</v>
      </c>
      <c r="I63">
        <f t="shared" si="47"/>
        <v>0</v>
      </c>
      <c r="J63">
        <f t="shared" si="48"/>
        <v>0</v>
      </c>
      <c r="K63">
        <f t="shared" si="49"/>
        <v>0</v>
      </c>
      <c r="L63">
        <f t="shared" si="11"/>
        <v>42.137191531124813</v>
      </c>
      <c r="M63">
        <f t="shared" si="12"/>
        <v>68.732402398568169</v>
      </c>
      <c r="N63">
        <f t="shared" si="13"/>
        <v>74.676866947120757</v>
      </c>
      <c r="O63">
        <f t="shared" si="14"/>
        <v>74.174625562916347</v>
      </c>
      <c r="P63">
        <f t="shared" si="15"/>
        <v>73.980677549292523</v>
      </c>
      <c r="Q63">
        <f t="shared" si="16"/>
        <v>71.473755171850357</v>
      </c>
      <c r="R63">
        <f t="shared" si="17"/>
        <v>36.433663556459713</v>
      </c>
      <c r="S63">
        <f t="shared" si="18"/>
        <v>41.072986555426326</v>
      </c>
      <c r="T63">
        <f t="shared" si="19"/>
        <v>52.333368610221633</v>
      </c>
      <c r="U63">
        <f t="shared" si="20"/>
        <v>54.994869164827463</v>
      </c>
      <c r="V63">
        <f t="shared" si="21"/>
        <v>70.686097645117513</v>
      </c>
      <c r="W63">
        <f t="shared" si="22"/>
        <v>82.618729863267149</v>
      </c>
      <c r="X63">
        <f t="shared" si="23"/>
        <v>86.095503908308999</v>
      </c>
      <c r="Y63">
        <f t="shared" si="24"/>
        <v>89.518754198728885</v>
      </c>
      <c r="Z63">
        <f t="shared" si="36"/>
        <v>103.69774923161091</v>
      </c>
      <c r="AA63">
        <f t="shared" si="37"/>
        <v>109.67313728666699</v>
      </c>
      <c r="AB63">
        <f t="shared" si="38"/>
        <v>113.77891675809934</v>
      </c>
      <c r="AC63">
        <f t="shared" si="25"/>
        <v>127.47411369091522</v>
      </c>
      <c r="AD63">
        <f t="shared" si="26"/>
        <v>146.97395872568447</v>
      </c>
      <c r="AE63">
        <f t="shared" si="27"/>
        <v>165.79856856803184</v>
      </c>
      <c r="AF63">
        <f t="shared" si="28"/>
        <v>167.28424239005653</v>
      </c>
      <c r="AG63">
        <f t="shared" si="29"/>
        <v>192.91563219418006</v>
      </c>
      <c r="AH63">
        <f t="shared" si="30"/>
        <v>235.75056877516269</v>
      </c>
      <c r="AI63">
        <f t="shared" si="31"/>
        <v>236.45388560030611</v>
      </c>
      <c r="AJ63">
        <f t="shared" si="32"/>
        <v>243.22466622013195</v>
      </c>
      <c r="AK63">
        <f t="shared" si="33"/>
        <v>292.56836955637533</v>
      </c>
      <c r="AL63">
        <f t="shared" si="34"/>
        <v>398.59616204339648</v>
      </c>
      <c r="AM63">
        <f t="shared" si="35"/>
        <v>400.96190572853448</v>
      </c>
      <c r="AN63" s="94">
        <f t="shared" si="39"/>
        <v>3854.0813694323824</v>
      </c>
      <c r="AP63" s="1"/>
    </row>
    <row r="64" spans="1:42">
      <c r="A64" t="s">
        <v>24</v>
      </c>
      <c r="B64">
        <f t="shared" si="40"/>
        <v>0</v>
      </c>
      <c r="C64">
        <f t="shared" si="41"/>
        <v>0</v>
      </c>
      <c r="D64">
        <f t="shared" si="42"/>
        <v>0</v>
      </c>
      <c r="E64">
        <f t="shared" si="43"/>
        <v>0</v>
      </c>
      <c r="F64">
        <f t="shared" si="44"/>
        <v>0</v>
      </c>
      <c r="G64">
        <f t="shared" si="45"/>
        <v>0</v>
      </c>
      <c r="H64">
        <f t="shared" si="46"/>
        <v>0</v>
      </c>
      <c r="I64">
        <f t="shared" si="47"/>
        <v>0</v>
      </c>
      <c r="J64">
        <f t="shared" si="48"/>
        <v>0</v>
      </c>
      <c r="K64">
        <f t="shared" si="49"/>
        <v>0</v>
      </c>
      <c r="L64">
        <f t="shared" si="11"/>
        <v>9.1593388973982091</v>
      </c>
      <c r="M64">
        <f t="shared" si="12"/>
        <v>14.94032572948808</v>
      </c>
      <c r="N64">
        <f t="shared" si="13"/>
        <v>16.232470824719325</v>
      </c>
      <c r="O64">
        <f t="shared" si="14"/>
        <v>16.123298882331362</v>
      </c>
      <c r="P64">
        <f t="shared" si="15"/>
        <v>16.081140505830504</v>
      </c>
      <c r="Q64">
        <f t="shared" si="16"/>
        <v>15.536212122848376</v>
      </c>
      <c r="R64">
        <f t="shared" si="17"/>
        <v>7.9195660570046771</v>
      </c>
      <c r="S64">
        <f t="shared" si="18"/>
        <v>8.9280132282083216</v>
      </c>
      <c r="T64">
        <f t="shared" si="19"/>
        <v>11.375676482601259</v>
      </c>
      <c r="U64">
        <f t="shared" si="20"/>
        <v>11.954205441685811</v>
      </c>
      <c r="V64">
        <f t="shared" si="21"/>
        <v>15.364999425459571</v>
      </c>
      <c r="W64">
        <f t="shared" si="22"/>
        <v>17.958789340084373</v>
      </c>
      <c r="X64">
        <f t="shared" si="23"/>
        <v>18.71453386389047</v>
      </c>
      <c r="Y64">
        <f t="shared" si="24"/>
        <v>19.458643957640128</v>
      </c>
      <c r="Z64">
        <f t="shared" si="36"/>
        <v>22.540724561772546</v>
      </c>
      <c r="AA64">
        <f t="shared" si="37"/>
        <v>20.653649291209213</v>
      </c>
      <c r="AB64">
        <f t="shared" si="38"/>
        <v>21.011380572040785</v>
      </c>
      <c r="AC64">
        <f t="shared" si="25"/>
        <v>28.53053092393796</v>
      </c>
      <c r="AD64">
        <f t="shared" si="26"/>
        <v>37.438036589753551</v>
      </c>
      <c r="AE64">
        <f t="shared" si="27"/>
        <v>48.373021490069142</v>
      </c>
      <c r="AF64">
        <f t="shared" si="28"/>
        <v>52.33734120092489</v>
      </c>
      <c r="AG64">
        <f t="shared" si="29"/>
        <v>56.764134669238516</v>
      </c>
      <c r="AH64">
        <f t="shared" si="30"/>
        <v>66.352649913537249</v>
      </c>
      <c r="AI64">
        <f t="shared" si="31"/>
        <v>68.229010588122748</v>
      </c>
      <c r="AJ64">
        <f t="shared" si="32"/>
        <v>75.144493237767492</v>
      </c>
      <c r="AK64">
        <f t="shared" si="33"/>
        <v>100.82467754677366</v>
      </c>
      <c r="AL64">
        <f t="shared" si="34"/>
        <v>103.78209971726874</v>
      </c>
      <c r="AM64">
        <f t="shared" si="35"/>
        <v>102.23734875103978</v>
      </c>
      <c r="AN64" s="94">
        <f t="shared" si="39"/>
        <v>1003.9663138126466</v>
      </c>
      <c r="AP64" s="1"/>
    </row>
    <row r="65" spans="1:42">
      <c r="A65" t="s">
        <v>25</v>
      </c>
      <c r="B65">
        <f t="shared" si="40"/>
        <v>0</v>
      </c>
      <c r="C65">
        <f t="shared" si="41"/>
        <v>0</v>
      </c>
      <c r="D65">
        <f t="shared" si="42"/>
        <v>0</v>
      </c>
      <c r="E65">
        <f t="shared" si="43"/>
        <v>0</v>
      </c>
      <c r="F65">
        <f t="shared" si="44"/>
        <v>0</v>
      </c>
      <c r="G65">
        <f t="shared" si="45"/>
        <v>0</v>
      </c>
      <c r="H65">
        <f t="shared" si="46"/>
        <v>0</v>
      </c>
      <c r="I65">
        <f t="shared" si="47"/>
        <v>0</v>
      </c>
      <c r="J65">
        <f t="shared" si="48"/>
        <v>0</v>
      </c>
      <c r="K65">
        <f t="shared" si="49"/>
        <v>0</v>
      </c>
      <c r="L65">
        <f t="shared" si="11"/>
        <v>45.453160815910039</v>
      </c>
      <c r="M65">
        <f t="shared" si="12"/>
        <v>74.141271071146889</v>
      </c>
      <c r="N65">
        <f t="shared" si="13"/>
        <v>80.553532858699967</v>
      </c>
      <c r="O65">
        <f t="shared" si="14"/>
        <v>80.011767791424774</v>
      </c>
      <c r="P65">
        <f t="shared" si="15"/>
        <v>79.802557117128671</v>
      </c>
      <c r="Q65">
        <f t="shared" si="16"/>
        <v>77.098353494760659</v>
      </c>
      <c r="R65">
        <f t="shared" si="17"/>
        <v>39.300796008706328</v>
      </c>
      <c r="S65">
        <f t="shared" si="18"/>
        <v>44.305208659065769</v>
      </c>
      <c r="T65">
        <f t="shared" si="19"/>
        <v>56.45172193599219</v>
      </c>
      <c r="U65">
        <f t="shared" si="20"/>
        <v>59.322668202801992</v>
      </c>
      <c r="V65">
        <f t="shared" si="21"/>
        <v>76.248711576788864</v>
      </c>
      <c r="W65">
        <f t="shared" si="22"/>
        <v>89.120377472415456</v>
      </c>
      <c r="X65">
        <f t="shared" si="23"/>
        <v>92.870754848020567</v>
      </c>
      <c r="Y65">
        <f t="shared" si="24"/>
        <v>96.563396438731047</v>
      </c>
      <c r="Z65">
        <f t="shared" si="36"/>
        <v>111.85820176436671</v>
      </c>
      <c r="AA65">
        <f t="shared" si="37"/>
        <v>144.61971669936534</v>
      </c>
      <c r="AB65">
        <f t="shared" si="38"/>
        <v>122.10328536946784</v>
      </c>
      <c r="AC65">
        <f t="shared" si="25"/>
        <v>171.734719573315</v>
      </c>
      <c r="AD65">
        <f t="shared" si="26"/>
        <v>151.16373899574504</v>
      </c>
      <c r="AE65">
        <f t="shared" si="27"/>
        <v>189.88756177584472</v>
      </c>
      <c r="AF65">
        <f t="shared" si="28"/>
        <v>213.72358043812588</v>
      </c>
      <c r="AG65">
        <f t="shared" si="29"/>
        <v>234.75818826696613</v>
      </c>
      <c r="AH65">
        <f t="shared" si="30"/>
        <v>274.42129676735067</v>
      </c>
      <c r="AI65">
        <f t="shared" si="31"/>
        <v>202.32600591510467</v>
      </c>
      <c r="AJ65">
        <f t="shared" si="32"/>
        <v>214.18790678204115</v>
      </c>
      <c r="AK65">
        <f t="shared" si="33"/>
        <v>246.43987167894892</v>
      </c>
      <c r="AL65">
        <f t="shared" si="34"/>
        <v>313.247420904666</v>
      </c>
      <c r="AM65">
        <f t="shared" si="35"/>
        <v>301.18855328047175</v>
      </c>
      <c r="AN65" s="94">
        <f t="shared" si="39"/>
        <v>3882.9043265033729</v>
      </c>
      <c r="AP65" s="1"/>
    </row>
    <row r="66" spans="1:42">
      <c r="A66" t="s">
        <v>26</v>
      </c>
      <c r="B66">
        <f t="shared" si="40"/>
        <v>0</v>
      </c>
      <c r="C66">
        <f t="shared" si="41"/>
        <v>0</v>
      </c>
      <c r="D66">
        <f t="shared" si="42"/>
        <v>0</v>
      </c>
      <c r="E66">
        <f t="shared" si="43"/>
        <v>0</v>
      </c>
      <c r="F66">
        <f t="shared" si="44"/>
        <v>0</v>
      </c>
      <c r="G66">
        <f t="shared" si="45"/>
        <v>0</v>
      </c>
      <c r="H66">
        <f t="shared" si="46"/>
        <v>0</v>
      </c>
      <c r="I66">
        <f t="shared" si="47"/>
        <v>0</v>
      </c>
      <c r="J66">
        <f t="shared" si="48"/>
        <v>0</v>
      </c>
      <c r="K66">
        <f t="shared" si="49"/>
        <v>0</v>
      </c>
      <c r="L66">
        <f t="shared" si="11"/>
        <v>27.053454766555532</v>
      </c>
      <c r="M66">
        <f t="shared" si="12"/>
        <v>44.128449754722439</v>
      </c>
      <c r="N66">
        <f t="shared" si="13"/>
        <v>47.944990367232677</v>
      </c>
      <c r="O66">
        <f t="shared" si="14"/>
        <v>47.622534976264589</v>
      </c>
      <c r="P66">
        <f t="shared" si="15"/>
        <v>47.498014009798183</v>
      </c>
      <c r="Q66">
        <f t="shared" si="16"/>
        <v>45.888487872032186</v>
      </c>
      <c r="R66">
        <f t="shared" si="17"/>
        <v>23.391603312634782</v>
      </c>
      <c r="S66">
        <f t="shared" si="18"/>
        <v>26.370200374740261</v>
      </c>
      <c r="T66">
        <f t="shared" si="19"/>
        <v>33.599733846341493</v>
      </c>
      <c r="U66">
        <f t="shared" si="20"/>
        <v>35.308504228249973</v>
      </c>
      <c r="V66">
        <f t="shared" si="21"/>
        <v>45.382785985012404</v>
      </c>
      <c r="W66">
        <f t="shared" si="22"/>
        <v>53.043926042749824</v>
      </c>
      <c r="X66">
        <f t="shared" si="23"/>
        <v>55.276128663363423</v>
      </c>
      <c r="Y66">
        <f t="shared" si="24"/>
        <v>57.473967283387843</v>
      </c>
      <c r="Z66">
        <f t="shared" si="36"/>
        <v>66.577345719844615</v>
      </c>
      <c r="AA66">
        <f t="shared" si="37"/>
        <v>66.456263825304845</v>
      </c>
      <c r="AB66">
        <f t="shared" si="38"/>
        <v>77.432828449252156</v>
      </c>
      <c r="AC66">
        <f t="shared" si="25"/>
        <v>88.759669124693744</v>
      </c>
      <c r="AD66">
        <f t="shared" si="26"/>
        <v>110.49587179207846</v>
      </c>
      <c r="AE66">
        <f t="shared" si="27"/>
        <v>112.59605963355841</v>
      </c>
      <c r="AF66">
        <f t="shared" si="28"/>
        <v>142.50041290435388</v>
      </c>
      <c r="AG66">
        <f t="shared" si="29"/>
        <v>144.01179106635104</v>
      </c>
      <c r="AH66">
        <f t="shared" si="30"/>
        <v>161.846690733538</v>
      </c>
      <c r="AI66">
        <f t="shared" si="31"/>
        <v>167.03544582679154</v>
      </c>
      <c r="AJ66">
        <f t="shared" si="32"/>
        <v>172.94824082404816</v>
      </c>
      <c r="AK66">
        <f t="shared" si="33"/>
        <v>212.4487755220332</v>
      </c>
      <c r="AL66">
        <f t="shared" si="34"/>
        <v>204.41674876276144</v>
      </c>
      <c r="AM66">
        <f t="shared" si="35"/>
        <v>255.66285494606637</v>
      </c>
      <c r="AN66" s="94">
        <f t="shared" si="39"/>
        <v>2573.1717806137617</v>
      </c>
      <c r="AP66" s="1"/>
    </row>
    <row r="67" spans="1:42">
      <c r="A67" t="s">
        <v>27</v>
      </c>
      <c r="B67">
        <f t="shared" si="40"/>
        <v>0</v>
      </c>
      <c r="C67">
        <f t="shared" si="41"/>
        <v>0</v>
      </c>
      <c r="D67">
        <f t="shared" si="42"/>
        <v>0</v>
      </c>
      <c r="E67">
        <f t="shared" si="43"/>
        <v>0</v>
      </c>
      <c r="F67">
        <f t="shared" si="44"/>
        <v>0</v>
      </c>
      <c r="G67">
        <f t="shared" si="45"/>
        <v>0</v>
      </c>
      <c r="H67">
        <f t="shared" si="46"/>
        <v>0</v>
      </c>
      <c r="I67">
        <f t="shared" si="47"/>
        <v>0</v>
      </c>
      <c r="J67">
        <f t="shared" si="48"/>
        <v>0</v>
      </c>
      <c r="K67">
        <f t="shared" si="49"/>
        <v>0</v>
      </c>
      <c r="L67">
        <f t="shared" si="11"/>
        <v>18.670248491126504</v>
      </c>
      <c r="M67">
        <f t="shared" si="12"/>
        <v>30.454118690503815</v>
      </c>
      <c r="N67">
        <f t="shared" si="13"/>
        <v>33.088006385325386</v>
      </c>
      <c r="O67">
        <f t="shared" si="14"/>
        <v>32.865472061017186</v>
      </c>
      <c r="P67">
        <f t="shared" si="15"/>
        <v>32.779537107188034</v>
      </c>
      <c r="Q67">
        <f t="shared" si="16"/>
        <v>31.668763891554093</v>
      </c>
      <c r="R67">
        <f t="shared" si="17"/>
        <v>16.143115554788487</v>
      </c>
      <c r="S67">
        <f t="shared" si="18"/>
        <v>18.198717982808038</v>
      </c>
      <c r="T67">
        <f t="shared" si="19"/>
        <v>23.187995232402614</v>
      </c>
      <c r="U67">
        <f t="shared" si="20"/>
        <v>24.367259319736419</v>
      </c>
      <c r="V67">
        <f t="shared" si="21"/>
        <v>31.319766694169786</v>
      </c>
      <c r="W67">
        <f t="shared" si="22"/>
        <v>36.60690616813104</v>
      </c>
      <c r="X67">
        <f t="shared" si="23"/>
        <v>38.147403600677841</v>
      </c>
      <c r="Y67">
        <f t="shared" si="24"/>
        <v>39.664185598886014</v>
      </c>
      <c r="Z67">
        <f t="shared" si="36"/>
        <v>45.946648928764461</v>
      </c>
      <c r="AA67">
        <f t="shared" si="37"/>
        <v>40.439155554713572</v>
      </c>
      <c r="AB67">
        <f t="shared" si="38"/>
        <v>37.098832472643039</v>
      </c>
      <c r="AC67">
        <f t="shared" si="25"/>
        <v>55.644917118708442</v>
      </c>
      <c r="AD67">
        <f t="shared" si="26"/>
        <v>46.432564878344195</v>
      </c>
      <c r="AE67">
        <f t="shared" si="27"/>
        <v>77.27692023603845</v>
      </c>
      <c r="AF67">
        <f t="shared" si="28"/>
        <v>76.012635406005202</v>
      </c>
      <c r="AG67">
        <f t="shared" si="29"/>
        <v>114.75092907910303</v>
      </c>
      <c r="AH67">
        <f t="shared" si="30"/>
        <v>109.78261630046154</v>
      </c>
      <c r="AI67">
        <f t="shared" si="31"/>
        <v>94.852965217658635</v>
      </c>
      <c r="AJ67">
        <f t="shared" si="32"/>
        <v>114.78093510831393</v>
      </c>
      <c r="AK67">
        <f t="shared" si="33"/>
        <v>134.61401461997139</v>
      </c>
      <c r="AL67">
        <f t="shared" si="34"/>
        <v>156.90751100177073</v>
      </c>
      <c r="AM67">
        <f t="shared" si="35"/>
        <v>166.31237788973246</v>
      </c>
      <c r="AN67" s="94">
        <f t="shared" si="39"/>
        <v>1678.0145205905444</v>
      </c>
      <c r="AP67" s="1"/>
    </row>
    <row r="68" spans="1:42">
      <c r="A68" t="s">
        <v>28</v>
      </c>
      <c r="B68">
        <f t="shared" si="40"/>
        <v>0</v>
      </c>
      <c r="C68">
        <f t="shared" si="41"/>
        <v>0</v>
      </c>
      <c r="D68">
        <f t="shared" si="42"/>
        <v>0</v>
      </c>
      <c r="E68">
        <f t="shared" si="43"/>
        <v>0</v>
      </c>
      <c r="F68">
        <f t="shared" si="44"/>
        <v>0</v>
      </c>
      <c r="G68">
        <f t="shared" si="45"/>
        <v>0</v>
      </c>
      <c r="H68">
        <f t="shared" si="46"/>
        <v>0</v>
      </c>
      <c r="I68">
        <f t="shared" si="47"/>
        <v>0</v>
      </c>
      <c r="J68">
        <f t="shared" si="48"/>
        <v>0</v>
      </c>
      <c r="K68">
        <f t="shared" si="49"/>
        <v>0</v>
      </c>
      <c r="L68">
        <f t="shared" si="11"/>
        <v>20.98414249514224</v>
      </c>
      <c r="M68">
        <f t="shared" si="12"/>
        <v>34.228444601004249</v>
      </c>
      <c r="N68">
        <f t="shared" si="13"/>
        <v>37.188762709818164</v>
      </c>
      <c r="O68">
        <f t="shared" si="14"/>
        <v>36.938648632677591</v>
      </c>
      <c r="P68">
        <f t="shared" si="15"/>
        <v>36.842063345271185</v>
      </c>
      <c r="Q68">
        <f t="shared" si="16"/>
        <v>35.593626644081695</v>
      </c>
      <c r="R68">
        <f t="shared" si="17"/>
        <v>18.143809777262895</v>
      </c>
      <c r="S68">
        <f t="shared" si="18"/>
        <v>20.454172935172846</v>
      </c>
      <c r="T68">
        <f t="shared" si="19"/>
        <v>26.061795394136002</v>
      </c>
      <c r="U68">
        <f t="shared" si="20"/>
        <v>27.387211371313683</v>
      </c>
      <c r="V68">
        <f t="shared" si="21"/>
        <v>35.201376539654952</v>
      </c>
      <c r="W68">
        <f t="shared" si="22"/>
        <v>41.143776726027632</v>
      </c>
      <c r="X68">
        <f t="shared" si="23"/>
        <v>42.875195440316652</v>
      </c>
      <c r="Y68">
        <f t="shared" si="24"/>
        <v>44.579959552031298</v>
      </c>
      <c r="Z68">
        <f t="shared" si="36"/>
        <v>51.641038883531984</v>
      </c>
      <c r="AA68">
        <f t="shared" si="37"/>
        <v>42.403095554766047</v>
      </c>
      <c r="AB68">
        <f t="shared" si="38"/>
        <v>52.872095504878324</v>
      </c>
      <c r="AC68">
        <f t="shared" si="25"/>
        <v>91.491384730556348</v>
      </c>
      <c r="AD68">
        <f t="shared" si="26"/>
        <v>71.401255413764758</v>
      </c>
      <c r="AE68">
        <f t="shared" si="27"/>
        <v>67.779377191882148</v>
      </c>
      <c r="AF68">
        <f t="shared" si="28"/>
        <v>84.027643559871251</v>
      </c>
      <c r="AG68">
        <f t="shared" si="29"/>
        <v>102.12738502864663</v>
      </c>
      <c r="AH68">
        <f t="shared" si="30"/>
        <v>117.84177893592756</v>
      </c>
      <c r="AI68">
        <f t="shared" si="31"/>
        <v>121.72657514847619</v>
      </c>
      <c r="AJ68">
        <f t="shared" si="32"/>
        <v>130.74416302537267</v>
      </c>
      <c r="AK68">
        <f t="shared" si="33"/>
        <v>168.6334278412686</v>
      </c>
      <c r="AL68">
        <f t="shared" si="34"/>
        <v>173.01917592888495</v>
      </c>
      <c r="AM68">
        <f t="shared" si="35"/>
        <v>195.04754960077662</v>
      </c>
      <c r="AN68" s="94">
        <f t="shared" si="39"/>
        <v>1928.3789325125153</v>
      </c>
      <c r="AP68" s="1"/>
    </row>
    <row r="69" spans="1:42">
      <c r="A69" t="s">
        <v>29</v>
      </c>
      <c r="B69">
        <f t="shared" si="40"/>
        <v>0</v>
      </c>
      <c r="C69">
        <f t="shared" si="41"/>
        <v>0</v>
      </c>
      <c r="D69">
        <f t="shared" si="42"/>
        <v>0</v>
      </c>
      <c r="E69">
        <f t="shared" si="43"/>
        <v>0</v>
      </c>
      <c r="F69">
        <f t="shared" si="44"/>
        <v>0</v>
      </c>
      <c r="G69">
        <f t="shared" si="45"/>
        <v>0</v>
      </c>
      <c r="H69">
        <f t="shared" si="46"/>
        <v>0</v>
      </c>
      <c r="I69">
        <f t="shared" si="47"/>
        <v>0</v>
      </c>
      <c r="J69">
        <f t="shared" si="48"/>
        <v>0</v>
      </c>
      <c r="K69">
        <f t="shared" si="49"/>
        <v>0</v>
      </c>
      <c r="L69">
        <f t="shared" si="11"/>
        <v>75.551431903152618</v>
      </c>
      <c r="M69">
        <f t="shared" si="12"/>
        <v>123.23629626620468</v>
      </c>
      <c r="N69">
        <f t="shared" si="13"/>
        <v>133.89464325662851</v>
      </c>
      <c r="O69">
        <f t="shared" si="14"/>
        <v>132.99413104024984</v>
      </c>
      <c r="P69">
        <f t="shared" si="15"/>
        <v>132.64638479491146</v>
      </c>
      <c r="Q69">
        <f t="shared" si="16"/>
        <v>128.15150584347708</v>
      </c>
      <c r="R69">
        <f t="shared" si="17"/>
        <v>65.325081030495568</v>
      </c>
      <c r="S69">
        <f t="shared" si="18"/>
        <v>73.643326335815743</v>
      </c>
      <c r="T69">
        <f t="shared" si="19"/>
        <v>93.833043711449292</v>
      </c>
      <c r="U69">
        <f t="shared" si="20"/>
        <v>98.605079307674927</v>
      </c>
      <c r="V69">
        <f t="shared" si="21"/>
        <v>126.73924622598445</v>
      </c>
      <c r="W69">
        <f t="shared" si="22"/>
        <v>148.13429932981981</v>
      </c>
      <c r="X69">
        <f t="shared" si="23"/>
        <v>154.3681096043513</v>
      </c>
      <c r="Y69">
        <f t="shared" si="24"/>
        <v>160.50595248866091</v>
      </c>
      <c r="Z69">
        <f t="shared" si="36"/>
        <v>185.92870466450651</v>
      </c>
      <c r="AA69">
        <f t="shared" si="37"/>
        <v>173.2973155828744</v>
      </c>
      <c r="AB69">
        <f t="shared" si="38"/>
        <v>147.8504085719982</v>
      </c>
      <c r="AC69">
        <f t="shared" si="25"/>
        <v>152.36452001891752</v>
      </c>
      <c r="AD69">
        <f t="shared" si="26"/>
        <v>215.64702388404385</v>
      </c>
      <c r="AE69">
        <f t="shared" si="27"/>
        <v>238.72675533600528</v>
      </c>
      <c r="AF69">
        <f t="shared" si="28"/>
        <v>266.76760770553489</v>
      </c>
      <c r="AG69">
        <f t="shared" si="29"/>
        <v>251.4614940779764</v>
      </c>
      <c r="AH69">
        <f t="shared" si="30"/>
        <v>292.62548459921811</v>
      </c>
      <c r="AI69">
        <f t="shared" si="31"/>
        <v>309.1160610383302</v>
      </c>
      <c r="AJ69">
        <f t="shared" si="32"/>
        <v>352.12888257081897</v>
      </c>
      <c r="AK69">
        <f t="shared" si="33"/>
        <v>437.52873157472908</v>
      </c>
      <c r="AL69">
        <f t="shared" si="34"/>
        <v>450.18973421768044</v>
      </c>
      <c r="AM69">
        <f t="shared" si="35"/>
        <v>526.30630594723129</v>
      </c>
      <c r="AN69" s="94">
        <f t="shared" si="39"/>
        <v>5647.5675609287418</v>
      </c>
      <c r="AP69" s="1"/>
    </row>
    <row r="70" spans="1:42" s="9" customFormat="1">
      <c r="A70" s="9" t="s">
        <v>158</v>
      </c>
      <c r="B70" s="9">
        <f t="shared" ref="B70:AL70" si="50">SUM(B39:B69)</f>
        <v>0</v>
      </c>
      <c r="C70" s="9">
        <f t="shared" si="50"/>
        <v>0</v>
      </c>
      <c r="D70" s="9">
        <f t="shared" si="50"/>
        <v>0</v>
      </c>
      <c r="E70" s="9">
        <f t="shared" si="50"/>
        <v>0</v>
      </c>
      <c r="F70" s="9">
        <f t="shared" si="50"/>
        <v>0</v>
      </c>
      <c r="G70" s="9">
        <f t="shared" si="50"/>
        <v>0</v>
      </c>
      <c r="H70" s="9">
        <f t="shared" si="50"/>
        <v>0</v>
      </c>
      <c r="I70" s="9">
        <f t="shared" si="50"/>
        <v>0</v>
      </c>
      <c r="J70" s="9">
        <f t="shared" si="50"/>
        <v>0</v>
      </c>
      <c r="K70" s="9">
        <f t="shared" si="50"/>
        <v>0</v>
      </c>
      <c r="L70" s="9">
        <f t="shared" si="50"/>
        <v>1655.2965299474272</v>
      </c>
      <c r="M70" s="9">
        <f t="shared" si="50"/>
        <v>2700.0496011050377</v>
      </c>
      <c r="N70" s="9">
        <f t="shared" si="50"/>
        <v>2933.5689976776907</v>
      </c>
      <c r="O70" s="9">
        <f t="shared" si="50"/>
        <v>2913.8391962775313</v>
      </c>
      <c r="P70" s="9">
        <f t="shared" si="50"/>
        <v>2906.2202387182797</v>
      </c>
      <c r="Q70" s="9">
        <f t="shared" si="50"/>
        <v>2807.7395436021275</v>
      </c>
      <c r="R70" s="9">
        <f t="shared" si="50"/>
        <v>1431.2419662267391</v>
      </c>
      <c r="S70" s="9">
        <f t="shared" si="50"/>
        <v>1613.4908295811538</v>
      </c>
      <c r="T70" s="9">
        <f t="shared" si="50"/>
        <v>2055.8380925072311</v>
      </c>
      <c r="U70" s="9">
        <f t="shared" si="50"/>
        <v>2160.3911600565466</v>
      </c>
      <c r="V70" s="9">
        <f t="shared" si="50"/>
        <v>2776.7975960396116</v>
      </c>
      <c r="W70" s="9">
        <f t="shared" si="50"/>
        <v>3245.5532009130875</v>
      </c>
      <c r="X70" s="9">
        <f t="shared" si="50"/>
        <v>3382.1330678441341</v>
      </c>
      <c r="Y70" s="9">
        <f t="shared" si="50"/>
        <v>3516.6103341490789</v>
      </c>
      <c r="Z70" s="9">
        <f t="shared" si="50"/>
        <v>4073.6109415278333</v>
      </c>
      <c r="AA70" s="9">
        <f t="shared" si="50"/>
        <v>4037.3118896653427</v>
      </c>
      <c r="AB70" s="9">
        <f t="shared" si="50"/>
        <v>4192.1050729730177</v>
      </c>
      <c r="AC70" s="9">
        <f t="shared" si="50"/>
        <v>4970.0172029240011</v>
      </c>
      <c r="AD70" s="9">
        <f t="shared" si="50"/>
        <v>5526.3859321336886</v>
      </c>
      <c r="AE70" s="9">
        <f t="shared" si="50"/>
        <v>5966.3146153320604</v>
      </c>
      <c r="AF70" s="9">
        <f t="shared" si="50"/>
        <v>6665.7237289701661</v>
      </c>
      <c r="AG70" s="9">
        <f t="shared" si="50"/>
        <v>7866.6061872051851</v>
      </c>
      <c r="AH70" s="9">
        <f t="shared" si="50"/>
        <v>8660.5232859358857</v>
      </c>
      <c r="AI70" s="9">
        <f t="shared" si="50"/>
        <v>8749.1807329283147</v>
      </c>
      <c r="AJ70" s="9">
        <f t="shared" si="50"/>
        <v>9539.7336544031587</v>
      </c>
      <c r="AK70" s="9">
        <f t="shared" si="50"/>
        <v>10625.410298045188</v>
      </c>
      <c r="AL70" s="9">
        <f t="shared" si="50"/>
        <v>12426.694305061299</v>
      </c>
      <c r="AM70" s="9">
        <f>SUM(AM39:AM69)</f>
        <v>12659.916297946838</v>
      </c>
      <c r="AN70" s="9">
        <f>SUM(AN39:AN69)</f>
        <v>142058.30449969767</v>
      </c>
    </row>
    <row r="72" spans="1:42"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4" spans="1:42">
      <c r="AN74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8"/>
  <sheetViews>
    <sheetView zoomScale="125" zoomScaleNormal="125" zoomScalePageLayoutView="125" workbookViewId="0">
      <selection activeCell="A48" sqref="A48"/>
    </sheetView>
  </sheetViews>
  <sheetFormatPr defaultColWidth="8.85546875" defaultRowHeight="15"/>
  <cols>
    <col min="1" max="1" width="13.85546875" customWidth="1"/>
  </cols>
  <sheetData>
    <row r="1" spans="1:29">
      <c r="A1" s="13" t="s">
        <v>160</v>
      </c>
      <c r="AC1" s="8"/>
    </row>
    <row r="2" spans="1:29">
      <c r="B2">
        <v>1989</v>
      </c>
      <c r="C2">
        <v>1990</v>
      </c>
      <c r="D2">
        <v>1991</v>
      </c>
      <c r="E2">
        <v>1992</v>
      </c>
      <c r="F2">
        <v>1993</v>
      </c>
      <c r="G2">
        <v>1994</v>
      </c>
      <c r="H2">
        <v>1995</v>
      </c>
      <c r="I2">
        <v>1996</v>
      </c>
      <c r="J2">
        <v>1997</v>
      </c>
      <c r="K2">
        <v>1998</v>
      </c>
      <c r="L2">
        <v>1999</v>
      </c>
      <c r="M2">
        <v>2000</v>
      </c>
      <c r="N2">
        <v>2001</v>
      </c>
      <c r="O2">
        <v>2002</v>
      </c>
      <c r="P2">
        <v>2003</v>
      </c>
      <c r="Q2">
        <v>2004</v>
      </c>
      <c r="R2">
        <v>2005</v>
      </c>
      <c r="S2">
        <v>2006</v>
      </c>
      <c r="T2">
        <v>2007</v>
      </c>
      <c r="U2">
        <v>2008</v>
      </c>
      <c r="V2">
        <v>2009</v>
      </c>
      <c r="W2">
        <v>2010</v>
      </c>
      <c r="X2">
        <v>2011</v>
      </c>
      <c r="Y2">
        <v>2012</v>
      </c>
      <c r="Z2">
        <v>2013</v>
      </c>
      <c r="AA2">
        <v>2014</v>
      </c>
      <c r="AB2">
        <v>2015</v>
      </c>
      <c r="AC2" s="8" t="s">
        <v>120</v>
      </c>
    </row>
    <row r="3" spans="1:29" s="10" customFormat="1">
      <c r="A3" s="10" t="s">
        <v>114</v>
      </c>
      <c r="B3" s="11">
        <v>50.053500000000007</v>
      </c>
      <c r="C3" s="11">
        <v>50.053500000000007</v>
      </c>
      <c r="D3" s="11">
        <v>83.422499999999999</v>
      </c>
      <c r="E3" s="11">
        <v>83.422499999999999</v>
      </c>
      <c r="F3" s="11">
        <v>83.422499999999999</v>
      </c>
      <c r="G3" s="11">
        <v>83.422499999999999</v>
      </c>
      <c r="H3" s="11">
        <v>166.845</v>
      </c>
      <c r="I3" s="11">
        <v>166.845</v>
      </c>
      <c r="J3" s="11">
        <v>166.845</v>
      </c>
      <c r="K3" s="11">
        <v>333.69</v>
      </c>
      <c r="L3" s="11">
        <v>333.69</v>
      </c>
      <c r="M3" s="11">
        <v>333.69</v>
      </c>
      <c r="N3" s="11">
        <v>333.69</v>
      </c>
      <c r="O3" s="11">
        <v>335.71</v>
      </c>
      <c r="P3" s="11">
        <v>335.71</v>
      </c>
      <c r="Q3" s="11">
        <v>335.71</v>
      </c>
      <c r="R3" s="11">
        <v>335.71</v>
      </c>
      <c r="S3" s="11">
        <v>335.71</v>
      </c>
      <c r="T3" s="11">
        <v>335.71</v>
      </c>
      <c r="U3" s="11">
        <v>402.64800000000008</v>
      </c>
      <c r="V3" s="11">
        <v>574.79999999999984</v>
      </c>
      <c r="W3" s="11">
        <v>574.79999999999984</v>
      </c>
      <c r="X3" s="11">
        <v>574.79999999999984</v>
      </c>
      <c r="Y3" s="11">
        <v>574.79999999999984</v>
      </c>
      <c r="Z3" s="11">
        <v>574.79999999999984</v>
      </c>
      <c r="AA3" s="11">
        <v>574.79999999999984</v>
      </c>
      <c r="AB3" s="11">
        <v>574.79999999999984</v>
      </c>
      <c r="AC3" s="11">
        <v>8709.6</v>
      </c>
    </row>
    <row r="4" spans="1:29">
      <c r="A4" s="7" t="s">
        <v>32</v>
      </c>
      <c r="B4" s="1">
        <v>34.173913043478258</v>
      </c>
      <c r="C4" s="1">
        <v>35.226086956521733</v>
      </c>
      <c r="D4" s="1">
        <v>36.469565217391306</v>
      </c>
      <c r="E4" s="1">
        <v>38.782608695652179</v>
      </c>
      <c r="F4" s="1">
        <v>44.434782608695656</v>
      </c>
      <c r="G4" s="1">
        <v>55.208695652173908</v>
      </c>
      <c r="H4" s="1">
        <v>64.539130434782606</v>
      </c>
      <c r="I4" s="1">
        <v>69.913043478260875</v>
      </c>
      <c r="J4" s="1">
        <v>71.869565217391312</v>
      </c>
      <c r="K4" s="1">
        <v>71.260869565217391</v>
      </c>
      <c r="L4" s="1">
        <v>70.260869565217391</v>
      </c>
      <c r="M4" s="1">
        <v>70.443478260869568</v>
      </c>
      <c r="N4" s="1">
        <v>70.947826086956525</v>
      </c>
      <c r="O4" s="1">
        <v>70.408695652173918</v>
      </c>
      <c r="P4" s="1">
        <v>71.217391304347828</v>
      </c>
      <c r="Q4" s="1">
        <v>73.982608695652175</v>
      </c>
      <c r="R4" s="1">
        <v>75.330434782608691</v>
      </c>
      <c r="S4" s="1">
        <v>76.434782608695656</v>
      </c>
      <c r="T4" s="1">
        <v>80.0695652173913</v>
      </c>
      <c r="U4" s="1">
        <v>84.765217391304347</v>
      </c>
      <c r="V4" s="1">
        <v>84.165217391304353</v>
      </c>
      <c r="W4" s="1">
        <v>86.956521739130437</v>
      </c>
      <c r="X4" s="1">
        <v>91.660869565217382</v>
      </c>
      <c r="Y4" s="1">
        <v>94.095652173913038</v>
      </c>
      <c r="Z4" s="1">
        <v>96.565217391304344</v>
      </c>
      <c r="AA4" s="1">
        <v>98.495652173913044</v>
      </c>
      <c r="AB4" s="1">
        <v>100</v>
      </c>
      <c r="AC4" s="9"/>
    </row>
    <row r="5" spans="1:29">
      <c r="A5" s="7" t="s">
        <v>159</v>
      </c>
      <c r="B5" s="1">
        <v>3.7690000000000001</v>
      </c>
      <c r="C5" s="1">
        <v>4.7954999999999997</v>
      </c>
      <c r="D5" s="1">
        <v>5.3348000000000004</v>
      </c>
      <c r="E5" s="1">
        <v>5.5266000000000002</v>
      </c>
      <c r="F5" s="1">
        <v>5.7766999999999999</v>
      </c>
      <c r="G5" s="1">
        <v>8.6401000000000003</v>
      </c>
      <c r="H5" s="1">
        <v>8.3709000000000007</v>
      </c>
      <c r="I5" s="1">
        <v>8.3386999999999993</v>
      </c>
      <c r="J5" s="1">
        <v>8.3193000000000001</v>
      </c>
      <c r="K5" s="1">
        <v>8.3005999999999993</v>
      </c>
      <c r="L5" s="1">
        <v>8.2782999999999998</v>
      </c>
      <c r="M5" s="1">
        <v>8.2783999999999995</v>
      </c>
      <c r="N5" s="1">
        <v>8.2769999999999992</v>
      </c>
      <c r="O5" s="1">
        <v>8.2771000000000008</v>
      </c>
      <c r="P5" s="1">
        <v>8.2772000000000006</v>
      </c>
      <c r="Q5" s="1">
        <v>8.2767999999999997</v>
      </c>
      <c r="R5" s="1">
        <v>8.1940000000000008</v>
      </c>
      <c r="S5" s="1">
        <v>7.9720000000000004</v>
      </c>
      <c r="T5" s="1">
        <v>7.6059000000000001</v>
      </c>
      <c r="U5" s="1">
        <v>6.9481999999999999</v>
      </c>
      <c r="V5" s="1">
        <v>6.8307000000000002</v>
      </c>
      <c r="W5" s="1">
        <v>6.7690000000000001</v>
      </c>
      <c r="X5" s="1">
        <v>6.4633000000000003</v>
      </c>
      <c r="Y5" s="1">
        <v>6.3085000000000004</v>
      </c>
      <c r="Z5" s="1">
        <v>6.1479999999999997</v>
      </c>
      <c r="AA5" s="1">
        <v>6.1607000000000003</v>
      </c>
      <c r="AB5" s="1">
        <v>6.2830000000000004</v>
      </c>
      <c r="AC5" s="9"/>
    </row>
    <row r="6" spans="1:29" s="10" customFormat="1">
      <c r="A6" s="10" t="s">
        <v>161</v>
      </c>
      <c r="B6" s="11">
        <v>38.860967029138891</v>
      </c>
      <c r="C6" s="11">
        <v>29.630307109533316</v>
      </c>
      <c r="D6" s="11">
        <v>42.877995300219474</v>
      </c>
      <c r="E6" s="11">
        <v>38.921372768862334</v>
      </c>
      <c r="F6" s="11">
        <v>32.499772942365773</v>
      </c>
      <c r="G6" s="11">
        <v>17.488676520202898</v>
      </c>
      <c r="H6" s="11">
        <v>30.882889875851138</v>
      </c>
      <c r="I6" s="11">
        <v>28.619143898195233</v>
      </c>
      <c r="J6" s="11">
        <v>27.90495928355692</v>
      </c>
      <c r="K6" s="11">
        <v>56.413440683228245</v>
      </c>
      <c r="L6" s="11">
        <v>57.370483584483011</v>
      </c>
      <c r="M6" s="11">
        <v>57.22107243652291</v>
      </c>
      <c r="N6" s="11">
        <v>56.823913945562111</v>
      </c>
      <c r="O6" s="11">
        <v>57.604946411060595</v>
      </c>
      <c r="P6" s="11">
        <v>56.950136264397123</v>
      </c>
      <c r="Q6" s="11">
        <v>54.824183963585824</v>
      </c>
      <c r="R6" s="11">
        <v>54.387343219211616</v>
      </c>
      <c r="S6" s="11">
        <v>55.094209140410086</v>
      </c>
      <c r="T6" s="11">
        <v>55.124694626099</v>
      </c>
      <c r="U6" s="11">
        <v>68.365273443790059</v>
      </c>
      <c r="V6" s="11">
        <v>99.981327350450186</v>
      </c>
      <c r="W6" s="11">
        <v>97.654010932190843</v>
      </c>
      <c r="X6" s="11">
        <v>97.023842864480585</v>
      </c>
      <c r="Y6" s="11">
        <v>96.832489044764429</v>
      </c>
      <c r="Z6" s="11">
        <v>96.819353442050883</v>
      </c>
      <c r="AA6" s="11">
        <v>94.7260958796643</v>
      </c>
      <c r="AB6" s="11">
        <v>91.484959414292504</v>
      </c>
      <c r="AC6" s="11">
        <v>1592.3878613741704</v>
      </c>
    </row>
    <row r="7" spans="1:29">
      <c r="A7" t="s">
        <v>51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9">
        <v>0</v>
      </c>
    </row>
    <row r="8" spans="1:29">
      <c r="A8" t="s">
        <v>52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9">
        <v>0</v>
      </c>
    </row>
    <row r="9" spans="1:29">
      <c r="A9" t="s">
        <v>53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9">
        <v>0</v>
      </c>
    </row>
    <row r="10" spans="1:29">
      <c r="A10" t="s">
        <v>54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9">
        <v>0</v>
      </c>
    </row>
    <row r="11" spans="1:29">
      <c r="A11" t="s">
        <v>55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9">
        <v>0</v>
      </c>
    </row>
    <row r="12" spans="1:29">
      <c r="A12" t="s">
        <v>56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9">
        <v>0</v>
      </c>
    </row>
    <row r="13" spans="1:29">
      <c r="A13" t="s">
        <v>57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9">
        <v>0</v>
      </c>
    </row>
    <row r="14" spans="1:29">
      <c r="A14" t="s">
        <v>58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9">
        <v>0</v>
      </c>
    </row>
    <row r="15" spans="1:29">
      <c r="A15" t="s">
        <v>59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9">
        <v>0</v>
      </c>
    </row>
    <row r="16" spans="1:29">
      <c r="A16" t="s">
        <v>60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9">
        <v>0</v>
      </c>
    </row>
    <row r="17" spans="1:29">
      <c r="A17" t="s">
        <v>61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9">
        <v>0</v>
      </c>
    </row>
    <row r="18" spans="1:29">
      <c r="A18" t="s">
        <v>62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9">
        <v>0</v>
      </c>
    </row>
    <row r="19" spans="1:29">
      <c r="A19" t="s">
        <v>63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9">
        <v>0</v>
      </c>
    </row>
    <row r="20" spans="1:29">
      <c r="A20" t="s">
        <v>64</v>
      </c>
      <c r="B20" s="1"/>
      <c r="C20" s="1"/>
      <c r="D20" s="1"/>
      <c r="E20" s="1"/>
      <c r="F20" s="1"/>
      <c r="G20" s="1"/>
      <c r="H20" s="1">
        <v>3.0882889875851136</v>
      </c>
      <c r="I20" s="1">
        <v>2.8619143898195234</v>
      </c>
      <c r="J20" s="1">
        <v>2.7904959283556918</v>
      </c>
      <c r="K20" s="1">
        <v>5.6413440683228249</v>
      </c>
      <c r="L20" s="1">
        <v>5.737048358448301</v>
      </c>
      <c r="M20" s="1">
        <v>5.7221072436522906</v>
      </c>
      <c r="N20" s="1">
        <v>5.6823913945562108</v>
      </c>
      <c r="O20" s="1">
        <v>5.7604946411060594</v>
      </c>
      <c r="P20" s="1">
        <v>5.695013626439712</v>
      </c>
      <c r="Q20" s="1">
        <v>5.4824183963585824</v>
      </c>
      <c r="R20" s="1">
        <v>5.4387343219211619</v>
      </c>
      <c r="S20" s="1">
        <v>5.5094209140410086</v>
      </c>
      <c r="T20" s="1">
        <v>5.5124694626099</v>
      </c>
      <c r="U20" s="1">
        <v>6.8365273443790056</v>
      </c>
      <c r="V20" s="1">
        <v>9.9981327350450186</v>
      </c>
      <c r="W20" s="1">
        <v>9.7654010932190847</v>
      </c>
      <c r="X20" s="1">
        <v>9.7023842864480585</v>
      </c>
      <c r="Y20" s="1">
        <v>9.6832489044764429</v>
      </c>
      <c r="Z20" s="1">
        <v>9.6819353442050886</v>
      </c>
      <c r="AA20" s="1">
        <v>9.4726095879664296</v>
      </c>
      <c r="AB20" s="1">
        <v>9.1484959414292497</v>
      </c>
      <c r="AC20" s="9">
        <v>139.21087697038476</v>
      </c>
    </row>
    <row r="21" spans="1:29">
      <c r="A21" t="s">
        <v>210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9">
        <v>0</v>
      </c>
    </row>
    <row r="22" spans="1:29">
      <c r="A22" t="s">
        <v>65</v>
      </c>
      <c r="B22" s="1"/>
      <c r="C22" s="1"/>
      <c r="D22" s="1"/>
      <c r="E22" s="1"/>
      <c r="F22" s="1"/>
      <c r="G22" s="1"/>
      <c r="H22" s="1">
        <v>3.0882889875851136</v>
      </c>
      <c r="I22" s="1">
        <v>2.8619143898195234</v>
      </c>
      <c r="J22" s="1">
        <v>2.7904959283556918</v>
      </c>
      <c r="K22" s="1">
        <v>5.6413440683228249</v>
      </c>
      <c r="L22" s="1">
        <v>5.737048358448301</v>
      </c>
      <c r="M22" s="1">
        <v>5.7221072436522906</v>
      </c>
      <c r="N22" s="1">
        <v>5.6823913945562108</v>
      </c>
      <c r="O22" s="1">
        <v>5.7604946411060594</v>
      </c>
      <c r="P22" s="1">
        <v>5.695013626439712</v>
      </c>
      <c r="Q22" s="1">
        <v>5.4824183963585824</v>
      </c>
      <c r="R22" s="1">
        <v>5.4387343219211619</v>
      </c>
      <c r="S22" s="1">
        <v>5.5094209140410086</v>
      </c>
      <c r="T22" s="1">
        <v>5.5124694626099</v>
      </c>
      <c r="U22" s="1">
        <v>6.8365273443790056</v>
      </c>
      <c r="V22" s="1">
        <v>9.9981327350450186</v>
      </c>
      <c r="W22" s="1">
        <v>9.7654010932190847</v>
      </c>
      <c r="X22" s="1">
        <v>9.7023842864480585</v>
      </c>
      <c r="Y22" s="1">
        <v>9.6832489044764429</v>
      </c>
      <c r="Z22" s="1">
        <v>9.6819353442050886</v>
      </c>
      <c r="AA22" s="1">
        <v>9.4726095879664296</v>
      </c>
      <c r="AB22" s="1">
        <v>9.1484959414292497</v>
      </c>
      <c r="AC22" s="9">
        <v>139.21087697038476</v>
      </c>
    </row>
    <row r="23" spans="1:29">
      <c r="A23" t="s">
        <v>66</v>
      </c>
      <c r="B23" s="1">
        <v>5.5515667185714204</v>
      </c>
      <c r="C23" s="1">
        <v>4.2329010157142797</v>
      </c>
      <c r="D23" s="1">
        <v>6.1254279</v>
      </c>
      <c r="E23" s="1">
        <v>5.5601961098374764</v>
      </c>
      <c r="F23" s="1">
        <v>4.6428247060522532</v>
      </c>
      <c r="G23" s="1">
        <v>2.4983823600289852</v>
      </c>
      <c r="H23" s="1">
        <v>3.0882889875851136</v>
      </c>
      <c r="I23" s="1">
        <v>2.8619143898195234</v>
      </c>
      <c r="J23" s="1">
        <v>2.7904959283556918</v>
      </c>
      <c r="K23" s="1">
        <v>5.6413440683228249</v>
      </c>
      <c r="L23" s="1">
        <v>5.737048358448301</v>
      </c>
      <c r="M23" s="1">
        <v>5.7221072436522906</v>
      </c>
      <c r="N23" s="1">
        <v>5.6823913945562108</v>
      </c>
      <c r="O23" s="1">
        <v>5.7604946411060594</v>
      </c>
      <c r="P23" s="1">
        <v>5.695013626439712</v>
      </c>
      <c r="Q23" s="1">
        <v>5.4824183963585824</v>
      </c>
      <c r="R23" s="1">
        <v>5.4387343219211619</v>
      </c>
      <c r="S23" s="1">
        <v>5.5094209140410086</v>
      </c>
      <c r="T23" s="1">
        <v>5.5124694626099</v>
      </c>
      <c r="U23" s="1">
        <v>6.8365273443790056</v>
      </c>
      <c r="V23" s="1">
        <v>9.9981327350450186</v>
      </c>
      <c r="W23" s="1">
        <v>9.7654010932190847</v>
      </c>
      <c r="X23" s="1">
        <v>9.7023842864480585</v>
      </c>
      <c r="Y23" s="1">
        <v>9.6832489044764429</v>
      </c>
      <c r="Z23" s="1">
        <v>9.6819353442050886</v>
      </c>
      <c r="AA23" s="1">
        <v>9.4726095879664296</v>
      </c>
      <c r="AB23" s="1">
        <v>9.1484959414292497</v>
      </c>
      <c r="AC23" s="9">
        <v>167.82217578058916</v>
      </c>
    </row>
    <row r="24" spans="1:29">
      <c r="A24" t="s">
        <v>67</v>
      </c>
      <c r="B24" s="1"/>
      <c r="C24" s="1"/>
      <c r="D24" s="1"/>
      <c r="E24" s="1"/>
      <c r="F24" s="1"/>
      <c r="G24" s="1"/>
      <c r="H24" s="1">
        <v>3.0882889875851136</v>
      </c>
      <c r="I24" s="1">
        <v>2.8619143898195234</v>
      </c>
      <c r="J24" s="1">
        <v>2.7904959283556918</v>
      </c>
      <c r="K24" s="1">
        <v>5.6413440683228249</v>
      </c>
      <c r="L24" s="1">
        <v>5.737048358448301</v>
      </c>
      <c r="M24" s="1">
        <v>5.7221072436522906</v>
      </c>
      <c r="N24" s="1">
        <v>5.6823913945562108</v>
      </c>
      <c r="O24" s="1">
        <v>5.7604946411060594</v>
      </c>
      <c r="P24" s="1">
        <v>5.695013626439712</v>
      </c>
      <c r="Q24" s="1">
        <v>5.4824183963585824</v>
      </c>
      <c r="R24" s="1">
        <v>5.4387343219211619</v>
      </c>
      <c r="S24" s="1">
        <v>5.5094209140410086</v>
      </c>
      <c r="T24" s="1">
        <v>5.5124694626099</v>
      </c>
      <c r="U24" s="1">
        <v>6.8365273443790056</v>
      </c>
      <c r="V24" s="1">
        <v>9.9981327350450186</v>
      </c>
      <c r="W24" s="1">
        <v>9.7654010932190847</v>
      </c>
      <c r="X24" s="1">
        <v>9.7023842864480585</v>
      </c>
      <c r="Y24" s="1">
        <v>9.6832489044764429</v>
      </c>
      <c r="Z24" s="1">
        <v>9.6819353442050886</v>
      </c>
      <c r="AA24" s="1">
        <v>9.4726095879664296</v>
      </c>
      <c r="AB24" s="1">
        <v>9.1484959414292497</v>
      </c>
      <c r="AC24" s="9">
        <v>139.21087697038476</v>
      </c>
    </row>
    <row r="25" spans="1:29">
      <c r="A25" t="s">
        <v>68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9">
        <v>0</v>
      </c>
    </row>
    <row r="26" spans="1:29">
      <c r="A26" t="s">
        <v>69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9">
        <v>0</v>
      </c>
    </row>
    <row r="27" spans="1:29">
      <c r="A27" t="s">
        <v>70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9">
        <v>0</v>
      </c>
    </row>
    <row r="28" spans="1:29">
      <c r="A28" t="s">
        <v>71</v>
      </c>
      <c r="B28" s="1">
        <v>5.5515667185714204</v>
      </c>
      <c r="C28" s="1">
        <v>4.2329010157142797</v>
      </c>
      <c r="D28" s="1">
        <v>6.1254279</v>
      </c>
      <c r="E28" s="1">
        <v>5.5601961098374764</v>
      </c>
      <c r="F28" s="1">
        <v>4.6428247060522532</v>
      </c>
      <c r="G28" s="1">
        <v>2.4983823600289852</v>
      </c>
      <c r="H28" s="1">
        <v>3.0882889875851136</v>
      </c>
      <c r="I28" s="1">
        <v>2.8619143898195234</v>
      </c>
      <c r="J28" s="1">
        <v>2.7904959283556918</v>
      </c>
      <c r="K28" s="1">
        <v>5.6413440683228249</v>
      </c>
      <c r="L28" s="1">
        <v>5.737048358448301</v>
      </c>
      <c r="M28" s="1">
        <v>5.7221072436522906</v>
      </c>
      <c r="N28" s="1">
        <v>5.6823913945562108</v>
      </c>
      <c r="O28" s="1">
        <v>5.7604946411060594</v>
      </c>
      <c r="P28" s="1">
        <v>5.695013626439712</v>
      </c>
      <c r="Q28" s="1">
        <v>5.4824183963585824</v>
      </c>
      <c r="R28" s="1">
        <v>5.4387343219211619</v>
      </c>
      <c r="S28" s="1">
        <v>5.5094209140410086</v>
      </c>
      <c r="T28" s="1">
        <v>5.5124694626099</v>
      </c>
      <c r="U28" s="1">
        <v>6.8365273443790056</v>
      </c>
      <c r="V28" s="1">
        <v>9.9981327350450186</v>
      </c>
      <c r="W28" s="1">
        <v>9.7654010932190847</v>
      </c>
      <c r="X28" s="1">
        <v>9.7023842864480585</v>
      </c>
      <c r="Y28" s="1">
        <v>9.6832489044764429</v>
      </c>
      <c r="Z28" s="1">
        <v>9.6819353442050886</v>
      </c>
      <c r="AA28" s="1">
        <v>9.4726095879664296</v>
      </c>
      <c r="AB28" s="1">
        <v>9.1484959414292497</v>
      </c>
      <c r="AC28" s="9">
        <v>167.82217578058916</v>
      </c>
    </row>
    <row r="29" spans="1:29">
      <c r="A29" t="s">
        <v>72</v>
      </c>
      <c r="B29" s="1">
        <v>5.5515667185714204</v>
      </c>
      <c r="C29" s="1">
        <v>4.2329010157142797</v>
      </c>
      <c r="D29" s="1">
        <v>6.1254279</v>
      </c>
      <c r="E29" s="1">
        <v>5.5601961098374764</v>
      </c>
      <c r="F29" s="1">
        <v>4.6428247060522532</v>
      </c>
      <c r="G29" s="1">
        <v>2.4983823600289852</v>
      </c>
      <c r="H29" s="1">
        <v>3.0882889875851136</v>
      </c>
      <c r="I29" s="1">
        <v>2.8619143898195234</v>
      </c>
      <c r="J29" s="1">
        <v>2.7904959283556918</v>
      </c>
      <c r="K29" s="1">
        <v>5.6413440683228249</v>
      </c>
      <c r="L29" s="1">
        <v>5.737048358448301</v>
      </c>
      <c r="M29" s="1">
        <v>5.7221072436522906</v>
      </c>
      <c r="N29" s="1">
        <v>5.6823913945562108</v>
      </c>
      <c r="O29" s="1">
        <v>5.7604946411060594</v>
      </c>
      <c r="P29" s="1">
        <v>5.695013626439712</v>
      </c>
      <c r="Q29" s="1">
        <v>5.4824183963585824</v>
      </c>
      <c r="R29" s="1">
        <v>5.4387343219211619</v>
      </c>
      <c r="S29" s="1">
        <v>5.5094209140410086</v>
      </c>
      <c r="T29" s="1">
        <v>5.5124694626099</v>
      </c>
      <c r="U29" s="1">
        <v>6.8365273443790056</v>
      </c>
      <c r="V29" s="1">
        <v>9.9981327350450186</v>
      </c>
      <c r="W29" s="1">
        <v>9.7654010932190847</v>
      </c>
      <c r="X29" s="1">
        <v>9.7023842864480585</v>
      </c>
      <c r="Y29" s="1">
        <v>9.6832489044764429</v>
      </c>
      <c r="Z29" s="1">
        <v>9.6819353442050886</v>
      </c>
      <c r="AA29" s="1">
        <v>9.4726095879664296</v>
      </c>
      <c r="AB29" s="1">
        <v>9.1484959414292497</v>
      </c>
      <c r="AC29" s="9">
        <v>167.82217578058916</v>
      </c>
    </row>
    <row r="30" spans="1:29">
      <c r="A30" t="s">
        <v>73</v>
      </c>
      <c r="B30" s="1">
        <v>5.5515667185714204</v>
      </c>
      <c r="C30" s="1">
        <v>4.2329010157142797</v>
      </c>
      <c r="D30" s="1">
        <v>6.1254279</v>
      </c>
      <c r="E30" s="1">
        <v>5.5601961098374764</v>
      </c>
      <c r="F30" s="1">
        <v>4.6428247060522532</v>
      </c>
      <c r="G30" s="1">
        <v>2.4983823600289852</v>
      </c>
      <c r="H30" s="1">
        <v>3.0882889875851136</v>
      </c>
      <c r="I30" s="1">
        <v>2.8619143898195234</v>
      </c>
      <c r="J30" s="1">
        <v>2.7904959283556918</v>
      </c>
      <c r="K30" s="1">
        <v>5.6413440683228249</v>
      </c>
      <c r="L30" s="1">
        <v>5.737048358448301</v>
      </c>
      <c r="M30" s="1">
        <v>5.7221072436522906</v>
      </c>
      <c r="N30" s="1">
        <v>5.6823913945562108</v>
      </c>
      <c r="O30" s="1">
        <v>5.7604946411060594</v>
      </c>
      <c r="P30" s="1">
        <v>5.695013626439712</v>
      </c>
      <c r="Q30" s="1">
        <v>5.4824183963585824</v>
      </c>
      <c r="R30" s="1">
        <v>5.4387343219211619</v>
      </c>
      <c r="S30" s="1">
        <v>5.5094209140410086</v>
      </c>
      <c r="T30" s="1">
        <v>5.5124694626099</v>
      </c>
      <c r="U30" s="1">
        <v>6.8365273443790056</v>
      </c>
      <c r="V30" s="1">
        <v>9.9981327350450186</v>
      </c>
      <c r="W30" s="1">
        <v>9.7654010932190847</v>
      </c>
      <c r="X30" s="1">
        <v>9.7023842864480585</v>
      </c>
      <c r="Y30" s="1">
        <v>9.6832489044764429</v>
      </c>
      <c r="Z30" s="1">
        <v>9.6819353442050886</v>
      </c>
      <c r="AA30" s="1">
        <v>9.4726095879664296</v>
      </c>
      <c r="AB30" s="1">
        <v>9.1484959414292497</v>
      </c>
      <c r="AC30" s="9">
        <v>167.82217578058916</v>
      </c>
    </row>
    <row r="31" spans="1:29">
      <c r="A31" t="s">
        <v>74</v>
      </c>
      <c r="B31" s="1">
        <v>5.5515667185714204</v>
      </c>
      <c r="C31" s="1">
        <v>4.2329010157142797</v>
      </c>
      <c r="D31" s="1">
        <v>6.1254279</v>
      </c>
      <c r="E31" s="1">
        <v>5.5601961098374764</v>
      </c>
      <c r="F31" s="1">
        <v>4.6428247060522532</v>
      </c>
      <c r="G31" s="1">
        <v>2.4983823600289852</v>
      </c>
      <c r="H31" s="1">
        <v>3.0882889875851136</v>
      </c>
      <c r="I31" s="1">
        <v>2.8619143898195234</v>
      </c>
      <c r="J31" s="1">
        <v>2.7904959283556918</v>
      </c>
      <c r="K31" s="1">
        <v>5.6413440683228249</v>
      </c>
      <c r="L31" s="1">
        <v>5.737048358448301</v>
      </c>
      <c r="M31" s="1">
        <v>5.7221072436522906</v>
      </c>
      <c r="N31" s="1">
        <v>5.6823913945562108</v>
      </c>
      <c r="O31" s="1">
        <v>5.7604946411060594</v>
      </c>
      <c r="P31" s="1">
        <v>5.695013626439712</v>
      </c>
      <c r="Q31" s="1">
        <v>5.4824183963585824</v>
      </c>
      <c r="R31" s="1">
        <v>5.4387343219211619</v>
      </c>
      <c r="S31" s="1">
        <v>5.5094209140410086</v>
      </c>
      <c r="T31" s="1">
        <v>5.5124694626099</v>
      </c>
      <c r="U31" s="1">
        <v>6.8365273443790056</v>
      </c>
      <c r="V31" s="1">
        <v>9.9981327350450186</v>
      </c>
      <c r="W31" s="1">
        <v>9.7654010932190847</v>
      </c>
      <c r="X31" s="1">
        <v>9.7023842864480585</v>
      </c>
      <c r="Y31" s="1">
        <v>9.6832489044764429</v>
      </c>
      <c r="Z31" s="1">
        <v>9.6819353442050886</v>
      </c>
      <c r="AA31" s="1">
        <v>9.4726095879664296</v>
      </c>
      <c r="AB31" s="1">
        <v>9.1484959414292497</v>
      </c>
      <c r="AC31" s="9">
        <v>167.82217578058916</v>
      </c>
    </row>
    <row r="32" spans="1:29">
      <c r="A32" t="s">
        <v>75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9">
        <v>0</v>
      </c>
    </row>
    <row r="33" spans="1:29">
      <c r="A33" t="s">
        <v>76</v>
      </c>
      <c r="B33" s="1">
        <v>5.5515667185714204</v>
      </c>
      <c r="C33" s="1">
        <v>4.2329010157142797</v>
      </c>
      <c r="D33" s="1">
        <v>6.1254279</v>
      </c>
      <c r="E33" s="1">
        <v>5.5601961098374764</v>
      </c>
      <c r="F33" s="1">
        <v>4.6428247060522532</v>
      </c>
      <c r="G33" s="1">
        <v>2.4983823600289852</v>
      </c>
      <c r="H33" s="1">
        <v>3.0882889875851136</v>
      </c>
      <c r="I33" s="1">
        <v>2.8619143898195234</v>
      </c>
      <c r="J33" s="1">
        <v>2.7904959283556918</v>
      </c>
      <c r="K33" s="1">
        <v>5.6413440683228249</v>
      </c>
      <c r="L33" s="1">
        <v>5.737048358448301</v>
      </c>
      <c r="M33" s="1">
        <v>5.7221072436522906</v>
      </c>
      <c r="N33" s="1">
        <v>5.6823913945562108</v>
      </c>
      <c r="O33" s="1">
        <v>5.7604946411060594</v>
      </c>
      <c r="P33" s="1">
        <v>5.695013626439712</v>
      </c>
      <c r="Q33" s="1">
        <v>5.4824183963585824</v>
      </c>
      <c r="R33" s="1">
        <v>5.4387343219211619</v>
      </c>
      <c r="S33" s="1">
        <v>5.5094209140410086</v>
      </c>
      <c r="T33" s="1">
        <v>5.5124694626099</v>
      </c>
      <c r="U33" s="1">
        <v>6.8365273443790056</v>
      </c>
      <c r="V33" s="1">
        <v>9.9981327350450186</v>
      </c>
      <c r="W33" s="1">
        <v>9.7654010932190847</v>
      </c>
      <c r="X33" s="1">
        <v>9.7023842864480585</v>
      </c>
      <c r="Y33" s="1">
        <v>9.6832489044764429</v>
      </c>
      <c r="Z33" s="1">
        <v>9.6819353442050886</v>
      </c>
      <c r="AA33" s="1">
        <v>9.4726095879664296</v>
      </c>
      <c r="AB33" s="1">
        <v>9.1484959414292497</v>
      </c>
      <c r="AC33" s="9">
        <v>167.82217578058916</v>
      </c>
    </row>
    <row r="34" spans="1:29">
      <c r="A34" t="s">
        <v>77</v>
      </c>
      <c r="B34" s="1">
        <v>5.5515667185714204</v>
      </c>
      <c r="C34" s="1">
        <v>4.2329010157142797</v>
      </c>
      <c r="D34" s="1">
        <v>6.1254279</v>
      </c>
      <c r="E34" s="1">
        <v>5.5601961098374764</v>
      </c>
      <c r="F34" s="1">
        <v>4.6428247060522532</v>
      </c>
      <c r="G34" s="1">
        <v>2.4983823600289852</v>
      </c>
      <c r="H34" s="1">
        <v>3.0882889875851136</v>
      </c>
      <c r="I34" s="1">
        <v>2.8619143898195234</v>
      </c>
      <c r="J34" s="1">
        <v>2.7904959283556918</v>
      </c>
      <c r="K34" s="1">
        <v>5.6413440683228249</v>
      </c>
      <c r="L34" s="1">
        <v>5.737048358448301</v>
      </c>
      <c r="M34" s="1">
        <v>5.7221072436522906</v>
      </c>
      <c r="N34" s="1">
        <v>5.6823913945562108</v>
      </c>
      <c r="O34" s="1">
        <v>5.7604946411060594</v>
      </c>
      <c r="P34" s="1">
        <v>5.695013626439712</v>
      </c>
      <c r="Q34" s="1">
        <v>5.4824183963585824</v>
      </c>
      <c r="R34" s="1">
        <v>5.4387343219211619</v>
      </c>
      <c r="S34" s="1">
        <v>5.5094209140410086</v>
      </c>
      <c r="T34" s="1">
        <v>5.5124694626099</v>
      </c>
      <c r="U34" s="1">
        <v>6.8365273443790056</v>
      </c>
      <c r="V34" s="1">
        <v>9.9981327350450186</v>
      </c>
      <c r="W34" s="1">
        <v>9.7654010932190847</v>
      </c>
      <c r="X34" s="1">
        <v>9.7023842864480585</v>
      </c>
      <c r="Y34" s="1">
        <v>9.6832489044764429</v>
      </c>
      <c r="Z34" s="1">
        <v>9.6819353442050886</v>
      </c>
      <c r="AA34" s="1">
        <v>9.4726095879664296</v>
      </c>
      <c r="AB34" s="1">
        <v>9.1484959414292497</v>
      </c>
      <c r="AC34" s="9">
        <v>167.82217578058916</v>
      </c>
    </row>
    <row r="35" spans="1:29">
      <c r="A35" t="s">
        <v>78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9"/>
    </row>
    <row r="36" spans="1:29">
      <c r="A36" t="s">
        <v>79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9"/>
    </row>
    <row r="37" spans="1:29">
      <c r="A37" t="s">
        <v>80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9"/>
    </row>
    <row r="38" spans="1:29" s="8" customFormat="1">
      <c r="A38" s="8" t="s">
        <v>158</v>
      </c>
      <c r="B38" s="9">
        <v>38.860967029999948</v>
      </c>
      <c r="C38" s="9">
        <v>29.630307109999958</v>
      </c>
      <c r="D38" s="9">
        <v>42.877995299999995</v>
      </c>
      <c r="E38" s="9">
        <v>38.921372768862334</v>
      </c>
      <c r="F38" s="9">
        <v>32.499772942365773</v>
      </c>
      <c r="G38" s="9">
        <v>17.488676520202898</v>
      </c>
      <c r="H38" s="9">
        <v>30.882889875851131</v>
      </c>
      <c r="I38" s="9">
        <v>28.61914389819524</v>
      </c>
      <c r="J38" s="9">
        <v>27.904959283556924</v>
      </c>
      <c r="K38" s="9">
        <v>56.413440683228238</v>
      </c>
      <c r="L38" s="9">
        <v>57.370483584482997</v>
      </c>
      <c r="M38" s="9">
        <v>57.221072436522896</v>
      </c>
      <c r="N38" s="9">
        <v>56.823913945562118</v>
      </c>
      <c r="O38" s="9">
        <v>57.604946411060581</v>
      </c>
      <c r="P38" s="9">
        <v>56.950136264397109</v>
      </c>
      <c r="Q38" s="9">
        <v>54.824183963585824</v>
      </c>
      <c r="R38" s="9">
        <v>54.387343219211608</v>
      </c>
      <c r="S38" s="9">
        <v>55.094209140410086</v>
      </c>
      <c r="T38" s="9">
        <v>55.124694626099</v>
      </c>
      <c r="U38" s="9">
        <v>68.365273443790059</v>
      </c>
      <c r="V38" s="9">
        <v>99.981327350450186</v>
      </c>
      <c r="W38" s="9">
        <v>97.654010932190843</v>
      </c>
      <c r="X38" s="9">
        <v>97.023842864480571</v>
      </c>
      <c r="Y38" s="9">
        <v>96.832489044764429</v>
      </c>
      <c r="Z38" s="9">
        <v>96.819353442050883</v>
      </c>
      <c r="AA38" s="9">
        <v>94.7260958796643</v>
      </c>
      <c r="AB38" s="9">
        <v>91.484959414292476</v>
      </c>
      <c r="AC38" s="9">
        <v>1592.3878613752781</v>
      </c>
    </row>
    <row r="46" spans="1:29">
      <c r="A46" s="6" t="s">
        <v>162</v>
      </c>
      <c r="B46">
        <v>1989</v>
      </c>
      <c r="C46">
        <v>1990</v>
      </c>
      <c r="D46">
        <v>1991</v>
      </c>
      <c r="E46">
        <v>1992</v>
      </c>
      <c r="F46">
        <v>1993</v>
      </c>
      <c r="G46">
        <v>1994</v>
      </c>
      <c r="H46">
        <v>1995</v>
      </c>
      <c r="I46">
        <v>1996</v>
      </c>
      <c r="J46">
        <v>1997</v>
      </c>
      <c r="K46">
        <v>1998</v>
      </c>
      <c r="L46">
        <v>1999</v>
      </c>
      <c r="M46">
        <v>2000</v>
      </c>
      <c r="N46">
        <v>2001</v>
      </c>
      <c r="O46">
        <v>2002</v>
      </c>
      <c r="P46">
        <v>2003</v>
      </c>
      <c r="Q46">
        <v>2004</v>
      </c>
      <c r="R46">
        <v>2005</v>
      </c>
      <c r="S46">
        <v>2006</v>
      </c>
      <c r="T46">
        <v>2007</v>
      </c>
      <c r="U46">
        <v>2008</v>
      </c>
      <c r="V46">
        <v>2009</v>
      </c>
      <c r="W46">
        <v>2010</v>
      </c>
      <c r="X46">
        <v>2011</v>
      </c>
      <c r="Y46">
        <v>2012</v>
      </c>
      <c r="Z46">
        <v>2013</v>
      </c>
      <c r="AA46">
        <v>2014</v>
      </c>
      <c r="AB46">
        <v>2015</v>
      </c>
    </row>
    <row r="47" spans="1:29">
      <c r="A47" s="18" t="s">
        <v>121</v>
      </c>
      <c r="B47">
        <v>0.9</v>
      </c>
      <c r="C47">
        <v>0.9</v>
      </c>
      <c r="D47">
        <v>1.5</v>
      </c>
      <c r="E47">
        <v>1.5</v>
      </c>
      <c r="F47">
        <v>1.5</v>
      </c>
      <c r="G47">
        <v>1.5</v>
      </c>
      <c r="H47">
        <v>3</v>
      </c>
      <c r="I47">
        <v>3</v>
      </c>
      <c r="J47">
        <v>3</v>
      </c>
      <c r="K47">
        <v>6</v>
      </c>
      <c r="L47">
        <v>6</v>
      </c>
      <c r="M47">
        <v>6</v>
      </c>
      <c r="N47">
        <v>6</v>
      </c>
      <c r="O47">
        <v>10</v>
      </c>
      <c r="P47">
        <v>10</v>
      </c>
      <c r="Q47">
        <v>10</v>
      </c>
      <c r="R47">
        <v>10</v>
      </c>
      <c r="S47">
        <v>10</v>
      </c>
      <c r="T47">
        <v>10</v>
      </c>
      <c r="U47">
        <v>10</v>
      </c>
      <c r="V47">
        <v>12</v>
      </c>
      <c r="W47">
        <v>12</v>
      </c>
      <c r="X47">
        <v>12</v>
      </c>
      <c r="Y47">
        <v>12</v>
      </c>
      <c r="Z47">
        <v>12</v>
      </c>
      <c r="AA47">
        <v>12</v>
      </c>
      <c r="AB47">
        <v>12</v>
      </c>
    </row>
    <row r="48" spans="1:29">
      <c r="A48" s="6" t="s">
        <v>122</v>
      </c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4"/>
  <sheetViews>
    <sheetView zoomScale="125" zoomScaleNormal="125" zoomScalePageLayoutView="125" workbookViewId="0">
      <pane xSplit="1" ySplit="1" topLeftCell="N26" activePane="bottomRight" state="frozen"/>
      <selection pane="topRight" activeCell="B1" sqref="B1"/>
      <selection pane="bottomLeft" activeCell="A2" sqref="A2"/>
      <selection pane="bottomRight" activeCell="A70" sqref="A70"/>
    </sheetView>
  </sheetViews>
  <sheetFormatPr defaultColWidth="8.85546875" defaultRowHeight="15"/>
  <cols>
    <col min="1" max="1" width="19.35546875" customWidth="1"/>
    <col min="42" max="42" width="10.85546875" customWidth="1"/>
  </cols>
  <sheetData>
    <row r="1" spans="1:39">
      <c r="A1" s="7" t="s">
        <v>30</v>
      </c>
      <c r="B1">
        <v>1978</v>
      </c>
      <c r="C1">
        <v>1979</v>
      </c>
      <c r="D1">
        <v>1980</v>
      </c>
      <c r="E1">
        <v>1981</v>
      </c>
      <c r="F1">
        <v>1982</v>
      </c>
      <c r="G1">
        <v>1983</v>
      </c>
      <c r="H1">
        <v>1984</v>
      </c>
      <c r="I1">
        <v>1985</v>
      </c>
      <c r="J1">
        <v>1986</v>
      </c>
      <c r="K1">
        <v>1987</v>
      </c>
      <c r="L1">
        <v>1988</v>
      </c>
      <c r="M1">
        <v>1989</v>
      </c>
      <c r="N1">
        <v>1990</v>
      </c>
      <c r="O1">
        <v>1991</v>
      </c>
      <c r="P1">
        <v>1992</v>
      </c>
      <c r="Q1">
        <v>1993</v>
      </c>
      <c r="R1">
        <v>1994</v>
      </c>
      <c r="S1">
        <v>1995</v>
      </c>
      <c r="T1">
        <v>1996</v>
      </c>
      <c r="U1">
        <v>1997</v>
      </c>
      <c r="V1">
        <v>1998</v>
      </c>
      <c r="W1">
        <v>1999</v>
      </c>
      <c r="X1">
        <v>2000</v>
      </c>
      <c r="Y1">
        <v>2001</v>
      </c>
      <c r="Z1">
        <v>2002</v>
      </c>
      <c r="AA1">
        <v>2003</v>
      </c>
      <c r="AB1">
        <v>2004</v>
      </c>
      <c r="AC1">
        <v>2005</v>
      </c>
      <c r="AD1">
        <v>2006</v>
      </c>
      <c r="AE1">
        <v>2007</v>
      </c>
      <c r="AF1">
        <v>2008</v>
      </c>
      <c r="AG1">
        <v>2009</v>
      </c>
      <c r="AH1">
        <v>2010</v>
      </c>
      <c r="AI1">
        <v>2011</v>
      </c>
      <c r="AJ1">
        <v>2012</v>
      </c>
      <c r="AK1">
        <v>2013</v>
      </c>
      <c r="AL1">
        <v>2014</v>
      </c>
      <c r="AM1">
        <v>2015</v>
      </c>
    </row>
    <row r="2" spans="1:39">
      <c r="A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>
        <v>33.6</v>
      </c>
      <c r="X2" s="1">
        <v>63.282700000000006</v>
      </c>
      <c r="Y2" s="2">
        <v>156.2123</v>
      </c>
      <c r="Z2" s="2">
        <v>420.33020000000005</v>
      </c>
      <c r="AA2" s="2">
        <v>480.47</v>
      </c>
      <c r="AB2" s="2">
        <v>108.72059763125652</v>
      </c>
      <c r="AC2" s="2">
        <v>130.65664337250988</v>
      </c>
      <c r="AD2" s="2">
        <v>97.984503335299721</v>
      </c>
      <c r="AE2" s="2">
        <v>146.62578868840956</v>
      </c>
      <c r="AF2" s="2">
        <v>173.46199699700665</v>
      </c>
      <c r="AG2" s="2">
        <v>182.04442797479743</v>
      </c>
      <c r="AH2" s="2">
        <v>303.02959299108107</v>
      </c>
      <c r="AI2" s="2">
        <v>252.89504020522901</v>
      </c>
      <c r="AJ2" s="2">
        <v>311.36</v>
      </c>
      <c r="AK2" s="2">
        <v>315.71933294005538</v>
      </c>
      <c r="AL2" s="2">
        <v>336.6517733811317</v>
      </c>
      <c r="AM2" s="2">
        <v>357.58421382220808</v>
      </c>
    </row>
    <row r="3" spans="1:39">
      <c r="A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>
        <v>49.55</v>
      </c>
      <c r="X3" s="1">
        <v>25.580699999999997</v>
      </c>
      <c r="Y3" s="1">
        <v>47.545500000000004</v>
      </c>
      <c r="Z3" s="1">
        <v>189.93110000000001</v>
      </c>
      <c r="AA3" s="1">
        <v>228.82</v>
      </c>
      <c r="AB3" s="1">
        <v>76.097462449516726</v>
      </c>
      <c r="AC3" s="1">
        <v>91.451291010573129</v>
      </c>
      <c r="AD3" s="1">
        <v>68.582883332577026</v>
      </c>
      <c r="AE3" s="1">
        <v>102.62867103334618</v>
      </c>
      <c r="AF3" s="1">
        <v>121.41229988146212</v>
      </c>
      <c r="AG3" s="1">
        <v>127.41945246604504</v>
      </c>
      <c r="AH3" s="1">
        <v>212.10132740386609</v>
      </c>
      <c r="AI3" s="1">
        <v>177.01034803872076</v>
      </c>
      <c r="AJ3" s="1">
        <v>319.97000000000003</v>
      </c>
      <c r="AK3" s="1">
        <v>220.98333348459411</v>
      </c>
      <c r="AL3" s="1">
        <v>235.63470254571857</v>
      </c>
      <c r="AM3" s="1">
        <v>250.28607160684305</v>
      </c>
    </row>
    <row r="4" spans="1:39">
      <c r="A4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>
        <v>320.25</v>
      </c>
      <c r="X4" s="1">
        <v>368.60890000000001</v>
      </c>
      <c r="Y4" s="1">
        <v>421.51300000000003</v>
      </c>
      <c r="Z4" s="1">
        <v>370.50260000000003</v>
      </c>
      <c r="AA4" s="1">
        <v>489.36</v>
      </c>
      <c r="AB4" s="1">
        <v>473.20935744429823</v>
      </c>
      <c r="AC4" s="1">
        <v>568.68659300267734</v>
      </c>
      <c r="AD4" s="1">
        <v>426.48021509279846</v>
      </c>
      <c r="AE4" s="1">
        <v>638.19273221193237</v>
      </c>
      <c r="AF4" s="1">
        <v>754.99805858645959</v>
      </c>
      <c r="AG4" s="1">
        <v>792.35332278473891</v>
      </c>
      <c r="AH4" s="1">
        <v>1318.9445432618838</v>
      </c>
      <c r="AI4" s="1">
        <v>1100.7325390378585</v>
      </c>
      <c r="AJ4" s="1">
        <v>659.89</v>
      </c>
      <c r="AK4" s="1">
        <v>1374.1769814403049</v>
      </c>
      <c r="AL4" s="1">
        <v>1465.285997640332</v>
      </c>
      <c r="AM4" s="1">
        <v>1556.3950138403593</v>
      </c>
    </row>
    <row r="5" spans="1:39">
      <c r="A5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>
        <v>383.3</v>
      </c>
      <c r="X5" s="1">
        <v>360.65230000000003</v>
      </c>
      <c r="Y5" s="1">
        <v>271.5231</v>
      </c>
      <c r="Z5" s="1">
        <v>313.05150000000003</v>
      </c>
      <c r="AA5" s="1">
        <v>275.21999999999997</v>
      </c>
      <c r="AB5" s="1">
        <v>331.23959431864591</v>
      </c>
      <c r="AC5" s="1">
        <v>398.07225575169031</v>
      </c>
      <c r="AD5" s="1">
        <v>298.52988156282612</v>
      </c>
      <c r="AE5" s="1">
        <v>446.72553149981212</v>
      </c>
      <c r="AF5" s="1">
        <v>528.48754299407915</v>
      </c>
      <c r="AG5" s="1">
        <v>554.63567883300414</v>
      </c>
      <c r="AH5" s="1">
        <v>923.24179259342804</v>
      </c>
      <c r="AI5" s="1">
        <v>770.4965972215615</v>
      </c>
      <c r="AJ5" s="1">
        <v>1306.3</v>
      </c>
      <c r="AK5" s="1">
        <v>961.90368743476881</v>
      </c>
      <c r="AL5" s="1">
        <v>1025.6786595271587</v>
      </c>
      <c r="AM5" s="1">
        <v>1089.453631619549</v>
      </c>
    </row>
    <row r="6" spans="1:39">
      <c r="A6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>
        <v>95.38</v>
      </c>
      <c r="X6" s="1">
        <v>65.680199999999999</v>
      </c>
      <c r="Y6" s="1">
        <v>44.0961</v>
      </c>
      <c r="Z6" s="1">
        <v>138.4151</v>
      </c>
      <c r="AA6" s="1">
        <v>47.33</v>
      </c>
      <c r="AB6" s="1">
        <v>170.41936288968554</v>
      </c>
      <c r="AC6" s="1">
        <v>204.80407950265464</v>
      </c>
      <c r="AD6" s="1">
        <v>153.59055225302902</v>
      </c>
      <c r="AE6" s="1">
        <v>229.83568924286851</v>
      </c>
      <c r="AF6" s="1">
        <v>271.90140284239692</v>
      </c>
      <c r="AG6" s="1">
        <v>285.3543496725872</v>
      </c>
      <c r="AH6" s="1">
        <v>474.99840232127235</v>
      </c>
      <c r="AI6" s="1">
        <v>396.41257101907303</v>
      </c>
      <c r="AJ6" s="1">
        <v>1335.27</v>
      </c>
      <c r="AK6" s="1">
        <v>494.88954939420074</v>
      </c>
      <c r="AL6" s="1">
        <v>527.70111630439715</v>
      </c>
      <c r="AM6" s="1">
        <v>560.51268321459372</v>
      </c>
    </row>
    <row r="7" spans="1:39">
      <c r="A7" t="s">
        <v>5</v>
      </c>
      <c r="B7" s="1"/>
      <c r="G7" s="1"/>
      <c r="H7" s="1"/>
      <c r="I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>
        <v>322.92</v>
      </c>
      <c r="X7" s="1">
        <v>382.17020000000002</v>
      </c>
      <c r="Y7" s="1">
        <v>128.8399</v>
      </c>
      <c r="Z7" s="1">
        <v>86.223399999999984</v>
      </c>
      <c r="AA7" s="1">
        <v>160.08000000000001</v>
      </c>
      <c r="AB7" s="1">
        <v>625.05648772518953</v>
      </c>
      <c r="AC7" s="1">
        <v>751.17120751463449</v>
      </c>
      <c r="AD7" s="1">
        <v>563.33253165131373</v>
      </c>
      <c r="AE7" s="1">
        <v>842.98102185159848</v>
      </c>
      <c r="AF7" s="1">
        <v>997.26775752725655</v>
      </c>
      <c r="AG7" s="1">
        <v>1046.6098719011707</v>
      </c>
      <c r="AH7" s="1">
        <v>1742.1778135750828</v>
      </c>
      <c r="AI7" s="1">
        <v>1453.9442298683225</v>
      </c>
      <c r="AJ7" s="1">
        <v>1892.44</v>
      </c>
      <c r="AK7" s="1">
        <v>1815.1336697372603</v>
      </c>
      <c r="AL7" s="1">
        <v>1935.4784616780869</v>
      </c>
      <c r="AM7" s="1">
        <v>2055.8232536189139</v>
      </c>
    </row>
    <row r="8" spans="1:39">
      <c r="A8" t="s">
        <v>6</v>
      </c>
      <c r="B8" s="1"/>
      <c r="G8" s="1"/>
      <c r="H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>
        <v>61.69</v>
      </c>
      <c r="X8" s="1">
        <v>110.5976</v>
      </c>
      <c r="Y8" s="1">
        <v>29.160100000000003</v>
      </c>
      <c r="Z8" s="1">
        <v>48.346000000000004</v>
      </c>
      <c r="AA8" s="1">
        <v>185.13</v>
      </c>
      <c r="AB8" s="1">
        <v>153.93389798974451</v>
      </c>
      <c r="AC8" s="1">
        <v>184.9924195670917</v>
      </c>
      <c r="AD8" s="1">
        <v>138.73301719834822</v>
      </c>
      <c r="AE8" s="1">
        <v>207.60260420182365</v>
      </c>
      <c r="AF8" s="1">
        <v>245.59910387356092</v>
      </c>
      <c r="AG8" s="1">
        <v>257.75068401038175</v>
      </c>
      <c r="AH8" s="1">
        <v>429.04957728039818</v>
      </c>
      <c r="AI8" s="1">
        <v>358.06572231232997</v>
      </c>
      <c r="AJ8" s="1">
        <v>135.28</v>
      </c>
      <c r="AK8" s="1">
        <v>447.01656033035351</v>
      </c>
      <c r="AL8" s="1">
        <v>476.65411035984931</v>
      </c>
      <c r="AM8" s="1">
        <v>506.29166038934517</v>
      </c>
    </row>
    <row r="9" spans="1:39">
      <c r="A9" t="s">
        <v>7</v>
      </c>
      <c r="B9" s="1"/>
      <c r="G9" s="1"/>
      <c r="H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>
        <v>144.76</v>
      </c>
      <c r="X9" s="1">
        <v>86.675799999999995</v>
      </c>
      <c r="Y9" s="1">
        <v>108.55629999999999</v>
      </c>
      <c r="Z9" s="1">
        <v>744.33779999999979</v>
      </c>
      <c r="AA9" s="1">
        <v>75.61</v>
      </c>
      <c r="AB9" s="1">
        <v>380.76554794209744</v>
      </c>
      <c r="AC9" s="1">
        <v>457.59082906021695</v>
      </c>
      <c r="AD9" s="1">
        <v>343.16517674819625</v>
      </c>
      <c r="AE9" s="1">
        <v>513.51859710835186</v>
      </c>
      <c r="AF9" s="1">
        <v>607.50542006501246</v>
      </c>
      <c r="AG9" s="1">
        <v>637.56314698275196</v>
      </c>
      <c r="AH9" s="1">
        <v>1061.2821446149571</v>
      </c>
      <c r="AI9" s="1">
        <v>885.69894439118605</v>
      </c>
      <c r="AJ9" s="1">
        <v>2600.16</v>
      </c>
      <c r="AK9" s="1">
        <v>1105.7246503607571</v>
      </c>
      <c r="AL9" s="1">
        <v>1179.0350655715388</v>
      </c>
      <c r="AM9" s="1">
        <v>1252.3454807823207</v>
      </c>
    </row>
    <row r="10" spans="1:39">
      <c r="A10" t="s">
        <v>8</v>
      </c>
      <c r="B10" s="1"/>
      <c r="G10" s="1"/>
      <c r="H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>
        <v>250.55</v>
      </c>
      <c r="X10" s="1">
        <v>217.53919999999999</v>
      </c>
      <c r="Y10" s="1">
        <v>457.12459999999999</v>
      </c>
      <c r="Z10" s="1">
        <v>934.42340000000002</v>
      </c>
      <c r="AA10" s="1">
        <v>452.77</v>
      </c>
      <c r="AB10" s="1">
        <v>312.11089032082407</v>
      </c>
      <c r="AC10" s="1">
        <v>375.08404274629032</v>
      </c>
      <c r="AD10" s="1">
        <v>281.29012569769026</v>
      </c>
      <c r="AE10" s="1">
        <v>420.92764801336773</v>
      </c>
      <c r="AF10" s="1">
        <v>497.96799777707548</v>
      </c>
      <c r="AG10" s="1">
        <v>522.60610897179538</v>
      </c>
      <c r="AH10" s="1">
        <v>869.92564539410159</v>
      </c>
      <c r="AI10" s="1">
        <v>726.00130863778804</v>
      </c>
      <c r="AJ10" s="1">
        <v>926.22</v>
      </c>
      <c r="AK10" s="1">
        <v>906.35486046195047</v>
      </c>
      <c r="AL10" s="1">
        <v>966.44690157462446</v>
      </c>
      <c r="AM10" s="1">
        <v>1026.5389426872987</v>
      </c>
    </row>
    <row r="11" spans="1:39">
      <c r="A11" t="s">
        <v>9</v>
      </c>
      <c r="B11" s="1"/>
      <c r="G11" s="1"/>
      <c r="H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>
        <v>496.48</v>
      </c>
      <c r="X11" s="1">
        <v>538.70320000000004</v>
      </c>
      <c r="Y11" s="1">
        <v>957.96190000000001</v>
      </c>
      <c r="Z11" s="1">
        <v>1318.1152999999999</v>
      </c>
      <c r="AA11" s="1">
        <v>2204.59</v>
      </c>
      <c r="AB11" s="1">
        <v>1031.1414838680403</v>
      </c>
      <c r="AC11" s="1">
        <v>1239.1900712438173</v>
      </c>
      <c r="AD11" s="1">
        <v>929.31687616281715</v>
      </c>
      <c r="AE11" s="1">
        <v>1390.6466356474623</v>
      </c>
      <c r="AF11" s="1">
        <v>1645.1699574431395</v>
      </c>
      <c r="AG11" s="1">
        <v>1726.5685222638499</v>
      </c>
      <c r="AH11" s="1">
        <v>2874.0311493920576</v>
      </c>
      <c r="AI11" s="1">
        <v>2398.5387562394853</v>
      </c>
      <c r="AJ11" s="1">
        <v>2383.3200000000002</v>
      </c>
      <c r="AK11" s="1">
        <v>2994.3847674365843</v>
      </c>
      <c r="AL11" s="1">
        <v>3192.9148359577075</v>
      </c>
      <c r="AM11" s="1">
        <v>3391.4449044788312</v>
      </c>
    </row>
    <row r="12" spans="1:39">
      <c r="A12" t="s">
        <v>10</v>
      </c>
      <c r="B12" s="1"/>
      <c r="G12" s="1"/>
      <c r="H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>
        <v>728.56</v>
      </c>
      <c r="X12" s="1">
        <v>1199.6313999999998</v>
      </c>
      <c r="Y12" s="1">
        <v>2340.2596999999996</v>
      </c>
      <c r="Z12" s="1">
        <v>4076.9162999999994</v>
      </c>
      <c r="AA12" s="1">
        <v>3282.1099999999997</v>
      </c>
      <c r="AB12" s="1">
        <v>2115.7042210827249</v>
      </c>
      <c r="AC12" s="1">
        <v>2542.5799518990789</v>
      </c>
      <c r="AD12" s="1">
        <v>1906.7796887053591</v>
      </c>
      <c r="AE12" s="1">
        <v>2853.3397240861582</v>
      </c>
      <c r="AF12" s="1">
        <v>3375.5726811650384</v>
      </c>
      <c r="AG12" s="1">
        <v>3542.586897812821</v>
      </c>
      <c r="AH12" s="1">
        <v>5896.9597571444156</v>
      </c>
      <c r="AI12" s="1">
        <v>4921.3407184147445</v>
      </c>
      <c r="AJ12" s="1">
        <v>5242.92</v>
      </c>
      <c r="AK12" s="1">
        <v>6143.9022589281667</v>
      </c>
      <c r="AL12" s="1">
        <v>6551.2478177610383</v>
      </c>
      <c r="AM12" s="1">
        <v>6958.5933765939108</v>
      </c>
    </row>
    <row r="13" spans="1:39">
      <c r="A13" t="s">
        <v>11</v>
      </c>
      <c r="B13" s="1"/>
      <c r="G13" s="1"/>
      <c r="H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>
        <v>235.66</v>
      </c>
      <c r="X13" s="1">
        <v>409.39229999999998</v>
      </c>
      <c r="Y13" s="1">
        <v>432.56529999999998</v>
      </c>
      <c r="Z13" s="1">
        <v>478.73180000000002</v>
      </c>
      <c r="AA13" s="1">
        <v>591.29999999999995</v>
      </c>
      <c r="AB13" s="1">
        <v>399.82469301629078</v>
      </c>
      <c r="AC13" s="1">
        <v>480.49544856377912</v>
      </c>
      <c r="AD13" s="1">
        <v>360.34224259200437</v>
      </c>
      <c r="AE13" s="1">
        <v>539.22267010939106</v>
      </c>
      <c r="AF13" s="1">
        <v>637.91398511759076</v>
      </c>
      <c r="AG13" s="1">
        <v>669.47624568082904</v>
      </c>
      <c r="AH13" s="1">
        <v>1114.4044149153767</v>
      </c>
      <c r="AI13" s="1">
        <v>930.03243192556397</v>
      </c>
      <c r="AJ13" s="1">
        <v>1437.09</v>
      </c>
      <c r="AK13" s="1">
        <v>1161.0714815991289</v>
      </c>
      <c r="AL13" s="1">
        <v>1238.0514353133367</v>
      </c>
      <c r="AM13" s="1">
        <v>1315.0313890275447</v>
      </c>
    </row>
    <row r="14" spans="1:39">
      <c r="A14" t="s">
        <v>12</v>
      </c>
      <c r="B14" s="1"/>
      <c r="G14" s="1"/>
      <c r="H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>
        <v>247.53</v>
      </c>
      <c r="X14" s="1">
        <v>299.91020000000003</v>
      </c>
      <c r="Y14" s="1">
        <v>219.50780000000003</v>
      </c>
      <c r="Z14" s="1">
        <v>286.23140000000001</v>
      </c>
      <c r="AA14" s="1">
        <v>268.95999999999998</v>
      </c>
      <c r="AB14" s="1">
        <v>264.11523301719836</v>
      </c>
      <c r="AC14" s="1">
        <v>317.40452647819575</v>
      </c>
      <c r="AD14" s="1">
        <v>238.03401098153105</v>
      </c>
      <c r="AE14" s="1">
        <v>356.1984130837435</v>
      </c>
      <c r="AF14" s="1">
        <v>421.39168432350243</v>
      </c>
      <c r="AG14" s="1">
        <v>442.24100641094424</v>
      </c>
      <c r="AH14" s="1">
        <v>736.15058514851876</v>
      </c>
      <c r="AI14" s="1">
        <v>614.35858455486539</v>
      </c>
      <c r="AJ14" s="1">
        <v>1110.69</v>
      </c>
      <c r="AK14" s="1">
        <v>766.97780369378779</v>
      </c>
      <c r="AL14" s="1">
        <v>817.82903616644728</v>
      </c>
      <c r="AM14" s="1">
        <v>868.680268639107</v>
      </c>
    </row>
    <row r="15" spans="1:39">
      <c r="A15" t="s">
        <v>13</v>
      </c>
      <c r="B15" s="1"/>
      <c r="G15" s="1"/>
      <c r="H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>
        <v>142.26</v>
      </c>
      <c r="X15" s="1">
        <v>88.015300000000011</v>
      </c>
      <c r="Y15" s="1">
        <v>148.58010000000002</v>
      </c>
      <c r="Z15" s="1">
        <v>161.80369999999999</v>
      </c>
      <c r="AA15" s="1">
        <v>348.97999999999996</v>
      </c>
      <c r="AB15" s="1">
        <v>300.91190361664479</v>
      </c>
      <c r="AC15" s="1">
        <v>361.62548895040163</v>
      </c>
      <c r="AD15" s="1">
        <v>271.19703226391977</v>
      </c>
      <c r="AE15" s="1">
        <v>405.82415986312213</v>
      </c>
      <c r="AF15" s="1">
        <v>480.10019130457511</v>
      </c>
      <c r="AG15" s="1">
        <v>503.8542517075968</v>
      </c>
      <c r="AH15" s="1">
        <v>838.71146467013227</v>
      </c>
      <c r="AI15" s="1">
        <v>699.95133968510606</v>
      </c>
      <c r="AJ15" s="1">
        <v>686.59</v>
      </c>
      <c r="AK15" s="1">
        <v>873.83354721604587</v>
      </c>
      <c r="AL15" s="1">
        <v>931.76939964604992</v>
      </c>
      <c r="AM15" s="1">
        <v>989.70525207605397</v>
      </c>
    </row>
    <row r="16" spans="1:39">
      <c r="A16" t="s">
        <v>210</v>
      </c>
      <c r="B16" s="1"/>
      <c r="G16" s="1"/>
      <c r="H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>
        <v>545.5</v>
      </c>
      <c r="X16" s="1">
        <v>996.22120000000007</v>
      </c>
      <c r="Y16" s="1">
        <v>889.42279999999994</v>
      </c>
      <c r="Z16" s="1">
        <v>1370.5831000000001</v>
      </c>
      <c r="AA16" s="1">
        <v>1861.7800000000002</v>
      </c>
      <c r="AB16" s="1">
        <v>1062.3734405772111</v>
      </c>
      <c r="AC16" s="1">
        <v>1276.7235535689977</v>
      </c>
      <c r="AD16" s="1">
        <v>957.46469573898446</v>
      </c>
      <c r="AE16" s="1">
        <v>1432.7675435944207</v>
      </c>
      <c r="AF16" s="1">
        <v>1695.0000512701747</v>
      </c>
      <c r="AG16" s="1">
        <v>1778.864074509969</v>
      </c>
      <c r="AH16" s="1">
        <v>2961.0818770011397</v>
      </c>
      <c r="AI16" s="1">
        <v>2471.1874274180827</v>
      </c>
      <c r="AJ16" s="1">
        <v>6547.52</v>
      </c>
      <c r="AK16" s="1">
        <v>3085.0808522031134</v>
      </c>
      <c r="AL16" s="1">
        <v>3289.624142578391</v>
      </c>
      <c r="AM16" s="1">
        <v>3494.167432953669</v>
      </c>
    </row>
    <row r="17" spans="1:42">
      <c r="A17" t="s">
        <v>14</v>
      </c>
      <c r="B17" s="1"/>
      <c r="G17" s="1"/>
      <c r="H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>
        <v>450.28</v>
      </c>
      <c r="X17" s="1">
        <v>442.86690000000004</v>
      </c>
      <c r="Y17" s="1">
        <v>440.13349999999991</v>
      </c>
      <c r="Z17" s="1">
        <v>534.78800000000001</v>
      </c>
      <c r="AA17" s="1">
        <v>534.65000000000009</v>
      </c>
      <c r="AB17" s="1">
        <v>811.40484412578849</v>
      </c>
      <c r="AC17" s="1">
        <v>975.11819893814948</v>
      </c>
      <c r="AD17" s="1">
        <v>731.27909878840126</v>
      </c>
      <c r="AE17" s="1">
        <v>1094.2993122522698</v>
      </c>
      <c r="AF17" s="1">
        <v>1294.5836180230856</v>
      </c>
      <c r="AG17" s="1">
        <v>1358.6361179309099</v>
      </c>
      <c r="AH17" s="1">
        <v>2261.5740257459761</v>
      </c>
      <c r="AI17" s="1">
        <v>1887.4092411989741</v>
      </c>
      <c r="AJ17" s="1">
        <v>3680.37</v>
      </c>
      <c r="AK17" s="1">
        <v>2356.280242319735</v>
      </c>
      <c r="AL17" s="1">
        <v>2512.5034782411399</v>
      </c>
      <c r="AM17" s="1">
        <v>2668.7267141625448</v>
      </c>
    </row>
    <row r="18" spans="1:42">
      <c r="A18" t="s">
        <v>15</v>
      </c>
      <c r="B18" s="1"/>
      <c r="G18" s="1"/>
      <c r="H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>
        <v>264.85000000000002</v>
      </c>
      <c r="X18" s="1">
        <v>463.34280000000007</v>
      </c>
      <c r="Y18" s="1">
        <v>290.50619999999998</v>
      </c>
      <c r="Z18" s="1">
        <v>387.20880000000005</v>
      </c>
      <c r="AA18" s="1">
        <v>280.17</v>
      </c>
      <c r="AB18" s="1">
        <v>664.63551526977358</v>
      </c>
      <c r="AC18" s="1">
        <v>798.73591006035304</v>
      </c>
      <c r="AD18" s="1">
        <v>599.00315378681307</v>
      </c>
      <c r="AE18" s="1">
        <v>896.3591880471871</v>
      </c>
      <c r="AF18" s="1">
        <v>1060.4154710853479</v>
      </c>
      <c r="AG18" s="1">
        <v>1112.8819637230899</v>
      </c>
      <c r="AH18" s="1">
        <v>1852.4937690529621</v>
      </c>
      <c r="AI18" s="1">
        <v>1546.0090269743848</v>
      </c>
      <c r="AJ18" s="1">
        <v>2212.19</v>
      </c>
      <c r="AK18" s="1">
        <v>1930.0692426373828</v>
      </c>
      <c r="AL18" s="1">
        <v>2058.0343535871489</v>
      </c>
      <c r="AM18" s="1">
        <v>2185.9994645369152</v>
      </c>
    </row>
    <row r="19" spans="1:42">
      <c r="A19" t="s">
        <v>16</v>
      </c>
      <c r="B19" s="1"/>
      <c r="G19" s="1"/>
      <c r="H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>
        <v>208.27</v>
      </c>
      <c r="X19" s="1">
        <v>194.62299999999999</v>
      </c>
      <c r="Y19" s="1">
        <v>368.51620000000003</v>
      </c>
      <c r="Z19" s="1">
        <v>237.83790000000002</v>
      </c>
      <c r="AA19" s="1">
        <v>377.47999999999996</v>
      </c>
      <c r="AB19" s="1">
        <v>1012.3605744883605</v>
      </c>
      <c r="AC19" s="1">
        <v>1216.6198257476062</v>
      </c>
      <c r="AD19" s="1">
        <v>912.39057040431999</v>
      </c>
      <c r="AE19" s="1">
        <v>1365.3178045880441</v>
      </c>
      <c r="AF19" s="1">
        <v>1615.205313048263</v>
      </c>
      <c r="AG19" s="1">
        <v>1695.1213082182994</v>
      </c>
      <c r="AH19" s="1">
        <v>2821.6843866872641</v>
      </c>
      <c r="AI19" s="1">
        <v>2354.852472902689</v>
      </c>
      <c r="AJ19" s="1">
        <v>8002.99</v>
      </c>
      <c r="AK19" s="1">
        <v>2939.8459191359984</v>
      </c>
      <c r="AL19" s="1">
        <v>3134.7600190588555</v>
      </c>
      <c r="AM19" s="1">
        <v>3329.6741189817126</v>
      </c>
    </row>
    <row r="20" spans="1:42">
      <c r="A20" t="s">
        <v>17</v>
      </c>
      <c r="B20" s="1"/>
      <c r="G20" s="1"/>
      <c r="H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>
        <v>308.10000000000002</v>
      </c>
      <c r="X20" s="1">
        <v>1836.1287</v>
      </c>
      <c r="Y20" s="1">
        <v>275.62220000000002</v>
      </c>
      <c r="Z20" s="1">
        <v>658.52499999999998</v>
      </c>
      <c r="AA20" s="1">
        <v>1114.73</v>
      </c>
      <c r="AB20" s="1">
        <v>841.94121159867495</v>
      </c>
      <c r="AC20" s="1">
        <v>1011.8157462449516</v>
      </c>
      <c r="AD20" s="1">
        <v>758.80001815129094</v>
      </c>
      <c r="AE20" s="1">
        <v>1135.4821153451755</v>
      </c>
      <c r="AF20" s="1">
        <v>1343.303910205866</v>
      </c>
      <c r="AG20" s="1">
        <v>1409.7669585457122</v>
      </c>
      <c r="AH20" s="1">
        <v>2346.6859843659918</v>
      </c>
      <c r="AI20" s="1">
        <v>1958.4399018836161</v>
      </c>
      <c r="AJ20" s="1">
        <v>1250.25</v>
      </c>
      <c r="AK20" s="1">
        <v>2444.956369741798</v>
      </c>
      <c r="AL20" s="1">
        <v>2607.0589027544584</v>
      </c>
      <c r="AM20" s="1">
        <v>2769.1614357671187</v>
      </c>
    </row>
    <row r="21" spans="1:42">
      <c r="A21" t="s">
        <v>18</v>
      </c>
      <c r="B21" s="1"/>
      <c r="G21" s="1"/>
      <c r="H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>
        <v>33.15</v>
      </c>
      <c r="X21" s="1">
        <v>430.45239999999995</v>
      </c>
      <c r="Y21" s="1">
        <v>225.7775</v>
      </c>
      <c r="Z21" s="1">
        <v>270.77569999999997</v>
      </c>
      <c r="AA21" s="1">
        <v>359.12</v>
      </c>
      <c r="AB21" s="1">
        <v>238.16975450378911</v>
      </c>
      <c r="AC21" s="1">
        <v>286.22415029268956</v>
      </c>
      <c r="AD21" s="1">
        <v>214.65063302627399</v>
      </c>
      <c r="AE21" s="1">
        <v>321.20710202758437</v>
      </c>
      <c r="AF21" s="1">
        <v>379.99608299280283</v>
      </c>
      <c r="AG21" s="1">
        <v>398.79726256283203</v>
      </c>
      <c r="AH21" s="1">
        <v>663.83450185634138</v>
      </c>
      <c r="AI21" s="1">
        <v>554.00679313032902</v>
      </c>
      <c r="AJ21" s="1">
        <v>914.5</v>
      </c>
      <c r="AK21" s="1">
        <v>691.63339474520126</v>
      </c>
      <c r="AL21" s="1">
        <v>737.48923356173702</v>
      </c>
      <c r="AM21" s="1">
        <v>783.3450723782729</v>
      </c>
    </row>
    <row r="22" spans="1:42">
      <c r="A22" t="s">
        <v>19</v>
      </c>
      <c r="B22" s="1"/>
      <c r="G22" s="1"/>
      <c r="H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>
        <v>10.69</v>
      </c>
      <c r="X22" s="1">
        <v>11.847000000000001</v>
      </c>
      <c r="Y22" s="1">
        <v>53.308500000000002</v>
      </c>
      <c r="Z22" s="1">
        <v>4.7029000000000005</v>
      </c>
      <c r="AA22" s="1">
        <v>0</v>
      </c>
      <c r="AB22" s="1">
        <v>59.959792167717929</v>
      </c>
      <c r="AC22" s="1">
        <v>72.057598584199297</v>
      </c>
      <c r="AD22" s="1">
        <v>54.038798384535099</v>
      </c>
      <c r="AE22" s="1">
        <v>80.864638419327605</v>
      </c>
      <c r="AF22" s="1">
        <v>95.664901734753514</v>
      </c>
      <c r="AG22" s="1">
        <v>100.39814261949802</v>
      </c>
      <c r="AH22" s="1">
        <v>167.1218868575252</v>
      </c>
      <c r="AI22" s="1">
        <v>139.47250457895547</v>
      </c>
      <c r="AJ22" s="1">
        <v>77.599999999999994</v>
      </c>
      <c r="AK22" s="1">
        <v>174.12032309297999</v>
      </c>
      <c r="AL22" s="1">
        <v>185.66463765485318</v>
      </c>
      <c r="AM22" s="1">
        <v>197.20895221672643</v>
      </c>
    </row>
    <row r="23" spans="1:42">
      <c r="A23" t="s">
        <v>20</v>
      </c>
      <c r="B23" s="1"/>
      <c r="G23" s="1"/>
      <c r="H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>
        <v>284.33</v>
      </c>
      <c r="X23" s="1">
        <v>232.4743</v>
      </c>
      <c r="Y23" s="1">
        <v>251.62589999999997</v>
      </c>
      <c r="Z23" s="1">
        <v>273.21870000000001</v>
      </c>
      <c r="AA23" s="1">
        <v>241.81</v>
      </c>
      <c r="AB23" s="1">
        <v>352.10727140717887</v>
      </c>
      <c r="AC23" s="1">
        <v>423.15030630303579</v>
      </c>
      <c r="AD23" s="1">
        <v>317.33688796115626</v>
      </c>
      <c r="AE23" s="1">
        <v>474.86867712138786</v>
      </c>
      <c r="AF23" s="1">
        <v>561.78159232171959</v>
      </c>
      <c r="AG23" s="1">
        <v>589.57702777250461</v>
      </c>
      <c r="AH23" s="1">
        <v>981.40486226542055</v>
      </c>
      <c r="AI23" s="1">
        <v>819.03691204022346</v>
      </c>
      <c r="AJ23" s="1">
        <v>878.72</v>
      </c>
      <c r="AK23" s="1">
        <v>1022.5024077687526</v>
      </c>
      <c r="AL23" s="1">
        <v>1090.2951227481055</v>
      </c>
      <c r="AM23" s="1">
        <v>1158.0878377274585</v>
      </c>
    </row>
    <row r="24" spans="1:42">
      <c r="A24" t="s">
        <v>21</v>
      </c>
      <c r="B24" s="1"/>
      <c r="G24" s="1"/>
      <c r="H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>
        <v>480.4</v>
      </c>
      <c r="X24" s="1">
        <v>652.678</v>
      </c>
      <c r="Y24" s="1">
        <v>563.6327</v>
      </c>
      <c r="Z24" s="1">
        <v>451.51180000000005</v>
      </c>
      <c r="AA24" s="1">
        <v>518.13</v>
      </c>
      <c r="AB24" s="1">
        <v>1449.6775273403821</v>
      </c>
      <c r="AC24" s="1">
        <v>1742.1721718019694</v>
      </c>
      <c r="AD24" s="1">
        <v>1306.5227344919908</v>
      </c>
      <c r="AE24" s="1">
        <v>1955.1043263308661</v>
      </c>
      <c r="AF24" s="1">
        <v>2312.9376067911812</v>
      </c>
      <c r="AG24" s="1">
        <v>2427.3755108270975</v>
      </c>
      <c r="AH24" s="1">
        <v>4040.588450113321</v>
      </c>
      <c r="AI24" s="1">
        <v>3372.0956704524492</v>
      </c>
      <c r="AJ24" s="1">
        <v>4299.26</v>
      </c>
      <c r="AK24" s="1">
        <v>4209.793101601852</v>
      </c>
      <c r="AL24" s="1">
        <v>4488.9056999591594</v>
      </c>
      <c r="AM24" s="1">
        <v>4768.0182983164677</v>
      </c>
    </row>
    <row r="25" spans="1:42">
      <c r="A25" t="s">
        <v>22</v>
      </c>
      <c r="B25" s="1"/>
      <c r="G25" s="1"/>
      <c r="H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>
        <v>193.86</v>
      </c>
      <c r="X25" s="1">
        <v>149.8194</v>
      </c>
      <c r="Y25" s="1">
        <v>145.3853</v>
      </c>
      <c r="Z25" s="1">
        <v>166.42619999999999</v>
      </c>
      <c r="AA25" s="1">
        <v>121.4</v>
      </c>
      <c r="AB25" s="1">
        <v>429.10899986386534</v>
      </c>
      <c r="AC25" s="1">
        <v>515.68831283750058</v>
      </c>
      <c r="AD25" s="1">
        <v>386.73474157099423</v>
      </c>
      <c r="AE25" s="1">
        <v>578.71688446500229</v>
      </c>
      <c r="AF25" s="1">
        <v>684.63663434071282</v>
      </c>
      <c r="AG25" s="1">
        <v>718.51060535926126</v>
      </c>
      <c r="AH25" s="1">
        <v>1196.0265893550729</v>
      </c>
      <c r="AI25" s="1">
        <v>998.15067372108626</v>
      </c>
      <c r="AJ25" s="1">
        <v>1811.82</v>
      </c>
      <c r="AK25" s="1">
        <v>1246.1116858011526</v>
      </c>
      <c r="AL25" s="1">
        <v>1328.7298720333984</v>
      </c>
      <c r="AM25" s="1">
        <v>1411.3480582656441</v>
      </c>
    </row>
    <row r="26" spans="1:42">
      <c r="A26" t="s">
        <v>23</v>
      </c>
      <c r="B26" s="1"/>
      <c r="G26" s="1"/>
      <c r="H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>
        <v>205.52</v>
      </c>
      <c r="X26" s="1">
        <v>213.31760000000003</v>
      </c>
      <c r="Y26" s="1">
        <v>257.00630000000001</v>
      </c>
      <c r="Z26" s="1">
        <v>290.04610000000002</v>
      </c>
      <c r="AA26" s="1">
        <v>190.31</v>
      </c>
      <c r="AB26" s="1">
        <v>354.54183373417436</v>
      </c>
      <c r="AC26" s="1">
        <v>426.07607886735946</v>
      </c>
      <c r="AD26" s="1">
        <v>319.53103870762811</v>
      </c>
      <c r="AE26" s="1">
        <v>478.15204411057169</v>
      </c>
      <c r="AF26" s="1">
        <v>565.66589807661103</v>
      </c>
      <c r="AG26" s="1">
        <v>593.65351848211299</v>
      </c>
      <c r="AH26" s="1">
        <v>988.19055372715309</v>
      </c>
      <c r="AI26" s="1">
        <v>824.69994876906742</v>
      </c>
      <c r="AJ26" s="1">
        <v>2312.27</v>
      </c>
      <c r="AK26" s="1">
        <v>1029.5722584743842</v>
      </c>
      <c r="AL26" s="1">
        <v>1097.8337101238826</v>
      </c>
      <c r="AM26" s="1">
        <v>1166.0951617733813</v>
      </c>
    </row>
    <row r="27" spans="1:42">
      <c r="A27" t="s">
        <v>24</v>
      </c>
      <c r="B27" s="1"/>
      <c r="G27" s="1"/>
      <c r="H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>
        <v>63.84</v>
      </c>
      <c r="X27" s="1">
        <v>137.76480000000001</v>
      </c>
      <c r="Y27" s="1">
        <v>2.9454000000000002</v>
      </c>
      <c r="Z27" s="1">
        <v>23.756099999999996</v>
      </c>
      <c r="AA27" s="1">
        <v>0.95</v>
      </c>
      <c r="AB27" s="1">
        <v>1.8780909379679629</v>
      </c>
      <c r="AC27" s="1">
        <v>2.2570245496210917</v>
      </c>
      <c r="AD27" s="1">
        <v>1.6926305758497071</v>
      </c>
      <c r="AE27" s="1">
        <v>2.5328831059418158</v>
      </c>
      <c r="AF27" s="1">
        <v>2.9964644394876387</v>
      </c>
      <c r="AG27" s="1">
        <v>3.144721404555042</v>
      </c>
      <c r="AH27" s="1">
        <v>5.2346762704793273</v>
      </c>
      <c r="AI27" s="1">
        <v>4.3686283336795793</v>
      </c>
      <c r="AJ27" s="1">
        <v>6.37</v>
      </c>
      <c r="AK27" s="1">
        <v>5.4538848300585379</v>
      </c>
      <c r="AL27" s="1">
        <v>5.8154816898851927</v>
      </c>
      <c r="AM27" s="1">
        <v>6.1770785497118474</v>
      </c>
      <c r="AP27" s="1"/>
    </row>
    <row r="28" spans="1:42">
      <c r="A28" t="s">
        <v>25</v>
      </c>
      <c r="B28" s="1"/>
      <c r="G28" s="1"/>
      <c r="H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>
        <v>198.67</v>
      </c>
      <c r="X28" s="1">
        <v>339.61070000000001</v>
      </c>
      <c r="Y28" s="1">
        <v>206.75360000000001</v>
      </c>
      <c r="Z28" s="1">
        <v>263.61949999999996</v>
      </c>
      <c r="AA28" s="1">
        <v>399.65999999999997</v>
      </c>
      <c r="AB28" s="1">
        <v>329.22238553342106</v>
      </c>
      <c r="AC28" s="1">
        <v>395.64804419839356</v>
      </c>
      <c r="AD28" s="1">
        <v>296.71187094432088</v>
      </c>
      <c r="AE28" s="1">
        <v>444.0050274230598</v>
      </c>
      <c r="AF28" s="1">
        <v>525.26911822574061</v>
      </c>
      <c r="AG28" s="1">
        <v>551.25801510218571</v>
      </c>
      <c r="AH28" s="1">
        <v>917.61936252513544</v>
      </c>
      <c r="AI28" s="1">
        <v>765.80436678909075</v>
      </c>
      <c r="AJ28" s="1">
        <v>722.67</v>
      </c>
      <c r="AK28" s="1">
        <v>956.04581113581708</v>
      </c>
      <c r="AL28" s="1">
        <v>1019.4324014158007</v>
      </c>
      <c r="AM28" s="1">
        <v>1082.8189916957842</v>
      </c>
    </row>
    <row r="29" spans="1:42">
      <c r="A29" t="s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>
        <v>150.36000000000001</v>
      </c>
      <c r="X29" s="1">
        <v>217.67050000000003</v>
      </c>
      <c r="Y29" s="1">
        <v>148.30119999999999</v>
      </c>
      <c r="Z29" s="1">
        <v>132.35849999999999</v>
      </c>
      <c r="AA29" s="1">
        <v>174.11</v>
      </c>
      <c r="AB29" s="1">
        <v>411.16279756772707</v>
      </c>
      <c r="AC29" s="1">
        <v>494.12118936334349</v>
      </c>
      <c r="AD29" s="1">
        <v>370.56071606843039</v>
      </c>
      <c r="AE29" s="1">
        <v>554.5137792304472</v>
      </c>
      <c r="AF29" s="1">
        <v>656.00375191894204</v>
      </c>
      <c r="AG29" s="1">
        <v>688.46104527129091</v>
      </c>
      <c r="AH29" s="1">
        <v>1146.0063494371595</v>
      </c>
      <c r="AI29" s="1">
        <v>956.40600297703702</v>
      </c>
      <c r="AJ29" s="1">
        <v>1196.68</v>
      </c>
      <c r="AK29" s="1">
        <v>1193.9967863139268</v>
      </c>
      <c r="AL29" s="1">
        <v>1273.1597136633843</v>
      </c>
      <c r="AM29" s="1">
        <v>1352.3226410128423</v>
      </c>
    </row>
    <row r="30" spans="1:42">
      <c r="A30" t="s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>
        <v>8.32</v>
      </c>
      <c r="X30" s="1">
        <v>6.2949999999999999</v>
      </c>
      <c r="Y30" s="1">
        <v>1.3222999999999998</v>
      </c>
      <c r="Z30" s="1">
        <v>11.363200000000001</v>
      </c>
      <c r="AA30" s="1">
        <v>4.41</v>
      </c>
      <c r="AB30" s="1">
        <v>15.233404274629036</v>
      </c>
      <c r="AC30" s="1">
        <v>18.306976902482191</v>
      </c>
      <c r="AD30" s="1">
        <v>13.729114670780961</v>
      </c>
      <c r="AE30" s="1">
        <v>20.544496303750286</v>
      </c>
      <c r="AF30" s="1">
        <v>24.304656009177521</v>
      </c>
      <c r="AG30" s="1">
        <v>25.507184725835344</v>
      </c>
      <c r="AH30" s="1">
        <v>42.459040860554552</v>
      </c>
      <c r="AI30" s="1">
        <v>35.434429817623261</v>
      </c>
      <c r="AJ30" s="1">
        <v>87.61</v>
      </c>
      <c r="AK30" s="1">
        <v>44.237065843808146</v>
      </c>
      <c r="AL30" s="1">
        <v>47.170018151291011</v>
      </c>
      <c r="AM30" s="1">
        <v>50.102970458773889</v>
      </c>
    </row>
    <row r="31" spans="1:42">
      <c r="A31" t="s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>
        <v>37.700000000000003</v>
      </c>
      <c r="X31" s="1">
        <v>55.518000000000001</v>
      </c>
      <c r="Y31" s="1">
        <v>40.932000000000002</v>
      </c>
      <c r="Z31" s="1">
        <v>26.807600000000001</v>
      </c>
      <c r="AA31" s="1">
        <v>20.38</v>
      </c>
      <c r="AB31" s="1">
        <v>104.68618006080683</v>
      </c>
      <c r="AC31" s="1">
        <v>125.80822026591642</v>
      </c>
      <c r="AD31" s="1">
        <v>94.348482098289239</v>
      </c>
      <c r="AE31" s="1">
        <v>141.18478053490492</v>
      </c>
      <c r="AF31" s="1">
        <v>167.02514746032952</v>
      </c>
      <c r="AG31" s="1">
        <v>175.28910051316069</v>
      </c>
      <c r="AH31" s="1">
        <v>291.78473285449587</v>
      </c>
      <c r="AI31" s="1">
        <v>243.51057934028771</v>
      </c>
      <c r="AJ31" s="1">
        <v>866.82</v>
      </c>
      <c r="AK31" s="1">
        <v>304.00358034215185</v>
      </c>
      <c r="AL31" s="1">
        <v>324.15925715841536</v>
      </c>
      <c r="AM31" s="1">
        <v>344.31493397467898</v>
      </c>
    </row>
    <row r="32" spans="1:42">
      <c r="A32" t="s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>
        <v>526.61</v>
      </c>
      <c r="X32" s="1">
        <v>370.94590000000005</v>
      </c>
      <c r="Y32" s="1">
        <v>495.7878</v>
      </c>
      <c r="Z32" s="1">
        <v>286.9624</v>
      </c>
      <c r="AA32" s="1">
        <v>65.069999999999993</v>
      </c>
      <c r="AB32" s="1">
        <v>446.98564323637521</v>
      </c>
      <c r="AC32" s="1">
        <v>537.17184280981985</v>
      </c>
      <c r="AD32" s="1">
        <v>402.84607705223038</v>
      </c>
      <c r="AE32" s="1">
        <v>602.82617921415226</v>
      </c>
      <c r="AF32" s="1">
        <v>713.15853659805816</v>
      </c>
      <c r="AG32" s="1">
        <v>748.44369428410005</v>
      </c>
      <c r="AH32" s="1">
        <v>1245.8529523740799</v>
      </c>
      <c r="AI32" s="1">
        <v>1039.7335434157401</v>
      </c>
      <c r="AJ32" s="1">
        <v>2161.9</v>
      </c>
      <c r="AK32" s="1">
        <v>1298.0245895539322</v>
      </c>
      <c r="AL32" s="1">
        <v>1384.084642192676</v>
      </c>
      <c r="AM32" s="1">
        <v>1470.1446948314199</v>
      </c>
    </row>
    <row r="33" spans="1:42" s="10" customFormat="1">
      <c r="B33" s="11">
        <f t="shared" ref="B33:AM33" si="0">SUM(B2:B32)</f>
        <v>0</v>
      </c>
      <c r="C33" s="11">
        <f t="shared" si="0"/>
        <v>0</v>
      </c>
      <c r="D33" s="11">
        <f t="shared" si="0"/>
        <v>0</v>
      </c>
      <c r="E33" s="11">
        <f t="shared" si="0"/>
        <v>0</v>
      </c>
      <c r="F33" s="11">
        <f t="shared" si="0"/>
        <v>0</v>
      </c>
      <c r="G33" s="11">
        <f t="shared" si="0"/>
        <v>0</v>
      </c>
      <c r="H33" s="11">
        <f t="shared" si="0"/>
        <v>0</v>
      </c>
      <c r="I33" s="11">
        <f t="shared" si="0"/>
        <v>0</v>
      </c>
      <c r="J33" s="11">
        <f t="shared" si="0"/>
        <v>0</v>
      </c>
      <c r="K33" s="11">
        <f t="shared" si="0"/>
        <v>0</v>
      </c>
      <c r="L33" s="11">
        <f t="shared" si="0"/>
        <v>0</v>
      </c>
      <c r="M33" s="11">
        <f t="shared" si="0"/>
        <v>0</v>
      </c>
      <c r="N33" s="11">
        <f t="shared" si="0"/>
        <v>0</v>
      </c>
      <c r="O33" s="11">
        <f t="shared" si="0"/>
        <v>0</v>
      </c>
      <c r="P33" s="11">
        <f t="shared" si="0"/>
        <v>0</v>
      </c>
      <c r="Q33" s="11">
        <f t="shared" si="0"/>
        <v>0</v>
      </c>
      <c r="R33" s="11">
        <f t="shared" si="0"/>
        <v>0</v>
      </c>
      <c r="S33" s="11">
        <f t="shared" si="0"/>
        <v>0</v>
      </c>
      <c r="T33" s="11">
        <f t="shared" si="0"/>
        <v>0</v>
      </c>
      <c r="U33" s="11">
        <f t="shared" si="0"/>
        <v>0</v>
      </c>
      <c r="V33" s="11">
        <f t="shared" si="0"/>
        <v>0</v>
      </c>
      <c r="W33" s="11">
        <f t="shared" si="0"/>
        <v>7482.9399999999987</v>
      </c>
      <c r="X33" s="11">
        <f t="shared" si="0"/>
        <v>10968.0162</v>
      </c>
      <c r="Y33" s="11">
        <f t="shared" si="0"/>
        <v>10420.4251</v>
      </c>
      <c r="Z33" s="11">
        <f t="shared" si="0"/>
        <v>14957.851100000002</v>
      </c>
      <c r="AA33" s="11">
        <f t="shared" si="0"/>
        <v>15354.889999999996</v>
      </c>
      <c r="AB33" s="11">
        <f t="shared" si="0"/>
        <v>15328.700000000004</v>
      </c>
      <c r="AC33" s="11">
        <f t="shared" si="0"/>
        <v>18421.5</v>
      </c>
      <c r="AD33" s="11">
        <f t="shared" si="0"/>
        <v>13815</v>
      </c>
      <c r="AE33" s="11">
        <f t="shared" si="0"/>
        <v>20673.016668755485</v>
      </c>
      <c r="AF33" s="11">
        <f t="shared" si="0"/>
        <v>24456.698834440405</v>
      </c>
      <c r="AG33" s="11">
        <f t="shared" si="0"/>
        <v>25666.750219325724</v>
      </c>
      <c r="AH33" s="11">
        <f t="shared" si="0"/>
        <v>42724.652212056644</v>
      </c>
      <c r="AI33" s="11">
        <f t="shared" si="0"/>
        <v>35656.09725529515</v>
      </c>
      <c r="AJ33" s="11">
        <f t="shared" si="0"/>
        <v>57377.039999999994</v>
      </c>
      <c r="AK33" s="11">
        <f t="shared" si="0"/>
        <v>44513.8</v>
      </c>
      <c r="AL33" s="11">
        <f t="shared" si="0"/>
        <v>47465.1</v>
      </c>
      <c r="AM33" s="11">
        <f t="shared" si="0"/>
        <v>50416.4</v>
      </c>
    </row>
    <row r="34" spans="1:4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42">
      <c r="A35" s="7" t="s">
        <v>32</v>
      </c>
      <c r="B35">
        <v>16.651935009380818</v>
      </c>
      <c r="C35">
        <v>16.651935009380818</v>
      </c>
      <c r="D35">
        <v>17.900830135084377</v>
      </c>
      <c r="E35">
        <v>18.330450058326402</v>
      </c>
      <c r="F35">
        <v>18.678728609434604</v>
      </c>
      <c r="G35">
        <v>18.958909538576123</v>
      </c>
      <c r="H35">
        <v>19.489759005656254</v>
      </c>
      <c r="I35">
        <v>21.302306593182283</v>
      </c>
      <c r="J35">
        <v>22.68695652173913</v>
      </c>
      <c r="K35">
        <v>24.321739130434782</v>
      </c>
      <c r="L35">
        <v>28.878260869565221</v>
      </c>
      <c r="M35">
        <v>34.173913043478258</v>
      </c>
      <c r="N35">
        <v>35.226086956521733</v>
      </c>
      <c r="O35">
        <v>36.469565217391306</v>
      </c>
      <c r="P35">
        <v>38.782608695652179</v>
      </c>
      <c r="Q35">
        <v>44.434782608695656</v>
      </c>
      <c r="R35">
        <v>55.208695652173908</v>
      </c>
      <c r="S35">
        <v>64.539130434782606</v>
      </c>
      <c r="T35">
        <v>69.913043478260875</v>
      </c>
      <c r="U35">
        <v>71.869565217391312</v>
      </c>
      <c r="V35">
        <v>71.260869565217391</v>
      </c>
      <c r="W35">
        <v>70.260869565217391</v>
      </c>
      <c r="X35">
        <v>70.443478260869568</v>
      </c>
      <c r="Y35">
        <v>70.947826086956525</v>
      </c>
      <c r="Z35">
        <v>70.408695652173918</v>
      </c>
      <c r="AA35">
        <v>71.217391304347828</v>
      </c>
      <c r="AB35">
        <v>73.982608695652175</v>
      </c>
      <c r="AC35">
        <v>75.330434782608691</v>
      </c>
      <c r="AD35">
        <v>76.434782608695656</v>
      </c>
      <c r="AE35">
        <v>80.0695652173913</v>
      </c>
      <c r="AF35">
        <v>84.765217391304347</v>
      </c>
      <c r="AG35">
        <v>84.165217391304353</v>
      </c>
      <c r="AH35">
        <v>86.956521739130437</v>
      </c>
      <c r="AI35">
        <v>91.660869565217382</v>
      </c>
      <c r="AJ35">
        <v>94.095652173913038</v>
      </c>
      <c r="AK35">
        <v>96.565217391304344</v>
      </c>
      <c r="AL35">
        <v>98.495652173913044</v>
      </c>
      <c r="AM35">
        <v>100</v>
      </c>
    </row>
    <row r="36" spans="1:42">
      <c r="A36" s="7" t="s">
        <v>159</v>
      </c>
      <c r="B36">
        <v>1.7197</v>
      </c>
      <c r="C36">
        <v>1.4302999999999999</v>
      </c>
      <c r="D36">
        <v>1.4899</v>
      </c>
      <c r="E36">
        <v>1.7090000000000001</v>
      </c>
      <c r="F36">
        <v>1.8973</v>
      </c>
      <c r="G36">
        <v>1.9809000000000001</v>
      </c>
      <c r="H36">
        <v>2.3346</v>
      </c>
      <c r="I36">
        <v>2.9445999999999999</v>
      </c>
      <c r="J36">
        <v>3.4609999999999999</v>
      </c>
      <c r="K36">
        <v>3.7313999999999998</v>
      </c>
      <c r="L36">
        <v>3.7313999999999998</v>
      </c>
      <c r="M36">
        <v>3.7690000000000001</v>
      </c>
      <c r="N36">
        <v>4.7954999999999997</v>
      </c>
      <c r="O36">
        <v>5.3348000000000004</v>
      </c>
      <c r="P36">
        <v>5.5266000000000002</v>
      </c>
      <c r="Q36">
        <v>5.7766999999999999</v>
      </c>
      <c r="R36">
        <v>8.6401000000000003</v>
      </c>
      <c r="S36">
        <v>8.3709000000000007</v>
      </c>
      <c r="T36">
        <v>8.3386999999999993</v>
      </c>
      <c r="U36">
        <v>8.3193000000000001</v>
      </c>
      <c r="V36">
        <v>8.3005999999999993</v>
      </c>
      <c r="W36">
        <v>8.2782999999999998</v>
      </c>
      <c r="X36">
        <v>8.2783999999999995</v>
      </c>
      <c r="Y36">
        <v>8.2769999999999992</v>
      </c>
      <c r="Z36">
        <v>8.2771000000000008</v>
      </c>
      <c r="AA36">
        <v>8.2772000000000006</v>
      </c>
      <c r="AB36">
        <v>8.2767999999999997</v>
      </c>
      <c r="AC36">
        <v>8.1940000000000008</v>
      </c>
      <c r="AD36">
        <v>7.9720000000000004</v>
      </c>
      <c r="AE36">
        <v>7.6059000000000001</v>
      </c>
      <c r="AF36">
        <v>6.9481999999999999</v>
      </c>
      <c r="AG36">
        <v>6.8307000000000002</v>
      </c>
      <c r="AH36">
        <v>6.7690000000000001</v>
      </c>
      <c r="AI36">
        <v>6.4633000000000003</v>
      </c>
      <c r="AJ36">
        <v>6.3085000000000004</v>
      </c>
      <c r="AK36">
        <v>6.1479999999999997</v>
      </c>
      <c r="AL36">
        <v>6.1607000000000003</v>
      </c>
      <c r="AM36">
        <v>6.2830000000000004</v>
      </c>
    </row>
    <row r="38" spans="1:42">
      <c r="A38" s="7" t="s">
        <v>81</v>
      </c>
      <c r="B38">
        <v>1978</v>
      </c>
      <c r="C38">
        <v>1979</v>
      </c>
      <c r="D38">
        <v>1980</v>
      </c>
      <c r="E38">
        <v>1981</v>
      </c>
      <c r="F38">
        <v>1982</v>
      </c>
      <c r="G38">
        <v>1983</v>
      </c>
      <c r="H38">
        <v>1984</v>
      </c>
      <c r="I38">
        <v>1985</v>
      </c>
      <c r="J38">
        <v>1986</v>
      </c>
      <c r="K38">
        <v>1987</v>
      </c>
      <c r="L38">
        <v>1988</v>
      </c>
      <c r="M38">
        <v>1989</v>
      </c>
      <c r="N38">
        <v>1990</v>
      </c>
      <c r="O38">
        <v>1991</v>
      </c>
      <c r="P38">
        <v>1992</v>
      </c>
      <c r="Q38">
        <v>1993</v>
      </c>
      <c r="R38">
        <v>1994</v>
      </c>
      <c r="S38">
        <v>1995</v>
      </c>
      <c r="T38">
        <v>1996</v>
      </c>
      <c r="U38">
        <v>1997</v>
      </c>
      <c r="V38">
        <v>1998</v>
      </c>
      <c r="W38">
        <v>1999</v>
      </c>
      <c r="X38">
        <v>2000</v>
      </c>
      <c r="Y38">
        <v>2001</v>
      </c>
      <c r="Z38">
        <v>2002</v>
      </c>
      <c r="AA38">
        <v>2003</v>
      </c>
      <c r="AB38">
        <v>2004</v>
      </c>
      <c r="AC38">
        <v>2005</v>
      </c>
      <c r="AD38">
        <v>2006</v>
      </c>
      <c r="AE38">
        <v>2007</v>
      </c>
      <c r="AF38">
        <v>2008</v>
      </c>
      <c r="AG38">
        <v>2009</v>
      </c>
      <c r="AH38">
        <v>2010</v>
      </c>
      <c r="AI38">
        <v>2011</v>
      </c>
      <c r="AJ38">
        <v>2012</v>
      </c>
      <c r="AK38">
        <v>2013</v>
      </c>
      <c r="AL38">
        <v>2014</v>
      </c>
      <c r="AM38">
        <v>2015</v>
      </c>
      <c r="AN38" t="s">
        <v>116</v>
      </c>
    </row>
    <row r="39" spans="1:42">
      <c r="A39" t="s">
        <v>0</v>
      </c>
      <c r="B39">
        <f t="shared" ref="B39:B44" si="1">B2/$B$36*100/$B$35</f>
        <v>0</v>
      </c>
      <c r="C39">
        <f t="shared" ref="C39:C44" si="2">C2/$C$36*100/$C$35</f>
        <v>0</v>
      </c>
      <c r="D39">
        <f t="shared" ref="D39:D44" si="3">D2/$D$36*100/$D$35</f>
        <v>0</v>
      </c>
      <c r="E39">
        <f t="shared" ref="E39:E44" si="4">E2/$E$36*100/$E$35</f>
        <v>0</v>
      </c>
      <c r="F39">
        <f t="shared" ref="F39:F44" si="5">F2/$F$36*100/$F$35</f>
        <v>0</v>
      </c>
      <c r="G39">
        <f t="shared" ref="G39:G44" si="6">G2/$G$36*100/$G$35</f>
        <v>0</v>
      </c>
      <c r="H39">
        <f t="shared" ref="H39:H44" si="7">H2/$H$36*100/$H$35</f>
        <v>0</v>
      </c>
      <c r="I39">
        <f t="shared" ref="I39:I44" si="8">I2/$I$36*100/$I$35</f>
        <v>0</v>
      </c>
      <c r="J39">
        <f t="shared" ref="J39:J44" si="9">J2/$J$36*100/$J$35</f>
        <v>0</v>
      </c>
      <c r="K39">
        <f t="shared" ref="K39:K44" si="10">K2/$K$36*100/$K$35</f>
        <v>0</v>
      </c>
      <c r="L39">
        <f t="shared" ref="L39:L69" si="11">L2/$L$36*100/$L$35</f>
        <v>0</v>
      </c>
      <c r="M39">
        <f t="shared" ref="M39:M69" si="12">M2/$M$36*100/$M$35</f>
        <v>0</v>
      </c>
      <c r="N39">
        <f t="shared" ref="N39:N69" si="13">N2/$N$36*100/$N$35</f>
        <v>0</v>
      </c>
      <c r="O39">
        <f t="shared" ref="O39:O69" si="14">O2/$O$36*100/$O$35</f>
        <v>0</v>
      </c>
      <c r="P39">
        <f t="shared" ref="P39:P69" si="15">P2/$P$36*100/$P$35</f>
        <v>0</v>
      </c>
      <c r="Q39">
        <f t="shared" ref="Q39:Q69" si="16">Q2/$Q$36*100/$Q$35</f>
        <v>0</v>
      </c>
      <c r="R39">
        <f t="shared" ref="R39:R69" si="17">R2/$R$36*100/$R$35</f>
        <v>0</v>
      </c>
      <c r="S39">
        <f t="shared" ref="S39:S69" si="18">S2/$S$36*100/$S$35</f>
        <v>0</v>
      </c>
      <c r="T39">
        <f t="shared" ref="T39:T69" si="19">T2/$T$36*100/$T$35</f>
        <v>0</v>
      </c>
      <c r="U39">
        <f t="shared" ref="U39:U69" si="20">U2/$U$36*100/$U$35</f>
        <v>0</v>
      </c>
      <c r="V39">
        <f t="shared" ref="V39:V69" si="21">V2/$V$36*100/$V$35</f>
        <v>0</v>
      </c>
      <c r="W39">
        <f t="shared" ref="W39:W69" si="22">W2/$W$36*100/$W$35</f>
        <v>5.7767636082550551</v>
      </c>
      <c r="X39">
        <f t="shared" ref="X39:X69" si="23">X2/$X$36*100/$X$35</f>
        <v>10.851700562434441</v>
      </c>
      <c r="Y39">
        <f t="shared" ref="Y39:Y69" si="24">Y2/$Y$36*100/$Y$35</f>
        <v>26.601319465486924</v>
      </c>
      <c r="Z39">
        <f>Z2/$Z$36*100/$Z$35</f>
        <v>72.125044371482488</v>
      </c>
      <c r="AA39">
        <f>AA2/$AA$36*100/$AA$35</f>
        <v>81.507348517931803</v>
      </c>
      <c r="AB39">
        <f>AB2/$AB$36*100/$AB$35</f>
        <v>17.754961261705049</v>
      </c>
      <c r="AC39">
        <f t="shared" ref="AC39:AC69" si="25">AC2/$AC$36*100/$AC$35</f>
        <v>21.167280411577927</v>
      </c>
      <c r="AD39">
        <f t="shared" ref="AD39:AD69" si="26">AD2/$AD$36*100/$AD$35</f>
        <v>16.080482318888958</v>
      </c>
      <c r="AE39">
        <f t="shared" ref="AE39:AE69" si="27">AE2/$AE$36*100/$AE$35</f>
        <v>24.076440456821356</v>
      </c>
      <c r="AF39">
        <f t="shared" ref="AF39:AF69" si="28">AF2/$AF$36*100/$AF$35</f>
        <v>29.451970099953925</v>
      </c>
      <c r="AG39">
        <f t="shared" ref="AG39:AG69" si="29">AG2/$AG$36*100/$AG$35</f>
        <v>31.665002689063463</v>
      </c>
      <c r="AH39">
        <f t="shared" ref="AH39:AH69" si="30">AH2/$AH$36*100/$AH$35</f>
        <v>51.482350707599828</v>
      </c>
      <c r="AI39">
        <f t="shared" ref="AI39:AI69" si="31">AI2/$AI$36*100/$AI$35</f>
        <v>42.687628117742946</v>
      </c>
      <c r="AJ39">
        <f t="shared" ref="AJ39:AJ69" si="32">AJ2/$AJ$36*100/$AJ$35</f>
        <v>52.45261619515982</v>
      </c>
      <c r="AK39">
        <f t="shared" ref="AK39:AK69" si="33">AK2/$AK$36*100/$AK$35</f>
        <v>53.179787203221586</v>
      </c>
      <c r="AL39">
        <f t="shared" ref="AL39:AL69" si="34">AL2/$AL$36*100/$AL$35</f>
        <v>55.479659296033589</v>
      </c>
      <c r="AM39">
        <f t="shared" ref="AM39:AM69" si="35">AM2/$AM$36*100/$AM$35</f>
        <v>56.912973710362579</v>
      </c>
      <c r="AN39" s="9">
        <f>SUM(B39:AM39)</f>
        <v>649.25332899372165</v>
      </c>
      <c r="AP39" s="1"/>
    </row>
    <row r="40" spans="1:42">
      <c r="A40" t="s">
        <v>1</v>
      </c>
      <c r="B40">
        <f t="shared" si="1"/>
        <v>0</v>
      </c>
      <c r="C40">
        <f t="shared" si="2"/>
        <v>0</v>
      </c>
      <c r="D40">
        <f t="shared" si="3"/>
        <v>0</v>
      </c>
      <c r="E40">
        <f t="shared" si="4"/>
        <v>0</v>
      </c>
      <c r="F40">
        <f t="shared" si="5"/>
        <v>0</v>
      </c>
      <c r="G40">
        <f t="shared" si="6"/>
        <v>0</v>
      </c>
      <c r="H40">
        <f t="shared" si="7"/>
        <v>0</v>
      </c>
      <c r="I40">
        <f t="shared" si="8"/>
        <v>0</v>
      </c>
      <c r="J40">
        <f t="shared" si="9"/>
        <v>0</v>
      </c>
      <c r="K40">
        <f t="shared" si="10"/>
        <v>0</v>
      </c>
      <c r="L40">
        <f t="shared" si="11"/>
        <v>0</v>
      </c>
      <c r="M40">
        <f t="shared" si="12"/>
        <v>0</v>
      </c>
      <c r="N40">
        <f t="shared" si="13"/>
        <v>0</v>
      </c>
      <c r="O40">
        <f t="shared" si="14"/>
        <v>0</v>
      </c>
      <c r="P40">
        <f t="shared" si="15"/>
        <v>0</v>
      </c>
      <c r="Q40">
        <f t="shared" si="16"/>
        <v>0</v>
      </c>
      <c r="R40">
        <f t="shared" si="17"/>
        <v>0</v>
      </c>
      <c r="S40">
        <f t="shared" si="18"/>
        <v>0</v>
      </c>
      <c r="T40">
        <f t="shared" si="19"/>
        <v>0</v>
      </c>
      <c r="U40">
        <f t="shared" si="20"/>
        <v>0</v>
      </c>
      <c r="V40">
        <f t="shared" si="21"/>
        <v>0</v>
      </c>
      <c r="W40">
        <f t="shared" si="22"/>
        <v>8.5190070472927975</v>
      </c>
      <c r="X40">
        <f t="shared" si="23"/>
        <v>4.3865716313853023</v>
      </c>
      <c r="Y40">
        <f t="shared" si="24"/>
        <v>8.0965009454845038</v>
      </c>
      <c r="Z40">
        <f t="shared" ref="Z40:Z69" si="36">Z3/$Z$36*100/$Z$35</f>
        <v>32.590541947793611</v>
      </c>
      <c r="AA40">
        <f t="shared" ref="AA40:AA69" si="37">AA3/$AA$36*100/$AA$35</f>
        <v>38.817223734828715</v>
      </c>
      <c r="AB40">
        <f t="shared" ref="AB40:AB69" si="38">AB3/$AB$36*100/$AB$35</f>
        <v>12.42733692917807</v>
      </c>
      <c r="AC40">
        <f t="shared" si="25"/>
        <v>14.815742015525434</v>
      </c>
      <c r="AD40">
        <f t="shared" si="26"/>
        <v>11.25530880157679</v>
      </c>
      <c r="AE40">
        <f t="shared" si="27"/>
        <v>16.851967920513481</v>
      </c>
      <c r="AF40">
        <f t="shared" si="28"/>
        <v>20.614494746864743</v>
      </c>
      <c r="AG40">
        <f t="shared" si="29"/>
        <v>22.163475970464127</v>
      </c>
      <c r="AH40">
        <f t="shared" si="30"/>
        <v>36.034351678895845</v>
      </c>
      <c r="AI40">
        <f t="shared" si="31"/>
        <v>29.878608548183486</v>
      </c>
      <c r="AJ40">
        <f t="shared" si="32"/>
        <v>53.903081975736406</v>
      </c>
      <c r="AK40">
        <f t="shared" si="33"/>
        <v>37.22244862464774</v>
      </c>
      <c r="AL40">
        <f t="shared" si="34"/>
        <v>38.832211944888513</v>
      </c>
      <c r="AM40">
        <f t="shared" si="35"/>
        <v>39.835440332141182</v>
      </c>
      <c r="AN40" s="9">
        <f t="shared" ref="AN40:AN69" si="39">SUM(B40:AM40)</f>
        <v>426.24431479540078</v>
      </c>
      <c r="AP40" s="1"/>
    </row>
    <row r="41" spans="1:42">
      <c r="A41" t="s">
        <v>2</v>
      </c>
      <c r="B41">
        <f t="shared" si="1"/>
        <v>0</v>
      </c>
      <c r="C41">
        <f t="shared" si="2"/>
        <v>0</v>
      </c>
      <c r="D41">
        <f t="shared" si="3"/>
        <v>0</v>
      </c>
      <c r="E41">
        <f t="shared" si="4"/>
        <v>0</v>
      </c>
      <c r="F41">
        <f t="shared" si="5"/>
        <v>0</v>
      </c>
      <c r="G41">
        <f t="shared" si="6"/>
        <v>0</v>
      </c>
      <c r="H41">
        <f t="shared" si="7"/>
        <v>0</v>
      </c>
      <c r="I41">
        <f t="shared" si="8"/>
        <v>0</v>
      </c>
      <c r="J41">
        <f t="shared" si="9"/>
        <v>0</v>
      </c>
      <c r="K41">
        <f t="shared" si="10"/>
        <v>0</v>
      </c>
      <c r="L41">
        <f t="shared" si="11"/>
        <v>0</v>
      </c>
      <c r="M41">
        <f t="shared" si="12"/>
        <v>0</v>
      </c>
      <c r="N41">
        <f t="shared" si="13"/>
        <v>0</v>
      </c>
      <c r="O41">
        <f t="shared" si="14"/>
        <v>0</v>
      </c>
      <c r="P41">
        <f t="shared" si="15"/>
        <v>0</v>
      </c>
      <c r="Q41">
        <f t="shared" si="16"/>
        <v>0</v>
      </c>
      <c r="R41">
        <f t="shared" si="17"/>
        <v>0</v>
      </c>
      <c r="S41">
        <f t="shared" si="18"/>
        <v>0</v>
      </c>
      <c r="T41">
        <f t="shared" si="19"/>
        <v>0</v>
      </c>
      <c r="U41">
        <f t="shared" si="20"/>
        <v>0</v>
      </c>
      <c r="V41">
        <f t="shared" si="21"/>
        <v>0</v>
      </c>
      <c r="W41">
        <f t="shared" si="22"/>
        <v>55.059778141180992</v>
      </c>
      <c r="X41">
        <f t="shared" si="23"/>
        <v>63.208956119892818</v>
      </c>
      <c r="Y41">
        <f t="shared" si="24"/>
        <v>71.779251517683264</v>
      </c>
      <c r="Z41">
        <f t="shared" si="36"/>
        <v>63.575057097371605</v>
      </c>
      <c r="AA41">
        <f t="shared" si="37"/>
        <v>83.015455846848113</v>
      </c>
      <c r="AB41">
        <f t="shared" si="38"/>
        <v>77.278951672027802</v>
      </c>
      <c r="AC41">
        <f t="shared" si="25"/>
        <v>92.131163557239049</v>
      </c>
      <c r="AD41">
        <f t="shared" si="26"/>
        <v>69.990736542163518</v>
      </c>
      <c r="AE41">
        <f t="shared" si="27"/>
        <v>104.79336175800111</v>
      </c>
      <c r="AF41">
        <f t="shared" si="28"/>
        <v>128.19050069736824</v>
      </c>
      <c r="AG41">
        <f t="shared" si="29"/>
        <v>137.82278521669784</v>
      </c>
      <c r="AH41">
        <f t="shared" si="30"/>
        <v>224.07833132680844</v>
      </c>
      <c r="AI41">
        <f t="shared" si="31"/>
        <v>185.79906211452672</v>
      </c>
      <c r="AJ41">
        <f t="shared" si="32"/>
        <v>111.16699929671124</v>
      </c>
      <c r="AK41">
        <f t="shared" si="33"/>
        <v>231.46646982950506</v>
      </c>
      <c r="AL41">
        <f t="shared" si="34"/>
        <v>241.47672564997853</v>
      </c>
      <c r="AM41">
        <f t="shared" si="35"/>
        <v>247.71526561202597</v>
      </c>
      <c r="AN41" s="9">
        <f t="shared" si="39"/>
        <v>2188.5488519960304</v>
      </c>
      <c r="AP41" s="1"/>
    </row>
    <row r="42" spans="1:42">
      <c r="A42" t="s">
        <v>3</v>
      </c>
      <c r="B42">
        <f t="shared" si="1"/>
        <v>0</v>
      </c>
      <c r="C42">
        <f t="shared" si="2"/>
        <v>0</v>
      </c>
      <c r="D42">
        <f t="shared" si="3"/>
        <v>0</v>
      </c>
      <c r="E42">
        <f t="shared" si="4"/>
        <v>0</v>
      </c>
      <c r="F42">
        <f t="shared" si="5"/>
        <v>0</v>
      </c>
      <c r="G42">
        <f t="shared" si="6"/>
        <v>0</v>
      </c>
      <c r="H42">
        <f t="shared" si="7"/>
        <v>0</v>
      </c>
      <c r="I42">
        <f t="shared" si="8"/>
        <v>0</v>
      </c>
      <c r="J42">
        <f t="shared" si="9"/>
        <v>0</v>
      </c>
      <c r="K42">
        <f t="shared" si="10"/>
        <v>0</v>
      </c>
      <c r="L42">
        <f t="shared" si="11"/>
        <v>0</v>
      </c>
      <c r="M42">
        <f t="shared" si="12"/>
        <v>0</v>
      </c>
      <c r="N42">
        <f t="shared" si="13"/>
        <v>0</v>
      </c>
      <c r="O42">
        <f t="shared" si="14"/>
        <v>0</v>
      </c>
      <c r="P42">
        <f t="shared" si="15"/>
        <v>0</v>
      </c>
      <c r="Q42">
        <f t="shared" si="16"/>
        <v>0</v>
      </c>
      <c r="R42">
        <f t="shared" si="17"/>
        <v>0</v>
      </c>
      <c r="S42">
        <f t="shared" si="18"/>
        <v>0</v>
      </c>
      <c r="T42">
        <f t="shared" si="19"/>
        <v>0</v>
      </c>
      <c r="U42">
        <f t="shared" si="20"/>
        <v>0</v>
      </c>
      <c r="V42">
        <f t="shared" si="21"/>
        <v>0</v>
      </c>
      <c r="W42">
        <f t="shared" si="22"/>
        <v>65.899806281076266</v>
      </c>
      <c r="X42">
        <f t="shared" si="23"/>
        <v>61.844560468394597</v>
      </c>
      <c r="Y42">
        <f t="shared" si="24"/>
        <v>46.237541636345874</v>
      </c>
      <c r="Z42">
        <f t="shared" si="36"/>
        <v>53.716942841744775</v>
      </c>
      <c r="AA42">
        <f t="shared" si="37"/>
        <v>46.688560074729303</v>
      </c>
      <c r="AB42">
        <f t="shared" si="38"/>
        <v>54.09413021640399</v>
      </c>
      <c r="AC42">
        <f t="shared" si="25"/>
        <v>64.490460217488206</v>
      </c>
      <c r="AD42">
        <f t="shared" si="26"/>
        <v>48.992486757868981</v>
      </c>
      <c r="AE42">
        <f t="shared" si="27"/>
        <v>73.353812831339297</v>
      </c>
      <c r="AF42">
        <f t="shared" si="28"/>
        <v>89.731466165054755</v>
      </c>
      <c r="AG42">
        <f t="shared" si="29"/>
        <v>96.4739237398082</v>
      </c>
      <c r="AH42">
        <f t="shared" si="30"/>
        <v>156.85153811234187</v>
      </c>
      <c r="AI42">
        <f t="shared" si="31"/>
        <v>130.05661234593214</v>
      </c>
      <c r="AJ42">
        <f t="shared" si="32"/>
        <v>220.06311837017364</v>
      </c>
      <c r="AK42">
        <f t="shared" si="33"/>
        <v>162.0231264630462</v>
      </c>
      <c r="AL42">
        <f t="shared" si="34"/>
        <v>169.03015839264998</v>
      </c>
      <c r="AM42">
        <f t="shared" si="35"/>
        <v>173.39704466330559</v>
      </c>
      <c r="AN42" s="9">
        <f t="shared" si="39"/>
        <v>1712.9452895777038</v>
      </c>
      <c r="AP42" s="1"/>
    </row>
    <row r="43" spans="1:42">
      <c r="A43" t="s">
        <v>4</v>
      </c>
      <c r="B43">
        <f t="shared" si="1"/>
        <v>0</v>
      </c>
      <c r="C43">
        <f t="shared" si="2"/>
        <v>0</v>
      </c>
      <c r="D43">
        <f t="shared" si="3"/>
        <v>0</v>
      </c>
      <c r="E43">
        <f t="shared" si="4"/>
        <v>0</v>
      </c>
      <c r="F43">
        <f t="shared" si="5"/>
        <v>0</v>
      </c>
      <c r="G43">
        <f t="shared" si="6"/>
        <v>0</v>
      </c>
      <c r="H43">
        <f t="shared" si="7"/>
        <v>0</v>
      </c>
      <c r="I43">
        <f t="shared" si="8"/>
        <v>0</v>
      </c>
      <c r="J43">
        <f t="shared" si="9"/>
        <v>0</v>
      </c>
      <c r="K43">
        <f t="shared" si="10"/>
        <v>0</v>
      </c>
      <c r="L43">
        <f t="shared" si="11"/>
        <v>0</v>
      </c>
      <c r="M43">
        <f t="shared" si="12"/>
        <v>0</v>
      </c>
      <c r="N43">
        <f t="shared" si="13"/>
        <v>0</v>
      </c>
      <c r="O43">
        <f t="shared" si="14"/>
        <v>0</v>
      </c>
      <c r="P43">
        <f t="shared" si="15"/>
        <v>0</v>
      </c>
      <c r="Q43">
        <f t="shared" si="16"/>
        <v>0</v>
      </c>
      <c r="R43">
        <f t="shared" si="17"/>
        <v>0</v>
      </c>
      <c r="S43">
        <f t="shared" si="18"/>
        <v>0</v>
      </c>
      <c r="T43">
        <f t="shared" si="19"/>
        <v>0</v>
      </c>
      <c r="U43">
        <f t="shared" si="20"/>
        <v>0</v>
      </c>
      <c r="V43">
        <f t="shared" si="21"/>
        <v>0</v>
      </c>
      <c r="W43">
        <f t="shared" si="22"/>
        <v>16.398443837957355</v>
      </c>
      <c r="X43">
        <f t="shared" si="23"/>
        <v>11.262823224685523</v>
      </c>
      <c r="Y43">
        <f t="shared" si="24"/>
        <v>7.5091042336746723</v>
      </c>
      <c r="Z43">
        <f t="shared" si="36"/>
        <v>23.750839766410277</v>
      </c>
      <c r="AA43">
        <f t="shared" si="37"/>
        <v>8.0291023484373891</v>
      </c>
      <c r="AB43">
        <f t="shared" si="38"/>
        <v>27.830873378872276</v>
      </c>
      <c r="AC43">
        <f t="shared" si="25"/>
        <v>33.179678188333931</v>
      </c>
      <c r="AD43">
        <f t="shared" si="26"/>
        <v>25.20613031431731</v>
      </c>
      <c r="AE43">
        <f t="shared" si="27"/>
        <v>37.739781906085952</v>
      </c>
      <c r="AF43">
        <f t="shared" si="28"/>
        <v>46.165916023600211</v>
      </c>
      <c r="AG43">
        <f t="shared" si="29"/>
        <v>49.634841067309985</v>
      </c>
      <c r="AH43">
        <f t="shared" si="30"/>
        <v>80.698502388752132</v>
      </c>
      <c r="AI43">
        <f t="shared" si="31"/>
        <v>66.912788796206172</v>
      </c>
      <c r="AJ43">
        <f t="shared" si="32"/>
        <v>224.94348929506373</v>
      </c>
      <c r="AK43">
        <f t="shared" si="33"/>
        <v>83.359231380609657</v>
      </c>
      <c r="AL43">
        <f t="shared" si="34"/>
        <v>86.964277207474282</v>
      </c>
      <c r="AM43">
        <f t="shared" si="35"/>
        <v>89.210995259365561</v>
      </c>
      <c r="AN43" s="9">
        <f t="shared" si="39"/>
        <v>918.79681861715642</v>
      </c>
      <c r="AP43" s="1"/>
    </row>
    <row r="44" spans="1:42">
      <c r="A44" t="s">
        <v>5</v>
      </c>
      <c r="B44">
        <f t="shared" si="1"/>
        <v>0</v>
      </c>
      <c r="C44">
        <f t="shared" si="2"/>
        <v>0</v>
      </c>
      <c r="D44">
        <f t="shared" si="3"/>
        <v>0</v>
      </c>
      <c r="E44">
        <f t="shared" si="4"/>
        <v>0</v>
      </c>
      <c r="F44">
        <f t="shared" si="5"/>
        <v>0</v>
      </c>
      <c r="G44">
        <f t="shared" si="6"/>
        <v>0</v>
      </c>
      <c r="H44">
        <f t="shared" si="7"/>
        <v>0</v>
      </c>
      <c r="I44">
        <f t="shared" si="8"/>
        <v>0</v>
      </c>
      <c r="J44">
        <f t="shared" si="9"/>
        <v>0</v>
      </c>
      <c r="K44">
        <f t="shared" si="10"/>
        <v>0</v>
      </c>
      <c r="L44">
        <f t="shared" si="11"/>
        <v>0</v>
      </c>
      <c r="M44">
        <f t="shared" si="12"/>
        <v>0</v>
      </c>
      <c r="N44">
        <f t="shared" si="13"/>
        <v>0</v>
      </c>
      <c r="O44">
        <f t="shared" si="14"/>
        <v>0</v>
      </c>
      <c r="P44">
        <f t="shared" si="15"/>
        <v>0</v>
      </c>
      <c r="Q44">
        <f t="shared" si="16"/>
        <v>0</v>
      </c>
      <c r="R44">
        <f t="shared" si="17"/>
        <v>0</v>
      </c>
      <c r="S44">
        <f t="shared" si="18"/>
        <v>0</v>
      </c>
      <c r="T44">
        <f t="shared" si="19"/>
        <v>0</v>
      </c>
      <c r="U44">
        <f t="shared" si="20"/>
        <v>0</v>
      </c>
      <c r="V44">
        <f t="shared" si="21"/>
        <v>0</v>
      </c>
      <c r="W44">
        <f t="shared" si="22"/>
        <v>55.518824535051266</v>
      </c>
      <c r="X44">
        <f t="shared" si="23"/>
        <v>65.534444236508278</v>
      </c>
      <c r="Y44">
        <f t="shared" si="24"/>
        <v>21.940086278746229</v>
      </c>
      <c r="Z44">
        <f t="shared" si="36"/>
        <v>14.795193281044476</v>
      </c>
      <c r="AA44">
        <f t="shared" si="37"/>
        <v>27.156110372657032</v>
      </c>
      <c r="AB44">
        <f t="shared" si="38"/>
        <v>102.07682782961075</v>
      </c>
      <c r="AC44">
        <f t="shared" si="25"/>
        <v>121.69493395933415</v>
      </c>
      <c r="AD44">
        <f t="shared" si="26"/>
        <v>92.449913063042985</v>
      </c>
      <c r="AE44">
        <f t="shared" si="27"/>
        <v>138.42027763595445</v>
      </c>
      <c r="AF44">
        <f t="shared" si="28"/>
        <v>169.32527403594753</v>
      </c>
      <c r="AG44">
        <f t="shared" si="29"/>
        <v>182.04844156361116</v>
      </c>
      <c r="AH44">
        <f t="shared" si="30"/>
        <v>295.98234386339863</v>
      </c>
      <c r="AI44">
        <f t="shared" si="31"/>
        <v>245.41972249906473</v>
      </c>
      <c r="AJ44">
        <f t="shared" si="32"/>
        <v>318.80597697959996</v>
      </c>
      <c r="AK44">
        <f t="shared" si="33"/>
        <v>305.74124619843207</v>
      </c>
      <c r="AL44">
        <f t="shared" si="34"/>
        <v>318.96367142300568</v>
      </c>
      <c r="AM44">
        <f t="shared" si="35"/>
        <v>327.20408302067705</v>
      </c>
      <c r="AN44" s="9">
        <f t="shared" si="39"/>
        <v>2803.0773707756862</v>
      </c>
      <c r="AP44" s="1"/>
    </row>
    <row r="45" spans="1:42">
      <c r="A45" t="s">
        <v>6</v>
      </c>
      <c r="B45">
        <f t="shared" ref="B45:B69" si="40">B8/$B$36*100/$B$35</f>
        <v>0</v>
      </c>
      <c r="C45">
        <f t="shared" ref="C45:C69" si="41">C8/$C$36*100/$C$35</f>
        <v>0</v>
      </c>
      <c r="D45">
        <f t="shared" ref="D45:D69" si="42">D8/$D$36*100/$D$35</f>
        <v>0</v>
      </c>
      <c r="E45">
        <f t="shared" ref="E45:E69" si="43">E8/$E$36*100/$E$35</f>
        <v>0</v>
      </c>
      <c r="F45">
        <f t="shared" ref="F45:F69" si="44">F8/$F$36*100/$F$35</f>
        <v>0</v>
      </c>
      <c r="G45">
        <f t="shared" ref="G45:G69" si="45">G8/$G$36*100/$G$35</f>
        <v>0</v>
      </c>
      <c r="H45">
        <f t="shared" ref="H45:H69" si="46">H8/$H$36*100/$H$35</f>
        <v>0</v>
      </c>
      <c r="I45">
        <f t="shared" ref="I45:I69" si="47">I8/$I$36*100/$I$35</f>
        <v>0</v>
      </c>
      <c r="J45">
        <f t="shared" ref="J45:J69" si="48">J8/$J$36*100/$J$35</f>
        <v>0</v>
      </c>
      <c r="K45">
        <f t="shared" ref="K45:K69" si="49">K8/$K$36*100/$K$35</f>
        <v>0</v>
      </c>
      <c r="L45">
        <f t="shared" si="11"/>
        <v>0</v>
      </c>
      <c r="M45">
        <f t="shared" si="12"/>
        <v>0</v>
      </c>
      <c r="N45">
        <f t="shared" si="13"/>
        <v>0</v>
      </c>
      <c r="O45">
        <f t="shared" si="14"/>
        <v>0</v>
      </c>
      <c r="P45">
        <f t="shared" si="15"/>
        <v>0</v>
      </c>
      <c r="Q45">
        <f t="shared" si="16"/>
        <v>0</v>
      </c>
      <c r="R45">
        <f t="shared" si="17"/>
        <v>0</v>
      </c>
      <c r="S45">
        <f t="shared" si="18"/>
        <v>0</v>
      </c>
      <c r="T45">
        <f t="shared" si="19"/>
        <v>0</v>
      </c>
      <c r="U45">
        <f t="shared" si="20"/>
        <v>0</v>
      </c>
      <c r="V45">
        <f t="shared" si="21"/>
        <v>0</v>
      </c>
      <c r="W45">
        <f t="shared" si="22"/>
        <v>10.606206755751616</v>
      </c>
      <c r="X45">
        <f t="shared" si="23"/>
        <v>18.965247028396377</v>
      </c>
      <c r="Y45">
        <f t="shared" si="24"/>
        <v>4.9656597831639724</v>
      </c>
      <c r="Z45">
        <f t="shared" si="36"/>
        <v>8.2957574668289169</v>
      </c>
      <c r="AA45">
        <f t="shared" si="37"/>
        <v>31.405614150986978</v>
      </c>
      <c r="AB45">
        <f t="shared" si="38"/>
        <v>25.138662362222185</v>
      </c>
      <c r="AC45">
        <f t="shared" si="25"/>
        <v>29.970052175829778</v>
      </c>
      <c r="AD45">
        <f t="shared" si="26"/>
        <v>22.767823014524161</v>
      </c>
      <c r="AE45">
        <f t="shared" si="27"/>
        <v>34.089035656395183</v>
      </c>
      <c r="AF45">
        <f t="shared" si="28"/>
        <v>41.700070269480506</v>
      </c>
      <c r="AG45">
        <f t="shared" si="29"/>
        <v>44.833429911002831</v>
      </c>
      <c r="AH45">
        <f t="shared" si="30"/>
        <v>72.892157463799364</v>
      </c>
      <c r="AI45">
        <f t="shared" si="31"/>
        <v>60.440000655511923</v>
      </c>
      <c r="AJ45">
        <f t="shared" si="32"/>
        <v>22.789664436283466</v>
      </c>
      <c r="AK45">
        <f t="shared" si="33"/>
        <v>75.295501651138437</v>
      </c>
      <c r="AL45">
        <f t="shared" si="34"/>
        <v>78.551814473526761</v>
      </c>
      <c r="AM45">
        <f t="shared" si="35"/>
        <v>80.581196942439149</v>
      </c>
      <c r="AN45" s="9">
        <f t="shared" si="39"/>
        <v>663.28789419728162</v>
      </c>
      <c r="AP45" s="1"/>
    </row>
    <row r="46" spans="1:42">
      <c r="A46" t="s">
        <v>7</v>
      </c>
      <c r="B46">
        <f t="shared" si="40"/>
        <v>0</v>
      </c>
      <c r="C46">
        <f t="shared" si="41"/>
        <v>0</v>
      </c>
      <c r="D46">
        <f t="shared" si="42"/>
        <v>0</v>
      </c>
      <c r="E46">
        <f t="shared" si="43"/>
        <v>0</v>
      </c>
      <c r="F46">
        <f t="shared" si="44"/>
        <v>0</v>
      </c>
      <c r="G46">
        <f t="shared" si="45"/>
        <v>0</v>
      </c>
      <c r="H46">
        <f t="shared" si="46"/>
        <v>0</v>
      </c>
      <c r="I46">
        <f t="shared" si="47"/>
        <v>0</v>
      </c>
      <c r="J46">
        <f t="shared" si="48"/>
        <v>0</v>
      </c>
      <c r="K46">
        <f t="shared" si="49"/>
        <v>0</v>
      </c>
      <c r="L46">
        <f t="shared" si="11"/>
        <v>0</v>
      </c>
      <c r="M46">
        <f t="shared" si="12"/>
        <v>0</v>
      </c>
      <c r="N46">
        <f t="shared" si="13"/>
        <v>0</v>
      </c>
      <c r="O46">
        <f t="shared" si="14"/>
        <v>0</v>
      </c>
      <c r="P46">
        <f t="shared" si="15"/>
        <v>0</v>
      </c>
      <c r="Q46">
        <f t="shared" si="16"/>
        <v>0</v>
      </c>
      <c r="R46">
        <f t="shared" si="17"/>
        <v>0</v>
      </c>
      <c r="S46">
        <f t="shared" si="18"/>
        <v>0</v>
      </c>
      <c r="T46">
        <f t="shared" si="19"/>
        <v>0</v>
      </c>
      <c r="U46">
        <f t="shared" si="20"/>
        <v>0</v>
      </c>
      <c r="V46">
        <f t="shared" si="21"/>
        <v>0</v>
      </c>
      <c r="W46">
        <f t="shared" si="22"/>
        <v>24.888223212232194</v>
      </c>
      <c r="X46">
        <f t="shared" si="23"/>
        <v>14.863143127734045</v>
      </c>
      <c r="Y46">
        <f t="shared" si="24"/>
        <v>18.48600152671229</v>
      </c>
      <c r="Z46">
        <f t="shared" si="36"/>
        <v>127.72195966973499</v>
      </c>
      <c r="AA46">
        <f t="shared" si="37"/>
        <v>12.826546134911281</v>
      </c>
      <c r="AB46">
        <f t="shared" si="38"/>
        <v>62.182122806508929</v>
      </c>
      <c r="AC46">
        <f t="shared" si="25"/>
        <v>74.132880980791796</v>
      </c>
      <c r="AD46">
        <f t="shared" si="26"/>
        <v>56.317696873703241</v>
      </c>
      <c r="AE46">
        <f t="shared" si="27"/>
        <v>84.321455573026313</v>
      </c>
      <c r="AF46">
        <f t="shared" si="28"/>
        <v>103.14784665844388</v>
      </c>
      <c r="AG46">
        <f t="shared" si="29"/>
        <v>110.89841632753259</v>
      </c>
      <c r="AH46">
        <f t="shared" si="30"/>
        <v>180.30351105144047</v>
      </c>
      <c r="AI46">
        <f t="shared" si="31"/>
        <v>149.50228811038065</v>
      </c>
      <c r="AJ46">
        <f t="shared" si="32"/>
        <v>438.03055795865475</v>
      </c>
      <c r="AK46">
        <f t="shared" si="33"/>
        <v>186.24833982753358</v>
      </c>
      <c r="AL46">
        <f t="shared" si="34"/>
        <v>194.30304221784252</v>
      </c>
      <c r="AM46">
        <f t="shared" si="35"/>
        <v>199.322852265211</v>
      </c>
      <c r="AN46" s="9">
        <f t="shared" si="39"/>
        <v>2037.4968843223944</v>
      </c>
      <c r="AP46" s="1"/>
    </row>
    <row r="47" spans="1:42">
      <c r="A47" t="s">
        <v>8</v>
      </c>
      <c r="B47">
        <f t="shared" si="40"/>
        <v>0</v>
      </c>
      <c r="C47">
        <f t="shared" si="41"/>
        <v>0</v>
      </c>
      <c r="D47">
        <f t="shared" si="42"/>
        <v>0</v>
      </c>
      <c r="E47">
        <f t="shared" si="43"/>
        <v>0</v>
      </c>
      <c r="F47">
        <f t="shared" si="44"/>
        <v>0</v>
      </c>
      <c r="G47">
        <f t="shared" si="45"/>
        <v>0</v>
      </c>
      <c r="H47">
        <f t="shared" si="46"/>
        <v>0</v>
      </c>
      <c r="I47">
        <f t="shared" si="47"/>
        <v>0</v>
      </c>
      <c r="J47">
        <f t="shared" si="48"/>
        <v>0</v>
      </c>
      <c r="K47">
        <f t="shared" si="49"/>
        <v>0</v>
      </c>
      <c r="L47">
        <f t="shared" si="11"/>
        <v>0</v>
      </c>
      <c r="M47">
        <f t="shared" si="12"/>
        <v>0</v>
      </c>
      <c r="N47">
        <f t="shared" si="13"/>
        <v>0</v>
      </c>
      <c r="O47">
        <f t="shared" si="14"/>
        <v>0</v>
      </c>
      <c r="P47">
        <f t="shared" si="15"/>
        <v>0</v>
      </c>
      <c r="Q47">
        <f t="shared" si="16"/>
        <v>0</v>
      </c>
      <c r="R47">
        <f t="shared" si="17"/>
        <v>0</v>
      </c>
      <c r="S47">
        <f t="shared" si="18"/>
        <v>0</v>
      </c>
      <c r="T47">
        <f t="shared" si="19"/>
        <v>0</v>
      </c>
      <c r="U47">
        <f t="shared" si="20"/>
        <v>0</v>
      </c>
      <c r="V47">
        <f t="shared" si="21"/>
        <v>0</v>
      </c>
      <c r="W47">
        <f t="shared" si="22"/>
        <v>43.076432203818577</v>
      </c>
      <c r="X47">
        <f t="shared" si="23"/>
        <v>37.30356414930997</v>
      </c>
      <c r="Y47">
        <f t="shared" si="24"/>
        <v>77.843534216786537</v>
      </c>
      <c r="Z47">
        <f t="shared" si="36"/>
        <v>160.33901248768592</v>
      </c>
      <c r="AA47">
        <f t="shared" si="37"/>
        <v>76.808296435706652</v>
      </c>
      <c r="AB47">
        <f t="shared" si="38"/>
        <v>50.970256673877515</v>
      </c>
      <c r="AC47">
        <f t="shared" si="25"/>
        <v>60.766210624920127</v>
      </c>
      <c r="AD47">
        <f t="shared" si="26"/>
        <v>46.163227232792551</v>
      </c>
      <c r="AE47">
        <f t="shared" si="27"/>
        <v>69.117714862288835</v>
      </c>
      <c r="AF47">
        <f t="shared" si="28"/>
        <v>84.549577631793525</v>
      </c>
      <c r="AG47">
        <f t="shared" si="29"/>
        <v>90.902666068987699</v>
      </c>
      <c r="AH47">
        <f t="shared" si="30"/>
        <v>147.79354294625745</v>
      </c>
      <c r="AI47">
        <f t="shared" si="31"/>
        <v>122.54599319533757</v>
      </c>
      <c r="AJ47">
        <f t="shared" si="32"/>
        <v>156.03372999833289</v>
      </c>
      <c r="AK47">
        <f t="shared" si="33"/>
        <v>152.66647804277369</v>
      </c>
      <c r="AL47">
        <f t="shared" si="34"/>
        <v>159.26886197140288</v>
      </c>
      <c r="AM47">
        <f t="shared" si="35"/>
        <v>163.38356560358088</v>
      </c>
      <c r="AN47" s="9">
        <f t="shared" si="39"/>
        <v>1699.5326643456531</v>
      </c>
      <c r="AP47" s="1"/>
    </row>
    <row r="48" spans="1:42">
      <c r="A48" t="s">
        <v>9</v>
      </c>
      <c r="B48">
        <f t="shared" si="40"/>
        <v>0</v>
      </c>
      <c r="C48">
        <f t="shared" si="41"/>
        <v>0</v>
      </c>
      <c r="D48">
        <f t="shared" si="42"/>
        <v>0</v>
      </c>
      <c r="E48">
        <f t="shared" si="43"/>
        <v>0</v>
      </c>
      <c r="F48">
        <f t="shared" si="44"/>
        <v>0</v>
      </c>
      <c r="G48">
        <f t="shared" si="45"/>
        <v>0</v>
      </c>
      <c r="H48">
        <f t="shared" si="46"/>
        <v>0</v>
      </c>
      <c r="I48">
        <f t="shared" si="47"/>
        <v>0</v>
      </c>
      <c r="J48">
        <f t="shared" si="48"/>
        <v>0</v>
      </c>
      <c r="K48">
        <f t="shared" si="49"/>
        <v>0</v>
      </c>
      <c r="L48">
        <f t="shared" si="11"/>
        <v>0</v>
      </c>
      <c r="M48">
        <f t="shared" si="12"/>
        <v>0</v>
      </c>
      <c r="N48">
        <f t="shared" si="13"/>
        <v>0</v>
      </c>
      <c r="O48">
        <f t="shared" si="14"/>
        <v>0</v>
      </c>
      <c r="P48">
        <f t="shared" si="15"/>
        <v>0</v>
      </c>
      <c r="Q48">
        <f t="shared" si="16"/>
        <v>0</v>
      </c>
      <c r="R48">
        <f t="shared" si="17"/>
        <v>0</v>
      </c>
      <c r="S48">
        <f t="shared" si="18"/>
        <v>0</v>
      </c>
      <c r="T48">
        <f t="shared" si="19"/>
        <v>0</v>
      </c>
      <c r="U48">
        <f t="shared" si="20"/>
        <v>0</v>
      </c>
      <c r="V48">
        <f t="shared" si="21"/>
        <v>0</v>
      </c>
      <c r="W48">
        <f t="shared" si="22"/>
        <v>85.358559411502085</v>
      </c>
      <c r="X48">
        <f t="shared" si="23"/>
        <v>92.376681437821617</v>
      </c>
      <c r="Y48">
        <f t="shared" si="24"/>
        <v>163.13088366066461</v>
      </c>
      <c r="Z48">
        <f t="shared" si="36"/>
        <v>226.17723993952833</v>
      </c>
      <c r="AA48">
        <f t="shared" si="37"/>
        <v>373.98856425822066</v>
      </c>
      <c r="AB48">
        <f t="shared" si="38"/>
        <v>168.39382325240928</v>
      </c>
      <c r="AC48">
        <f t="shared" si="25"/>
        <v>200.75736712810695</v>
      </c>
      <c r="AD48">
        <f t="shared" si="26"/>
        <v>152.51252072630197</v>
      </c>
      <c r="AE48">
        <f t="shared" si="27"/>
        <v>228.3487865207421</v>
      </c>
      <c r="AF48">
        <f t="shared" si="28"/>
        <v>279.33205678932632</v>
      </c>
      <c r="AG48">
        <f t="shared" si="29"/>
        <v>300.32117713542982</v>
      </c>
      <c r="AH48">
        <f t="shared" si="30"/>
        <v>488.2753466983109</v>
      </c>
      <c r="AI48">
        <f t="shared" si="31"/>
        <v>404.86333923059607</v>
      </c>
      <c r="AJ48">
        <f t="shared" si="32"/>
        <v>401.50105739416847</v>
      </c>
      <c r="AK48">
        <f t="shared" si="33"/>
        <v>504.37438611679903</v>
      </c>
      <c r="AL48">
        <f t="shared" si="34"/>
        <v>526.18712054024434</v>
      </c>
      <c r="AM48">
        <f t="shared" si="35"/>
        <v>539.78114029585083</v>
      </c>
      <c r="AN48" s="9">
        <f t="shared" si="39"/>
        <v>5135.6800505360234</v>
      </c>
      <c r="AP48" s="1"/>
    </row>
    <row r="49" spans="1:42">
      <c r="A49" t="s">
        <v>10</v>
      </c>
      <c r="B49">
        <f t="shared" si="40"/>
        <v>0</v>
      </c>
      <c r="C49">
        <f t="shared" si="41"/>
        <v>0</v>
      </c>
      <c r="D49">
        <f t="shared" si="42"/>
        <v>0</v>
      </c>
      <c r="E49">
        <f t="shared" si="43"/>
        <v>0</v>
      </c>
      <c r="F49">
        <f t="shared" si="44"/>
        <v>0</v>
      </c>
      <c r="G49">
        <f t="shared" si="45"/>
        <v>0</v>
      </c>
      <c r="H49">
        <f t="shared" si="46"/>
        <v>0</v>
      </c>
      <c r="I49">
        <f t="shared" si="47"/>
        <v>0</v>
      </c>
      <c r="J49">
        <f t="shared" si="48"/>
        <v>0</v>
      </c>
      <c r="K49">
        <f t="shared" si="49"/>
        <v>0</v>
      </c>
      <c r="L49">
        <f t="shared" si="11"/>
        <v>0</v>
      </c>
      <c r="M49">
        <f t="shared" si="12"/>
        <v>0</v>
      </c>
      <c r="N49">
        <f t="shared" si="13"/>
        <v>0</v>
      </c>
      <c r="O49">
        <f t="shared" si="14"/>
        <v>0</v>
      </c>
      <c r="P49">
        <f t="shared" si="15"/>
        <v>0</v>
      </c>
      <c r="Q49">
        <f t="shared" si="16"/>
        <v>0</v>
      </c>
      <c r="R49">
        <f t="shared" si="17"/>
        <v>0</v>
      </c>
      <c r="S49">
        <f t="shared" si="18"/>
        <v>0</v>
      </c>
      <c r="T49">
        <f t="shared" si="19"/>
        <v>0</v>
      </c>
      <c r="U49">
        <f t="shared" si="20"/>
        <v>0</v>
      </c>
      <c r="V49">
        <f t="shared" si="21"/>
        <v>0</v>
      </c>
      <c r="W49">
        <f t="shared" si="22"/>
        <v>125.25949090566378</v>
      </c>
      <c r="X49">
        <f t="shared" si="23"/>
        <v>205.71247336308366</v>
      </c>
      <c r="Y49">
        <f t="shared" si="24"/>
        <v>398.52172915900081</v>
      </c>
      <c r="Z49">
        <f t="shared" si="36"/>
        <v>699.563745446604</v>
      </c>
      <c r="AA49">
        <f t="shared" si="37"/>
        <v>556.77999384808436</v>
      </c>
      <c r="AB49">
        <f t="shared" si="38"/>
        <v>345.51177334358346</v>
      </c>
      <c r="AC49">
        <f t="shared" si="25"/>
        <v>411.91554766382228</v>
      </c>
      <c r="AD49">
        <f t="shared" si="26"/>
        <v>312.92639168990826</v>
      </c>
      <c r="AE49">
        <f t="shared" si="27"/>
        <v>468.52783936959599</v>
      </c>
      <c r="AF49">
        <f t="shared" si="28"/>
        <v>573.13571500972398</v>
      </c>
      <c r="AG49">
        <f t="shared" si="29"/>
        <v>616.20135751155124</v>
      </c>
      <c r="AH49">
        <f t="shared" si="30"/>
        <v>1001.8472035331773</v>
      </c>
      <c r="AI49">
        <f t="shared" si="31"/>
        <v>830.70178939812502</v>
      </c>
      <c r="AJ49">
        <f t="shared" si="32"/>
        <v>883.23763650413446</v>
      </c>
      <c r="AK49">
        <f t="shared" si="33"/>
        <v>1034.8793394582135</v>
      </c>
      <c r="AL49">
        <f t="shared" si="34"/>
        <v>1079.6348798132806</v>
      </c>
      <c r="AM49">
        <f t="shared" si="35"/>
        <v>1107.5271966566784</v>
      </c>
      <c r="AN49" s="9">
        <f t="shared" si="39"/>
        <v>10651.88410267423</v>
      </c>
      <c r="AP49" s="1"/>
    </row>
    <row r="50" spans="1:42">
      <c r="A50" t="s">
        <v>11</v>
      </c>
      <c r="B50">
        <f t="shared" si="40"/>
        <v>0</v>
      </c>
      <c r="C50">
        <f t="shared" si="41"/>
        <v>0</v>
      </c>
      <c r="D50">
        <f t="shared" si="42"/>
        <v>0</v>
      </c>
      <c r="E50">
        <f t="shared" si="43"/>
        <v>0</v>
      </c>
      <c r="F50">
        <f t="shared" si="44"/>
        <v>0</v>
      </c>
      <c r="G50">
        <f t="shared" si="45"/>
        <v>0</v>
      </c>
      <c r="H50">
        <f t="shared" si="46"/>
        <v>0</v>
      </c>
      <c r="I50">
        <f t="shared" si="47"/>
        <v>0</v>
      </c>
      <c r="J50">
        <f t="shared" si="48"/>
        <v>0</v>
      </c>
      <c r="K50">
        <f t="shared" si="49"/>
        <v>0</v>
      </c>
      <c r="L50">
        <f t="shared" si="11"/>
        <v>0</v>
      </c>
      <c r="M50">
        <f t="shared" si="12"/>
        <v>0</v>
      </c>
      <c r="N50">
        <f t="shared" si="13"/>
        <v>0</v>
      </c>
      <c r="O50">
        <f t="shared" si="14"/>
        <v>0</v>
      </c>
      <c r="P50">
        <f t="shared" si="15"/>
        <v>0</v>
      </c>
      <c r="Q50">
        <f t="shared" si="16"/>
        <v>0</v>
      </c>
      <c r="R50">
        <f t="shared" si="17"/>
        <v>0</v>
      </c>
      <c r="S50">
        <f t="shared" si="18"/>
        <v>0</v>
      </c>
      <c r="T50">
        <f t="shared" si="19"/>
        <v>0</v>
      </c>
      <c r="U50">
        <f t="shared" si="20"/>
        <v>0</v>
      </c>
      <c r="V50">
        <f t="shared" si="21"/>
        <v>0</v>
      </c>
      <c r="W50">
        <f t="shared" si="22"/>
        <v>40.516431902422212</v>
      </c>
      <c r="X50">
        <f t="shared" si="23"/>
        <v>70.202482703271656</v>
      </c>
      <c r="Y50">
        <f t="shared" si="24"/>
        <v>73.661342512620266</v>
      </c>
      <c r="Z50">
        <f t="shared" si="36"/>
        <v>82.146256245779341</v>
      </c>
      <c r="AA50">
        <f t="shared" si="37"/>
        <v>100.30864607291417</v>
      </c>
      <c r="AB50">
        <f t="shared" si="38"/>
        <v>65.294636808880753</v>
      </c>
      <c r="AC50">
        <f t="shared" si="25"/>
        <v>77.843587847568728</v>
      </c>
      <c r="AD50">
        <f t="shared" si="26"/>
        <v>59.136668182324847</v>
      </c>
      <c r="AE50">
        <f t="shared" si="27"/>
        <v>88.542149549462053</v>
      </c>
      <c r="AF50">
        <f t="shared" si="28"/>
        <v>108.31089196067509</v>
      </c>
      <c r="AG50">
        <f t="shared" si="29"/>
        <v>116.4494148795501</v>
      </c>
      <c r="AH50">
        <f t="shared" si="30"/>
        <v>189.32856805328453</v>
      </c>
      <c r="AI50">
        <f t="shared" si="31"/>
        <v>156.98559591860939</v>
      </c>
      <c r="AJ50">
        <f t="shared" si="32"/>
        <v>242.09638427512272</v>
      </c>
      <c r="AK50">
        <f t="shared" si="33"/>
        <v>195.57096407173239</v>
      </c>
      <c r="AL50">
        <f t="shared" si="34"/>
        <v>204.02884301573965</v>
      </c>
      <c r="AM50">
        <f t="shared" si="35"/>
        <v>209.29991867380943</v>
      </c>
      <c r="AN50" s="9">
        <f t="shared" si="39"/>
        <v>2079.7227826737671</v>
      </c>
      <c r="AP50" s="1"/>
    </row>
    <row r="51" spans="1:42">
      <c r="A51" t="s">
        <v>12</v>
      </c>
      <c r="B51">
        <f t="shared" si="40"/>
        <v>0</v>
      </c>
      <c r="C51">
        <f t="shared" si="41"/>
        <v>0</v>
      </c>
      <c r="D51">
        <f t="shared" si="42"/>
        <v>0</v>
      </c>
      <c r="E51">
        <f t="shared" si="43"/>
        <v>0</v>
      </c>
      <c r="F51">
        <f t="shared" si="44"/>
        <v>0</v>
      </c>
      <c r="G51">
        <f t="shared" si="45"/>
        <v>0</v>
      </c>
      <c r="H51">
        <f t="shared" si="46"/>
        <v>0</v>
      </c>
      <c r="I51">
        <f t="shared" si="47"/>
        <v>0</v>
      </c>
      <c r="J51">
        <f t="shared" si="48"/>
        <v>0</v>
      </c>
      <c r="K51">
        <f t="shared" si="49"/>
        <v>0</v>
      </c>
      <c r="L51">
        <f t="shared" si="11"/>
        <v>0</v>
      </c>
      <c r="M51">
        <f t="shared" si="12"/>
        <v>0</v>
      </c>
      <c r="N51">
        <f t="shared" si="13"/>
        <v>0</v>
      </c>
      <c r="O51">
        <f t="shared" si="14"/>
        <v>0</v>
      </c>
      <c r="P51">
        <f t="shared" si="15"/>
        <v>0</v>
      </c>
      <c r="Q51">
        <f t="shared" si="16"/>
        <v>0</v>
      </c>
      <c r="R51">
        <f t="shared" si="17"/>
        <v>0</v>
      </c>
      <c r="S51">
        <f t="shared" si="18"/>
        <v>0</v>
      </c>
      <c r="T51">
        <f t="shared" si="19"/>
        <v>0</v>
      </c>
      <c r="U51">
        <f t="shared" si="20"/>
        <v>0</v>
      </c>
      <c r="V51">
        <f t="shared" si="21"/>
        <v>0</v>
      </c>
      <c r="W51">
        <f t="shared" si="22"/>
        <v>42.557211189028983</v>
      </c>
      <c r="X51">
        <f t="shared" si="23"/>
        <v>51.428521318145819</v>
      </c>
      <c r="Y51">
        <f t="shared" si="24"/>
        <v>37.379880540560585</v>
      </c>
      <c r="Z51">
        <f t="shared" si="36"/>
        <v>49.11484453296849</v>
      </c>
      <c r="AA51">
        <f t="shared" si="37"/>
        <v>45.626608232320301</v>
      </c>
      <c r="AB51">
        <f t="shared" si="38"/>
        <v>43.132173967174708</v>
      </c>
      <c r="AC51">
        <f t="shared" si="25"/>
        <v>51.421729829021992</v>
      </c>
      <c r="AD51">
        <f t="shared" si="26"/>
        <v>39.064357878964415</v>
      </c>
      <c r="AE51">
        <f t="shared" si="27"/>
        <v>58.488959958125847</v>
      </c>
      <c r="AF51">
        <f t="shared" si="28"/>
        <v>71.547748221065291</v>
      </c>
      <c r="AG51">
        <f t="shared" si="29"/>
        <v>76.923874094928976</v>
      </c>
      <c r="AH51">
        <f t="shared" si="30"/>
        <v>125.06620962044563</v>
      </c>
      <c r="AI51">
        <f t="shared" si="31"/>
        <v>103.70116696293665</v>
      </c>
      <c r="AJ51">
        <f t="shared" si="32"/>
        <v>187.11008569437968</v>
      </c>
      <c r="AK51">
        <f t="shared" si="33"/>
        <v>129.1897965519081</v>
      </c>
      <c r="AL51">
        <f t="shared" si="34"/>
        <v>134.77688185991013</v>
      </c>
      <c r="AM51">
        <f t="shared" si="35"/>
        <v>138.25883632645343</v>
      </c>
      <c r="AN51" s="9">
        <f t="shared" si="39"/>
        <v>1384.7888867783395</v>
      </c>
      <c r="AP51" s="1"/>
    </row>
    <row r="52" spans="1:42">
      <c r="A52" t="s">
        <v>13</v>
      </c>
      <c r="B52">
        <f t="shared" si="40"/>
        <v>0</v>
      </c>
      <c r="C52">
        <f t="shared" si="41"/>
        <v>0</v>
      </c>
      <c r="D52">
        <f t="shared" si="42"/>
        <v>0</v>
      </c>
      <c r="E52">
        <f t="shared" si="43"/>
        <v>0</v>
      </c>
      <c r="F52">
        <f t="shared" si="44"/>
        <v>0</v>
      </c>
      <c r="G52">
        <f t="shared" si="45"/>
        <v>0</v>
      </c>
      <c r="H52">
        <f t="shared" si="46"/>
        <v>0</v>
      </c>
      <c r="I52">
        <f t="shared" si="47"/>
        <v>0</v>
      </c>
      <c r="J52">
        <f t="shared" si="48"/>
        <v>0</v>
      </c>
      <c r="K52">
        <f t="shared" si="49"/>
        <v>0</v>
      </c>
      <c r="L52">
        <f t="shared" si="11"/>
        <v>0</v>
      </c>
      <c r="M52">
        <f t="shared" si="12"/>
        <v>0</v>
      </c>
      <c r="N52">
        <f t="shared" si="13"/>
        <v>0</v>
      </c>
      <c r="O52">
        <f t="shared" si="14"/>
        <v>0</v>
      </c>
      <c r="P52">
        <f t="shared" si="15"/>
        <v>0</v>
      </c>
      <c r="Q52">
        <f t="shared" si="16"/>
        <v>0</v>
      </c>
      <c r="R52">
        <f t="shared" si="17"/>
        <v>0</v>
      </c>
      <c r="S52">
        <f t="shared" si="18"/>
        <v>0</v>
      </c>
      <c r="T52">
        <f t="shared" si="19"/>
        <v>0</v>
      </c>
      <c r="U52">
        <f t="shared" si="20"/>
        <v>0</v>
      </c>
      <c r="V52">
        <f t="shared" si="21"/>
        <v>0</v>
      </c>
      <c r="W52">
        <f t="shared" si="22"/>
        <v>24.458404491379884</v>
      </c>
      <c r="X52">
        <f t="shared" si="23"/>
        <v>15.092840231419267</v>
      </c>
      <c r="Y52">
        <f t="shared" si="24"/>
        <v>25.301635699071035</v>
      </c>
      <c r="Z52">
        <f t="shared" si="36"/>
        <v>27.764122211466223</v>
      </c>
      <c r="AA52">
        <f t="shared" si="37"/>
        <v>59.201270601260923</v>
      </c>
      <c r="AB52">
        <f t="shared" si="38"/>
        <v>49.141370708980197</v>
      </c>
      <c r="AC52">
        <f t="shared" si="25"/>
        <v>58.585831772543905</v>
      </c>
      <c r="AD52">
        <f t="shared" si="26"/>
        <v>44.506824383565984</v>
      </c>
      <c r="AE52">
        <f t="shared" si="27"/>
        <v>66.63767205131748</v>
      </c>
      <c r="AF52">
        <f t="shared" si="28"/>
        <v>81.515817435956933</v>
      </c>
      <c r="AG52">
        <f t="shared" si="29"/>
        <v>87.640947941707338</v>
      </c>
      <c r="AH52">
        <f t="shared" si="30"/>
        <v>142.49049850356806</v>
      </c>
      <c r="AI52">
        <f t="shared" si="31"/>
        <v>118.14886707444401</v>
      </c>
      <c r="AJ52">
        <f t="shared" si="32"/>
        <v>115.66495938281982</v>
      </c>
      <c r="AK52">
        <f t="shared" si="33"/>
        <v>147.18858569490507</v>
      </c>
      <c r="AL52">
        <f t="shared" si="34"/>
        <v>153.55406661205458</v>
      </c>
      <c r="AM52">
        <f t="shared" si="35"/>
        <v>157.52112877225113</v>
      </c>
      <c r="AN52" s="9">
        <f t="shared" si="39"/>
        <v>1374.4148435687118</v>
      </c>
      <c r="AP52" s="1"/>
    </row>
    <row r="53" spans="1:42">
      <c r="A53" t="s">
        <v>210</v>
      </c>
      <c r="B53">
        <f t="shared" si="40"/>
        <v>0</v>
      </c>
      <c r="C53">
        <f t="shared" si="41"/>
        <v>0</v>
      </c>
      <c r="D53">
        <f t="shared" si="42"/>
        <v>0</v>
      </c>
      <c r="E53">
        <f t="shared" si="43"/>
        <v>0</v>
      </c>
      <c r="F53">
        <f t="shared" si="44"/>
        <v>0</v>
      </c>
      <c r="G53">
        <f t="shared" si="45"/>
        <v>0</v>
      </c>
      <c r="H53">
        <f t="shared" si="46"/>
        <v>0</v>
      </c>
      <c r="I53">
        <f t="shared" si="47"/>
        <v>0</v>
      </c>
      <c r="J53">
        <f t="shared" si="48"/>
        <v>0</v>
      </c>
      <c r="K53">
        <f t="shared" si="49"/>
        <v>0</v>
      </c>
      <c r="L53">
        <f t="shared" si="11"/>
        <v>0</v>
      </c>
      <c r="M53">
        <f t="shared" si="12"/>
        <v>0</v>
      </c>
      <c r="N53">
        <f t="shared" si="13"/>
        <v>0</v>
      </c>
      <c r="O53">
        <f t="shared" si="14"/>
        <v>0</v>
      </c>
      <c r="P53">
        <f t="shared" si="15"/>
        <v>0</v>
      </c>
      <c r="Q53">
        <f t="shared" si="16"/>
        <v>0</v>
      </c>
      <c r="R53">
        <f t="shared" si="17"/>
        <v>0</v>
      </c>
      <c r="S53">
        <f t="shared" si="18"/>
        <v>0</v>
      </c>
      <c r="T53">
        <f t="shared" si="19"/>
        <v>0</v>
      </c>
      <c r="U53">
        <f t="shared" si="20"/>
        <v>0</v>
      </c>
      <c r="V53">
        <f t="shared" si="21"/>
        <v>0</v>
      </c>
      <c r="W53">
        <f t="shared" si="22"/>
        <v>93.786444889974177</v>
      </c>
      <c r="X53">
        <f t="shared" si="23"/>
        <v>170.83174637537769</v>
      </c>
      <c r="Y53">
        <f t="shared" si="24"/>
        <v>151.45939239539962</v>
      </c>
      <c r="Z53">
        <f t="shared" si="36"/>
        <v>235.18026280839209</v>
      </c>
      <c r="AA53">
        <f t="shared" si="37"/>
        <v>315.8339778211232</v>
      </c>
      <c r="AB53">
        <f t="shared" si="38"/>
        <v>173.4942567818434</v>
      </c>
      <c r="AC53">
        <f t="shared" si="25"/>
        <v>206.83805100833632</v>
      </c>
      <c r="AD53">
        <f t="shared" si="26"/>
        <v>157.13192991451766</v>
      </c>
      <c r="AE53">
        <f t="shared" si="27"/>
        <v>235.26517920475538</v>
      </c>
      <c r="AF53">
        <f t="shared" si="28"/>
        <v>287.79266752181468</v>
      </c>
      <c r="AG53">
        <f t="shared" si="29"/>
        <v>309.4175214779695</v>
      </c>
      <c r="AH53">
        <f t="shared" si="30"/>
        <v>503.06458244220863</v>
      </c>
      <c r="AI53">
        <f t="shared" si="31"/>
        <v>417.1261319528395</v>
      </c>
      <c r="AJ53">
        <f t="shared" si="32"/>
        <v>1103.0143679025336</v>
      </c>
      <c r="AK53">
        <f t="shared" si="33"/>
        <v>519.65124117389848</v>
      </c>
      <c r="AL53">
        <f t="shared" si="34"/>
        <v>542.12465542438974</v>
      </c>
      <c r="AM53">
        <f t="shared" si="35"/>
        <v>556.13042065154684</v>
      </c>
      <c r="AN53" s="9">
        <f t="shared" si="39"/>
        <v>5978.1428297469211</v>
      </c>
      <c r="AP53" s="1"/>
    </row>
    <row r="54" spans="1:42">
      <c r="A54" t="s">
        <v>14</v>
      </c>
      <c r="B54">
        <f t="shared" si="40"/>
        <v>0</v>
      </c>
      <c r="C54">
        <f t="shared" si="41"/>
        <v>0</v>
      </c>
      <c r="D54">
        <f t="shared" si="42"/>
        <v>0</v>
      </c>
      <c r="E54">
        <f t="shared" si="43"/>
        <v>0</v>
      </c>
      <c r="F54">
        <f t="shared" si="44"/>
        <v>0</v>
      </c>
      <c r="G54">
        <f t="shared" si="45"/>
        <v>0</v>
      </c>
      <c r="H54">
        <f t="shared" si="46"/>
        <v>0</v>
      </c>
      <c r="I54">
        <f t="shared" si="47"/>
        <v>0</v>
      </c>
      <c r="J54">
        <f t="shared" si="48"/>
        <v>0</v>
      </c>
      <c r="K54">
        <f t="shared" si="49"/>
        <v>0</v>
      </c>
      <c r="L54">
        <f t="shared" si="11"/>
        <v>0</v>
      </c>
      <c r="M54">
        <f t="shared" si="12"/>
        <v>0</v>
      </c>
      <c r="N54">
        <f t="shared" si="13"/>
        <v>0</v>
      </c>
      <c r="O54">
        <f t="shared" si="14"/>
        <v>0</v>
      </c>
      <c r="P54">
        <f t="shared" si="15"/>
        <v>0</v>
      </c>
      <c r="Q54">
        <f t="shared" si="16"/>
        <v>0</v>
      </c>
      <c r="R54">
        <f t="shared" si="17"/>
        <v>0</v>
      </c>
      <c r="S54">
        <f t="shared" si="18"/>
        <v>0</v>
      </c>
      <c r="T54">
        <f t="shared" si="19"/>
        <v>0</v>
      </c>
      <c r="U54">
        <f t="shared" si="20"/>
        <v>0</v>
      </c>
      <c r="V54">
        <f t="shared" si="21"/>
        <v>0</v>
      </c>
      <c r="W54">
        <f t="shared" si="22"/>
        <v>77.415509450151376</v>
      </c>
      <c r="X54">
        <f t="shared" si="23"/>
        <v>75.94269820683374</v>
      </c>
      <c r="Y54">
        <f t="shared" si="24"/>
        <v>74.95012774898575</v>
      </c>
      <c r="Z54">
        <f t="shared" si="36"/>
        <v>91.765017667862963</v>
      </c>
      <c r="AA54">
        <f t="shared" si="37"/>
        <v>90.698490821720895</v>
      </c>
      <c r="AB54">
        <f t="shared" si="38"/>
        <v>132.50903590389598</v>
      </c>
      <c r="AC54">
        <f t="shared" si="25"/>
        <v>157.97589635384293</v>
      </c>
      <c r="AD54">
        <f t="shared" si="26"/>
        <v>120.01204494551484</v>
      </c>
      <c r="AE54">
        <f t="shared" si="27"/>
        <v>179.68757385081329</v>
      </c>
      <c r="AF54">
        <f t="shared" si="28"/>
        <v>219.80628996542708</v>
      </c>
      <c r="AG54">
        <f t="shared" si="29"/>
        <v>236.32262083680445</v>
      </c>
      <c r="AH54">
        <f t="shared" si="30"/>
        <v>384.223685863181</v>
      </c>
      <c r="AI54">
        <f t="shared" si="31"/>
        <v>318.58680869703875</v>
      </c>
      <c r="AJ54">
        <f t="shared" si="32"/>
        <v>620.00589371203853</v>
      </c>
      <c r="AK54">
        <f t="shared" si="33"/>
        <v>396.89201389992309</v>
      </c>
      <c r="AL54">
        <f t="shared" si="34"/>
        <v>414.05644637762754</v>
      </c>
      <c r="AM54">
        <f t="shared" si="35"/>
        <v>424.75357538795868</v>
      </c>
      <c r="AN54" s="9">
        <f t="shared" si="39"/>
        <v>4015.6037296896211</v>
      </c>
      <c r="AP54" s="1"/>
    </row>
    <row r="55" spans="1:42">
      <c r="A55" t="s">
        <v>15</v>
      </c>
      <c r="B55">
        <f t="shared" si="40"/>
        <v>0</v>
      </c>
      <c r="C55">
        <f t="shared" si="41"/>
        <v>0</v>
      </c>
      <c r="D55">
        <f t="shared" si="42"/>
        <v>0</v>
      </c>
      <c r="E55">
        <f t="shared" si="43"/>
        <v>0</v>
      </c>
      <c r="F55">
        <f t="shared" si="44"/>
        <v>0</v>
      </c>
      <c r="G55">
        <f t="shared" si="45"/>
        <v>0</v>
      </c>
      <c r="H55">
        <f t="shared" si="46"/>
        <v>0</v>
      </c>
      <c r="I55">
        <f t="shared" si="47"/>
        <v>0</v>
      </c>
      <c r="J55">
        <f t="shared" si="48"/>
        <v>0</v>
      </c>
      <c r="K55">
        <f t="shared" si="49"/>
        <v>0</v>
      </c>
      <c r="L55">
        <f t="shared" si="11"/>
        <v>0</v>
      </c>
      <c r="M55">
        <f t="shared" si="12"/>
        <v>0</v>
      </c>
      <c r="N55">
        <f t="shared" si="13"/>
        <v>0</v>
      </c>
      <c r="O55">
        <f t="shared" si="14"/>
        <v>0</v>
      </c>
      <c r="P55">
        <f t="shared" si="15"/>
        <v>0</v>
      </c>
      <c r="Q55">
        <f t="shared" si="16"/>
        <v>0</v>
      </c>
      <c r="R55">
        <f t="shared" si="17"/>
        <v>0</v>
      </c>
      <c r="S55">
        <f t="shared" si="18"/>
        <v>0</v>
      </c>
      <c r="T55">
        <f t="shared" si="19"/>
        <v>0</v>
      </c>
      <c r="U55">
        <f t="shared" si="20"/>
        <v>0</v>
      </c>
      <c r="V55">
        <f t="shared" si="21"/>
        <v>0</v>
      </c>
      <c r="W55">
        <f t="shared" si="22"/>
        <v>45.534995287093793</v>
      </c>
      <c r="X55">
        <f t="shared" si="23"/>
        <v>79.45390009212548</v>
      </c>
      <c r="Y55">
        <f t="shared" si="24"/>
        <v>49.470164851965158</v>
      </c>
      <c r="Z55">
        <f t="shared" si="36"/>
        <v>66.44169722049115</v>
      </c>
      <c r="AA55">
        <f t="shared" si="37"/>
        <v>47.528282378231637</v>
      </c>
      <c r="AB55">
        <f t="shared" si="38"/>
        <v>108.54040617760189</v>
      </c>
      <c r="AC55">
        <f t="shared" si="25"/>
        <v>129.40074493450228</v>
      </c>
      <c r="AD55">
        <f t="shared" si="26"/>
        <v>98.303908225837503</v>
      </c>
      <c r="AE55">
        <f t="shared" si="27"/>
        <v>147.18514943373521</v>
      </c>
      <c r="AF55">
        <f t="shared" si="28"/>
        <v>180.04707249204083</v>
      </c>
      <c r="AG55">
        <f t="shared" si="29"/>
        <v>193.57588016250889</v>
      </c>
      <c r="AH55">
        <f t="shared" si="30"/>
        <v>314.72415931613324</v>
      </c>
      <c r="AI55">
        <f t="shared" si="31"/>
        <v>260.95987630520403</v>
      </c>
      <c r="AJ55">
        <f t="shared" si="32"/>
        <v>372.67199711193024</v>
      </c>
      <c r="AK55">
        <f t="shared" si="33"/>
        <v>325.10100238437764</v>
      </c>
      <c r="AL55">
        <f t="shared" si="34"/>
        <v>339.16068110914972</v>
      </c>
      <c r="AM55">
        <f t="shared" si="35"/>
        <v>347.92288151152553</v>
      </c>
      <c r="AN55" s="9">
        <f t="shared" si="39"/>
        <v>3106.0227989944542</v>
      </c>
      <c r="AP55" s="1"/>
    </row>
    <row r="56" spans="1:42">
      <c r="A56" t="s">
        <v>16</v>
      </c>
      <c r="B56">
        <f t="shared" si="40"/>
        <v>0</v>
      </c>
      <c r="C56">
        <f t="shared" si="41"/>
        <v>0</v>
      </c>
      <c r="D56">
        <f t="shared" si="42"/>
        <v>0</v>
      </c>
      <c r="E56">
        <f t="shared" si="43"/>
        <v>0</v>
      </c>
      <c r="F56">
        <f t="shared" si="44"/>
        <v>0</v>
      </c>
      <c r="G56">
        <f t="shared" si="45"/>
        <v>0</v>
      </c>
      <c r="H56">
        <f t="shared" si="46"/>
        <v>0</v>
      </c>
      <c r="I56">
        <f t="shared" si="47"/>
        <v>0</v>
      </c>
      <c r="J56">
        <f t="shared" si="48"/>
        <v>0</v>
      </c>
      <c r="K56">
        <f t="shared" si="49"/>
        <v>0</v>
      </c>
      <c r="L56">
        <f t="shared" si="11"/>
        <v>0</v>
      </c>
      <c r="M56">
        <f t="shared" si="12"/>
        <v>0</v>
      </c>
      <c r="N56">
        <f t="shared" si="13"/>
        <v>0</v>
      </c>
      <c r="O56">
        <f t="shared" si="14"/>
        <v>0</v>
      </c>
      <c r="P56">
        <f t="shared" si="15"/>
        <v>0</v>
      </c>
      <c r="Q56">
        <f t="shared" si="16"/>
        <v>0</v>
      </c>
      <c r="R56">
        <f t="shared" si="17"/>
        <v>0</v>
      </c>
      <c r="S56">
        <f t="shared" si="18"/>
        <v>0</v>
      </c>
      <c r="T56">
        <f t="shared" si="19"/>
        <v>0</v>
      </c>
      <c r="U56">
        <f t="shared" si="20"/>
        <v>0</v>
      </c>
      <c r="V56">
        <f t="shared" si="21"/>
        <v>0</v>
      </c>
      <c r="W56">
        <f t="shared" si="22"/>
        <v>35.807337996764304</v>
      </c>
      <c r="X56">
        <f t="shared" si="23"/>
        <v>33.373900269152202</v>
      </c>
      <c r="Y56">
        <f t="shared" si="24"/>
        <v>62.754451246203239</v>
      </c>
      <c r="Z56">
        <f t="shared" si="36"/>
        <v>40.810936474990889</v>
      </c>
      <c r="AA56">
        <f t="shared" si="37"/>
        <v>64.036035379001589</v>
      </c>
      <c r="AB56">
        <f t="shared" si="38"/>
        <v>165.326747410656</v>
      </c>
      <c r="AC56">
        <f t="shared" si="25"/>
        <v>197.10083116449462</v>
      </c>
      <c r="AD56">
        <f t="shared" si="26"/>
        <v>149.73470228349962</v>
      </c>
      <c r="AE56">
        <f t="shared" si="27"/>
        <v>224.18970851476527</v>
      </c>
      <c r="AF56">
        <f t="shared" si="28"/>
        <v>274.24438441121521</v>
      </c>
      <c r="AG56">
        <f t="shared" si="29"/>
        <v>294.85121505862423</v>
      </c>
      <c r="AH56">
        <f t="shared" si="30"/>
        <v>479.38204235342789</v>
      </c>
      <c r="AI56">
        <f t="shared" si="31"/>
        <v>397.48927679183038</v>
      </c>
      <c r="AJ56">
        <f t="shared" si="32"/>
        <v>1348.2071007313143</v>
      </c>
      <c r="AK56">
        <f t="shared" si="33"/>
        <v>495.18785857689505</v>
      </c>
      <c r="AL56">
        <f t="shared" si="34"/>
        <v>516.60330223574715</v>
      </c>
      <c r="AM56">
        <f t="shared" si="35"/>
        <v>529.94972449175748</v>
      </c>
      <c r="AN56" s="9">
        <f t="shared" si="39"/>
        <v>5309.0495553903393</v>
      </c>
      <c r="AP56" s="1"/>
    </row>
    <row r="57" spans="1:42">
      <c r="A57" t="s">
        <v>17</v>
      </c>
      <c r="B57">
        <f t="shared" si="40"/>
        <v>0</v>
      </c>
      <c r="C57">
        <f t="shared" si="41"/>
        <v>0</v>
      </c>
      <c r="D57">
        <f t="shared" si="42"/>
        <v>0</v>
      </c>
      <c r="E57">
        <f t="shared" si="43"/>
        <v>0</v>
      </c>
      <c r="F57">
        <f t="shared" si="44"/>
        <v>0</v>
      </c>
      <c r="G57">
        <f t="shared" si="45"/>
        <v>0</v>
      </c>
      <c r="H57">
        <f t="shared" si="46"/>
        <v>0</v>
      </c>
      <c r="I57">
        <f t="shared" si="47"/>
        <v>0</v>
      </c>
      <c r="J57">
        <f t="shared" si="48"/>
        <v>0</v>
      </c>
      <c r="K57">
        <f t="shared" si="49"/>
        <v>0</v>
      </c>
      <c r="L57">
        <f t="shared" si="11"/>
        <v>0</v>
      </c>
      <c r="M57">
        <f t="shared" si="12"/>
        <v>0</v>
      </c>
      <c r="N57">
        <f t="shared" si="13"/>
        <v>0</v>
      </c>
      <c r="O57">
        <f t="shared" si="14"/>
        <v>0</v>
      </c>
      <c r="P57">
        <f t="shared" si="15"/>
        <v>0</v>
      </c>
      <c r="Q57">
        <f t="shared" si="16"/>
        <v>0</v>
      </c>
      <c r="R57">
        <f t="shared" si="17"/>
        <v>0</v>
      </c>
      <c r="S57">
        <f t="shared" si="18"/>
        <v>0</v>
      </c>
      <c r="T57">
        <f t="shared" si="19"/>
        <v>0</v>
      </c>
      <c r="U57">
        <f t="shared" si="20"/>
        <v>0</v>
      </c>
      <c r="V57">
        <f t="shared" si="21"/>
        <v>0</v>
      </c>
      <c r="W57">
        <f t="shared" si="22"/>
        <v>52.970859157838767</v>
      </c>
      <c r="X57">
        <f t="shared" si="23"/>
        <v>314.85886105510696</v>
      </c>
      <c r="Y57">
        <f t="shared" si="24"/>
        <v>46.935575457120414</v>
      </c>
      <c r="Z57">
        <f t="shared" si="36"/>
        <v>112.99722181449368</v>
      </c>
      <c r="AA57">
        <f t="shared" si="37"/>
        <v>189.10376634002984</v>
      </c>
      <c r="AB57">
        <f t="shared" si="38"/>
        <v>137.4958740317837</v>
      </c>
      <c r="AC57">
        <f t="shared" si="25"/>
        <v>163.92115297616073</v>
      </c>
      <c r="AD57">
        <f t="shared" si="26"/>
        <v>124.52857196918231</v>
      </c>
      <c r="AE57">
        <f t="shared" si="27"/>
        <v>186.44992660867928</v>
      </c>
      <c r="AF57">
        <f t="shared" si="28"/>
        <v>228.07846838761503</v>
      </c>
      <c r="AG57">
        <f t="shared" si="29"/>
        <v>245.21637399131424</v>
      </c>
      <c r="AH57">
        <f t="shared" si="30"/>
        <v>398.68353996467573</v>
      </c>
      <c r="AI57">
        <f t="shared" si="31"/>
        <v>330.57648799562423</v>
      </c>
      <c r="AJ57">
        <f t="shared" si="32"/>
        <v>210.62077144783711</v>
      </c>
      <c r="AK57">
        <f t="shared" si="33"/>
        <v>411.82862719628537</v>
      </c>
      <c r="AL57">
        <f t="shared" si="34"/>
        <v>429.6390250282729</v>
      </c>
      <c r="AM57">
        <f t="shared" si="35"/>
        <v>440.7387292323919</v>
      </c>
      <c r="AN57" s="9">
        <f t="shared" si="39"/>
        <v>4024.6438326544121</v>
      </c>
      <c r="AP57" s="1"/>
    </row>
    <row r="58" spans="1:42">
      <c r="A58" t="s">
        <v>18</v>
      </c>
      <c r="B58">
        <f t="shared" si="40"/>
        <v>0</v>
      </c>
      <c r="C58">
        <f t="shared" si="41"/>
        <v>0</v>
      </c>
      <c r="D58">
        <f t="shared" si="42"/>
        <v>0</v>
      </c>
      <c r="E58">
        <f t="shared" si="43"/>
        <v>0</v>
      </c>
      <c r="F58">
        <f t="shared" si="44"/>
        <v>0</v>
      </c>
      <c r="G58">
        <f t="shared" si="45"/>
        <v>0</v>
      </c>
      <c r="H58">
        <f t="shared" si="46"/>
        <v>0</v>
      </c>
      <c r="I58">
        <f t="shared" si="47"/>
        <v>0</v>
      </c>
      <c r="J58">
        <f t="shared" si="48"/>
        <v>0</v>
      </c>
      <c r="K58">
        <f t="shared" si="49"/>
        <v>0</v>
      </c>
      <c r="L58">
        <f t="shared" si="11"/>
        <v>0</v>
      </c>
      <c r="M58">
        <f t="shared" si="12"/>
        <v>0</v>
      </c>
      <c r="N58">
        <f t="shared" si="13"/>
        <v>0</v>
      </c>
      <c r="O58">
        <f t="shared" si="14"/>
        <v>0</v>
      </c>
      <c r="P58">
        <f t="shared" si="15"/>
        <v>0</v>
      </c>
      <c r="Q58">
        <f t="shared" si="16"/>
        <v>0</v>
      </c>
      <c r="R58">
        <f t="shared" si="17"/>
        <v>0</v>
      </c>
      <c r="S58">
        <f t="shared" si="18"/>
        <v>0</v>
      </c>
      <c r="T58">
        <f t="shared" si="19"/>
        <v>0</v>
      </c>
      <c r="U58">
        <f t="shared" si="20"/>
        <v>0</v>
      </c>
      <c r="V58">
        <f t="shared" si="21"/>
        <v>0</v>
      </c>
      <c r="W58">
        <f t="shared" si="22"/>
        <v>5.699396238501639</v>
      </c>
      <c r="X58">
        <f t="shared" si="23"/>
        <v>73.813863049162791</v>
      </c>
      <c r="Y58">
        <f t="shared" si="24"/>
        <v>38.447544819575505</v>
      </c>
      <c r="Z58">
        <f t="shared" si="36"/>
        <v>46.462779446300132</v>
      </c>
      <c r="AA58">
        <f t="shared" si="37"/>
        <v>60.921429016920243</v>
      </c>
      <c r="AB58">
        <f t="shared" si="38"/>
        <v>38.895065489493341</v>
      </c>
      <c r="AC58">
        <f t="shared" si="25"/>
        <v>46.370293108920549</v>
      </c>
      <c r="AD58">
        <f t="shared" si="26"/>
        <v>35.226853141315289</v>
      </c>
      <c r="AE58">
        <f t="shared" si="27"/>
        <v>52.743270712831944</v>
      </c>
      <c r="AF58">
        <f t="shared" si="28"/>
        <v>64.519223046860034</v>
      </c>
      <c r="AG58">
        <f t="shared" si="29"/>
        <v>69.367222781416061</v>
      </c>
      <c r="AH58">
        <f t="shared" si="30"/>
        <v>112.78027435881114</v>
      </c>
      <c r="AI58">
        <f t="shared" si="31"/>
        <v>93.514036260493839</v>
      </c>
      <c r="AJ58">
        <f t="shared" si="32"/>
        <v>154.05934452233316</v>
      </c>
      <c r="AK58">
        <f t="shared" si="33"/>
        <v>116.49877887641119</v>
      </c>
      <c r="AL58">
        <f t="shared" si="34"/>
        <v>121.53701435036403</v>
      </c>
      <c r="AM58">
        <f t="shared" si="35"/>
        <v>124.67691745635412</v>
      </c>
      <c r="AN58" s="9">
        <f t="shared" si="39"/>
        <v>1255.533306676065</v>
      </c>
      <c r="AP58" s="1"/>
    </row>
    <row r="59" spans="1:42">
      <c r="A59" t="s">
        <v>19</v>
      </c>
      <c r="B59">
        <f t="shared" si="40"/>
        <v>0</v>
      </c>
      <c r="C59">
        <f t="shared" si="41"/>
        <v>0</v>
      </c>
      <c r="D59">
        <f t="shared" si="42"/>
        <v>0</v>
      </c>
      <c r="E59">
        <f t="shared" si="43"/>
        <v>0</v>
      </c>
      <c r="F59">
        <f t="shared" si="44"/>
        <v>0</v>
      </c>
      <c r="G59">
        <f t="shared" si="45"/>
        <v>0</v>
      </c>
      <c r="H59">
        <f t="shared" si="46"/>
        <v>0</v>
      </c>
      <c r="I59">
        <f t="shared" si="47"/>
        <v>0</v>
      </c>
      <c r="J59">
        <f t="shared" si="48"/>
        <v>0</v>
      </c>
      <c r="K59">
        <f t="shared" si="49"/>
        <v>0</v>
      </c>
      <c r="L59">
        <f t="shared" si="11"/>
        <v>0</v>
      </c>
      <c r="M59">
        <f t="shared" si="12"/>
        <v>0</v>
      </c>
      <c r="N59">
        <f t="shared" si="13"/>
        <v>0</v>
      </c>
      <c r="O59">
        <f t="shared" si="14"/>
        <v>0</v>
      </c>
      <c r="P59">
        <f t="shared" si="15"/>
        <v>0</v>
      </c>
      <c r="Q59">
        <f t="shared" si="16"/>
        <v>0</v>
      </c>
      <c r="R59">
        <f t="shared" si="17"/>
        <v>0</v>
      </c>
      <c r="S59">
        <f t="shared" si="18"/>
        <v>0</v>
      </c>
      <c r="T59">
        <f t="shared" si="19"/>
        <v>0</v>
      </c>
      <c r="U59">
        <f t="shared" si="20"/>
        <v>0</v>
      </c>
      <c r="V59">
        <f t="shared" si="21"/>
        <v>0</v>
      </c>
      <c r="W59">
        <f t="shared" si="22"/>
        <v>1.8379048503644804</v>
      </c>
      <c r="X59">
        <f t="shared" si="23"/>
        <v>2.0315204086292282</v>
      </c>
      <c r="Y59">
        <f t="shared" si="24"/>
        <v>9.0778795186160757</v>
      </c>
      <c r="Z59">
        <f t="shared" si="36"/>
        <v>0.8069771602769561</v>
      </c>
      <c r="AA59">
        <f t="shared" si="37"/>
        <v>0</v>
      </c>
      <c r="AB59">
        <f t="shared" si="38"/>
        <v>9.7919236133011847</v>
      </c>
      <c r="AC59">
        <f t="shared" si="25"/>
        <v>11.673829631977076</v>
      </c>
      <c r="AD59">
        <f t="shared" si="26"/>
        <v>8.8684425840577639</v>
      </c>
      <c r="AE59">
        <f t="shared" si="27"/>
        <v>13.278241633896361</v>
      </c>
      <c r="AF59">
        <f t="shared" si="28"/>
        <v>16.242865147895255</v>
      </c>
      <c r="AG59">
        <f t="shared" si="29"/>
        <v>17.463360408171916</v>
      </c>
      <c r="AH59">
        <f t="shared" si="30"/>
        <v>28.392697575144627</v>
      </c>
      <c r="AI59">
        <f t="shared" si="31"/>
        <v>23.542377119318246</v>
      </c>
      <c r="AJ59">
        <f t="shared" si="32"/>
        <v>13.072722946892348</v>
      </c>
      <c r="AK59">
        <f t="shared" si="33"/>
        <v>29.328839775545106</v>
      </c>
      <c r="AL59">
        <f t="shared" si="34"/>
        <v>30.597227327690948</v>
      </c>
      <c r="AM59">
        <f t="shared" si="35"/>
        <v>31.387705270846158</v>
      </c>
      <c r="AN59" s="9">
        <f t="shared" si="39"/>
        <v>247.39451497262377</v>
      </c>
      <c r="AP59" s="1"/>
    </row>
    <row r="60" spans="1:42">
      <c r="A60" t="s">
        <v>20</v>
      </c>
      <c r="B60">
        <f t="shared" si="40"/>
        <v>0</v>
      </c>
      <c r="C60">
        <f t="shared" si="41"/>
        <v>0</v>
      </c>
      <c r="D60">
        <f t="shared" si="42"/>
        <v>0</v>
      </c>
      <c r="E60">
        <f t="shared" si="43"/>
        <v>0</v>
      </c>
      <c r="F60">
        <f t="shared" si="44"/>
        <v>0</v>
      </c>
      <c r="G60">
        <f t="shared" si="45"/>
        <v>0</v>
      </c>
      <c r="H60">
        <f t="shared" si="46"/>
        <v>0</v>
      </c>
      <c r="I60">
        <f t="shared" si="47"/>
        <v>0</v>
      </c>
      <c r="J60">
        <f t="shared" si="48"/>
        <v>0</v>
      </c>
      <c r="K60">
        <f t="shared" si="49"/>
        <v>0</v>
      </c>
      <c r="L60">
        <f t="shared" si="11"/>
        <v>0</v>
      </c>
      <c r="M60">
        <f t="shared" si="12"/>
        <v>0</v>
      </c>
      <c r="N60">
        <f t="shared" si="13"/>
        <v>0</v>
      </c>
      <c r="O60">
        <f t="shared" si="14"/>
        <v>0</v>
      </c>
      <c r="P60">
        <f t="shared" si="15"/>
        <v>0</v>
      </c>
      <c r="Q60">
        <f t="shared" si="16"/>
        <v>0</v>
      </c>
      <c r="R60">
        <f t="shared" si="17"/>
        <v>0</v>
      </c>
      <c r="S60">
        <f t="shared" si="18"/>
        <v>0</v>
      </c>
      <c r="T60">
        <f t="shared" si="19"/>
        <v>0</v>
      </c>
      <c r="U60">
        <f t="shared" si="20"/>
        <v>0</v>
      </c>
      <c r="V60">
        <f t="shared" si="21"/>
        <v>0</v>
      </c>
      <c r="W60">
        <f t="shared" si="22"/>
        <v>48.884142759974999</v>
      </c>
      <c r="X60">
        <f t="shared" si="23"/>
        <v>39.864631124486678</v>
      </c>
      <c r="Y60">
        <f t="shared" si="24"/>
        <v>42.84925675949119</v>
      </c>
      <c r="Z60">
        <f t="shared" si="36"/>
        <v>46.881977218431516</v>
      </c>
      <c r="AA60">
        <f t="shared" si="37"/>
        <v>41.020858628262097</v>
      </c>
      <c r="AB60">
        <f t="shared" si="38"/>
        <v>57.501992262796527</v>
      </c>
      <c r="AC60">
        <f t="shared" si="25"/>
        <v>68.553277954835224</v>
      </c>
      <c r="AD60">
        <f t="shared" si="26"/>
        <v>52.078951694316004</v>
      </c>
      <c r="AE60">
        <f t="shared" si="27"/>
        <v>77.975010615757995</v>
      </c>
      <c r="AF60">
        <f t="shared" si="28"/>
        <v>95.384435474067033</v>
      </c>
      <c r="AG60">
        <f t="shared" si="29"/>
        <v>102.5516593807033</v>
      </c>
      <c r="AH60">
        <f t="shared" si="30"/>
        <v>166.73298738443398</v>
      </c>
      <c r="AI60">
        <f t="shared" si="31"/>
        <v>138.25001505567167</v>
      </c>
      <c r="AJ60">
        <f t="shared" si="32"/>
        <v>148.03174108109852</v>
      </c>
      <c r="AK60">
        <f t="shared" si="33"/>
        <v>172.23037928516166</v>
      </c>
      <c r="AL60">
        <f t="shared" si="34"/>
        <v>179.67884539764685</v>
      </c>
      <c r="AM60">
        <f t="shared" si="35"/>
        <v>184.32084000118707</v>
      </c>
      <c r="AN60" s="9">
        <f t="shared" si="39"/>
        <v>1662.7910020783222</v>
      </c>
      <c r="AP60" s="1"/>
    </row>
    <row r="61" spans="1:42">
      <c r="A61" t="s">
        <v>21</v>
      </c>
      <c r="B61">
        <f t="shared" si="40"/>
        <v>0</v>
      </c>
      <c r="C61">
        <f t="shared" si="41"/>
        <v>0</v>
      </c>
      <c r="D61">
        <f t="shared" si="42"/>
        <v>0</v>
      </c>
      <c r="E61">
        <f t="shared" si="43"/>
        <v>0</v>
      </c>
      <c r="F61">
        <f t="shared" si="44"/>
        <v>0</v>
      </c>
      <c r="G61">
        <f t="shared" si="45"/>
        <v>0</v>
      </c>
      <c r="H61">
        <f t="shared" si="46"/>
        <v>0</v>
      </c>
      <c r="I61">
        <f t="shared" si="47"/>
        <v>0</v>
      </c>
      <c r="J61">
        <f t="shared" si="48"/>
        <v>0</v>
      </c>
      <c r="K61">
        <f t="shared" si="49"/>
        <v>0</v>
      </c>
      <c r="L61">
        <f t="shared" si="11"/>
        <v>0</v>
      </c>
      <c r="M61">
        <f t="shared" si="12"/>
        <v>0</v>
      </c>
      <c r="N61">
        <f t="shared" si="13"/>
        <v>0</v>
      </c>
      <c r="O61">
        <f t="shared" si="14"/>
        <v>0</v>
      </c>
      <c r="P61">
        <f t="shared" si="15"/>
        <v>0</v>
      </c>
      <c r="Q61">
        <f t="shared" si="16"/>
        <v>0</v>
      </c>
      <c r="R61">
        <f t="shared" si="17"/>
        <v>0</v>
      </c>
      <c r="S61">
        <f t="shared" si="18"/>
        <v>0</v>
      </c>
      <c r="T61">
        <f t="shared" si="19"/>
        <v>0</v>
      </c>
      <c r="U61">
        <f t="shared" si="20"/>
        <v>0</v>
      </c>
      <c r="V61">
        <f t="shared" si="21"/>
        <v>0</v>
      </c>
      <c r="W61">
        <f t="shared" si="22"/>
        <v>82.593965398980018</v>
      </c>
      <c r="X61">
        <f t="shared" si="23"/>
        <v>111.92104982386317</v>
      </c>
      <c r="Y61">
        <f t="shared" si="24"/>
        <v>95.980748723979829</v>
      </c>
      <c r="Z61">
        <f t="shared" si="36"/>
        <v>77.475538539100754</v>
      </c>
      <c r="AA61">
        <f t="shared" si="37"/>
        <v>87.896023659325252</v>
      </c>
      <c r="AB61">
        <f t="shared" si="38"/>
        <v>236.74417636288862</v>
      </c>
      <c r="AC61">
        <f t="shared" si="25"/>
        <v>282.24394821349688</v>
      </c>
      <c r="AD61">
        <f t="shared" si="26"/>
        <v>214.41671913497427</v>
      </c>
      <c r="AE61">
        <f t="shared" si="27"/>
        <v>321.03461008356624</v>
      </c>
      <c r="AF61">
        <f t="shared" si="28"/>
        <v>392.71177789708241</v>
      </c>
      <c r="AG61">
        <f t="shared" si="29"/>
        <v>422.22029497298251</v>
      </c>
      <c r="AH61">
        <f t="shared" si="30"/>
        <v>686.46428093223801</v>
      </c>
      <c r="AI61">
        <f t="shared" si="31"/>
        <v>569.1956862456052</v>
      </c>
      <c r="AJ61">
        <f t="shared" si="32"/>
        <v>724.26591310124229</v>
      </c>
      <c r="AK61">
        <f t="shared" si="33"/>
        <v>709.09785355236158</v>
      </c>
      <c r="AL61">
        <f t="shared" si="34"/>
        <v>739.76428623713105</v>
      </c>
      <c r="AM61">
        <f t="shared" si="35"/>
        <v>758.87606212262733</v>
      </c>
      <c r="AN61" s="9">
        <f t="shared" si="39"/>
        <v>6512.9029350014462</v>
      </c>
      <c r="AP61" s="1"/>
    </row>
    <row r="62" spans="1:42">
      <c r="A62" t="s">
        <v>22</v>
      </c>
      <c r="B62">
        <f t="shared" si="40"/>
        <v>0</v>
      </c>
      <c r="C62">
        <f t="shared" si="41"/>
        <v>0</v>
      </c>
      <c r="D62">
        <f t="shared" si="42"/>
        <v>0</v>
      </c>
      <c r="E62">
        <f t="shared" si="43"/>
        <v>0</v>
      </c>
      <c r="F62">
        <f t="shared" si="44"/>
        <v>0</v>
      </c>
      <c r="G62">
        <f t="shared" si="45"/>
        <v>0</v>
      </c>
      <c r="H62">
        <f t="shared" si="46"/>
        <v>0</v>
      </c>
      <c r="I62">
        <f t="shared" si="47"/>
        <v>0</v>
      </c>
      <c r="J62">
        <f t="shared" si="48"/>
        <v>0</v>
      </c>
      <c r="K62">
        <f t="shared" si="49"/>
        <v>0</v>
      </c>
      <c r="L62">
        <f t="shared" si="11"/>
        <v>0</v>
      </c>
      <c r="M62">
        <f t="shared" si="12"/>
        <v>0</v>
      </c>
      <c r="N62">
        <f t="shared" si="13"/>
        <v>0</v>
      </c>
      <c r="O62">
        <f t="shared" si="14"/>
        <v>0</v>
      </c>
      <c r="P62">
        <f t="shared" si="15"/>
        <v>0</v>
      </c>
      <c r="Q62">
        <f t="shared" si="16"/>
        <v>0</v>
      </c>
      <c r="R62">
        <f t="shared" si="17"/>
        <v>0</v>
      </c>
      <c r="S62">
        <f t="shared" si="18"/>
        <v>0</v>
      </c>
      <c r="T62">
        <f t="shared" si="19"/>
        <v>0</v>
      </c>
      <c r="U62">
        <f t="shared" si="20"/>
        <v>0</v>
      </c>
      <c r="V62">
        <f t="shared" si="21"/>
        <v>0</v>
      </c>
      <c r="W62">
        <f t="shared" si="22"/>
        <v>33.329862889771583</v>
      </c>
      <c r="X62">
        <f t="shared" si="23"/>
        <v>25.69099085916989</v>
      </c>
      <c r="Y62">
        <f t="shared" si="24"/>
        <v>24.757594702117931</v>
      </c>
      <c r="Z62">
        <f t="shared" si="36"/>
        <v>28.557303423777821</v>
      </c>
      <c r="AA62">
        <f t="shared" si="37"/>
        <v>20.594401544481283</v>
      </c>
      <c r="AB62">
        <f t="shared" si="38"/>
        <v>70.077003213984938</v>
      </c>
      <c r="AC62">
        <f t="shared" si="25"/>
        <v>83.54507540564569</v>
      </c>
      <c r="AD62">
        <f t="shared" si="26"/>
        <v>63.468007309805493</v>
      </c>
      <c r="AE62">
        <f t="shared" si="27"/>
        <v>95.02723044026294</v>
      </c>
      <c r="AF62">
        <f t="shared" si="28"/>
        <v>116.24389222432231</v>
      </c>
      <c r="AG62">
        <f t="shared" si="29"/>
        <v>124.97850389560621</v>
      </c>
      <c r="AH62">
        <f t="shared" si="30"/>
        <v>203.19553519845383</v>
      </c>
      <c r="AI62">
        <f t="shared" si="31"/>
        <v>168.48367105461054</v>
      </c>
      <c r="AJ62">
        <f t="shared" si="32"/>
        <v>305.22449600049606</v>
      </c>
      <c r="AK62">
        <f t="shared" si="33"/>
        <v>209.89514219876773</v>
      </c>
      <c r="AL62">
        <f t="shared" si="34"/>
        <v>218.97250044608523</v>
      </c>
      <c r="AM62">
        <f t="shared" si="35"/>
        <v>224.62964479796977</v>
      </c>
      <c r="AN62" s="9">
        <f t="shared" si="39"/>
        <v>2016.6708556053291</v>
      </c>
      <c r="AP62" s="1"/>
    </row>
    <row r="63" spans="1:42">
      <c r="A63" t="s">
        <v>23</v>
      </c>
      <c r="B63">
        <f t="shared" si="40"/>
        <v>0</v>
      </c>
      <c r="C63">
        <f t="shared" si="41"/>
        <v>0</v>
      </c>
      <c r="D63">
        <f t="shared" si="42"/>
        <v>0</v>
      </c>
      <c r="E63">
        <f t="shared" si="43"/>
        <v>0</v>
      </c>
      <c r="F63">
        <f t="shared" si="44"/>
        <v>0</v>
      </c>
      <c r="G63">
        <f t="shared" si="45"/>
        <v>0</v>
      </c>
      <c r="H63">
        <f t="shared" si="46"/>
        <v>0</v>
      </c>
      <c r="I63">
        <f t="shared" si="47"/>
        <v>0</v>
      </c>
      <c r="J63">
        <f t="shared" si="48"/>
        <v>0</v>
      </c>
      <c r="K63">
        <f t="shared" si="49"/>
        <v>0</v>
      </c>
      <c r="L63">
        <f t="shared" si="11"/>
        <v>0</v>
      </c>
      <c r="M63">
        <f t="shared" si="12"/>
        <v>0</v>
      </c>
      <c r="N63">
        <f t="shared" si="13"/>
        <v>0</v>
      </c>
      <c r="O63">
        <f t="shared" si="14"/>
        <v>0</v>
      </c>
      <c r="P63">
        <f t="shared" si="15"/>
        <v>0</v>
      </c>
      <c r="Q63">
        <f t="shared" si="16"/>
        <v>0</v>
      </c>
      <c r="R63">
        <f t="shared" si="17"/>
        <v>0</v>
      </c>
      <c r="S63">
        <f t="shared" si="18"/>
        <v>0</v>
      </c>
      <c r="T63">
        <f t="shared" si="19"/>
        <v>0</v>
      </c>
      <c r="U63">
        <f t="shared" si="20"/>
        <v>0</v>
      </c>
      <c r="V63">
        <f t="shared" si="21"/>
        <v>0</v>
      </c>
      <c r="W63">
        <f t="shared" si="22"/>
        <v>35.334537403826751</v>
      </c>
      <c r="X63">
        <f t="shared" si="23"/>
        <v>36.579645304280085</v>
      </c>
      <c r="Y63">
        <f t="shared" si="24"/>
        <v>43.765482557665258</v>
      </c>
      <c r="Z63">
        <f t="shared" si="36"/>
        <v>49.769414218334653</v>
      </c>
      <c r="AA63">
        <f t="shared" si="37"/>
        <v>32.284353854450018</v>
      </c>
      <c r="AB63">
        <f t="shared" si="38"/>
        <v>57.899576168208988</v>
      </c>
      <c r="AC63">
        <f t="shared" si="25"/>
        <v>69.027273357525715</v>
      </c>
      <c r="AD63">
        <f t="shared" si="26"/>
        <v>52.439039270234829</v>
      </c>
      <c r="AE63">
        <f t="shared" si="27"/>
        <v>78.514150357273493</v>
      </c>
      <c r="AF63">
        <f t="shared" si="28"/>
        <v>96.04394856011848</v>
      </c>
      <c r="AG63">
        <f t="shared" si="29"/>
        <v>103.26072853880774</v>
      </c>
      <c r="AH63">
        <f t="shared" si="30"/>
        <v>167.88582313284473</v>
      </c>
      <c r="AI63">
        <f t="shared" si="31"/>
        <v>139.20591203847462</v>
      </c>
      <c r="AJ63">
        <f t="shared" si="32"/>
        <v>389.53176660323157</v>
      </c>
      <c r="AK63">
        <f t="shared" si="33"/>
        <v>173.42122544774182</v>
      </c>
      <c r="AL63">
        <f t="shared" si="34"/>
        <v>180.92119221489651</v>
      </c>
      <c r="AM63">
        <f t="shared" si="35"/>
        <v>185.5952827906066</v>
      </c>
      <c r="AN63" s="9">
        <f t="shared" si="39"/>
        <v>1891.479351818522</v>
      </c>
      <c r="AP63" s="1"/>
    </row>
    <row r="64" spans="1:42">
      <c r="A64" t="s">
        <v>24</v>
      </c>
      <c r="B64">
        <f t="shared" si="40"/>
        <v>0</v>
      </c>
      <c r="C64">
        <f t="shared" si="41"/>
        <v>0</v>
      </c>
      <c r="D64">
        <f t="shared" si="42"/>
        <v>0</v>
      </c>
      <c r="E64">
        <f t="shared" si="43"/>
        <v>0</v>
      </c>
      <c r="F64">
        <f t="shared" si="44"/>
        <v>0</v>
      </c>
      <c r="G64">
        <f t="shared" si="45"/>
        <v>0</v>
      </c>
      <c r="H64">
        <f t="shared" si="46"/>
        <v>0</v>
      </c>
      <c r="I64">
        <f t="shared" si="47"/>
        <v>0</v>
      </c>
      <c r="J64">
        <f t="shared" si="48"/>
        <v>0</v>
      </c>
      <c r="K64">
        <f t="shared" si="49"/>
        <v>0</v>
      </c>
      <c r="L64">
        <f t="shared" si="11"/>
        <v>0</v>
      </c>
      <c r="M64">
        <f t="shared" si="12"/>
        <v>0</v>
      </c>
      <c r="N64">
        <f t="shared" si="13"/>
        <v>0</v>
      </c>
      <c r="O64">
        <f t="shared" si="14"/>
        <v>0</v>
      </c>
      <c r="P64">
        <f t="shared" si="15"/>
        <v>0</v>
      </c>
      <c r="Q64">
        <f t="shared" si="16"/>
        <v>0</v>
      </c>
      <c r="R64">
        <f t="shared" si="17"/>
        <v>0</v>
      </c>
      <c r="S64">
        <f t="shared" si="18"/>
        <v>0</v>
      </c>
      <c r="T64">
        <f t="shared" si="19"/>
        <v>0</v>
      </c>
      <c r="U64">
        <f t="shared" si="20"/>
        <v>0</v>
      </c>
      <c r="V64">
        <f t="shared" si="21"/>
        <v>0</v>
      </c>
      <c r="W64">
        <f t="shared" si="22"/>
        <v>10.975850855684605</v>
      </c>
      <c r="X64">
        <f t="shared" si="23"/>
        <v>23.623871257763469</v>
      </c>
      <c r="Y64">
        <f t="shared" si="24"/>
        <v>0.50157078766297658</v>
      </c>
      <c r="Z64">
        <f t="shared" si="36"/>
        <v>4.0763422818378849</v>
      </c>
      <c r="AA64">
        <f t="shared" si="37"/>
        <v>0.16115882592468875</v>
      </c>
      <c r="AB64">
        <f t="shared" si="38"/>
        <v>0.30670758417532712</v>
      </c>
      <c r="AC64">
        <f t="shared" si="25"/>
        <v>0.3656535963612309</v>
      </c>
      <c r="AD64">
        <f t="shared" si="26"/>
        <v>0.2777818442802315</v>
      </c>
      <c r="AE64">
        <f t="shared" si="27"/>
        <v>0.41590780059768179</v>
      </c>
      <c r="AF64">
        <f t="shared" si="28"/>
        <v>0.50876723781110422</v>
      </c>
      <c r="AG64">
        <f t="shared" si="29"/>
        <v>0.54699620768055879</v>
      </c>
      <c r="AH64">
        <f t="shared" si="30"/>
        <v>0.88933043448828863</v>
      </c>
      <c r="AI64">
        <f t="shared" si="31"/>
        <v>0.73740624387655762</v>
      </c>
      <c r="AJ64">
        <f t="shared" si="32"/>
        <v>1.0731088295322715</v>
      </c>
      <c r="AK64">
        <f t="shared" si="33"/>
        <v>0.91865275399039203</v>
      </c>
      <c r="AL64">
        <f t="shared" si="34"/>
        <v>0.95838183044971648</v>
      </c>
      <c r="AM64">
        <f t="shared" si="35"/>
        <v>0.9831415804093343</v>
      </c>
      <c r="AN64" s="9">
        <f t="shared" si="39"/>
        <v>47.320629952526318</v>
      </c>
      <c r="AP64" s="1"/>
    </row>
    <row r="65" spans="1:42">
      <c r="A65" t="s">
        <v>25</v>
      </c>
      <c r="B65">
        <f t="shared" si="40"/>
        <v>0</v>
      </c>
      <c r="C65">
        <f t="shared" si="41"/>
        <v>0</v>
      </c>
      <c r="D65">
        <f t="shared" si="42"/>
        <v>0</v>
      </c>
      <c r="E65">
        <f t="shared" si="43"/>
        <v>0</v>
      </c>
      <c r="F65">
        <f t="shared" si="44"/>
        <v>0</v>
      </c>
      <c r="G65">
        <f t="shared" si="45"/>
        <v>0</v>
      </c>
      <c r="H65">
        <f t="shared" si="46"/>
        <v>0</v>
      </c>
      <c r="I65">
        <f t="shared" si="47"/>
        <v>0</v>
      </c>
      <c r="J65">
        <f t="shared" si="48"/>
        <v>0</v>
      </c>
      <c r="K65">
        <f t="shared" si="49"/>
        <v>0</v>
      </c>
      <c r="L65">
        <f t="shared" si="11"/>
        <v>0</v>
      </c>
      <c r="M65">
        <f t="shared" si="12"/>
        <v>0</v>
      </c>
      <c r="N65">
        <f t="shared" si="13"/>
        <v>0</v>
      </c>
      <c r="O65">
        <f t="shared" si="14"/>
        <v>0</v>
      </c>
      <c r="P65">
        <f t="shared" si="15"/>
        <v>0</v>
      </c>
      <c r="Q65">
        <f t="shared" si="16"/>
        <v>0</v>
      </c>
      <c r="R65">
        <f t="shared" si="17"/>
        <v>0</v>
      </c>
      <c r="S65">
        <f t="shared" si="18"/>
        <v>0</v>
      </c>
      <c r="T65">
        <f t="shared" si="19"/>
        <v>0</v>
      </c>
      <c r="U65">
        <f t="shared" si="20"/>
        <v>0</v>
      </c>
      <c r="V65">
        <f t="shared" si="21"/>
        <v>0</v>
      </c>
      <c r="W65">
        <f t="shared" si="22"/>
        <v>34.15683410869142</v>
      </c>
      <c r="X65">
        <f t="shared" si="23"/>
        <v>58.236352497582345</v>
      </c>
      <c r="Y65">
        <f t="shared" si="24"/>
        <v>35.207973791049085</v>
      </c>
      <c r="Z65">
        <f t="shared" si="36"/>
        <v>45.234837122547994</v>
      </c>
      <c r="AA65">
        <f t="shared" si="37"/>
        <v>67.798669862169575</v>
      </c>
      <c r="AB65">
        <f t="shared" si="38"/>
        <v>53.764703551919389</v>
      </c>
      <c r="AC65">
        <f t="shared" si="25"/>
        <v>64.09772116954467</v>
      </c>
      <c r="AD65">
        <f t="shared" si="26"/>
        <v>48.694128480679097</v>
      </c>
      <c r="AE65">
        <f t="shared" si="27"/>
        <v>72.90709704551216</v>
      </c>
      <c r="AF65">
        <f t="shared" si="28"/>
        <v>89.18501246518359</v>
      </c>
      <c r="AG65">
        <f t="shared" si="29"/>
        <v>95.886409294521684</v>
      </c>
      <c r="AH65">
        <f t="shared" si="30"/>
        <v>155.89633134937296</v>
      </c>
      <c r="AI65">
        <f t="shared" si="31"/>
        <v>129.26458341732396</v>
      </c>
      <c r="AJ65">
        <f t="shared" si="32"/>
        <v>121.74310170142645</v>
      </c>
      <c r="AK65">
        <f t="shared" si="33"/>
        <v>161.03642535690838</v>
      </c>
      <c r="AL65">
        <f t="shared" si="34"/>
        <v>168.00078531550031</v>
      </c>
      <c r="AM65">
        <f t="shared" si="35"/>
        <v>172.34107778064367</v>
      </c>
      <c r="AN65" s="9">
        <f t="shared" si="39"/>
        <v>1573.4520443105769</v>
      </c>
      <c r="AP65" s="1"/>
    </row>
    <row r="66" spans="1:42">
      <c r="A66" t="s">
        <v>26</v>
      </c>
      <c r="B66">
        <f t="shared" si="40"/>
        <v>0</v>
      </c>
      <c r="C66">
        <f t="shared" si="41"/>
        <v>0</v>
      </c>
      <c r="D66">
        <f t="shared" si="42"/>
        <v>0</v>
      </c>
      <c r="E66">
        <f t="shared" si="43"/>
        <v>0</v>
      </c>
      <c r="F66">
        <f t="shared" si="44"/>
        <v>0</v>
      </c>
      <c r="G66">
        <f t="shared" si="45"/>
        <v>0</v>
      </c>
      <c r="H66">
        <f t="shared" si="46"/>
        <v>0</v>
      </c>
      <c r="I66">
        <f t="shared" si="47"/>
        <v>0</v>
      </c>
      <c r="J66">
        <f t="shared" si="48"/>
        <v>0</v>
      </c>
      <c r="K66">
        <f t="shared" si="49"/>
        <v>0</v>
      </c>
      <c r="L66">
        <f t="shared" si="11"/>
        <v>0</v>
      </c>
      <c r="M66">
        <f t="shared" si="12"/>
        <v>0</v>
      </c>
      <c r="N66">
        <f t="shared" si="13"/>
        <v>0</v>
      </c>
      <c r="O66">
        <f t="shared" si="14"/>
        <v>0</v>
      </c>
      <c r="P66">
        <f t="shared" si="15"/>
        <v>0</v>
      </c>
      <c r="Q66">
        <f t="shared" si="16"/>
        <v>0</v>
      </c>
      <c r="R66">
        <f t="shared" si="17"/>
        <v>0</v>
      </c>
      <c r="S66">
        <f t="shared" si="18"/>
        <v>0</v>
      </c>
      <c r="T66">
        <f t="shared" si="19"/>
        <v>0</v>
      </c>
      <c r="U66">
        <f t="shared" si="20"/>
        <v>0</v>
      </c>
      <c r="V66">
        <f t="shared" si="21"/>
        <v>0</v>
      </c>
      <c r="W66">
        <f t="shared" si="22"/>
        <v>25.851017146941373</v>
      </c>
      <c r="X66">
        <f t="shared" si="23"/>
        <v>37.326079438383417</v>
      </c>
      <c r="Y66">
        <f t="shared" si="24"/>
        <v>25.254141948585801</v>
      </c>
      <c r="Z66">
        <f t="shared" si="36"/>
        <v>22.711579337965397</v>
      </c>
      <c r="AA66">
        <f t="shared" si="37"/>
        <v>29.536171770260594</v>
      </c>
      <c r="AB66">
        <f t="shared" si="38"/>
        <v>67.146241854087378</v>
      </c>
      <c r="AC66">
        <f t="shared" si="25"/>
        <v>80.051052151527273</v>
      </c>
      <c r="AD66">
        <f t="shared" si="26"/>
        <v>60.813647464461077</v>
      </c>
      <c r="AE66">
        <f t="shared" si="27"/>
        <v>91.053000345662866</v>
      </c>
      <c r="AF66">
        <f t="shared" si="28"/>
        <v>111.38233861857175</v>
      </c>
      <c r="AG66">
        <f t="shared" si="29"/>
        <v>119.75165124443643</v>
      </c>
      <c r="AH66">
        <f t="shared" si="30"/>
        <v>194.69748882445464</v>
      </c>
      <c r="AI66">
        <f t="shared" si="31"/>
        <v>161.43734472423455</v>
      </c>
      <c r="AJ66">
        <f t="shared" si="32"/>
        <v>201.59621257844245</v>
      </c>
      <c r="AK66">
        <f t="shared" si="33"/>
        <v>201.11690477174847</v>
      </c>
      <c r="AL66">
        <f t="shared" si="34"/>
        <v>209.81462962178793</v>
      </c>
      <c r="AM66">
        <f t="shared" si="35"/>
        <v>215.23518080739169</v>
      </c>
      <c r="AN66" s="9">
        <f t="shared" si="39"/>
        <v>1854.7746826489431</v>
      </c>
      <c r="AP66" s="1"/>
    </row>
    <row r="67" spans="1:42">
      <c r="A67" t="s">
        <v>27</v>
      </c>
      <c r="B67">
        <f t="shared" si="40"/>
        <v>0</v>
      </c>
      <c r="C67">
        <f t="shared" si="41"/>
        <v>0</v>
      </c>
      <c r="D67">
        <f t="shared" si="42"/>
        <v>0</v>
      </c>
      <c r="E67">
        <f t="shared" si="43"/>
        <v>0</v>
      </c>
      <c r="F67">
        <f t="shared" si="44"/>
        <v>0</v>
      </c>
      <c r="G67">
        <f t="shared" si="45"/>
        <v>0</v>
      </c>
      <c r="H67">
        <f t="shared" si="46"/>
        <v>0</v>
      </c>
      <c r="I67">
        <f t="shared" si="47"/>
        <v>0</v>
      </c>
      <c r="J67">
        <f t="shared" si="48"/>
        <v>0</v>
      </c>
      <c r="K67">
        <f t="shared" si="49"/>
        <v>0</v>
      </c>
      <c r="L67">
        <f t="shared" si="11"/>
        <v>0</v>
      </c>
      <c r="M67">
        <f t="shared" si="12"/>
        <v>0</v>
      </c>
      <c r="N67">
        <f t="shared" si="13"/>
        <v>0</v>
      </c>
      <c r="O67">
        <f t="shared" si="14"/>
        <v>0</v>
      </c>
      <c r="P67">
        <f t="shared" si="15"/>
        <v>0</v>
      </c>
      <c r="Q67">
        <f t="shared" si="16"/>
        <v>0</v>
      </c>
      <c r="R67">
        <f t="shared" si="17"/>
        <v>0</v>
      </c>
      <c r="S67">
        <f t="shared" si="18"/>
        <v>0</v>
      </c>
      <c r="T67">
        <f t="shared" si="19"/>
        <v>0</v>
      </c>
      <c r="U67">
        <f t="shared" si="20"/>
        <v>0</v>
      </c>
      <c r="V67">
        <f t="shared" si="21"/>
        <v>0</v>
      </c>
      <c r="W67">
        <f t="shared" si="22"/>
        <v>1.43043670299649</v>
      </c>
      <c r="X67">
        <f t="shared" si="23"/>
        <v>1.0794649254934574</v>
      </c>
      <c r="Y67">
        <f t="shared" si="24"/>
        <v>0.22517384821306233</v>
      </c>
      <c r="Z67">
        <f t="shared" si="36"/>
        <v>1.9498273124368171</v>
      </c>
      <c r="AA67">
        <f t="shared" si="37"/>
        <v>0.74811623402934457</v>
      </c>
      <c r="AB67">
        <f t="shared" si="38"/>
        <v>2.487739293866543</v>
      </c>
      <c r="AC67">
        <f t="shared" si="25"/>
        <v>2.9658569482633177</v>
      </c>
      <c r="AD67">
        <f t="shared" si="26"/>
        <v>2.2531194036063229</v>
      </c>
      <c r="AE67">
        <f t="shared" si="27"/>
        <v>3.3734743826256417</v>
      </c>
      <c r="AF67">
        <f t="shared" si="28"/>
        <v>4.126667595578958</v>
      </c>
      <c r="AG67">
        <f t="shared" si="29"/>
        <v>4.4367470178534223</v>
      </c>
      <c r="AH67">
        <f t="shared" si="30"/>
        <v>7.2134579686272327</v>
      </c>
      <c r="AI67">
        <f t="shared" si="31"/>
        <v>5.9811839781098577</v>
      </c>
      <c r="AJ67">
        <f t="shared" si="32"/>
        <v>14.759036821871634</v>
      </c>
      <c r="AK67">
        <f t="shared" si="33"/>
        <v>7.4512945601442917</v>
      </c>
      <c r="AL67">
        <f t="shared" si="34"/>
        <v>7.7735415136477011</v>
      </c>
      <c r="AM67">
        <f t="shared" si="35"/>
        <v>7.9743705966534915</v>
      </c>
      <c r="AN67" s="9">
        <f t="shared" si="39"/>
        <v>76.229509104017581</v>
      </c>
      <c r="AP67" s="1"/>
    </row>
    <row r="68" spans="1:42">
      <c r="A68" t="s">
        <v>28</v>
      </c>
      <c r="B68">
        <f t="shared" si="40"/>
        <v>0</v>
      </c>
      <c r="C68">
        <f t="shared" si="41"/>
        <v>0</v>
      </c>
      <c r="D68">
        <f t="shared" si="42"/>
        <v>0</v>
      </c>
      <c r="E68">
        <f t="shared" si="43"/>
        <v>0</v>
      </c>
      <c r="F68">
        <f t="shared" si="44"/>
        <v>0</v>
      </c>
      <c r="G68">
        <f t="shared" si="45"/>
        <v>0</v>
      </c>
      <c r="H68">
        <f t="shared" si="46"/>
        <v>0</v>
      </c>
      <c r="I68">
        <f t="shared" si="47"/>
        <v>0</v>
      </c>
      <c r="J68">
        <f t="shared" si="48"/>
        <v>0</v>
      </c>
      <c r="K68">
        <f t="shared" si="49"/>
        <v>0</v>
      </c>
      <c r="L68">
        <f t="shared" si="11"/>
        <v>0</v>
      </c>
      <c r="M68">
        <f t="shared" si="12"/>
        <v>0</v>
      </c>
      <c r="N68">
        <f t="shared" si="13"/>
        <v>0</v>
      </c>
      <c r="O68">
        <f t="shared" si="14"/>
        <v>0</v>
      </c>
      <c r="P68">
        <f t="shared" si="15"/>
        <v>0</v>
      </c>
      <c r="Q68">
        <f t="shared" si="16"/>
        <v>0</v>
      </c>
      <c r="R68">
        <f t="shared" si="17"/>
        <v>0</v>
      </c>
      <c r="S68">
        <f t="shared" si="18"/>
        <v>0</v>
      </c>
      <c r="T68">
        <f t="shared" si="19"/>
        <v>0</v>
      </c>
      <c r="U68">
        <f t="shared" si="20"/>
        <v>0</v>
      </c>
      <c r="V68">
        <f t="shared" si="21"/>
        <v>0</v>
      </c>
      <c r="W68">
        <f t="shared" si="22"/>
        <v>6.4816663104528454</v>
      </c>
      <c r="X68">
        <f t="shared" si="23"/>
        <v>9.5202118718897157</v>
      </c>
      <c r="Y68">
        <f t="shared" si="24"/>
        <v>6.9702911253551152</v>
      </c>
      <c r="Z68">
        <f t="shared" si="36"/>
        <v>4.5999534163687361</v>
      </c>
      <c r="AA68">
        <f t="shared" si="37"/>
        <v>3.4572809182580597</v>
      </c>
      <c r="AB68">
        <f t="shared" si="38"/>
        <v>17.096107932735826</v>
      </c>
      <c r="AC68">
        <f t="shared" si="25"/>
        <v>20.381802315690837</v>
      </c>
      <c r="AD68">
        <f t="shared" si="26"/>
        <v>15.483765764509201</v>
      </c>
      <c r="AE68">
        <f t="shared" si="27"/>
        <v>23.18300888516708</v>
      </c>
      <c r="AF68">
        <f t="shared" si="28"/>
        <v>28.359062700211556</v>
      </c>
      <c r="AG68">
        <f t="shared" si="29"/>
        <v>30.489973798490414</v>
      </c>
      <c r="AH68">
        <f t="shared" si="30"/>
        <v>49.571937181662022</v>
      </c>
      <c r="AI68">
        <f t="shared" si="31"/>
        <v>41.103570260526638</v>
      </c>
      <c r="AJ68">
        <f t="shared" si="32"/>
        <v>146.02703227867559</v>
      </c>
      <c r="AK68">
        <f t="shared" si="33"/>
        <v>51.206384990945935</v>
      </c>
      <c r="AL68">
        <f t="shared" si="34"/>
        <v>53.420913141734189</v>
      </c>
      <c r="AM68">
        <f t="shared" si="35"/>
        <v>54.801039945038831</v>
      </c>
      <c r="AN68" s="9">
        <f t="shared" si="39"/>
        <v>562.1540028377126</v>
      </c>
      <c r="AP68" s="1"/>
    </row>
    <row r="69" spans="1:42">
      <c r="A69" t="s">
        <v>29</v>
      </c>
      <c r="B69">
        <f t="shared" si="40"/>
        <v>0</v>
      </c>
      <c r="C69">
        <f t="shared" si="41"/>
        <v>0</v>
      </c>
      <c r="D69">
        <f t="shared" si="42"/>
        <v>0</v>
      </c>
      <c r="E69">
        <f t="shared" si="43"/>
        <v>0</v>
      </c>
      <c r="F69">
        <f t="shared" si="44"/>
        <v>0</v>
      </c>
      <c r="G69">
        <f t="shared" si="45"/>
        <v>0</v>
      </c>
      <c r="H69">
        <f t="shared" si="46"/>
        <v>0</v>
      </c>
      <c r="I69">
        <f t="shared" si="47"/>
        <v>0</v>
      </c>
      <c r="J69">
        <f t="shared" si="48"/>
        <v>0</v>
      </c>
      <c r="K69">
        <f t="shared" si="49"/>
        <v>0</v>
      </c>
      <c r="L69">
        <f t="shared" si="11"/>
        <v>0</v>
      </c>
      <c r="M69">
        <f t="shared" si="12"/>
        <v>0</v>
      </c>
      <c r="N69">
        <f t="shared" si="13"/>
        <v>0</v>
      </c>
      <c r="O69">
        <f t="shared" si="14"/>
        <v>0</v>
      </c>
      <c r="P69">
        <f t="shared" si="15"/>
        <v>0</v>
      </c>
      <c r="Q69">
        <f t="shared" si="16"/>
        <v>0</v>
      </c>
      <c r="R69">
        <f t="shared" si="17"/>
        <v>0</v>
      </c>
      <c r="S69">
        <f t="shared" si="18"/>
        <v>0</v>
      </c>
      <c r="T69">
        <f t="shared" si="19"/>
        <v>0</v>
      </c>
      <c r="U69">
        <f t="shared" si="20"/>
        <v>0</v>
      </c>
      <c r="V69">
        <f t="shared" si="21"/>
        <v>0</v>
      </c>
      <c r="W69">
        <f t="shared" si="22"/>
        <v>90.538734635214112</v>
      </c>
      <c r="X69">
        <f t="shared" si="23"/>
        <v>63.609704258237258</v>
      </c>
      <c r="Y69">
        <f t="shared" si="24"/>
        <v>84.427472451855181</v>
      </c>
      <c r="Z69">
        <f t="shared" si="36"/>
        <v>49.240277840961944</v>
      </c>
      <c r="AA69">
        <f t="shared" si="37"/>
        <v>11.038531371494207</v>
      </c>
      <c r="AB69">
        <f t="shared" si="38"/>
        <v>72.996405033727868</v>
      </c>
      <c r="AC69">
        <f t="shared" si="25"/>
        <v>87.025555933972981</v>
      </c>
      <c r="AD69">
        <f t="shared" si="26"/>
        <v>66.11207893869512</v>
      </c>
      <c r="AE69">
        <f t="shared" si="27"/>
        <v>98.986056542248292</v>
      </c>
      <c r="AF69">
        <f t="shared" si="28"/>
        <v>121.08660259904283</v>
      </c>
      <c r="AG69">
        <f t="shared" si="29"/>
        <v>130.18509742797303</v>
      </c>
      <c r="AH69">
        <f t="shared" si="30"/>
        <v>211.66064340821274</v>
      </c>
      <c r="AI69">
        <f t="shared" si="31"/>
        <v>175.50268604262075</v>
      </c>
      <c r="AJ69">
        <f t="shared" si="32"/>
        <v>364.19999663513624</v>
      </c>
      <c r="AK69">
        <f t="shared" si="33"/>
        <v>218.63935544971335</v>
      </c>
      <c r="AL69">
        <f t="shared" si="34"/>
        <v>228.09487564703255</v>
      </c>
      <c r="AM69">
        <f t="shared" si="35"/>
        <v>233.98769613742158</v>
      </c>
      <c r="AN69" s="9">
        <f t="shared" si="39"/>
        <v>2307.3317703535604</v>
      </c>
      <c r="AP69" s="1"/>
    </row>
    <row r="70" spans="1:42" s="9" customFormat="1">
      <c r="A70" s="9" t="s">
        <v>158</v>
      </c>
      <c r="B70" s="9">
        <f t="shared" ref="B70:AL70" si="50">SUM(B39:B69)</f>
        <v>0</v>
      </c>
      <c r="C70" s="9">
        <f t="shared" si="50"/>
        <v>0</v>
      </c>
      <c r="D70" s="9">
        <f t="shared" si="50"/>
        <v>0</v>
      </c>
      <c r="E70" s="9">
        <f t="shared" si="50"/>
        <v>0</v>
      </c>
      <c r="F70" s="9">
        <f t="shared" si="50"/>
        <v>0</v>
      </c>
      <c r="G70" s="9">
        <f t="shared" si="50"/>
        <v>0</v>
      </c>
      <c r="H70" s="9">
        <f t="shared" si="50"/>
        <v>0</v>
      </c>
      <c r="I70" s="9">
        <f t="shared" si="50"/>
        <v>0</v>
      </c>
      <c r="J70" s="9">
        <f t="shared" si="50"/>
        <v>0</v>
      </c>
      <c r="K70" s="9">
        <f t="shared" si="50"/>
        <v>0</v>
      </c>
      <c r="L70" s="9">
        <f t="shared" si="50"/>
        <v>0</v>
      </c>
      <c r="M70" s="9">
        <f t="shared" si="50"/>
        <v>0</v>
      </c>
      <c r="N70" s="9">
        <f t="shared" si="50"/>
        <v>0</v>
      </c>
      <c r="O70" s="9">
        <f t="shared" si="50"/>
        <v>0</v>
      </c>
      <c r="P70" s="9">
        <f t="shared" si="50"/>
        <v>0</v>
      </c>
      <c r="Q70" s="9">
        <f t="shared" si="50"/>
        <v>0</v>
      </c>
      <c r="R70" s="9">
        <f t="shared" si="50"/>
        <v>0</v>
      </c>
      <c r="S70" s="9">
        <f t="shared" si="50"/>
        <v>0</v>
      </c>
      <c r="T70" s="9">
        <f t="shared" si="50"/>
        <v>0</v>
      </c>
      <c r="U70" s="9">
        <f t="shared" si="50"/>
        <v>0</v>
      </c>
      <c r="V70" s="9">
        <f t="shared" si="50"/>
        <v>0</v>
      </c>
      <c r="W70" s="9">
        <f t="shared" si="50"/>
        <v>1286.5230796058358</v>
      </c>
      <c r="X70" s="9">
        <f t="shared" si="50"/>
        <v>1880.792500420021</v>
      </c>
      <c r="Y70" s="9">
        <f t="shared" si="50"/>
        <v>1774.4893139098431</v>
      </c>
      <c r="Z70" s="9">
        <f t="shared" si="50"/>
        <v>2566.638500611014</v>
      </c>
      <c r="AA70" s="9">
        <f t="shared" si="50"/>
        <v>2604.8168890555198</v>
      </c>
      <c r="AB70" s="9">
        <f t="shared" si="50"/>
        <v>2503.3018638784019</v>
      </c>
      <c r="AC70" s="9">
        <f t="shared" si="50"/>
        <v>2984.4104825972026</v>
      </c>
      <c r="AD70" s="9">
        <f t="shared" si="50"/>
        <v>2267.2142601494306</v>
      </c>
      <c r="AE70" s="9">
        <f t="shared" si="50"/>
        <v>3394.5778525078208</v>
      </c>
      <c r="AF70" s="9">
        <f t="shared" si="50"/>
        <v>4152.4828220901145</v>
      </c>
      <c r="AG70" s="9">
        <f t="shared" si="50"/>
        <v>4464.5020106135098</v>
      </c>
      <c r="AH70" s="9">
        <f t="shared" si="50"/>
        <v>7258.5832536364505</v>
      </c>
      <c r="AI70" s="9">
        <f t="shared" si="50"/>
        <v>6018.6005171509987</v>
      </c>
      <c r="AJ70" s="9">
        <f t="shared" si="50"/>
        <v>9665.903961762373</v>
      </c>
      <c r="AK70" s="9">
        <f t="shared" si="50"/>
        <v>7497.9076813652864</v>
      </c>
      <c r="AL70" s="9">
        <f t="shared" si="50"/>
        <v>7822.1705176371861</v>
      </c>
      <c r="AM70" s="9">
        <f>SUM(AM39:AM69)</f>
        <v>8024.2559286964815</v>
      </c>
      <c r="AN70" s="9">
        <f>SUM(AN39:AN69)</f>
        <v>76167.171435687458</v>
      </c>
    </row>
    <row r="72" spans="1:42"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4" spans="1:42">
      <c r="AN74" s="1"/>
    </row>
  </sheetData>
  <phoneticPr fontId="1" type="noConversion"/>
  <pageMargins left="0.7" right="0.7" top="0.75" bottom="0.75" header="0.3" footer="0.3"/>
  <pageSetup paperSize="9" orientation="portrait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0"/>
  <sheetViews>
    <sheetView zoomScale="125" zoomScaleNormal="125" zoomScalePageLayoutView="125" workbookViewId="0">
      <pane xSplit="1" ySplit="1" topLeftCell="B15" activePane="bottomRight" state="frozen"/>
      <selection pane="topRight" activeCell="B1" sqref="B1"/>
      <selection pane="bottomLeft" activeCell="A2" sqref="A2"/>
      <selection pane="bottomRight" activeCell="A71" sqref="A71"/>
    </sheetView>
  </sheetViews>
  <sheetFormatPr defaultColWidth="8.85546875" defaultRowHeight="15"/>
  <cols>
    <col min="1" max="1" width="19.35546875" customWidth="1"/>
  </cols>
  <sheetData>
    <row r="1" spans="1:39">
      <c r="A1" s="7" t="s">
        <v>30</v>
      </c>
      <c r="B1">
        <v>1978</v>
      </c>
      <c r="C1">
        <v>1979</v>
      </c>
      <c r="D1">
        <v>1980</v>
      </c>
      <c r="E1">
        <v>1981</v>
      </c>
      <c r="F1">
        <v>1982</v>
      </c>
      <c r="G1">
        <v>1983</v>
      </c>
      <c r="H1">
        <v>1984</v>
      </c>
      <c r="I1">
        <v>1985</v>
      </c>
      <c r="J1">
        <v>1986</v>
      </c>
      <c r="K1">
        <v>1987</v>
      </c>
      <c r="L1">
        <v>1988</v>
      </c>
      <c r="M1">
        <v>1989</v>
      </c>
      <c r="N1">
        <v>1990</v>
      </c>
      <c r="O1">
        <v>1991</v>
      </c>
      <c r="P1">
        <v>1992</v>
      </c>
      <c r="Q1">
        <v>1993</v>
      </c>
      <c r="R1">
        <v>1994</v>
      </c>
      <c r="S1">
        <v>1995</v>
      </c>
      <c r="T1">
        <v>1996</v>
      </c>
      <c r="U1">
        <v>1997</v>
      </c>
      <c r="V1">
        <v>1998</v>
      </c>
      <c r="W1">
        <v>1999</v>
      </c>
      <c r="X1">
        <v>2000</v>
      </c>
      <c r="Y1">
        <v>2001</v>
      </c>
      <c r="Z1">
        <v>2002</v>
      </c>
      <c r="AA1">
        <v>2003</v>
      </c>
      <c r="AB1">
        <v>2004</v>
      </c>
      <c r="AC1">
        <v>2005</v>
      </c>
      <c r="AD1">
        <v>2006</v>
      </c>
      <c r="AE1">
        <v>2007</v>
      </c>
      <c r="AF1">
        <v>2008</v>
      </c>
      <c r="AG1">
        <v>2009</v>
      </c>
      <c r="AH1">
        <v>2010</v>
      </c>
      <c r="AI1">
        <v>2011</v>
      </c>
      <c r="AJ1">
        <v>2012</v>
      </c>
      <c r="AK1">
        <v>2013</v>
      </c>
      <c r="AL1">
        <v>2014</v>
      </c>
      <c r="AM1">
        <v>2015</v>
      </c>
    </row>
    <row r="2" spans="1:39">
      <c r="A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>
        <v>0</v>
      </c>
    </row>
    <row r="3" spans="1:39">
      <c r="A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>
        <v>0</v>
      </c>
    </row>
    <row r="4" spans="1:39">
      <c r="A4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>
        <v>0</v>
      </c>
    </row>
    <row r="5" spans="1:39">
      <c r="A5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>
        <v>29.572831309132983</v>
      </c>
      <c r="W5" s="1">
        <v>53.134390402570872</v>
      </c>
      <c r="X5" s="1">
        <v>78.997390194611171</v>
      </c>
      <c r="Y5" s="1">
        <v>253.07076809273931</v>
      </c>
      <c r="Z5" s="1">
        <v>121.23457250061766</v>
      </c>
      <c r="AA5" s="1">
        <v>88.164979586177949</v>
      </c>
      <c r="AB5" s="1">
        <v>145.47999999999999</v>
      </c>
      <c r="AC5" s="1">
        <v>134.18</v>
      </c>
      <c r="AD5" s="1">
        <v>130.53</v>
      </c>
      <c r="AE5" s="1">
        <v>139.08000000000001</v>
      </c>
      <c r="AF5" s="1">
        <v>147.32</v>
      </c>
      <c r="AG5" s="1">
        <v>171.66</v>
      </c>
      <c r="AH5" s="1">
        <v>153.9</v>
      </c>
      <c r="AI5" s="1">
        <v>405.63</v>
      </c>
      <c r="AJ5" s="1">
        <v>500.53</v>
      </c>
      <c r="AK5" s="1">
        <v>542.77</v>
      </c>
      <c r="AL5" s="1">
        <v>549.19000000000005</v>
      </c>
      <c r="AM5" s="1">
        <v>767.67</v>
      </c>
    </row>
    <row r="6" spans="1:39">
      <c r="A6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>
        <v>279.74562479448429</v>
      </c>
      <c r="W6" s="1">
        <v>502.6273299929436</v>
      </c>
      <c r="X6" s="1">
        <v>747.27962453497901</v>
      </c>
      <c r="Y6" s="1">
        <v>1539.9402276739784</v>
      </c>
      <c r="Z6" s="1">
        <v>1146.8242886978346</v>
      </c>
      <c r="AA6" s="1">
        <v>834.0008787630486</v>
      </c>
      <c r="AB6" s="1">
        <v>961.1</v>
      </c>
      <c r="AC6" s="1">
        <v>674.94</v>
      </c>
      <c r="AD6" s="1">
        <v>781.8</v>
      </c>
      <c r="AE6" s="1">
        <v>876.67</v>
      </c>
      <c r="AF6" s="1">
        <v>1031.0899999999999</v>
      </c>
      <c r="AG6" s="1">
        <v>1070.3599999999999</v>
      </c>
      <c r="AH6" s="1">
        <v>874.84</v>
      </c>
      <c r="AI6" s="1">
        <v>2649.99</v>
      </c>
      <c r="AJ6" s="1">
        <v>3275.26</v>
      </c>
      <c r="AK6" s="1">
        <v>3455.07</v>
      </c>
      <c r="AL6" s="1">
        <v>4414.1899999999996</v>
      </c>
      <c r="AM6" s="1">
        <v>4204.57</v>
      </c>
    </row>
    <row r="7" spans="1:39">
      <c r="A7" t="s">
        <v>5</v>
      </c>
      <c r="B7" s="1"/>
      <c r="G7" s="1"/>
      <c r="H7" s="1"/>
      <c r="I7" s="1"/>
      <c r="L7" s="1"/>
      <c r="M7" s="1"/>
      <c r="N7" s="1"/>
      <c r="O7" s="1"/>
      <c r="P7" s="1"/>
      <c r="Q7" s="1"/>
      <c r="R7" s="1"/>
      <c r="S7" s="1"/>
      <c r="T7" s="1"/>
      <c r="U7" s="1"/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/>
      <c r="AC7" s="1"/>
      <c r="AD7" s="1"/>
      <c r="AE7" s="1"/>
      <c r="AF7" s="1"/>
      <c r="AG7" s="1"/>
      <c r="AH7" s="1"/>
      <c r="AI7" s="1"/>
      <c r="AJ7" s="1"/>
      <c r="AK7" s="1"/>
      <c r="AL7" s="1">
        <v>2105.96</v>
      </c>
      <c r="AM7" s="1">
        <v>0</v>
      </c>
    </row>
    <row r="8" spans="1:39">
      <c r="A8" t="s">
        <v>6</v>
      </c>
      <c r="B8" s="1"/>
      <c r="G8" s="1"/>
      <c r="H8" s="1"/>
      <c r="L8" s="1"/>
      <c r="M8" s="1"/>
      <c r="N8" s="1"/>
      <c r="O8" s="1"/>
      <c r="P8" s="1"/>
      <c r="Q8" s="1"/>
      <c r="R8" s="1"/>
      <c r="S8" s="1"/>
      <c r="T8" s="1"/>
      <c r="U8" s="1"/>
      <c r="V8" s="1">
        <v>274.05776333119451</v>
      </c>
      <c r="W8" s="1">
        <v>492.40777920367429</v>
      </c>
      <c r="X8" s="1">
        <v>732.08573908344874</v>
      </c>
      <c r="Y8" s="1">
        <v>896.95422558434768</v>
      </c>
      <c r="Z8" s="1">
        <v>1123.5067562730067</v>
      </c>
      <c r="AA8" s="1">
        <v>817.04375401033394</v>
      </c>
      <c r="AB8" s="1">
        <v>519.04999999999995</v>
      </c>
      <c r="AC8" s="1">
        <v>579.22</v>
      </c>
      <c r="AD8" s="1">
        <v>552.25</v>
      </c>
      <c r="AE8" s="1">
        <v>492.43</v>
      </c>
      <c r="AF8" s="1">
        <v>1671.47</v>
      </c>
      <c r="AG8" s="1">
        <v>651.54</v>
      </c>
      <c r="AH8" s="1">
        <v>658.99</v>
      </c>
      <c r="AI8" s="1">
        <v>1146.3399999999999</v>
      </c>
      <c r="AJ8" s="1">
        <v>1425.31</v>
      </c>
      <c r="AK8" s="1">
        <v>1462.24</v>
      </c>
      <c r="AL8" s="1">
        <v>885.76</v>
      </c>
      <c r="AM8" s="1">
        <v>2665.11</v>
      </c>
    </row>
    <row r="9" spans="1:39">
      <c r="A9" t="s">
        <v>7</v>
      </c>
      <c r="B9" s="1"/>
      <c r="G9" s="1"/>
      <c r="H9" s="1"/>
      <c r="L9" s="1"/>
      <c r="M9" s="1"/>
      <c r="N9" s="1"/>
      <c r="O9" s="1"/>
      <c r="P9" s="1"/>
      <c r="Q9" s="1"/>
      <c r="R9" s="1"/>
      <c r="S9" s="1"/>
      <c r="T9" s="1"/>
      <c r="U9" s="1"/>
      <c r="V9" s="1">
        <v>549.95750315050066</v>
      </c>
      <c r="W9" s="1">
        <v>988.12509264871346</v>
      </c>
      <c r="X9" s="1">
        <v>1469.0919179394571</v>
      </c>
      <c r="Y9" s="1">
        <v>1930.3216722692996</v>
      </c>
      <c r="Z9" s="1">
        <v>2254.5647419077904</v>
      </c>
      <c r="AA9" s="1">
        <v>1639.5789612324011</v>
      </c>
      <c r="AB9" s="1">
        <v>1898.91</v>
      </c>
      <c r="AC9" s="1">
        <v>1849.59</v>
      </c>
      <c r="AD9" s="1">
        <v>1864.77</v>
      </c>
      <c r="AE9" s="1">
        <v>3401.96</v>
      </c>
      <c r="AF9" s="1">
        <v>2832.23</v>
      </c>
      <c r="AG9" s="1">
        <v>2433.38</v>
      </c>
      <c r="AH9" s="1">
        <v>2134.41</v>
      </c>
      <c r="AI9" s="1">
        <v>7246.38</v>
      </c>
      <c r="AJ9" s="1">
        <v>7278.98</v>
      </c>
      <c r="AK9" s="1">
        <v>7300.98</v>
      </c>
      <c r="AL9" s="1">
        <v>6857.93</v>
      </c>
      <c r="AM9" s="1">
        <v>9920.92</v>
      </c>
    </row>
    <row r="10" spans="1:39">
      <c r="A10" t="s">
        <v>8</v>
      </c>
      <c r="B10" s="1"/>
      <c r="G10" s="1"/>
      <c r="H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>
        <v>0</v>
      </c>
    </row>
    <row r="11" spans="1:39">
      <c r="A11" t="s">
        <v>9</v>
      </c>
      <c r="B11" s="1"/>
      <c r="G11" s="1"/>
      <c r="H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>
        <v>0</v>
      </c>
    </row>
    <row r="12" spans="1:39">
      <c r="A12" t="s">
        <v>10</v>
      </c>
      <c r="B12" s="1"/>
      <c r="G12" s="1"/>
      <c r="H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>
        <v>0</v>
      </c>
    </row>
    <row r="13" spans="1:39">
      <c r="A13" t="s">
        <v>11</v>
      </c>
      <c r="B13" s="1"/>
      <c r="G13" s="1"/>
      <c r="H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>
        <v>0</v>
      </c>
    </row>
    <row r="14" spans="1:39">
      <c r="A14" t="s">
        <v>12</v>
      </c>
      <c r="B14" s="1"/>
      <c r="G14" s="1"/>
      <c r="H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>
        <v>0</v>
      </c>
    </row>
    <row r="15" spans="1:39">
      <c r="A15" t="s">
        <v>13</v>
      </c>
      <c r="B15" s="1"/>
      <c r="G15" s="1"/>
      <c r="H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>
        <v>0</v>
      </c>
    </row>
    <row r="16" spans="1:39">
      <c r="A16" t="s">
        <v>210</v>
      </c>
      <c r="B16" s="1"/>
      <c r="G16" s="1"/>
      <c r="H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>
        <v>0</v>
      </c>
    </row>
    <row r="17" spans="1:39">
      <c r="A17" t="s">
        <v>14</v>
      </c>
      <c r="B17" s="1"/>
      <c r="G17" s="1"/>
      <c r="H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>
        <v>24.73916114033014</v>
      </c>
      <c r="W17" s="1">
        <v>44.449590657099328</v>
      </c>
      <c r="X17" s="1">
        <v>66.085291099147</v>
      </c>
      <c r="Y17" s="1">
        <v>85.351505307563684</v>
      </c>
      <c r="Z17" s="1">
        <v>101.4188189666358</v>
      </c>
      <c r="AA17" s="1">
        <v>73.75444082835503</v>
      </c>
      <c r="AB17" s="1">
        <v>39.32</v>
      </c>
      <c r="AC17" s="1">
        <v>42.9</v>
      </c>
      <c r="AD17" s="1">
        <v>43.45</v>
      </c>
      <c r="AE17" s="1">
        <v>46.82</v>
      </c>
      <c r="AF17" s="1">
        <v>46.67</v>
      </c>
      <c r="AG17" s="1">
        <v>47.07</v>
      </c>
      <c r="AH17" s="1">
        <v>54.12</v>
      </c>
      <c r="AI17" s="1">
        <v>23.75</v>
      </c>
      <c r="AJ17" s="1">
        <v>133.86000000000001</v>
      </c>
      <c r="AK17" s="1">
        <v>149.38</v>
      </c>
      <c r="AL17" s="1">
        <v>81.430000000000007</v>
      </c>
      <c r="AM17" s="1">
        <v>96.02</v>
      </c>
    </row>
    <row r="18" spans="1:39">
      <c r="A18" t="s">
        <v>15</v>
      </c>
      <c r="B18" s="1"/>
      <c r="G18" s="1"/>
      <c r="H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>
        <v>4.0240101740284997</v>
      </c>
      <c r="W18" s="1">
        <v>7.2300594195969135</v>
      </c>
      <c r="X18" s="1">
        <v>10.749268426207188</v>
      </c>
      <c r="Y18" s="1">
        <v>272.38354213270014</v>
      </c>
      <c r="Z18" s="1">
        <v>16.496531836497461</v>
      </c>
      <c r="AA18" s="1">
        <v>11.996713170247897</v>
      </c>
      <c r="AB18" s="1">
        <v>168.93</v>
      </c>
      <c r="AC18" s="1">
        <v>143.69</v>
      </c>
      <c r="AD18" s="1">
        <v>131.71</v>
      </c>
      <c r="AE18" s="1">
        <v>157.29</v>
      </c>
      <c r="AF18" s="1">
        <v>275.48</v>
      </c>
      <c r="AG18" s="1">
        <v>234.02</v>
      </c>
      <c r="AH18" s="1">
        <v>161.87</v>
      </c>
      <c r="AI18" s="1">
        <v>310.70999999999998</v>
      </c>
      <c r="AJ18" s="1">
        <v>348.41</v>
      </c>
      <c r="AK18" s="1">
        <v>616.77</v>
      </c>
      <c r="AL18" s="1">
        <v>848.99</v>
      </c>
      <c r="AM18" s="1">
        <v>626.36</v>
      </c>
    </row>
    <row r="19" spans="1:39">
      <c r="A19" t="s">
        <v>16</v>
      </c>
      <c r="B19" s="1"/>
      <c r="G19" s="1"/>
      <c r="H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>
        <v>0</v>
      </c>
    </row>
    <row r="20" spans="1:39">
      <c r="A20" t="s">
        <v>17</v>
      </c>
      <c r="B20" s="1"/>
      <c r="G20" s="1"/>
      <c r="H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>
        <v>0</v>
      </c>
    </row>
    <row r="21" spans="1:39">
      <c r="A21" t="s">
        <v>18</v>
      </c>
      <c r="B21" s="1"/>
      <c r="G21" s="1"/>
      <c r="H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>
        <v>0</v>
      </c>
    </row>
    <row r="22" spans="1:39">
      <c r="A22" t="s">
        <v>19</v>
      </c>
      <c r="B22" s="1"/>
      <c r="G22" s="1"/>
      <c r="H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>
        <v>12.521391819185261</v>
      </c>
      <c r="W22" s="1">
        <v>22.497559139651162</v>
      </c>
      <c r="X22" s="1">
        <v>33.448176300059188</v>
      </c>
      <c r="Y22" s="1">
        <v>49.779636647358252</v>
      </c>
      <c r="Z22" s="1">
        <v>51.331763551596232</v>
      </c>
      <c r="AA22" s="1">
        <v>37.329812711847836</v>
      </c>
      <c r="AB22" s="1">
        <v>76.27</v>
      </c>
      <c r="AC22" s="1">
        <v>30.47</v>
      </c>
      <c r="AD22" s="1">
        <v>33.93</v>
      </c>
      <c r="AE22" s="1">
        <v>40.4</v>
      </c>
      <c r="AF22" s="1">
        <v>50.98</v>
      </c>
      <c r="AG22" s="1">
        <v>65.34</v>
      </c>
      <c r="AH22" s="1">
        <v>79.69</v>
      </c>
      <c r="AI22" s="1">
        <v>158.22999999999999</v>
      </c>
      <c r="AJ22" s="1">
        <v>143.74</v>
      </c>
      <c r="AK22" s="1">
        <v>138.86000000000001</v>
      </c>
      <c r="AL22" s="1">
        <v>149.84</v>
      </c>
      <c r="AM22" s="1">
        <v>177.1</v>
      </c>
    </row>
    <row r="23" spans="1:39">
      <c r="A23" t="s">
        <v>20</v>
      </c>
      <c r="B23" s="1"/>
      <c r="G23" s="1"/>
      <c r="H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>
        <v>61.343889504078327</v>
      </c>
      <c r="W23" s="1">
        <v>110.21840078989139</v>
      </c>
      <c r="X23" s="1">
        <v>163.86686565625507</v>
      </c>
      <c r="Y23" s="1">
        <v>214.57342792738592</v>
      </c>
      <c r="Z23" s="1">
        <v>251.48083190990548</v>
      </c>
      <c r="AA23" s="1">
        <v>182.88349564262214</v>
      </c>
      <c r="AB23" s="1">
        <v>150.85</v>
      </c>
      <c r="AC23" s="1">
        <v>150.04</v>
      </c>
      <c r="AD23" s="1">
        <v>140.78</v>
      </c>
      <c r="AE23" s="1">
        <v>155.88</v>
      </c>
      <c r="AF23" s="1">
        <v>199.21</v>
      </c>
      <c r="AG23" s="1">
        <v>156.01</v>
      </c>
      <c r="AH23" s="1">
        <v>168.56</v>
      </c>
      <c r="AI23" s="1">
        <v>310.22000000000003</v>
      </c>
      <c r="AJ23" s="1">
        <v>539.55999999999995</v>
      </c>
      <c r="AK23" s="1">
        <v>709.26</v>
      </c>
      <c r="AL23" s="1">
        <v>676.28</v>
      </c>
      <c r="AM23" s="1">
        <v>705.2</v>
      </c>
    </row>
    <row r="24" spans="1:39">
      <c r="A24" t="s">
        <v>21</v>
      </c>
      <c r="B24" s="1"/>
      <c r="G24" s="1"/>
      <c r="H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>
        <v>557.29302270315611</v>
      </c>
      <c r="W24" s="1">
        <v>1001.3050400011374</v>
      </c>
      <c r="X24" s="1">
        <v>1488.6871638029252</v>
      </c>
      <c r="Y24" s="1">
        <v>1783.3954021740999</v>
      </c>
      <c r="Z24" s="1">
        <v>2284.6368904869987</v>
      </c>
      <c r="AA24" s="1">
        <v>1661.4482210558308</v>
      </c>
      <c r="AB24" s="1">
        <v>1087.3499999999999</v>
      </c>
      <c r="AC24" s="1">
        <v>1026.28</v>
      </c>
      <c r="AD24" s="1">
        <v>1151.3399999999999</v>
      </c>
      <c r="AE24" s="1">
        <v>1151.01</v>
      </c>
      <c r="AF24" s="1">
        <v>1377.91</v>
      </c>
      <c r="AG24" s="1">
        <v>1203.55</v>
      </c>
      <c r="AH24" s="1">
        <v>1084.73</v>
      </c>
      <c r="AI24" s="1">
        <v>2096.58</v>
      </c>
      <c r="AJ24" s="1">
        <v>2428.79</v>
      </c>
      <c r="AK24" s="1">
        <v>2783.9</v>
      </c>
      <c r="AL24" s="1">
        <v>2550.86</v>
      </c>
      <c r="AM24" s="1">
        <v>3179.71</v>
      </c>
    </row>
    <row r="25" spans="1:39">
      <c r="A25" t="s">
        <v>22</v>
      </c>
      <c r="B25" s="1"/>
      <c r="G25" s="1"/>
      <c r="H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>
        <v>114.47782666114476</v>
      </c>
      <c r="W25" s="1">
        <v>205.68573467541398</v>
      </c>
      <c r="X25" s="1">
        <v>305.8026283262443</v>
      </c>
      <c r="Y25" s="1">
        <v>274.58638721028166</v>
      </c>
      <c r="Z25" s="1">
        <v>469.30475580731911</v>
      </c>
      <c r="AA25" s="1">
        <v>341.2907998272334</v>
      </c>
      <c r="AB25" s="1">
        <v>216.93</v>
      </c>
      <c r="AC25" s="1">
        <v>189.29</v>
      </c>
      <c r="AD25" s="1">
        <v>205.26</v>
      </c>
      <c r="AE25" s="1">
        <v>189.63</v>
      </c>
      <c r="AF25" s="1">
        <v>190.42</v>
      </c>
      <c r="AG25" s="1">
        <v>207.74</v>
      </c>
      <c r="AH25" s="1">
        <v>188.54</v>
      </c>
      <c r="AI25" s="1">
        <v>234.67</v>
      </c>
      <c r="AJ25" s="1">
        <v>634.19000000000005</v>
      </c>
      <c r="AK25" s="1">
        <v>597.44000000000005</v>
      </c>
      <c r="AL25" s="1">
        <v>889.4</v>
      </c>
      <c r="AM25" s="1">
        <v>936.1</v>
      </c>
    </row>
    <row r="26" spans="1:39">
      <c r="A26" t="s">
        <v>23</v>
      </c>
      <c r="B26" s="1"/>
      <c r="G26" s="1"/>
      <c r="H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>
        <v>137.57742631205684</v>
      </c>
      <c r="W26" s="1">
        <v>247.18947617261719</v>
      </c>
      <c r="X26" s="1">
        <v>367.50818732014591</v>
      </c>
      <c r="Y26" s="1">
        <v>843.22345411529557</v>
      </c>
      <c r="Z26" s="1">
        <v>564.00215083654894</v>
      </c>
      <c r="AA26" s="1">
        <v>410.157243840749</v>
      </c>
      <c r="AB26" s="1">
        <v>593.82000000000005</v>
      </c>
      <c r="AC26" s="1">
        <v>499.07</v>
      </c>
      <c r="AD26" s="1">
        <v>543.83000000000004</v>
      </c>
      <c r="AE26" s="1">
        <v>543.65</v>
      </c>
      <c r="AF26" s="1">
        <v>571.66999999999996</v>
      </c>
      <c r="AG26" s="1">
        <v>672.28</v>
      </c>
      <c r="AH26" s="1">
        <v>637.01</v>
      </c>
      <c r="AI26" s="1">
        <v>767.38</v>
      </c>
      <c r="AJ26" s="1">
        <v>1321.62</v>
      </c>
      <c r="AK26" s="1">
        <v>1452.38</v>
      </c>
      <c r="AL26" s="1">
        <v>1655.09</v>
      </c>
      <c r="AM26" s="1">
        <v>1899.19</v>
      </c>
    </row>
    <row r="27" spans="1:39">
      <c r="A27" t="s">
        <v>24</v>
      </c>
      <c r="B27" s="1"/>
      <c r="G27" s="1"/>
      <c r="H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>
        <v>5.1818239665558146</v>
      </c>
      <c r="W27" s="1">
        <v>9.3103380855976354</v>
      </c>
      <c r="X27" s="1">
        <v>13.842116283244669</v>
      </c>
      <c r="Y27" s="1">
        <v>0</v>
      </c>
      <c r="Z27" s="1">
        <v>21.243018863900154</v>
      </c>
      <c r="AA27" s="1">
        <v>15.448483760480192</v>
      </c>
      <c r="AB27" s="1">
        <v>23.54</v>
      </c>
      <c r="AC27" s="1">
        <v>14.27</v>
      </c>
      <c r="AD27" s="1">
        <v>14.18</v>
      </c>
      <c r="AE27" s="1">
        <v>23.57</v>
      </c>
      <c r="AF27" s="1">
        <v>23.57</v>
      </c>
      <c r="AG27" s="1">
        <v>27.23</v>
      </c>
      <c r="AH27" s="1">
        <v>24.6</v>
      </c>
      <c r="AI27" s="1">
        <v>119.77</v>
      </c>
      <c r="AJ27" s="1">
        <v>311.05</v>
      </c>
      <c r="AK27" s="1">
        <v>224.86</v>
      </c>
      <c r="AL27" s="1">
        <v>224.86</v>
      </c>
      <c r="AM27" s="1">
        <v>137.47</v>
      </c>
    </row>
    <row r="28" spans="1:39">
      <c r="A28" t="s">
        <v>25</v>
      </c>
      <c r="B28" s="1"/>
      <c r="G28" s="1"/>
      <c r="H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>
        <v>84.540648354363341</v>
      </c>
      <c r="W28" s="1">
        <v>151.89671112619956</v>
      </c>
      <c r="X28" s="1">
        <v>225.83196433046757</v>
      </c>
      <c r="Y28" s="1">
        <v>460.96572919761621</v>
      </c>
      <c r="Z28" s="1">
        <v>346.57653354283354</v>
      </c>
      <c r="AA28" s="1">
        <v>252.03959872664677</v>
      </c>
      <c r="AB28" s="1">
        <v>438.64</v>
      </c>
      <c r="AC28" s="1">
        <v>415.13</v>
      </c>
      <c r="AD28" s="1">
        <v>375.85</v>
      </c>
      <c r="AE28" s="1">
        <v>400.95</v>
      </c>
      <c r="AF28" s="1">
        <v>443.72</v>
      </c>
      <c r="AG28" s="1">
        <v>541.6</v>
      </c>
      <c r="AH28" s="1">
        <v>438.5</v>
      </c>
      <c r="AI28" s="1">
        <v>958.79</v>
      </c>
      <c r="AJ28" s="1">
        <v>1410.09</v>
      </c>
      <c r="AK28" s="1">
        <v>1545.66</v>
      </c>
      <c r="AL28" s="1">
        <v>1895.05</v>
      </c>
      <c r="AM28" s="1">
        <v>2153.75</v>
      </c>
    </row>
    <row r="29" spans="1:39">
      <c r="A29" t="s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>
        <v>74.476574619318214</v>
      </c>
      <c r="W29" s="1">
        <v>133.81428887557789</v>
      </c>
      <c r="X29" s="1">
        <v>198.94797911160325</v>
      </c>
      <c r="Y29" s="1">
        <v>473.5767258851464</v>
      </c>
      <c r="Z29" s="1">
        <v>305.31860784310237</v>
      </c>
      <c r="AA29" s="1">
        <v>222.03574667308911</v>
      </c>
      <c r="AB29" s="1">
        <v>310.16000000000003</v>
      </c>
      <c r="AC29" s="1">
        <v>268.83</v>
      </c>
      <c r="AD29" s="1">
        <v>252.26</v>
      </c>
      <c r="AE29" s="1">
        <v>332.08</v>
      </c>
      <c r="AF29" s="1">
        <v>481.07</v>
      </c>
      <c r="AG29" s="1">
        <v>334.52</v>
      </c>
      <c r="AH29" s="1">
        <v>309.92</v>
      </c>
      <c r="AI29" s="1">
        <v>986.47</v>
      </c>
      <c r="AJ29" s="1">
        <v>1078.4000000000001</v>
      </c>
      <c r="AK29" s="1">
        <v>1034.8</v>
      </c>
      <c r="AL29" s="1">
        <v>1095.1300000000001</v>
      </c>
      <c r="AM29" s="1">
        <v>1124.51</v>
      </c>
    </row>
    <row r="30" spans="1:39">
      <c r="A30" t="s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>
        <v>47.045293996363377</v>
      </c>
      <c r="W30" s="1">
        <v>84.527686634945411</v>
      </c>
      <c r="X30" s="1">
        <v>125.6712760371768</v>
      </c>
      <c r="Y30" s="1">
        <v>96.6221465246078</v>
      </c>
      <c r="Z30" s="1">
        <v>192.86337673233101</v>
      </c>
      <c r="AA30" s="1">
        <v>140.2553357660471</v>
      </c>
      <c r="AB30" s="1">
        <v>77.760000000000005</v>
      </c>
      <c r="AC30" s="1">
        <v>71.790000000000006</v>
      </c>
      <c r="AD30" s="1">
        <v>81.09</v>
      </c>
      <c r="AE30" s="1">
        <v>129.25</v>
      </c>
      <c r="AF30" s="1">
        <v>182.95</v>
      </c>
      <c r="AG30" s="1">
        <v>169.67</v>
      </c>
      <c r="AH30" s="1">
        <v>168.75</v>
      </c>
      <c r="AI30" s="1">
        <v>415.92</v>
      </c>
      <c r="AJ30" s="1">
        <v>449.52</v>
      </c>
      <c r="AK30" s="1">
        <v>425.61</v>
      </c>
      <c r="AL30" s="1">
        <v>472.04</v>
      </c>
      <c r="AM30" s="1">
        <v>593.39</v>
      </c>
    </row>
    <row r="31" spans="1:39">
      <c r="A31" t="s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>
        <v>6.1777057601282594</v>
      </c>
      <c r="W31" s="1">
        <v>11.099668686423431</v>
      </c>
      <c r="X31" s="1">
        <v>16.502398006430756</v>
      </c>
      <c r="Y31" s="1">
        <v>106.58739806604805</v>
      </c>
      <c r="Z31" s="1">
        <v>25.325661551805961</v>
      </c>
      <c r="AA31" s="1">
        <v>18.417489233197479</v>
      </c>
      <c r="AB31" s="1">
        <v>31.52</v>
      </c>
      <c r="AC31" s="1">
        <v>30.55</v>
      </c>
      <c r="AD31" s="1">
        <v>29.55</v>
      </c>
      <c r="AE31" s="1">
        <v>37.450000000000003</v>
      </c>
      <c r="AF31" s="1">
        <v>44.77</v>
      </c>
      <c r="AG31" s="1">
        <v>35.26</v>
      </c>
      <c r="AH31" s="1">
        <v>36.340000000000003</v>
      </c>
      <c r="AI31" s="1">
        <v>153.05000000000001</v>
      </c>
      <c r="AJ31" s="1">
        <v>172.3</v>
      </c>
      <c r="AK31" s="1">
        <v>167.86</v>
      </c>
      <c r="AL31" s="1">
        <v>205.51</v>
      </c>
      <c r="AM31" s="1">
        <v>206.03</v>
      </c>
    </row>
    <row r="32" spans="1:39">
      <c r="A32" t="s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>
        <v>14.877502403978609</v>
      </c>
      <c r="W32" s="1">
        <v>26.730853487946337</v>
      </c>
      <c r="X32" s="1">
        <v>39.742013547597004</v>
      </c>
      <c r="Y32" s="1">
        <v>211.85775119153146</v>
      </c>
      <c r="Z32" s="1">
        <v>60.990698691275831</v>
      </c>
      <c r="AA32" s="1">
        <v>44.354045171691176</v>
      </c>
      <c r="AB32" s="1">
        <v>80.22</v>
      </c>
      <c r="AC32" s="1">
        <v>81.239999999999995</v>
      </c>
      <c r="AD32" s="1">
        <v>104.92</v>
      </c>
      <c r="AE32" s="1">
        <v>86.84</v>
      </c>
      <c r="AF32" s="1">
        <v>159.47</v>
      </c>
      <c r="AG32" s="1">
        <v>151.30000000000001</v>
      </c>
      <c r="AH32" s="1">
        <v>138.22</v>
      </c>
      <c r="AI32" s="1">
        <v>283.56</v>
      </c>
      <c r="AJ32" s="1">
        <v>411.57</v>
      </c>
      <c r="AK32" s="1">
        <v>407.45</v>
      </c>
      <c r="AL32" s="1">
        <v>551.85</v>
      </c>
      <c r="AM32" s="1">
        <v>443.28</v>
      </c>
    </row>
    <row r="33" spans="1:40" s="10" customFormat="1">
      <c r="A33" s="10" t="s">
        <v>158</v>
      </c>
      <c r="B33" s="11">
        <f t="shared" ref="B33:AM33" si="0">SUM(B2:B32)</f>
        <v>0</v>
      </c>
      <c r="C33" s="11">
        <f t="shared" si="0"/>
        <v>0</v>
      </c>
      <c r="D33" s="11">
        <f t="shared" si="0"/>
        <v>0</v>
      </c>
      <c r="E33" s="11">
        <f t="shared" si="0"/>
        <v>0</v>
      </c>
      <c r="F33" s="11">
        <f t="shared" si="0"/>
        <v>0</v>
      </c>
      <c r="G33" s="11">
        <f t="shared" si="0"/>
        <v>0</v>
      </c>
      <c r="H33" s="11">
        <f t="shared" si="0"/>
        <v>0</v>
      </c>
      <c r="I33" s="11">
        <f t="shared" si="0"/>
        <v>0</v>
      </c>
      <c r="J33" s="11">
        <f t="shared" si="0"/>
        <v>0</v>
      </c>
      <c r="K33" s="11">
        <f t="shared" si="0"/>
        <v>0</v>
      </c>
      <c r="L33" s="11">
        <f t="shared" si="0"/>
        <v>0</v>
      </c>
      <c r="M33" s="11">
        <f t="shared" si="0"/>
        <v>0</v>
      </c>
      <c r="N33" s="11">
        <f t="shared" si="0"/>
        <v>0</v>
      </c>
      <c r="O33" s="11">
        <f t="shared" si="0"/>
        <v>0</v>
      </c>
      <c r="P33" s="11">
        <f t="shared" si="0"/>
        <v>0</v>
      </c>
      <c r="Q33" s="11">
        <f t="shared" si="0"/>
        <v>0</v>
      </c>
      <c r="R33" s="11">
        <f t="shared" si="0"/>
        <v>0</v>
      </c>
      <c r="S33" s="11">
        <f t="shared" si="0"/>
        <v>0</v>
      </c>
      <c r="T33" s="11">
        <f t="shared" si="0"/>
        <v>0</v>
      </c>
      <c r="U33" s="11">
        <f t="shared" si="0"/>
        <v>0</v>
      </c>
      <c r="V33" s="11">
        <f t="shared" si="0"/>
        <v>2277.6100000000006</v>
      </c>
      <c r="W33" s="11">
        <f t="shared" si="0"/>
        <v>4092.2499999999995</v>
      </c>
      <c r="X33" s="11">
        <f t="shared" si="0"/>
        <v>6084.1399999999994</v>
      </c>
      <c r="Y33" s="11">
        <f t="shared" si="0"/>
        <v>9493.1899999999987</v>
      </c>
      <c r="Z33" s="11">
        <f t="shared" si="0"/>
        <v>9337.1200000000008</v>
      </c>
      <c r="AA33" s="11">
        <f t="shared" si="0"/>
        <v>6790.2</v>
      </c>
      <c r="AB33" s="11">
        <f t="shared" si="0"/>
        <v>6819.8500000000013</v>
      </c>
      <c r="AC33" s="11">
        <f t="shared" si="0"/>
        <v>6201.4800000000005</v>
      </c>
      <c r="AD33" s="11">
        <f t="shared" si="0"/>
        <v>6437.5000000000009</v>
      </c>
      <c r="AE33" s="11">
        <f t="shared" si="0"/>
        <v>8204.9599999999991</v>
      </c>
      <c r="AF33" s="11">
        <f t="shared" si="0"/>
        <v>9729.9999999999982</v>
      </c>
      <c r="AG33" s="11">
        <f t="shared" si="0"/>
        <v>8172.5300000000016</v>
      </c>
      <c r="AH33" s="11">
        <f t="shared" si="0"/>
        <v>7312.9900000000016</v>
      </c>
      <c r="AI33" s="11">
        <f t="shared" si="0"/>
        <v>18267.439999999999</v>
      </c>
      <c r="AJ33" s="11">
        <f t="shared" si="0"/>
        <v>21863.179999999997</v>
      </c>
      <c r="AK33" s="11">
        <f t="shared" si="0"/>
        <v>23015.29</v>
      </c>
      <c r="AL33" s="11">
        <f t="shared" si="0"/>
        <v>26109.360000000001</v>
      </c>
      <c r="AM33" s="11">
        <f t="shared" si="0"/>
        <v>29836.379999999994</v>
      </c>
    </row>
    <row r="34" spans="1:40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40">
      <c r="A35" s="7" t="s">
        <v>32</v>
      </c>
      <c r="B35">
        <v>16.651935009380818</v>
      </c>
      <c r="C35">
        <v>16.651935009380818</v>
      </c>
      <c r="D35">
        <v>17.900830135084377</v>
      </c>
      <c r="E35">
        <v>18.330450058326402</v>
      </c>
      <c r="F35">
        <v>18.678728609434604</v>
      </c>
      <c r="G35">
        <v>18.958909538576123</v>
      </c>
      <c r="H35">
        <v>19.489759005656254</v>
      </c>
      <c r="I35">
        <v>21.302306593182283</v>
      </c>
      <c r="J35">
        <v>22.68695652173913</v>
      </c>
      <c r="K35">
        <v>24.321739130434782</v>
      </c>
      <c r="L35">
        <v>28.878260869565221</v>
      </c>
      <c r="M35">
        <v>34.173913043478258</v>
      </c>
      <c r="N35">
        <v>35.226086956521733</v>
      </c>
      <c r="O35">
        <v>36.469565217391306</v>
      </c>
      <c r="P35">
        <v>38.782608695652179</v>
      </c>
      <c r="Q35">
        <v>44.434782608695656</v>
      </c>
      <c r="R35">
        <v>55.208695652173908</v>
      </c>
      <c r="S35">
        <v>64.539130434782606</v>
      </c>
      <c r="T35">
        <v>69.913043478260875</v>
      </c>
      <c r="U35">
        <v>71.869565217391312</v>
      </c>
      <c r="V35">
        <v>71.260869565217391</v>
      </c>
      <c r="W35">
        <v>70.260869565217391</v>
      </c>
      <c r="X35">
        <v>70.443478260869568</v>
      </c>
      <c r="Y35">
        <v>70.947826086956525</v>
      </c>
      <c r="Z35">
        <v>70.408695652173918</v>
      </c>
      <c r="AA35">
        <v>71.217391304347828</v>
      </c>
      <c r="AB35">
        <v>73.982608695652175</v>
      </c>
      <c r="AC35">
        <v>75.330434782608691</v>
      </c>
      <c r="AD35">
        <v>76.434782608695656</v>
      </c>
      <c r="AE35">
        <v>80.0695652173913</v>
      </c>
      <c r="AF35">
        <v>84.765217391304347</v>
      </c>
      <c r="AG35">
        <v>84.165217391304353</v>
      </c>
      <c r="AH35">
        <v>86.956521739130437</v>
      </c>
      <c r="AI35">
        <v>91.660869565217382</v>
      </c>
      <c r="AJ35">
        <v>94.095652173913038</v>
      </c>
      <c r="AK35">
        <v>96.565217391304344</v>
      </c>
      <c r="AL35">
        <v>98.495652173913044</v>
      </c>
      <c r="AM35">
        <v>100</v>
      </c>
    </row>
    <row r="36" spans="1:40">
      <c r="A36" s="7" t="s">
        <v>159</v>
      </c>
      <c r="B36">
        <v>1.7197</v>
      </c>
      <c r="C36">
        <v>1.4302999999999999</v>
      </c>
      <c r="D36">
        <v>1.4899</v>
      </c>
      <c r="E36">
        <v>1.7090000000000001</v>
      </c>
      <c r="F36">
        <v>1.8973</v>
      </c>
      <c r="G36">
        <v>1.9809000000000001</v>
      </c>
      <c r="H36">
        <v>2.3346</v>
      </c>
      <c r="I36">
        <v>2.9445999999999999</v>
      </c>
      <c r="J36">
        <v>3.4609999999999999</v>
      </c>
      <c r="K36">
        <v>3.7313999999999998</v>
      </c>
      <c r="L36">
        <v>3.7313999999999998</v>
      </c>
      <c r="M36">
        <v>3.7690000000000001</v>
      </c>
      <c r="N36">
        <v>4.7954999999999997</v>
      </c>
      <c r="O36">
        <v>5.3348000000000004</v>
      </c>
      <c r="P36">
        <v>5.5266000000000002</v>
      </c>
      <c r="Q36">
        <v>5.7766999999999999</v>
      </c>
      <c r="R36">
        <v>8.6401000000000003</v>
      </c>
      <c r="S36">
        <v>8.3709000000000007</v>
      </c>
      <c r="T36">
        <v>8.3386999999999993</v>
      </c>
      <c r="U36">
        <v>8.3193000000000001</v>
      </c>
      <c r="V36">
        <v>8.3005999999999993</v>
      </c>
      <c r="W36">
        <v>8.2782999999999998</v>
      </c>
      <c r="X36">
        <v>8.2783999999999995</v>
      </c>
      <c r="Y36">
        <v>8.2769999999999992</v>
      </c>
      <c r="Z36">
        <v>8.2771000000000008</v>
      </c>
      <c r="AA36">
        <v>8.2772000000000006</v>
      </c>
      <c r="AB36">
        <v>8.2767999999999997</v>
      </c>
      <c r="AC36">
        <v>8.1940000000000008</v>
      </c>
      <c r="AD36">
        <v>7.9720000000000004</v>
      </c>
      <c r="AE36">
        <v>7.6059000000000001</v>
      </c>
      <c r="AF36">
        <v>6.9481999999999999</v>
      </c>
      <c r="AG36">
        <v>6.8307000000000002</v>
      </c>
      <c r="AH36">
        <v>6.7690000000000001</v>
      </c>
      <c r="AI36">
        <v>6.4633000000000003</v>
      </c>
      <c r="AJ36">
        <v>6.3085000000000004</v>
      </c>
      <c r="AK36">
        <v>6.1479999999999997</v>
      </c>
      <c r="AL36">
        <v>6.1607000000000003</v>
      </c>
      <c r="AM36">
        <v>6.2830000000000004</v>
      </c>
    </row>
    <row r="38" spans="1:40">
      <c r="A38" s="7" t="s">
        <v>81</v>
      </c>
      <c r="B38">
        <v>1978</v>
      </c>
      <c r="C38">
        <v>1979</v>
      </c>
      <c r="D38">
        <v>1980</v>
      </c>
      <c r="E38">
        <v>1981</v>
      </c>
      <c r="F38">
        <v>1982</v>
      </c>
      <c r="G38">
        <v>1983</v>
      </c>
      <c r="H38">
        <v>1984</v>
      </c>
      <c r="I38">
        <v>1985</v>
      </c>
      <c r="J38">
        <v>1986</v>
      </c>
      <c r="K38">
        <v>1987</v>
      </c>
      <c r="L38">
        <v>1988</v>
      </c>
      <c r="M38">
        <v>1989</v>
      </c>
      <c r="N38">
        <v>1990</v>
      </c>
      <c r="O38">
        <v>1991</v>
      </c>
      <c r="P38">
        <v>1992</v>
      </c>
      <c r="Q38">
        <v>1993</v>
      </c>
      <c r="R38">
        <v>1994</v>
      </c>
      <c r="S38">
        <v>1995</v>
      </c>
      <c r="T38">
        <v>1996</v>
      </c>
      <c r="U38">
        <v>1997</v>
      </c>
      <c r="V38">
        <v>1998</v>
      </c>
      <c r="W38">
        <v>1999</v>
      </c>
      <c r="X38">
        <v>2000</v>
      </c>
      <c r="Y38">
        <v>2001</v>
      </c>
      <c r="Z38">
        <v>2002</v>
      </c>
      <c r="AA38">
        <v>2003</v>
      </c>
      <c r="AB38">
        <v>2004</v>
      </c>
      <c r="AC38">
        <v>2005</v>
      </c>
      <c r="AD38">
        <v>2006</v>
      </c>
      <c r="AE38">
        <v>2007</v>
      </c>
      <c r="AF38">
        <v>2008</v>
      </c>
      <c r="AG38">
        <v>2009</v>
      </c>
      <c r="AH38">
        <v>2010</v>
      </c>
      <c r="AI38">
        <v>2011</v>
      </c>
      <c r="AJ38">
        <v>2012</v>
      </c>
      <c r="AK38">
        <v>2013</v>
      </c>
      <c r="AL38">
        <v>2014</v>
      </c>
      <c r="AM38">
        <v>2015</v>
      </c>
      <c r="AN38" t="s">
        <v>50</v>
      </c>
    </row>
    <row r="39" spans="1:40">
      <c r="A39" t="s">
        <v>0</v>
      </c>
      <c r="B39">
        <f t="shared" ref="B39:B44" si="1">B2/$B$36*100/$B$35</f>
        <v>0</v>
      </c>
      <c r="C39">
        <f t="shared" ref="C39:C44" si="2">C2/$C$36*100/$C$35</f>
        <v>0</v>
      </c>
      <c r="D39">
        <f t="shared" ref="D39:D44" si="3">D2/$D$36*100/$D$35</f>
        <v>0</v>
      </c>
      <c r="E39">
        <f t="shared" ref="E39:E44" si="4">E2/$E$36*100/$E$35</f>
        <v>0</v>
      </c>
      <c r="F39">
        <f t="shared" ref="F39:F44" si="5">F2/$F$36*100/$F$35</f>
        <v>0</v>
      </c>
      <c r="G39">
        <f t="shared" ref="G39:G44" si="6">G2/$G$36*100/$G$35</f>
        <v>0</v>
      </c>
      <c r="H39">
        <f t="shared" ref="H39:H44" si="7">H2/$H$36*100/$H$35</f>
        <v>0</v>
      </c>
      <c r="I39">
        <f t="shared" ref="I39:I44" si="8">I2/$I$36*100/$I$35</f>
        <v>0</v>
      </c>
      <c r="J39">
        <f t="shared" ref="J39:J44" si="9">J2/$J$36*100/$J$35</f>
        <v>0</v>
      </c>
      <c r="K39">
        <f t="shared" ref="K39:K44" si="10">K2/$K$36*100/$K$35</f>
        <v>0</v>
      </c>
      <c r="L39">
        <f t="shared" ref="L39:L69" si="11">L2/$L$36*100/$L$35</f>
        <v>0</v>
      </c>
      <c r="M39">
        <f t="shared" ref="M39:M69" si="12">M2/$M$36*100/$M$35</f>
        <v>0</v>
      </c>
      <c r="N39">
        <f t="shared" ref="N39:N69" si="13">N2/$N$36*100/$N$35</f>
        <v>0</v>
      </c>
      <c r="O39">
        <f t="shared" ref="O39:O69" si="14">O2/$O$36*100/$O$35</f>
        <v>0</v>
      </c>
      <c r="P39">
        <f t="shared" ref="P39:P69" si="15">P2/$P$36*100/$P$35</f>
        <v>0</v>
      </c>
      <c r="Q39">
        <f t="shared" ref="Q39:Q69" si="16">Q2/$Q$36*100/$Q$35</f>
        <v>0</v>
      </c>
      <c r="R39">
        <f t="shared" ref="R39:R69" si="17">R2/$R$36*100/$R$35</f>
        <v>0</v>
      </c>
      <c r="S39">
        <f t="shared" ref="S39:S69" si="18">S2/$S$36*100/$S$35</f>
        <v>0</v>
      </c>
      <c r="T39">
        <f t="shared" ref="T39:T69" si="19">T2/$T$36*100/$T$35</f>
        <v>0</v>
      </c>
      <c r="U39">
        <f t="shared" ref="U39:U69" si="20">U2/$U$36*100/$U$35</f>
        <v>0</v>
      </c>
      <c r="V39">
        <f t="shared" ref="V39:V69" si="21">V2/$V$36*100/$V$35</f>
        <v>0</v>
      </c>
      <c r="W39">
        <f t="shared" ref="W39:W69" si="22">W2/$W$36*100/$W$35</f>
        <v>0</v>
      </c>
      <c r="X39">
        <f t="shared" ref="X39:X69" si="23">X2/$X$36*100/$X$35</f>
        <v>0</v>
      </c>
      <c r="Y39">
        <f t="shared" ref="Y39:Y69" si="24">Y2/$Y$36*100/$Y$35</f>
        <v>0</v>
      </c>
      <c r="Z39">
        <f t="shared" ref="Z39:Z69" si="25">Z2/$Z$36*100/$Z$35</f>
        <v>0</v>
      </c>
      <c r="AA39">
        <f t="shared" ref="AA39:AA69" si="26">AA2/$AA$36*100/$AA$35</f>
        <v>0</v>
      </c>
      <c r="AB39">
        <f t="shared" ref="AB39:AB69" si="27">AB2/$AB$36*100/$AB$35</f>
        <v>0</v>
      </c>
      <c r="AC39">
        <f t="shared" ref="AC39:AC69" si="28">AC2/$AC$36*100/$AC$35</f>
        <v>0</v>
      </c>
      <c r="AD39">
        <f t="shared" ref="AD39:AD69" si="29">AD2/$AD$36*100/$AD$35</f>
        <v>0</v>
      </c>
      <c r="AE39">
        <f t="shared" ref="AE39:AE69" si="30">AE2/$AE$36*100/$AE$35</f>
        <v>0</v>
      </c>
      <c r="AF39">
        <f t="shared" ref="AF39:AF69" si="31">AF2/$AF$36*100/$AF$35</f>
        <v>0</v>
      </c>
      <c r="AG39">
        <f t="shared" ref="AG39:AG69" si="32">AG2/$AG$36*100/$AG$35</f>
        <v>0</v>
      </c>
      <c r="AH39">
        <f t="shared" ref="AH39:AH69" si="33">AH2/$AH$36*100/$AH$35</f>
        <v>0</v>
      </c>
      <c r="AI39">
        <f t="shared" ref="AI39:AI69" si="34">AI2/$AI$36*100/$AI$35</f>
        <v>0</v>
      </c>
      <c r="AJ39">
        <f t="shared" ref="AJ39:AJ69" si="35">AJ2/$AJ$36*100/$AJ$35</f>
        <v>0</v>
      </c>
      <c r="AK39">
        <f t="shared" ref="AK39:AK69" si="36">AK2/$AK$36*100/$AK$35</f>
        <v>0</v>
      </c>
      <c r="AL39">
        <f t="shared" ref="AL39:AL69" si="37">AL2/$AL$36*100/$AL$35</f>
        <v>0</v>
      </c>
      <c r="AM39">
        <f t="shared" ref="AM39:AM69" si="38">AM2/$AM$36*100/$AM$35</f>
        <v>0</v>
      </c>
      <c r="AN39" s="8">
        <f>SUM(B39:AM39)</f>
        <v>0</v>
      </c>
    </row>
    <row r="40" spans="1:40">
      <c r="A40" t="s">
        <v>1</v>
      </c>
      <c r="B40">
        <f t="shared" si="1"/>
        <v>0</v>
      </c>
      <c r="C40">
        <f t="shared" si="2"/>
        <v>0</v>
      </c>
      <c r="D40">
        <f t="shared" si="3"/>
        <v>0</v>
      </c>
      <c r="E40">
        <f t="shared" si="4"/>
        <v>0</v>
      </c>
      <c r="F40">
        <f t="shared" si="5"/>
        <v>0</v>
      </c>
      <c r="G40">
        <f t="shared" si="6"/>
        <v>0</v>
      </c>
      <c r="H40">
        <f t="shared" si="7"/>
        <v>0</v>
      </c>
      <c r="I40">
        <f t="shared" si="8"/>
        <v>0</v>
      </c>
      <c r="J40">
        <f t="shared" si="9"/>
        <v>0</v>
      </c>
      <c r="K40">
        <f t="shared" si="10"/>
        <v>0</v>
      </c>
      <c r="L40">
        <f t="shared" si="11"/>
        <v>0</v>
      </c>
      <c r="M40">
        <f t="shared" si="12"/>
        <v>0</v>
      </c>
      <c r="N40">
        <f t="shared" si="13"/>
        <v>0</v>
      </c>
      <c r="O40">
        <f t="shared" si="14"/>
        <v>0</v>
      </c>
      <c r="P40">
        <f t="shared" si="15"/>
        <v>0</v>
      </c>
      <c r="Q40">
        <f t="shared" si="16"/>
        <v>0</v>
      </c>
      <c r="R40">
        <f t="shared" si="17"/>
        <v>0</v>
      </c>
      <c r="S40">
        <f t="shared" si="18"/>
        <v>0</v>
      </c>
      <c r="T40">
        <f t="shared" si="19"/>
        <v>0</v>
      </c>
      <c r="U40">
        <f t="shared" si="20"/>
        <v>0</v>
      </c>
      <c r="V40">
        <f t="shared" si="21"/>
        <v>0</v>
      </c>
      <c r="W40">
        <f t="shared" si="22"/>
        <v>0</v>
      </c>
      <c r="X40">
        <f t="shared" si="23"/>
        <v>0</v>
      </c>
      <c r="Y40">
        <f t="shared" si="24"/>
        <v>0</v>
      </c>
      <c r="Z40">
        <f t="shared" si="25"/>
        <v>0</v>
      </c>
      <c r="AA40">
        <f t="shared" si="26"/>
        <v>0</v>
      </c>
      <c r="AB40">
        <f t="shared" si="27"/>
        <v>0</v>
      </c>
      <c r="AC40">
        <f t="shared" si="28"/>
        <v>0</v>
      </c>
      <c r="AD40">
        <f t="shared" si="29"/>
        <v>0</v>
      </c>
      <c r="AE40">
        <f t="shared" si="30"/>
        <v>0</v>
      </c>
      <c r="AF40">
        <f t="shared" si="31"/>
        <v>0</v>
      </c>
      <c r="AG40">
        <f t="shared" si="32"/>
        <v>0</v>
      </c>
      <c r="AH40">
        <f t="shared" si="33"/>
        <v>0</v>
      </c>
      <c r="AI40">
        <f t="shared" si="34"/>
        <v>0</v>
      </c>
      <c r="AJ40">
        <f t="shared" si="35"/>
        <v>0</v>
      </c>
      <c r="AK40">
        <f t="shared" si="36"/>
        <v>0</v>
      </c>
      <c r="AL40">
        <f t="shared" si="37"/>
        <v>0</v>
      </c>
      <c r="AM40">
        <f t="shared" si="38"/>
        <v>0</v>
      </c>
      <c r="AN40" s="8">
        <f t="shared" ref="AN40:AN69" si="39">SUM(B40:AM40)</f>
        <v>0</v>
      </c>
    </row>
    <row r="41" spans="1:40">
      <c r="A41" t="s">
        <v>2</v>
      </c>
      <c r="B41">
        <f t="shared" si="1"/>
        <v>0</v>
      </c>
      <c r="C41">
        <f t="shared" si="2"/>
        <v>0</v>
      </c>
      <c r="D41">
        <f t="shared" si="3"/>
        <v>0</v>
      </c>
      <c r="E41">
        <f t="shared" si="4"/>
        <v>0</v>
      </c>
      <c r="F41">
        <f t="shared" si="5"/>
        <v>0</v>
      </c>
      <c r="G41">
        <f t="shared" si="6"/>
        <v>0</v>
      </c>
      <c r="H41">
        <f t="shared" si="7"/>
        <v>0</v>
      </c>
      <c r="I41">
        <f t="shared" si="8"/>
        <v>0</v>
      </c>
      <c r="J41">
        <f t="shared" si="9"/>
        <v>0</v>
      </c>
      <c r="K41">
        <f t="shared" si="10"/>
        <v>0</v>
      </c>
      <c r="L41">
        <f t="shared" si="11"/>
        <v>0</v>
      </c>
      <c r="M41">
        <f t="shared" si="12"/>
        <v>0</v>
      </c>
      <c r="N41">
        <f t="shared" si="13"/>
        <v>0</v>
      </c>
      <c r="O41">
        <f t="shared" si="14"/>
        <v>0</v>
      </c>
      <c r="P41">
        <f t="shared" si="15"/>
        <v>0</v>
      </c>
      <c r="Q41">
        <f t="shared" si="16"/>
        <v>0</v>
      </c>
      <c r="R41">
        <f t="shared" si="17"/>
        <v>0</v>
      </c>
      <c r="S41">
        <f t="shared" si="18"/>
        <v>0</v>
      </c>
      <c r="T41">
        <f t="shared" si="19"/>
        <v>0</v>
      </c>
      <c r="U41">
        <f t="shared" si="20"/>
        <v>0</v>
      </c>
      <c r="V41">
        <f t="shared" si="21"/>
        <v>0</v>
      </c>
      <c r="W41">
        <f t="shared" si="22"/>
        <v>0</v>
      </c>
      <c r="X41">
        <f t="shared" si="23"/>
        <v>0</v>
      </c>
      <c r="Y41">
        <f t="shared" si="24"/>
        <v>0</v>
      </c>
      <c r="Z41">
        <f t="shared" si="25"/>
        <v>0</v>
      </c>
      <c r="AA41">
        <f t="shared" si="26"/>
        <v>0</v>
      </c>
      <c r="AB41">
        <f t="shared" si="27"/>
        <v>0</v>
      </c>
      <c r="AC41">
        <f t="shared" si="28"/>
        <v>0</v>
      </c>
      <c r="AD41">
        <f t="shared" si="29"/>
        <v>0</v>
      </c>
      <c r="AE41">
        <f t="shared" si="30"/>
        <v>0</v>
      </c>
      <c r="AF41">
        <f t="shared" si="31"/>
        <v>0</v>
      </c>
      <c r="AG41">
        <f t="shared" si="32"/>
        <v>0</v>
      </c>
      <c r="AH41">
        <f t="shared" si="33"/>
        <v>0</v>
      </c>
      <c r="AI41">
        <f t="shared" si="34"/>
        <v>0</v>
      </c>
      <c r="AJ41">
        <f t="shared" si="35"/>
        <v>0</v>
      </c>
      <c r="AK41">
        <f t="shared" si="36"/>
        <v>0</v>
      </c>
      <c r="AL41">
        <f t="shared" si="37"/>
        <v>0</v>
      </c>
      <c r="AM41">
        <f t="shared" si="38"/>
        <v>0</v>
      </c>
      <c r="AN41" s="8">
        <f t="shared" si="39"/>
        <v>0</v>
      </c>
    </row>
    <row r="42" spans="1:40">
      <c r="A42" t="s">
        <v>3</v>
      </c>
      <c r="B42">
        <f t="shared" si="1"/>
        <v>0</v>
      </c>
      <c r="C42">
        <f t="shared" si="2"/>
        <v>0</v>
      </c>
      <c r="D42">
        <f t="shared" si="3"/>
        <v>0</v>
      </c>
      <c r="E42">
        <f t="shared" si="4"/>
        <v>0</v>
      </c>
      <c r="F42">
        <f t="shared" si="5"/>
        <v>0</v>
      </c>
      <c r="G42">
        <f t="shared" si="6"/>
        <v>0</v>
      </c>
      <c r="H42">
        <f t="shared" si="7"/>
        <v>0</v>
      </c>
      <c r="I42">
        <f t="shared" si="8"/>
        <v>0</v>
      </c>
      <c r="J42">
        <f t="shared" si="9"/>
        <v>0</v>
      </c>
      <c r="K42">
        <f t="shared" si="10"/>
        <v>0</v>
      </c>
      <c r="L42">
        <f t="shared" si="11"/>
        <v>0</v>
      </c>
      <c r="M42">
        <f t="shared" si="12"/>
        <v>0</v>
      </c>
      <c r="N42">
        <f t="shared" si="13"/>
        <v>0</v>
      </c>
      <c r="O42">
        <f t="shared" si="14"/>
        <v>0</v>
      </c>
      <c r="P42">
        <f t="shared" si="15"/>
        <v>0</v>
      </c>
      <c r="Q42">
        <f t="shared" si="16"/>
        <v>0</v>
      </c>
      <c r="R42">
        <f t="shared" si="17"/>
        <v>0</v>
      </c>
      <c r="S42">
        <f t="shared" si="18"/>
        <v>0</v>
      </c>
      <c r="T42">
        <f t="shared" si="19"/>
        <v>0</v>
      </c>
      <c r="U42">
        <f t="shared" si="20"/>
        <v>0</v>
      </c>
      <c r="V42">
        <f t="shared" si="21"/>
        <v>4.9995659591024273</v>
      </c>
      <c r="W42">
        <f t="shared" si="22"/>
        <v>9.1352622864401223</v>
      </c>
      <c r="X42">
        <f t="shared" si="23"/>
        <v>13.546451456807549</v>
      </c>
      <c r="Y42">
        <f t="shared" si="24"/>
        <v>43.095302670859553</v>
      </c>
      <c r="Z42">
        <f t="shared" si="25"/>
        <v>20.802809127121389</v>
      </c>
      <c r="AA42">
        <f t="shared" si="26"/>
        <v>14.956383787139568</v>
      </c>
      <c r="AB42">
        <f t="shared" si="27"/>
        <v>23.758071797153697</v>
      </c>
      <c r="AC42">
        <f t="shared" si="28"/>
        <v>21.738088567971808</v>
      </c>
      <c r="AD42">
        <f t="shared" si="29"/>
        <v>21.421605311422741</v>
      </c>
      <c r="AE42">
        <f t="shared" si="30"/>
        <v>22.837396945571626</v>
      </c>
      <c r="AF42">
        <f t="shared" si="31"/>
        <v>25.01334188606214</v>
      </c>
      <c r="AG42">
        <f t="shared" si="32"/>
        <v>29.858724170108356</v>
      </c>
      <c r="AH42">
        <f t="shared" si="33"/>
        <v>26.146402718274484</v>
      </c>
      <c r="AI42">
        <f t="shared" si="34"/>
        <v>68.468652367987588</v>
      </c>
      <c r="AJ42">
        <f t="shared" si="35"/>
        <v>84.32074763670137</v>
      </c>
      <c r="AK42">
        <f t="shared" si="36"/>
        <v>91.424217932745265</v>
      </c>
      <c r="AL42">
        <f t="shared" si="37"/>
        <v>90.505609944594383</v>
      </c>
      <c r="AM42">
        <f t="shared" si="38"/>
        <v>122.18207862486071</v>
      </c>
      <c r="AN42" s="8">
        <f t="shared" si="39"/>
        <v>734.21071319092471</v>
      </c>
    </row>
    <row r="43" spans="1:40">
      <c r="A43" t="s">
        <v>4</v>
      </c>
      <c r="B43">
        <f t="shared" si="1"/>
        <v>0</v>
      </c>
      <c r="C43">
        <f t="shared" si="2"/>
        <v>0</v>
      </c>
      <c r="D43">
        <f t="shared" si="3"/>
        <v>0</v>
      </c>
      <c r="E43">
        <f t="shared" si="4"/>
        <v>0</v>
      </c>
      <c r="F43">
        <f t="shared" si="5"/>
        <v>0</v>
      </c>
      <c r="G43">
        <f t="shared" si="6"/>
        <v>0</v>
      </c>
      <c r="H43">
        <f t="shared" si="7"/>
        <v>0</v>
      </c>
      <c r="I43">
        <f t="shared" si="8"/>
        <v>0</v>
      </c>
      <c r="J43">
        <f t="shared" si="9"/>
        <v>0</v>
      </c>
      <c r="K43">
        <f t="shared" si="10"/>
        <v>0</v>
      </c>
      <c r="L43">
        <f t="shared" si="11"/>
        <v>0</v>
      </c>
      <c r="M43">
        <f t="shared" si="12"/>
        <v>0</v>
      </c>
      <c r="N43">
        <f t="shared" si="13"/>
        <v>0</v>
      </c>
      <c r="O43">
        <f t="shared" si="14"/>
        <v>0</v>
      </c>
      <c r="P43">
        <f t="shared" si="15"/>
        <v>0</v>
      </c>
      <c r="Q43">
        <f t="shared" si="16"/>
        <v>0</v>
      </c>
      <c r="R43">
        <f t="shared" si="17"/>
        <v>0</v>
      </c>
      <c r="S43">
        <f t="shared" si="18"/>
        <v>0</v>
      </c>
      <c r="T43">
        <f t="shared" si="19"/>
        <v>0</v>
      </c>
      <c r="U43">
        <f t="shared" si="20"/>
        <v>0</v>
      </c>
      <c r="V43">
        <f t="shared" si="21"/>
        <v>47.293635442285556</v>
      </c>
      <c r="W43">
        <f t="shared" si="22"/>
        <v>86.415454417191711</v>
      </c>
      <c r="X43">
        <f t="shared" si="23"/>
        <v>128.14331123454011</v>
      </c>
      <c r="Y43">
        <f t="shared" si="24"/>
        <v>262.23570073617873</v>
      </c>
      <c r="Z43">
        <f t="shared" si="25"/>
        <v>196.78517676965669</v>
      </c>
      <c r="AA43">
        <f t="shared" si="26"/>
        <v>141.48063414906485</v>
      </c>
      <c r="AB43">
        <f t="shared" si="27"/>
        <v>156.95547707069301</v>
      </c>
      <c r="AC43">
        <f t="shared" si="28"/>
        <v>109.3449507979348</v>
      </c>
      <c r="AD43">
        <f t="shared" si="29"/>
        <v>128.30315661127941</v>
      </c>
      <c r="AE43">
        <f t="shared" si="30"/>
        <v>143.95211950154066</v>
      </c>
      <c r="AF43">
        <f t="shared" si="31"/>
        <v>175.06792482554852</v>
      </c>
      <c r="AG43">
        <f t="shared" si="32"/>
        <v>186.17956427075134</v>
      </c>
      <c r="AH43">
        <f t="shared" si="33"/>
        <v>148.62845324272419</v>
      </c>
      <c r="AI43">
        <f t="shared" si="34"/>
        <v>447.30726052965377</v>
      </c>
      <c r="AJ43">
        <f t="shared" si="35"/>
        <v>551.75987833812678</v>
      </c>
      <c r="AK43">
        <f t="shared" si="36"/>
        <v>581.97223990436134</v>
      </c>
      <c r="AL43">
        <f t="shared" si="37"/>
        <v>727.45126160587233</v>
      </c>
      <c r="AM43">
        <f t="shared" si="38"/>
        <v>669.19783542893526</v>
      </c>
      <c r="AN43" s="8">
        <f t="shared" si="39"/>
        <v>4888.4740348763389</v>
      </c>
    </row>
    <row r="44" spans="1:40">
      <c r="A44" t="s">
        <v>5</v>
      </c>
      <c r="B44">
        <f t="shared" si="1"/>
        <v>0</v>
      </c>
      <c r="C44">
        <f t="shared" si="2"/>
        <v>0</v>
      </c>
      <c r="D44">
        <f t="shared" si="3"/>
        <v>0</v>
      </c>
      <c r="E44">
        <f t="shared" si="4"/>
        <v>0</v>
      </c>
      <c r="F44">
        <f t="shared" si="5"/>
        <v>0</v>
      </c>
      <c r="G44">
        <f t="shared" si="6"/>
        <v>0</v>
      </c>
      <c r="H44">
        <f t="shared" si="7"/>
        <v>0</v>
      </c>
      <c r="I44">
        <f t="shared" si="8"/>
        <v>0</v>
      </c>
      <c r="J44">
        <f t="shared" si="9"/>
        <v>0</v>
      </c>
      <c r="K44">
        <f t="shared" si="10"/>
        <v>0</v>
      </c>
      <c r="L44">
        <f t="shared" si="11"/>
        <v>0</v>
      </c>
      <c r="M44">
        <f t="shared" si="12"/>
        <v>0</v>
      </c>
      <c r="N44">
        <f t="shared" si="13"/>
        <v>0</v>
      </c>
      <c r="O44">
        <f t="shared" si="14"/>
        <v>0</v>
      </c>
      <c r="P44">
        <f t="shared" si="15"/>
        <v>0</v>
      </c>
      <c r="Q44">
        <f t="shared" si="16"/>
        <v>0</v>
      </c>
      <c r="R44">
        <f t="shared" si="17"/>
        <v>0</v>
      </c>
      <c r="S44">
        <f t="shared" si="18"/>
        <v>0</v>
      </c>
      <c r="T44">
        <f t="shared" si="19"/>
        <v>0</v>
      </c>
      <c r="U44">
        <f t="shared" si="20"/>
        <v>0</v>
      </c>
      <c r="V44">
        <f t="shared" si="21"/>
        <v>0</v>
      </c>
      <c r="W44">
        <f t="shared" si="22"/>
        <v>0</v>
      </c>
      <c r="X44">
        <f t="shared" si="23"/>
        <v>0</v>
      </c>
      <c r="Y44">
        <f t="shared" si="24"/>
        <v>0</v>
      </c>
      <c r="Z44">
        <f t="shared" si="25"/>
        <v>0</v>
      </c>
      <c r="AA44">
        <f t="shared" si="26"/>
        <v>0</v>
      </c>
      <c r="AB44">
        <f t="shared" si="27"/>
        <v>0</v>
      </c>
      <c r="AC44">
        <f t="shared" si="28"/>
        <v>0</v>
      </c>
      <c r="AD44">
        <f t="shared" si="29"/>
        <v>0</v>
      </c>
      <c r="AE44">
        <f t="shared" si="30"/>
        <v>0</v>
      </c>
      <c r="AF44">
        <f t="shared" si="31"/>
        <v>0</v>
      </c>
      <c r="AG44">
        <f t="shared" si="32"/>
        <v>0</v>
      </c>
      <c r="AH44">
        <f t="shared" si="33"/>
        <v>0</v>
      </c>
      <c r="AI44">
        <f t="shared" si="34"/>
        <v>0</v>
      </c>
      <c r="AJ44">
        <f t="shared" si="35"/>
        <v>0</v>
      </c>
      <c r="AK44">
        <f t="shared" si="36"/>
        <v>0</v>
      </c>
      <c r="AL44">
        <f t="shared" si="37"/>
        <v>347.05874891916824</v>
      </c>
      <c r="AM44">
        <f t="shared" si="38"/>
        <v>0</v>
      </c>
      <c r="AN44" s="8">
        <f t="shared" si="39"/>
        <v>347.05874891916824</v>
      </c>
    </row>
    <row r="45" spans="1:40">
      <c r="A45" t="s">
        <v>6</v>
      </c>
      <c r="B45">
        <f t="shared" ref="B45:B69" si="40">B8/$B$36*100/$B$35</f>
        <v>0</v>
      </c>
      <c r="C45">
        <f t="shared" ref="C45:C69" si="41">C8/$C$36*100/$C$35</f>
        <v>0</v>
      </c>
      <c r="D45">
        <f t="shared" ref="D45:D69" si="42">D8/$D$36*100/$D$35</f>
        <v>0</v>
      </c>
      <c r="E45">
        <f t="shared" ref="E45:E69" si="43">E8/$E$36*100/$E$35</f>
        <v>0</v>
      </c>
      <c r="F45">
        <f t="shared" ref="F45:F69" si="44">F8/$F$36*100/$F$35</f>
        <v>0</v>
      </c>
      <c r="G45">
        <f t="shared" ref="G45:G69" si="45">G8/$G$36*100/$G$35</f>
        <v>0</v>
      </c>
      <c r="H45">
        <f t="shared" ref="H45:H69" si="46">H8/$H$36*100/$H$35</f>
        <v>0</v>
      </c>
      <c r="I45">
        <f t="shared" ref="I45:I69" si="47">I8/$I$36*100/$I$35</f>
        <v>0</v>
      </c>
      <c r="J45">
        <f t="shared" ref="J45:J69" si="48">J8/$J$36*100/$J$35</f>
        <v>0</v>
      </c>
      <c r="K45">
        <f t="shared" ref="K45:K69" si="49">K8/$K$36*100/$K$35</f>
        <v>0</v>
      </c>
      <c r="L45">
        <f t="shared" si="11"/>
        <v>0</v>
      </c>
      <c r="M45">
        <f t="shared" si="12"/>
        <v>0</v>
      </c>
      <c r="N45">
        <f t="shared" si="13"/>
        <v>0</v>
      </c>
      <c r="O45">
        <f t="shared" si="14"/>
        <v>0</v>
      </c>
      <c r="P45">
        <f t="shared" si="15"/>
        <v>0</v>
      </c>
      <c r="Q45">
        <f t="shared" si="16"/>
        <v>0</v>
      </c>
      <c r="R45">
        <f t="shared" si="17"/>
        <v>0</v>
      </c>
      <c r="S45">
        <f t="shared" si="18"/>
        <v>0</v>
      </c>
      <c r="T45">
        <f t="shared" si="19"/>
        <v>0</v>
      </c>
      <c r="U45">
        <f t="shared" si="20"/>
        <v>0</v>
      </c>
      <c r="V45">
        <f t="shared" si="21"/>
        <v>46.332048834135122</v>
      </c>
      <c r="W45">
        <f t="shared" si="22"/>
        <v>84.658432718020123</v>
      </c>
      <c r="X45">
        <f t="shared" si="23"/>
        <v>125.53786779897341</v>
      </c>
      <c r="Y45">
        <f t="shared" si="24"/>
        <v>152.74191533373272</v>
      </c>
      <c r="Z45">
        <f t="shared" si="25"/>
        <v>192.78408890879351</v>
      </c>
      <c r="AA45">
        <f t="shared" si="26"/>
        <v>138.60401276358488</v>
      </c>
      <c r="AB45">
        <f t="shared" si="27"/>
        <v>84.765102875396096</v>
      </c>
      <c r="AC45">
        <f t="shared" si="28"/>
        <v>93.837648385308015</v>
      </c>
      <c r="AD45">
        <f t="shared" si="29"/>
        <v>90.631131029136668</v>
      </c>
      <c r="AE45">
        <f t="shared" si="30"/>
        <v>80.85863803500024</v>
      </c>
      <c r="AF45">
        <f t="shared" si="31"/>
        <v>283.79751942910866</v>
      </c>
      <c r="AG45">
        <f t="shared" si="32"/>
        <v>113.32956510423162</v>
      </c>
      <c r="AH45">
        <f t="shared" si="33"/>
        <v>111.95723149652831</v>
      </c>
      <c r="AI45">
        <f t="shared" si="34"/>
        <v>193.49741132440622</v>
      </c>
      <c r="AJ45">
        <f t="shared" si="35"/>
        <v>240.11189102364858</v>
      </c>
      <c r="AK45">
        <f t="shared" si="36"/>
        <v>246.29981102488608</v>
      </c>
      <c r="AL45">
        <f t="shared" si="37"/>
        <v>145.97179312173188</v>
      </c>
      <c r="AM45">
        <f t="shared" si="38"/>
        <v>424.17794047429578</v>
      </c>
      <c r="AN45" s="8">
        <f t="shared" si="39"/>
        <v>2849.8940496809173</v>
      </c>
    </row>
    <row r="46" spans="1:40">
      <c r="A46" t="s">
        <v>7</v>
      </c>
      <c r="B46">
        <f t="shared" si="40"/>
        <v>0</v>
      </c>
      <c r="C46">
        <f t="shared" si="41"/>
        <v>0</v>
      </c>
      <c r="D46">
        <f t="shared" si="42"/>
        <v>0</v>
      </c>
      <c r="E46">
        <f t="shared" si="43"/>
        <v>0</v>
      </c>
      <c r="F46">
        <f t="shared" si="44"/>
        <v>0</v>
      </c>
      <c r="G46">
        <f t="shared" si="45"/>
        <v>0</v>
      </c>
      <c r="H46">
        <f t="shared" si="46"/>
        <v>0</v>
      </c>
      <c r="I46">
        <f t="shared" si="47"/>
        <v>0</v>
      </c>
      <c r="J46">
        <f t="shared" si="48"/>
        <v>0</v>
      </c>
      <c r="K46">
        <f t="shared" si="49"/>
        <v>0</v>
      </c>
      <c r="L46">
        <f t="shared" si="11"/>
        <v>0</v>
      </c>
      <c r="M46">
        <f t="shared" si="12"/>
        <v>0</v>
      </c>
      <c r="N46">
        <f t="shared" si="13"/>
        <v>0</v>
      </c>
      <c r="O46">
        <f t="shared" si="14"/>
        <v>0</v>
      </c>
      <c r="P46">
        <f t="shared" si="15"/>
        <v>0</v>
      </c>
      <c r="Q46">
        <f t="shared" si="16"/>
        <v>0</v>
      </c>
      <c r="R46">
        <f t="shared" si="17"/>
        <v>0</v>
      </c>
      <c r="S46">
        <f t="shared" si="18"/>
        <v>0</v>
      </c>
      <c r="T46">
        <f t="shared" si="19"/>
        <v>0</v>
      </c>
      <c r="U46">
        <f t="shared" si="20"/>
        <v>0</v>
      </c>
      <c r="V46">
        <f t="shared" si="21"/>
        <v>92.975501160589417</v>
      </c>
      <c r="W46">
        <f t="shared" si="22"/>
        <v>169.88586534573639</v>
      </c>
      <c r="X46">
        <f t="shared" si="23"/>
        <v>251.91949130127975</v>
      </c>
      <c r="Y46">
        <f t="shared" si="24"/>
        <v>328.71357425240262</v>
      </c>
      <c r="Z46">
        <f t="shared" si="25"/>
        <v>386.86390377964591</v>
      </c>
      <c r="AA46">
        <f t="shared" si="26"/>
        <v>278.13960042424685</v>
      </c>
      <c r="AB46">
        <f t="shared" si="27"/>
        <v>310.10750698606768</v>
      </c>
      <c r="AC46">
        <f t="shared" si="28"/>
        <v>299.64637974686963</v>
      </c>
      <c r="AD46">
        <f t="shared" si="29"/>
        <v>306.03207643133214</v>
      </c>
      <c r="AE46">
        <f t="shared" si="30"/>
        <v>558.61310693814232</v>
      </c>
      <c r="AF46">
        <f t="shared" si="31"/>
        <v>480.88200712708243</v>
      </c>
      <c r="AG46">
        <f t="shared" si="32"/>
        <v>423.26472224780542</v>
      </c>
      <c r="AH46">
        <f t="shared" si="33"/>
        <v>362.61951543802627</v>
      </c>
      <c r="AI46">
        <f t="shared" si="34"/>
        <v>1223.1587238279662</v>
      </c>
      <c r="AJ46">
        <f t="shared" si="35"/>
        <v>1226.2382587109596</v>
      </c>
      <c r="AK46">
        <f t="shared" si="36"/>
        <v>1229.7775975875868</v>
      </c>
      <c r="AL46">
        <f t="shared" si="37"/>
        <v>1130.1755997147293</v>
      </c>
      <c r="AM46">
        <f t="shared" si="38"/>
        <v>1579.0100270571381</v>
      </c>
      <c r="AN46" s="8">
        <f t="shared" si="39"/>
        <v>10638.023458077607</v>
      </c>
    </row>
    <row r="47" spans="1:40">
      <c r="A47" t="s">
        <v>8</v>
      </c>
      <c r="B47">
        <f t="shared" si="40"/>
        <v>0</v>
      </c>
      <c r="C47">
        <f t="shared" si="41"/>
        <v>0</v>
      </c>
      <c r="D47">
        <f t="shared" si="42"/>
        <v>0</v>
      </c>
      <c r="E47">
        <f t="shared" si="43"/>
        <v>0</v>
      </c>
      <c r="F47">
        <f t="shared" si="44"/>
        <v>0</v>
      </c>
      <c r="G47">
        <f t="shared" si="45"/>
        <v>0</v>
      </c>
      <c r="H47">
        <f t="shared" si="46"/>
        <v>0</v>
      </c>
      <c r="I47">
        <f t="shared" si="47"/>
        <v>0</v>
      </c>
      <c r="J47">
        <f t="shared" si="48"/>
        <v>0</v>
      </c>
      <c r="K47">
        <f t="shared" si="49"/>
        <v>0</v>
      </c>
      <c r="L47">
        <f t="shared" si="11"/>
        <v>0</v>
      </c>
      <c r="M47">
        <f t="shared" si="12"/>
        <v>0</v>
      </c>
      <c r="N47">
        <f t="shared" si="13"/>
        <v>0</v>
      </c>
      <c r="O47">
        <f t="shared" si="14"/>
        <v>0</v>
      </c>
      <c r="P47">
        <f t="shared" si="15"/>
        <v>0</v>
      </c>
      <c r="Q47">
        <f t="shared" si="16"/>
        <v>0</v>
      </c>
      <c r="R47">
        <f t="shared" si="17"/>
        <v>0</v>
      </c>
      <c r="S47">
        <f t="shared" si="18"/>
        <v>0</v>
      </c>
      <c r="T47">
        <f t="shared" si="19"/>
        <v>0</v>
      </c>
      <c r="U47">
        <f t="shared" si="20"/>
        <v>0</v>
      </c>
      <c r="V47">
        <f t="shared" si="21"/>
        <v>0</v>
      </c>
      <c r="W47">
        <f t="shared" si="22"/>
        <v>0</v>
      </c>
      <c r="X47">
        <f t="shared" si="23"/>
        <v>0</v>
      </c>
      <c r="Y47">
        <f t="shared" si="24"/>
        <v>0</v>
      </c>
      <c r="Z47">
        <f t="shared" si="25"/>
        <v>0</v>
      </c>
      <c r="AA47">
        <f t="shared" si="26"/>
        <v>0</v>
      </c>
      <c r="AB47">
        <f t="shared" si="27"/>
        <v>0</v>
      </c>
      <c r="AC47">
        <f t="shared" si="28"/>
        <v>0</v>
      </c>
      <c r="AD47">
        <f t="shared" si="29"/>
        <v>0</v>
      </c>
      <c r="AE47">
        <f t="shared" si="30"/>
        <v>0</v>
      </c>
      <c r="AF47">
        <f t="shared" si="31"/>
        <v>0</v>
      </c>
      <c r="AG47">
        <f t="shared" si="32"/>
        <v>0</v>
      </c>
      <c r="AH47">
        <f t="shared" si="33"/>
        <v>0</v>
      </c>
      <c r="AI47">
        <f t="shared" si="34"/>
        <v>0</v>
      </c>
      <c r="AJ47">
        <f t="shared" si="35"/>
        <v>0</v>
      </c>
      <c r="AK47">
        <f t="shared" si="36"/>
        <v>0</v>
      </c>
      <c r="AL47">
        <f t="shared" si="37"/>
        <v>0</v>
      </c>
      <c r="AM47">
        <f t="shared" si="38"/>
        <v>0</v>
      </c>
      <c r="AN47" s="8">
        <f t="shared" si="39"/>
        <v>0</v>
      </c>
    </row>
    <row r="48" spans="1:40">
      <c r="A48" t="s">
        <v>9</v>
      </c>
      <c r="B48">
        <f t="shared" si="40"/>
        <v>0</v>
      </c>
      <c r="C48">
        <f t="shared" si="41"/>
        <v>0</v>
      </c>
      <c r="D48">
        <f t="shared" si="42"/>
        <v>0</v>
      </c>
      <c r="E48">
        <f t="shared" si="43"/>
        <v>0</v>
      </c>
      <c r="F48">
        <f t="shared" si="44"/>
        <v>0</v>
      </c>
      <c r="G48">
        <f t="shared" si="45"/>
        <v>0</v>
      </c>
      <c r="H48">
        <f t="shared" si="46"/>
        <v>0</v>
      </c>
      <c r="I48">
        <f t="shared" si="47"/>
        <v>0</v>
      </c>
      <c r="J48">
        <f t="shared" si="48"/>
        <v>0</v>
      </c>
      <c r="K48">
        <f t="shared" si="49"/>
        <v>0</v>
      </c>
      <c r="L48">
        <f t="shared" si="11"/>
        <v>0</v>
      </c>
      <c r="M48">
        <f t="shared" si="12"/>
        <v>0</v>
      </c>
      <c r="N48">
        <f t="shared" si="13"/>
        <v>0</v>
      </c>
      <c r="O48">
        <f t="shared" si="14"/>
        <v>0</v>
      </c>
      <c r="P48">
        <f t="shared" si="15"/>
        <v>0</v>
      </c>
      <c r="Q48">
        <f t="shared" si="16"/>
        <v>0</v>
      </c>
      <c r="R48">
        <f t="shared" si="17"/>
        <v>0</v>
      </c>
      <c r="S48">
        <f t="shared" si="18"/>
        <v>0</v>
      </c>
      <c r="T48">
        <f t="shared" si="19"/>
        <v>0</v>
      </c>
      <c r="U48">
        <f t="shared" si="20"/>
        <v>0</v>
      </c>
      <c r="V48">
        <f t="shared" si="21"/>
        <v>0</v>
      </c>
      <c r="W48">
        <f t="shared" si="22"/>
        <v>0</v>
      </c>
      <c r="X48">
        <f t="shared" si="23"/>
        <v>0</v>
      </c>
      <c r="Y48">
        <f t="shared" si="24"/>
        <v>0</v>
      </c>
      <c r="Z48">
        <f t="shared" si="25"/>
        <v>0</v>
      </c>
      <c r="AA48">
        <f t="shared" si="26"/>
        <v>0</v>
      </c>
      <c r="AB48">
        <f t="shared" si="27"/>
        <v>0</v>
      </c>
      <c r="AC48">
        <f t="shared" si="28"/>
        <v>0</v>
      </c>
      <c r="AD48">
        <f t="shared" si="29"/>
        <v>0</v>
      </c>
      <c r="AE48">
        <f t="shared" si="30"/>
        <v>0</v>
      </c>
      <c r="AF48">
        <f t="shared" si="31"/>
        <v>0</v>
      </c>
      <c r="AG48">
        <f t="shared" si="32"/>
        <v>0</v>
      </c>
      <c r="AH48">
        <f t="shared" si="33"/>
        <v>0</v>
      </c>
      <c r="AI48">
        <f t="shared" si="34"/>
        <v>0</v>
      </c>
      <c r="AJ48">
        <f t="shared" si="35"/>
        <v>0</v>
      </c>
      <c r="AK48">
        <f t="shared" si="36"/>
        <v>0</v>
      </c>
      <c r="AL48">
        <f t="shared" si="37"/>
        <v>0</v>
      </c>
      <c r="AM48">
        <f t="shared" si="38"/>
        <v>0</v>
      </c>
      <c r="AN48" s="8">
        <f t="shared" si="39"/>
        <v>0</v>
      </c>
    </row>
    <row r="49" spans="1:40">
      <c r="A49" t="s">
        <v>10</v>
      </c>
      <c r="B49">
        <f t="shared" si="40"/>
        <v>0</v>
      </c>
      <c r="C49">
        <f t="shared" si="41"/>
        <v>0</v>
      </c>
      <c r="D49">
        <f t="shared" si="42"/>
        <v>0</v>
      </c>
      <c r="E49">
        <f t="shared" si="43"/>
        <v>0</v>
      </c>
      <c r="F49">
        <f t="shared" si="44"/>
        <v>0</v>
      </c>
      <c r="G49">
        <f t="shared" si="45"/>
        <v>0</v>
      </c>
      <c r="H49">
        <f t="shared" si="46"/>
        <v>0</v>
      </c>
      <c r="I49">
        <f t="shared" si="47"/>
        <v>0</v>
      </c>
      <c r="J49">
        <f t="shared" si="48"/>
        <v>0</v>
      </c>
      <c r="K49">
        <f t="shared" si="49"/>
        <v>0</v>
      </c>
      <c r="L49">
        <f t="shared" si="11"/>
        <v>0</v>
      </c>
      <c r="M49">
        <f t="shared" si="12"/>
        <v>0</v>
      </c>
      <c r="N49">
        <f t="shared" si="13"/>
        <v>0</v>
      </c>
      <c r="O49">
        <f t="shared" si="14"/>
        <v>0</v>
      </c>
      <c r="P49">
        <f t="shared" si="15"/>
        <v>0</v>
      </c>
      <c r="Q49">
        <f t="shared" si="16"/>
        <v>0</v>
      </c>
      <c r="R49">
        <f t="shared" si="17"/>
        <v>0</v>
      </c>
      <c r="S49">
        <f t="shared" si="18"/>
        <v>0</v>
      </c>
      <c r="T49">
        <f t="shared" si="19"/>
        <v>0</v>
      </c>
      <c r="U49">
        <f t="shared" si="20"/>
        <v>0</v>
      </c>
      <c r="V49">
        <f t="shared" si="21"/>
        <v>0</v>
      </c>
      <c r="W49">
        <f t="shared" si="22"/>
        <v>0</v>
      </c>
      <c r="X49">
        <f t="shared" si="23"/>
        <v>0</v>
      </c>
      <c r="Y49">
        <f t="shared" si="24"/>
        <v>0</v>
      </c>
      <c r="Z49">
        <f t="shared" si="25"/>
        <v>0</v>
      </c>
      <c r="AA49">
        <f t="shared" si="26"/>
        <v>0</v>
      </c>
      <c r="AB49">
        <f t="shared" si="27"/>
        <v>0</v>
      </c>
      <c r="AC49">
        <f t="shared" si="28"/>
        <v>0</v>
      </c>
      <c r="AD49">
        <f t="shared" si="29"/>
        <v>0</v>
      </c>
      <c r="AE49">
        <f t="shared" si="30"/>
        <v>0</v>
      </c>
      <c r="AF49">
        <f t="shared" si="31"/>
        <v>0</v>
      </c>
      <c r="AG49">
        <f t="shared" si="32"/>
        <v>0</v>
      </c>
      <c r="AH49">
        <f t="shared" si="33"/>
        <v>0</v>
      </c>
      <c r="AI49">
        <f t="shared" si="34"/>
        <v>0</v>
      </c>
      <c r="AJ49">
        <f t="shared" si="35"/>
        <v>0</v>
      </c>
      <c r="AK49">
        <f t="shared" si="36"/>
        <v>0</v>
      </c>
      <c r="AL49">
        <f t="shared" si="37"/>
        <v>0</v>
      </c>
      <c r="AM49">
        <f t="shared" si="38"/>
        <v>0</v>
      </c>
      <c r="AN49" s="8">
        <f t="shared" si="39"/>
        <v>0</v>
      </c>
    </row>
    <row r="50" spans="1:40">
      <c r="A50" t="s">
        <v>11</v>
      </c>
      <c r="B50">
        <f t="shared" si="40"/>
        <v>0</v>
      </c>
      <c r="C50">
        <f t="shared" si="41"/>
        <v>0</v>
      </c>
      <c r="D50">
        <f t="shared" si="42"/>
        <v>0</v>
      </c>
      <c r="E50">
        <f t="shared" si="43"/>
        <v>0</v>
      </c>
      <c r="F50">
        <f t="shared" si="44"/>
        <v>0</v>
      </c>
      <c r="G50">
        <f t="shared" si="45"/>
        <v>0</v>
      </c>
      <c r="H50">
        <f t="shared" si="46"/>
        <v>0</v>
      </c>
      <c r="I50">
        <f t="shared" si="47"/>
        <v>0</v>
      </c>
      <c r="J50">
        <f t="shared" si="48"/>
        <v>0</v>
      </c>
      <c r="K50">
        <f t="shared" si="49"/>
        <v>0</v>
      </c>
      <c r="L50">
        <f t="shared" si="11"/>
        <v>0</v>
      </c>
      <c r="M50">
        <f t="shared" si="12"/>
        <v>0</v>
      </c>
      <c r="N50">
        <f t="shared" si="13"/>
        <v>0</v>
      </c>
      <c r="O50">
        <f t="shared" si="14"/>
        <v>0</v>
      </c>
      <c r="P50">
        <f t="shared" si="15"/>
        <v>0</v>
      </c>
      <c r="Q50">
        <f t="shared" si="16"/>
        <v>0</v>
      </c>
      <c r="R50">
        <f t="shared" si="17"/>
        <v>0</v>
      </c>
      <c r="S50">
        <f t="shared" si="18"/>
        <v>0</v>
      </c>
      <c r="T50">
        <f t="shared" si="19"/>
        <v>0</v>
      </c>
      <c r="U50">
        <f t="shared" si="20"/>
        <v>0</v>
      </c>
      <c r="V50">
        <f t="shared" si="21"/>
        <v>0</v>
      </c>
      <c r="W50">
        <f t="shared" si="22"/>
        <v>0</v>
      </c>
      <c r="X50">
        <f t="shared" si="23"/>
        <v>0</v>
      </c>
      <c r="Y50">
        <f t="shared" si="24"/>
        <v>0</v>
      </c>
      <c r="Z50">
        <f t="shared" si="25"/>
        <v>0</v>
      </c>
      <c r="AA50">
        <f t="shared" si="26"/>
        <v>0</v>
      </c>
      <c r="AB50">
        <f t="shared" si="27"/>
        <v>0</v>
      </c>
      <c r="AC50">
        <f t="shared" si="28"/>
        <v>0</v>
      </c>
      <c r="AD50">
        <f t="shared" si="29"/>
        <v>0</v>
      </c>
      <c r="AE50">
        <f t="shared" si="30"/>
        <v>0</v>
      </c>
      <c r="AF50">
        <f t="shared" si="31"/>
        <v>0</v>
      </c>
      <c r="AG50">
        <f t="shared" si="32"/>
        <v>0</v>
      </c>
      <c r="AH50">
        <f t="shared" si="33"/>
        <v>0</v>
      </c>
      <c r="AI50">
        <f t="shared" si="34"/>
        <v>0</v>
      </c>
      <c r="AJ50">
        <f t="shared" si="35"/>
        <v>0</v>
      </c>
      <c r="AK50">
        <f t="shared" si="36"/>
        <v>0</v>
      </c>
      <c r="AL50">
        <f t="shared" si="37"/>
        <v>0</v>
      </c>
      <c r="AM50">
        <f t="shared" si="38"/>
        <v>0</v>
      </c>
      <c r="AN50" s="8">
        <f t="shared" si="39"/>
        <v>0</v>
      </c>
    </row>
    <row r="51" spans="1:40">
      <c r="A51" t="s">
        <v>12</v>
      </c>
      <c r="B51">
        <f t="shared" si="40"/>
        <v>0</v>
      </c>
      <c r="C51">
        <f t="shared" si="41"/>
        <v>0</v>
      </c>
      <c r="D51">
        <f t="shared" si="42"/>
        <v>0</v>
      </c>
      <c r="E51">
        <f t="shared" si="43"/>
        <v>0</v>
      </c>
      <c r="F51">
        <f t="shared" si="44"/>
        <v>0</v>
      </c>
      <c r="G51">
        <f t="shared" si="45"/>
        <v>0</v>
      </c>
      <c r="H51">
        <f t="shared" si="46"/>
        <v>0</v>
      </c>
      <c r="I51">
        <f t="shared" si="47"/>
        <v>0</v>
      </c>
      <c r="J51">
        <f t="shared" si="48"/>
        <v>0</v>
      </c>
      <c r="K51">
        <f t="shared" si="49"/>
        <v>0</v>
      </c>
      <c r="L51">
        <f t="shared" si="11"/>
        <v>0</v>
      </c>
      <c r="M51">
        <f t="shared" si="12"/>
        <v>0</v>
      </c>
      <c r="N51">
        <f t="shared" si="13"/>
        <v>0</v>
      </c>
      <c r="O51">
        <f t="shared" si="14"/>
        <v>0</v>
      </c>
      <c r="P51">
        <f t="shared" si="15"/>
        <v>0</v>
      </c>
      <c r="Q51">
        <f t="shared" si="16"/>
        <v>0</v>
      </c>
      <c r="R51">
        <f t="shared" si="17"/>
        <v>0</v>
      </c>
      <c r="S51">
        <f t="shared" si="18"/>
        <v>0</v>
      </c>
      <c r="T51">
        <f t="shared" si="19"/>
        <v>0</v>
      </c>
      <c r="U51">
        <f t="shared" si="20"/>
        <v>0</v>
      </c>
      <c r="V51">
        <f t="shared" si="21"/>
        <v>0</v>
      </c>
      <c r="W51">
        <f t="shared" si="22"/>
        <v>0</v>
      </c>
      <c r="X51">
        <f t="shared" si="23"/>
        <v>0</v>
      </c>
      <c r="Y51">
        <f t="shared" si="24"/>
        <v>0</v>
      </c>
      <c r="Z51">
        <f t="shared" si="25"/>
        <v>0</v>
      </c>
      <c r="AA51">
        <f t="shared" si="26"/>
        <v>0</v>
      </c>
      <c r="AB51">
        <f t="shared" si="27"/>
        <v>0</v>
      </c>
      <c r="AC51">
        <f t="shared" si="28"/>
        <v>0</v>
      </c>
      <c r="AD51">
        <f t="shared" si="29"/>
        <v>0</v>
      </c>
      <c r="AE51">
        <f t="shared" si="30"/>
        <v>0</v>
      </c>
      <c r="AF51">
        <f t="shared" si="31"/>
        <v>0</v>
      </c>
      <c r="AG51">
        <f t="shared" si="32"/>
        <v>0</v>
      </c>
      <c r="AH51">
        <f t="shared" si="33"/>
        <v>0</v>
      </c>
      <c r="AI51">
        <f t="shared" si="34"/>
        <v>0</v>
      </c>
      <c r="AJ51">
        <f t="shared" si="35"/>
        <v>0</v>
      </c>
      <c r="AK51">
        <f t="shared" si="36"/>
        <v>0</v>
      </c>
      <c r="AL51">
        <f t="shared" si="37"/>
        <v>0</v>
      </c>
      <c r="AM51">
        <f t="shared" si="38"/>
        <v>0</v>
      </c>
      <c r="AN51" s="8">
        <f t="shared" si="39"/>
        <v>0</v>
      </c>
    </row>
    <row r="52" spans="1:40">
      <c r="A52" t="s">
        <v>13</v>
      </c>
      <c r="B52">
        <f t="shared" si="40"/>
        <v>0</v>
      </c>
      <c r="C52">
        <f t="shared" si="41"/>
        <v>0</v>
      </c>
      <c r="D52">
        <f t="shared" si="42"/>
        <v>0</v>
      </c>
      <c r="E52">
        <f t="shared" si="43"/>
        <v>0</v>
      </c>
      <c r="F52">
        <f t="shared" si="44"/>
        <v>0</v>
      </c>
      <c r="G52">
        <f t="shared" si="45"/>
        <v>0</v>
      </c>
      <c r="H52">
        <f t="shared" si="46"/>
        <v>0</v>
      </c>
      <c r="I52">
        <f t="shared" si="47"/>
        <v>0</v>
      </c>
      <c r="J52">
        <f t="shared" si="48"/>
        <v>0</v>
      </c>
      <c r="K52">
        <f t="shared" si="49"/>
        <v>0</v>
      </c>
      <c r="L52">
        <f t="shared" si="11"/>
        <v>0</v>
      </c>
      <c r="M52">
        <f t="shared" si="12"/>
        <v>0</v>
      </c>
      <c r="N52">
        <f t="shared" si="13"/>
        <v>0</v>
      </c>
      <c r="O52">
        <f t="shared" si="14"/>
        <v>0</v>
      </c>
      <c r="P52">
        <f t="shared" si="15"/>
        <v>0</v>
      </c>
      <c r="Q52">
        <f t="shared" si="16"/>
        <v>0</v>
      </c>
      <c r="R52">
        <f t="shared" si="17"/>
        <v>0</v>
      </c>
      <c r="S52">
        <f t="shared" si="18"/>
        <v>0</v>
      </c>
      <c r="T52">
        <f t="shared" si="19"/>
        <v>0</v>
      </c>
      <c r="U52">
        <f t="shared" si="20"/>
        <v>0</v>
      </c>
      <c r="V52">
        <f t="shared" si="21"/>
        <v>0</v>
      </c>
      <c r="W52">
        <f t="shared" si="22"/>
        <v>0</v>
      </c>
      <c r="X52">
        <f t="shared" si="23"/>
        <v>0</v>
      </c>
      <c r="Y52">
        <f t="shared" si="24"/>
        <v>0</v>
      </c>
      <c r="Z52">
        <f t="shared" si="25"/>
        <v>0</v>
      </c>
      <c r="AA52">
        <f t="shared" si="26"/>
        <v>0</v>
      </c>
      <c r="AB52">
        <f t="shared" si="27"/>
        <v>0</v>
      </c>
      <c r="AC52">
        <f t="shared" si="28"/>
        <v>0</v>
      </c>
      <c r="AD52">
        <f t="shared" si="29"/>
        <v>0</v>
      </c>
      <c r="AE52">
        <f t="shared" si="30"/>
        <v>0</v>
      </c>
      <c r="AF52">
        <f t="shared" si="31"/>
        <v>0</v>
      </c>
      <c r="AG52">
        <f t="shared" si="32"/>
        <v>0</v>
      </c>
      <c r="AH52">
        <f t="shared" si="33"/>
        <v>0</v>
      </c>
      <c r="AI52">
        <f t="shared" si="34"/>
        <v>0</v>
      </c>
      <c r="AJ52">
        <f t="shared" si="35"/>
        <v>0</v>
      </c>
      <c r="AK52">
        <f t="shared" si="36"/>
        <v>0</v>
      </c>
      <c r="AL52">
        <f t="shared" si="37"/>
        <v>0</v>
      </c>
      <c r="AM52">
        <f t="shared" si="38"/>
        <v>0</v>
      </c>
      <c r="AN52" s="8">
        <f t="shared" si="39"/>
        <v>0</v>
      </c>
    </row>
    <row r="53" spans="1:40">
      <c r="A53" t="s">
        <v>210</v>
      </c>
      <c r="B53">
        <f t="shared" si="40"/>
        <v>0</v>
      </c>
      <c r="C53">
        <f t="shared" si="41"/>
        <v>0</v>
      </c>
      <c r="D53">
        <f t="shared" si="42"/>
        <v>0</v>
      </c>
      <c r="E53">
        <f t="shared" si="43"/>
        <v>0</v>
      </c>
      <c r="F53">
        <f t="shared" si="44"/>
        <v>0</v>
      </c>
      <c r="G53">
        <f t="shared" si="45"/>
        <v>0</v>
      </c>
      <c r="H53">
        <f t="shared" si="46"/>
        <v>0</v>
      </c>
      <c r="I53">
        <f t="shared" si="47"/>
        <v>0</v>
      </c>
      <c r="J53">
        <f t="shared" si="48"/>
        <v>0</v>
      </c>
      <c r="K53">
        <f t="shared" si="49"/>
        <v>0</v>
      </c>
      <c r="L53">
        <f t="shared" si="11"/>
        <v>0</v>
      </c>
      <c r="M53">
        <f t="shared" si="12"/>
        <v>0</v>
      </c>
      <c r="N53">
        <f t="shared" si="13"/>
        <v>0</v>
      </c>
      <c r="O53">
        <f t="shared" si="14"/>
        <v>0</v>
      </c>
      <c r="P53">
        <f t="shared" si="15"/>
        <v>0</v>
      </c>
      <c r="Q53">
        <f t="shared" si="16"/>
        <v>0</v>
      </c>
      <c r="R53">
        <f t="shared" si="17"/>
        <v>0</v>
      </c>
      <c r="S53">
        <f t="shared" si="18"/>
        <v>0</v>
      </c>
      <c r="T53">
        <f t="shared" si="19"/>
        <v>0</v>
      </c>
      <c r="U53">
        <f t="shared" si="20"/>
        <v>0</v>
      </c>
      <c r="V53">
        <f t="shared" si="21"/>
        <v>0</v>
      </c>
      <c r="W53">
        <f t="shared" si="22"/>
        <v>0</v>
      </c>
      <c r="X53">
        <f t="shared" si="23"/>
        <v>0</v>
      </c>
      <c r="Y53">
        <f t="shared" si="24"/>
        <v>0</v>
      </c>
      <c r="Z53">
        <f t="shared" si="25"/>
        <v>0</v>
      </c>
      <c r="AA53">
        <f t="shared" si="26"/>
        <v>0</v>
      </c>
      <c r="AB53">
        <f t="shared" si="27"/>
        <v>0</v>
      </c>
      <c r="AC53">
        <f t="shared" si="28"/>
        <v>0</v>
      </c>
      <c r="AD53">
        <f t="shared" si="29"/>
        <v>0</v>
      </c>
      <c r="AE53">
        <f t="shared" si="30"/>
        <v>0</v>
      </c>
      <c r="AF53">
        <f t="shared" si="31"/>
        <v>0</v>
      </c>
      <c r="AG53">
        <f t="shared" si="32"/>
        <v>0</v>
      </c>
      <c r="AH53">
        <f t="shared" si="33"/>
        <v>0</v>
      </c>
      <c r="AI53">
        <f t="shared" si="34"/>
        <v>0</v>
      </c>
      <c r="AJ53">
        <f t="shared" si="35"/>
        <v>0</v>
      </c>
      <c r="AK53">
        <f t="shared" si="36"/>
        <v>0</v>
      </c>
      <c r="AL53">
        <f t="shared" si="37"/>
        <v>0</v>
      </c>
      <c r="AM53">
        <f t="shared" si="38"/>
        <v>0</v>
      </c>
      <c r="AN53" s="8">
        <f t="shared" si="39"/>
        <v>0</v>
      </c>
    </row>
    <row r="54" spans="1:40">
      <c r="A54" t="s">
        <v>14</v>
      </c>
      <c r="B54">
        <f t="shared" si="40"/>
        <v>0</v>
      </c>
      <c r="C54">
        <f t="shared" si="41"/>
        <v>0</v>
      </c>
      <c r="D54">
        <f t="shared" si="42"/>
        <v>0</v>
      </c>
      <c r="E54">
        <f t="shared" si="43"/>
        <v>0</v>
      </c>
      <c r="F54">
        <f t="shared" si="44"/>
        <v>0</v>
      </c>
      <c r="G54">
        <f t="shared" si="45"/>
        <v>0</v>
      </c>
      <c r="H54">
        <f t="shared" si="46"/>
        <v>0</v>
      </c>
      <c r="I54">
        <f t="shared" si="47"/>
        <v>0</v>
      </c>
      <c r="J54">
        <f t="shared" si="48"/>
        <v>0</v>
      </c>
      <c r="K54">
        <f t="shared" si="49"/>
        <v>0</v>
      </c>
      <c r="L54">
        <f t="shared" si="11"/>
        <v>0</v>
      </c>
      <c r="M54">
        <f t="shared" si="12"/>
        <v>0</v>
      </c>
      <c r="N54">
        <f t="shared" si="13"/>
        <v>0</v>
      </c>
      <c r="O54">
        <f t="shared" si="14"/>
        <v>0</v>
      </c>
      <c r="P54">
        <f t="shared" si="15"/>
        <v>0</v>
      </c>
      <c r="Q54">
        <f t="shared" si="16"/>
        <v>0</v>
      </c>
      <c r="R54">
        <f t="shared" si="17"/>
        <v>0</v>
      </c>
      <c r="S54">
        <f t="shared" si="18"/>
        <v>0</v>
      </c>
      <c r="T54">
        <f t="shared" si="19"/>
        <v>0</v>
      </c>
      <c r="U54">
        <f t="shared" si="20"/>
        <v>0</v>
      </c>
      <c r="V54">
        <f t="shared" si="21"/>
        <v>4.1823884429945153</v>
      </c>
      <c r="W54">
        <f t="shared" si="22"/>
        <v>7.6421064794573006</v>
      </c>
      <c r="X54">
        <f t="shared" si="23"/>
        <v>11.332288138610668</v>
      </c>
      <c r="Y54">
        <f t="shared" si="24"/>
        <v>14.534467897513222</v>
      </c>
      <c r="Z54">
        <f t="shared" si="25"/>
        <v>17.402596382729474</v>
      </c>
      <c r="AA54">
        <f t="shared" si="26"/>
        <v>12.511767463820659</v>
      </c>
      <c r="AB54">
        <f t="shared" si="27"/>
        <v>6.4212770350844339</v>
      </c>
      <c r="AC54">
        <f t="shared" si="28"/>
        <v>6.9500968815471031</v>
      </c>
      <c r="AD54">
        <f t="shared" si="29"/>
        <v>7.130688353492058</v>
      </c>
      <c r="AE54">
        <f t="shared" si="30"/>
        <v>7.6879991730778219</v>
      </c>
      <c r="AF54">
        <f t="shared" si="31"/>
        <v>7.9240609952655454</v>
      </c>
      <c r="AG54">
        <f t="shared" si="32"/>
        <v>8.1874061906501243</v>
      </c>
      <c r="AH54">
        <f t="shared" si="33"/>
        <v>9.1945634510267382</v>
      </c>
      <c r="AI54">
        <f t="shared" si="34"/>
        <v>4.0089009534297402</v>
      </c>
      <c r="AJ54">
        <f t="shared" si="35"/>
        <v>22.550447083389308</v>
      </c>
      <c r="AK54">
        <f t="shared" si="36"/>
        <v>25.161577970030557</v>
      </c>
      <c r="AL54">
        <f t="shared" si="37"/>
        <v>13.419530249619113</v>
      </c>
      <c r="AM54">
        <f t="shared" si="38"/>
        <v>15.282508355880948</v>
      </c>
      <c r="AN54" s="8">
        <f t="shared" si="39"/>
        <v>201.52467149761929</v>
      </c>
    </row>
    <row r="55" spans="1:40">
      <c r="A55" t="s">
        <v>15</v>
      </c>
      <c r="B55">
        <f t="shared" si="40"/>
        <v>0</v>
      </c>
      <c r="C55">
        <f t="shared" si="41"/>
        <v>0</v>
      </c>
      <c r="D55">
        <f t="shared" si="42"/>
        <v>0</v>
      </c>
      <c r="E55">
        <f t="shared" si="43"/>
        <v>0</v>
      </c>
      <c r="F55">
        <f t="shared" si="44"/>
        <v>0</v>
      </c>
      <c r="G55">
        <f t="shared" si="45"/>
        <v>0</v>
      </c>
      <c r="H55">
        <f t="shared" si="46"/>
        <v>0</v>
      </c>
      <c r="I55">
        <f t="shared" si="47"/>
        <v>0</v>
      </c>
      <c r="J55">
        <f t="shared" si="48"/>
        <v>0</v>
      </c>
      <c r="K55">
        <f t="shared" si="49"/>
        <v>0</v>
      </c>
      <c r="L55">
        <f t="shared" si="11"/>
        <v>0</v>
      </c>
      <c r="M55">
        <f t="shared" si="12"/>
        <v>0</v>
      </c>
      <c r="N55">
        <f t="shared" si="13"/>
        <v>0</v>
      </c>
      <c r="O55">
        <f t="shared" si="14"/>
        <v>0</v>
      </c>
      <c r="P55">
        <f t="shared" si="15"/>
        <v>0</v>
      </c>
      <c r="Q55">
        <f t="shared" si="16"/>
        <v>0</v>
      </c>
      <c r="R55">
        <f t="shared" si="17"/>
        <v>0</v>
      </c>
      <c r="S55">
        <f t="shared" si="18"/>
        <v>0</v>
      </c>
      <c r="T55">
        <f t="shared" si="19"/>
        <v>0</v>
      </c>
      <c r="U55">
        <f t="shared" si="20"/>
        <v>0</v>
      </c>
      <c r="V55">
        <f t="shared" si="21"/>
        <v>0.68029686014343782</v>
      </c>
      <c r="W55">
        <f t="shared" si="22"/>
        <v>1.2430459565669381</v>
      </c>
      <c r="X55">
        <f t="shared" si="23"/>
        <v>1.8432816903582072</v>
      </c>
      <c r="Y55">
        <f t="shared" si="24"/>
        <v>46.384065924468651</v>
      </c>
      <c r="Z55">
        <f t="shared" si="25"/>
        <v>2.8306628709594333</v>
      </c>
      <c r="AA55">
        <f t="shared" si="26"/>
        <v>2.0351328520762126</v>
      </c>
      <c r="AB55">
        <f t="shared" si="27"/>
        <v>27.587648258820277</v>
      </c>
      <c r="AC55">
        <f t="shared" si="28"/>
        <v>23.278774380174905</v>
      </c>
      <c r="AD55">
        <f t="shared" si="29"/>
        <v>21.615258067628051</v>
      </c>
      <c r="AE55">
        <f t="shared" si="30"/>
        <v>25.82753929802244</v>
      </c>
      <c r="AF55">
        <f t="shared" si="31"/>
        <v>46.773523097830569</v>
      </c>
      <c r="AG55">
        <f t="shared" si="32"/>
        <v>40.705689329423031</v>
      </c>
      <c r="AH55">
        <f t="shared" si="33"/>
        <v>27.500443196927165</v>
      </c>
      <c r="AI55">
        <f t="shared" si="34"/>
        <v>52.446552220638075</v>
      </c>
      <c r="AJ55">
        <f t="shared" si="35"/>
        <v>58.694167550602621</v>
      </c>
      <c r="AK55">
        <f t="shared" si="36"/>
        <v>103.88878326801276</v>
      </c>
      <c r="AL55">
        <f t="shared" si="37"/>
        <v>139.91215751718198</v>
      </c>
      <c r="AM55">
        <f t="shared" si="38"/>
        <v>99.691230303994914</v>
      </c>
      <c r="AN55" s="8">
        <f t="shared" si="39"/>
        <v>722.93825264382963</v>
      </c>
    </row>
    <row r="56" spans="1:40">
      <c r="A56" t="s">
        <v>16</v>
      </c>
      <c r="B56">
        <f t="shared" si="40"/>
        <v>0</v>
      </c>
      <c r="C56">
        <f t="shared" si="41"/>
        <v>0</v>
      </c>
      <c r="D56">
        <f t="shared" si="42"/>
        <v>0</v>
      </c>
      <c r="E56">
        <f t="shared" si="43"/>
        <v>0</v>
      </c>
      <c r="F56">
        <f t="shared" si="44"/>
        <v>0</v>
      </c>
      <c r="G56">
        <f t="shared" si="45"/>
        <v>0</v>
      </c>
      <c r="H56">
        <f t="shared" si="46"/>
        <v>0</v>
      </c>
      <c r="I56">
        <f t="shared" si="47"/>
        <v>0</v>
      </c>
      <c r="J56">
        <f t="shared" si="48"/>
        <v>0</v>
      </c>
      <c r="K56">
        <f t="shared" si="49"/>
        <v>0</v>
      </c>
      <c r="L56">
        <f t="shared" si="11"/>
        <v>0</v>
      </c>
      <c r="M56">
        <f t="shared" si="12"/>
        <v>0</v>
      </c>
      <c r="N56">
        <f t="shared" si="13"/>
        <v>0</v>
      </c>
      <c r="O56">
        <f t="shared" si="14"/>
        <v>0</v>
      </c>
      <c r="P56">
        <f t="shared" si="15"/>
        <v>0</v>
      </c>
      <c r="Q56">
        <f t="shared" si="16"/>
        <v>0</v>
      </c>
      <c r="R56">
        <f t="shared" si="17"/>
        <v>0</v>
      </c>
      <c r="S56">
        <f t="shared" si="18"/>
        <v>0</v>
      </c>
      <c r="T56">
        <f t="shared" si="19"/>
        <v>0</v>
      </c>
      <c r="U56">
        <f t="shared" si="20"/>
        <v>0</v>
      </c>
      <c r="V56">
        <f t="shared" si="21"/>
        <v>0</v>
      </c>
      <c r="W56">
        <f t="shared" si="22"/>
        <v>0</v>
      </c>
      <c r="X56">
        <f t="shared" si="23"/>
        <v>0</v>
      </c>
      <c r="Y56">
        <f t="shared" si="24"/>
        <v>0</v>
      </c>
      <c r="Z56">
        <f t="shared" si="25"/>
        <v>0</v>
      </c>
      <c r="AA56">
        <f t="shared" si="26"/>
        <v>0</v>
      </c>
      <c r="AB56">
        <f t="shared" si="27"/>
        <v>0</v>
      </c>
      <c r="AC56">
        <f t="shared" si="28"/>
        <v>0</v>
      </c>
      <c r="AD56">
        <f t="shared" si="29"/>
        <v>0</v>
      </c>
      <c r="AE56">
        <f t="shared" si="30"/>
        <v>0</v>
      </c>
      <c r="AF56">
        <f t="shared" si="31"/>
        <v>0</v>
      </c>
      <c r="AG56">
        <f t="shared" si="32"/>
        <v>0</v>
      </c>
      <c r="AH56">
        <f t="shared" si="33"/>
        <v>0</v>
      </c>
      <c r="AI56">
        <f t="shared" si="34"/>
        <v>0</v>
      </c>
      <c r="AJ56">
        <f t="shared" si="35"/>
        <v>0</v>
      </c>
      <c r="AK56">
        <f t="shared" si="36"/>
        <v>0</v>
      </c>
      <c r="AL56">
        <f t="shared" si="37"/>
        <v>0</v>
      </c>
      <c r="AM56">
        <f t="shared" si="38"/>
        <v>0</v>
      </c>
      <c r="AN56" s="8">
        <f t="shared" si="39"/>
        <v>0</v>
      </c>
    </row>
    <row r="57" spans="1:40">
      <c r="A57" t="s">
        <v>17</v>
      </c>
      <c r="B57">
        <f t="shared" si="40"/>
        <v>0</v>
      </c>
      <c r="C57">
        <f t="shared" si="41"/>
        <v>0</v>
      </c>
      <c r="D57">
        <f t="shared" si="42"/>
        <v>0</v>
      </c>
      <c r="E57">
        <f t="shared" si="43"/>
        <v>0</v>
      </c>
      <c r="F57">
        <f t="shared" si="44"/>
        <v>0</v>
      </c>
      <c r="G57">
        <f t="shared" si="45"/>
        <v>0</v>
      </c>
      <c r="H57">
        <f t="shared" si="46"/>
        <v>0</v>
      </c>
      <c r="I57">
        <f t="shared" si="47"/>
        <v>0</v>
      </c>
      <c r="J57">
        <f t="shared" si="48"/>
        <v>0</v>
      </c>
      <c r="K57">
        <f t="shared" si="49"/>
        <v>0</v>
      </c>
      <c r="L57">
        <f t="shared" si="11"/>
        <v>0</v>
      </c>
      <c r="M57">
        <f t="shared" si="12"/>
        <v>0</v>
      </c>
      <c r="N57">
        <f t="shared" si="13"/>
        <v>0</v>
      </c>
      <c r="O57">
        <f t="shared" si="14"/>
        <v>0</v>
      </c>
      <c r="P57">
        <f t="shared" si="15"/>
        <v>0</v>
      </c>
      <c r="Q57">
        <f t="shared" si="16"/>
        <v>0</v>
      </c>
      <c r="R57">
        <f t="shared" si="17"/>
        <v>0</v>
      </c>
      <c r="S57">
        <f t="shared" si="18"/>
        <v>0</v>
      </c>
      <c r="T57">
        <f t="shared" si="19"/>
        <v>0</v>
      </c>
      <c r="U57">
        <f t="shared" si="20"/>
        <v>0</v>
      </c>
      <c r="V57">
        <f t="shared" si="21"/>
        <v>0</v>
      </c>
      <c r="W57">
        <f t="shared" si="22"/>
        <v>0</v>
      </c>
      <c r="X57">
        <f t="shared" si="23"/>
        <v>0</v>
      </c>
      <c r="Y57">
        <f t="shared" si="24"/>
        <v>0</v>
      </c>
      <c r="Z57">
        <f t="shared" si="25"/>
        <v>0</v>
      </c>
      <c r="AA57">
        <f t="shared" si="26"/>
        <v>0</v>
      </c>
      <c r="AB57">
        <f t="shared" si="27"/>
        <v>0</v>
      </c>
      <c r="AC57">
        <f t="shared" si="28"/>
        <v>0</v>
      </c>
      <c r="AD57">
        <f t="shared" si="29"/>
        <v>0</v>
      </c>
      <c r="AE57">
        <f t="shared" si="30"/>
        <v>0</v>
      </c>
      <c r="AF57">
        <f t="shared" si="31"/>
        <v>0</v>
      </c>
      <c r="AG57">
        <f t="shared" si="32"/>
        <v>0</v>
      </c>
      <c r="AH57">
        <f t="shared" si="33"/>
        <v>0</v>
      </c>
      <c r="AI57">
        <f t="shared" si="34"/>
        <v>0</v>
      </c>
      <c r="AJ57">
        <f t="shared" si="35"/>
        <v>0</v>
      </c>
      <c r="AK57">
        <f t="shared" si="36"/>
        <v>0</v>
      </c>
      <c r="AL57">
        <f t="shared" si="37"/>
        <v>0</v>
      </c>
      <c r="AM57">
        <f t="shared" si="38"/>
        <v>0</v>
      </c>
      <c r="AN57" s="8">
        <f t="shared" si="39"/>
        <v>0</v>
      </c>
    </row>
    <row r="58" spans="1:40">
      <c r="A58" t="s">
        <v>18</v>
      </c>
      <c r="B58">
        <f t="shared" si="40"/>
        <v>0</v>
      </c>
      <c r="C58">
        <f t="shared" si="41"/>
        <v>0</v>
      </c>
      <c r="D58">
        <f t="shared" si="42"/>
        <v>0</v>
      </c>
      <c r="E58">
        <f t="shared" si="43"/>
        <v>0</v>
      </c>
      <c r="F58">
        <f t="shared" si="44"/>
        <v>0</v>
      </c>
      <c r="G58">
        <f t="shared" si="45"/>
        <v>0</v>
      </c>
      <c r="H58">
        <f t="shared" si="46"/>
        <v>0</v>
      </c>
      <c r="I58">
        <f t="shared" si="47"/>
        <v>0</v>
      </c>
      <c r="J58">
        <f t="shared" si="48"/>
        <v>0</v>
      </c>
      <c r="K58">
        <f t="shared" si="49"/>
        <v>0</v>
      </c>
      <c r="L58">
        <f t="shared" si="11"/>
        <v>0</v>
      </c>
      <c r="M58">
        <f t="shared" si="12"/>
        <v>0</v>
      </c>
      <c r="N58">
        <f t="shared" si="13"/>
        <v>0</v>
      </c>
      <c r="O58">
        <f t="shared" si="14"/>
        <v>0</v>
      </c>
      <c r="P58">
        <f t="shared" si="15"/>
        <v>0</v>
      </c>
      <c r="Q58">
        <f t="shared" si="16"/>
        <v>0</v>
      </c>
      <c r="R58">
        <f t="shared" si="17"/>
        <v>0</v>
      </c>
      <c r="S58">
        <f t="shared" si="18"/>
        <v>0</v>
      </c>
      <c r="T58">
        <f t="shared" si="19"/>
        <v>0</v>
      </c>
      <c r="U58">
        <f t="shared" si="20"/>
        <v>0</v>
      </c>
      <c r="V58">
        <f t="shared" si="21"/>
        <v>0</v>
      </c>
      <c r="W58">
        <f t="shared" si="22"/>
        <v>0</v>
      </c>
      <c r="X58">
        <f t="shared" si="23"/>
        <v>0</v>
      </c>
      <c r="Y58">
        <f t="shared" si="24"/>
        <v>0</v>
      </c>
      <c r="Z58">
        <f t="shared" si="25"/>
        <v>0</v>
      </c>
      <c r="AA58">
        <f t="shared" si="26"/>
        <v>0</v>
      </c>
      <c r="AB58">
        <f t="shared" si="27"/>
        <v>0</v>
      </c>
      <c r="AC58">
        <f t="shared" si="28"/>
        <v>0</v>
      </c>
      <c r="AD58">
        <f t="shared" si="29"/>
        <v>0</v>
      </c>
      <c r="AE58">
        <f t="shared" si="30"/>
        <v>0</v>
      </c>
      <c r="AF58">
        <f t="shared" si="31"/>
        <v>0</v>
      </c>
      <c r="AG58">
        <f t="shared" si="32"/>
        <v>0</v>
      </c>
      <c r="AH58">
        <f t="shared" si="33"/>
        <v>0</v>
      </c>
      <c r="AI58">
        <f t="shared" si="34"/>
        <v>0</v>
      </c>
      <c r="AJ58">
        <f t="shared" si="35"/>
        <v>0</v>
      </c>
      <c r="AK58">
        <f t="shared" si="36"/>
        <v>0</v>
      </c>
      <c r="AL58">
        <f t="shared" si="37"/>
        <v>0</v>
      </c>
      <c r="AM58">
        <f t="shared" si="38"/>
        <v>0</v>
      </c>
      <c r="AN58" s="8">
        <f t="shared" si="39"/>
        <v>0</v>
      </c>
    </row>
    <row r="59" spans="1:40">
      <c r="A59" t="s">
        <v>19</v>
      </c>
      <c r="B59">
        <f t="shared" si="40"/>
        <v>0</v>
      </c>
      <c r="C59">
        <f t="shared" si="41"/>
        <v>0</v>
      </c>
      <c r="D59">
        <f t="shared" si="42"/>
        <v>0</v>
      </c>
      <c r="E59">
        <f t="shared" si="43"/>
        <v>0</v>
      </c>
      <c r="F59">
        <f t="shared" si="44"/>
        <v>0</v>
      </c>
      <c r="G59">
        <f t="shared" si="45"/>
        <v>0</v>
      </c>
      <c r="H59">
        <f t="shared" si="46"/>
        <v>0</v>
      </c>
      <c r="I59">
        <f t="shared" si="47"/>
        <v>0</v>
      </c>
      <c r="J59">
        <f t="shared" si="48"/>
        <v>0</v>
      </c>
      <c r="K59">
        <f t="shared" si="49"/>
        <v>0</v>
      </c>
      <c r="L59">
        <f t="shared" si="11"/>
        <v>0</v>
      </c>
      <c r="M59">
        <f t="shared" si="12"/>
        <v>0</v>
      </c>
      <c r="N59">
        <f t="shared" si="13"/>
        <v>0</v>
      </c>
      <c r="O59">
        <f t="shared" si="14"/>
        <v>0</v>
      </c>
      <c r="P59">
        <f t="shared" si="15"/>
        <v>0</v>
      </c>
      <c r="Q59">
        <f t="shared" si="16"/>
        <v>0</v>
      </c>
      <c r="R59">
        <f t="shared" si="17"/>
        <v>0</v>
      </c>
      <c r="S59">
        <f t="shared" si="18"/>
        <v>0</v>
      </c>
      <c r="T59">
        <f t="shared" si="19"/>
        <v>0</v>
      </c>
      <c r="U59">
        <f t="shared" si="20"/>
        <v>0</v>
      </c>
      <c r="V59">
        <f t="shared" si="21"/>
        <v>2.1168593444905968</v>
      </c>
      <c r="W59">
        <f t="shared" si="22"/>
        <v>3.867948836681629</v>
      </c>
      <c r="X59">
        <f t="shared" si="23"/>
        <v>5.7356843745250856</v>
      </c>
      <c r="Y59">
        <f t="shared" si="24"/>
        <v>8.476951029670758</v>
      </c>
      <c r="Z59">
        <f t="shared" si="25"/>
        <v>8.8080887926333293</v>
      </c>
      <c r="AA59">
        <f t="shared" si="26"/>
        <v>6.3326618827683356</v>
      </c>
      <c r="AB59">
        <f t="shared" si="27"/>
        <v>12.455513719885293</v>
      </c>
      <c r="AC59">
        <f t="shared" si="28"/>
        <v>4.9363508620219179</v>
      </c>
      <c r="AD59">
        <f t="shared" si="29"/>
        <v>5.5683373034288941</v>
      </c>
      <c r="AE59">
        <f t="shared" si="30"/>
        <v>6.633813895607517</v>
      </c>
      <c r="AF59">
        <f t="shared" si="31"/>
        <v>8.6558523578023898</v>
      </c>
      <c r="AG59">
        <f t="shared" si="32"/>
        <v>11.365309549544916</v>
      </c>
      <c r="AH59">
        <f t="shared" si="33"/>
        <v>13.53870586497267</v>
      </c>
      <c r="AI59">
        <f t="shared" si="34"/>
        <v>26.708564120471063</v>
      </c>
      <c r="AJ59">
        <f t="shared" si="35"/>
        <v>24.214860778174046</v>
      </c>
      <c r="AK59">
        <f t="shared" si="36"/>
        <v>23.389588411557394</v>
      </c>
      <c r="AL59">
        <f t="shared" si="37"/>
        <v>24.693385884844993</v>
      </c>
      <c r="AM59">
        <f t="shared" si="38"/>
        <v>28.187171733248441</v>
      </c>
      <c r="AN59" s="8">
        <f t="shared" si="39"/>
        <v>225.68564874232928</v>
      </c>
    </row>
    <row r="60" spans="1:40">
      <c r="A60" t="s">
        <v>20</v>
      </c>
      <c r="B60">
        <f t="shared" si="40"/>
        <v>0</v>
      </c>
      <c r="C60">
        <f t="shared" si="41"/>
        <v>0</v>
      </c>
      <c r="D60">
        <f t="shared" si="42"/>
        <v>0</v>
      </c>
      <c r="E60">
        <f t="shared" si="43"/>
        <v>0</v>
      </c>
      <c r="F60">
        <f t="shared" si="44"/>
        <v>0</v>
      </c>
      <c r="G60">
        <f t="shared" si="45"/>
        <v>0</v>
      </c>
      <c r="H60">
        <f t="shared" si="46"/>
        <v>0</v>
      </c>
      <c r="I60">
        <f t="shared" si="47"/>
        <v>0</v>
      </c>
      <c r="J60">
        <f t="shared" si="48"/>
        <v>0</v>
      </c>
      <c r="K60">
        <f t="shared" si="49"/>
        <v>0</v>
      </c>
      <c r="L60">
        <f t="shared" si="11"/>
        <v>0</v>
      </c>
      <c r="M60">
        <f t="shared" si="12"/>
        <v>0</v>
      </c>
      <c r="N60">
        <f t="shared" si="13"/>
        <v>0</v>
      </c>
      <c r="O60">
        <f t="shared" si="14"/>
        <v>0</v>
      </c>
      <c r="P60">
        <f t="shared" si="15"/>
        <v>0</v>
      </c>
      <c r="Q60">
        <f t="shared" si="16"/>
        <v>0</v>
      </c>
      <c r="R60">
        <f t="shared" si="17"/>
        <v>0</v>
      </c>
      <c r="S60">
        <f t="shared" si="18"/>
        <v>0</v>
      </c>
      <c r="T60">
        <f t="shared" si="19"/>
        <v>0</v>
      </c>
      <c r="U60">
        <f t="shared" si="20"/>
        <v>0</v>
      </c>
      <c r="V60">
        <f t="shared" si="21"/>
        <v>10.370762899148405</v>
      </c>
      <c r="W60">
        <f t="shared" si="22"/>
        <v>18.949572816759368</v>
      </c>
      <c r="X60">
        <f t="shared" si="23"/>
        <v>28.099846533197102</v>
      </c>
      <c r="Y60">
        <f t="shared" si="24"/>
        <v>36.539608629416676</v>
      </c>
      <c r="Z60">
        <f t="shared" si="25"/>
        <v>43.151946160611963</v>
      </c>
      <c r="AA60">
        <f t="shared" si="26"/>
        <v>31.024515198703071</v>
      </c>
      <c r="AB60">
        <f t="shared" si="27"/>
        <v>24.635036641467106</v>
      </c>
      <c r="AC60">
        <f t="shared" si="28"/>
        <v>24.30751832418013</v>
      </c>
      <c r="AD60">
        <f t="shared" si="29"/>
        <v>23.103758490324779</v>
      </c>
      <c r="AE60">
        <f t="shared" si="30"/>
        <v>25.596012624933167</v>
      </c>
      <c r="AF60">
        <f t="shared" si="31"/>
        <v>33.823702396975563</v>
      </c>
      <c r="AG60">
        <f t="shared" si="32"/>
        <v>27.136546416046865</v>
      </c>
      <c r="AH60">
        <f t="shared" si="33"/>
        <v>28.637021716649432</v>
      </c>
      <c r="AI60">
        <f t="shared" si="34"/>
        <v>52.363842264125232</v>
      </c>
      <c r="AJ60">
        <f t="shared" si="35"/>
        <v>90.895855582799413</v>
      </c>
      <c r="AK60">
        <f t="shared" si="36"/>
        <v>119.46780553637619</v>
      </c>
      <c r="AL60">
        <f t="shared" si="37"/>
        <v>111.44983319676301</v>
      </c>
      <c r="AM60">
        <f t="shared" si="38"/>
        <v>112.23937609422249</v>
      </c>
      <c r="AN60" s="8">
        <f t="shared" si="39"/>
        <v>841.79256152270011</v>
      </c>
    </row>
    <row r="61" spans="1:40">
      <c r="A61" t="s">
        <v>21</v>
      </c>
      <c r="B61">
        <f t="shared" si="40"/>
        <v>0</v>
      </c>
      <c r="C61">
        <f t="shared" si="41"/>
        <v>0</v>
      </c>
      <c r="D61">
        <f t="shared" si="42"/>
        <v>0</v>
      </c>
      <c r="E61">
        <f t="shared" si="43"/>
        <v>0</v>
      </c>
      <c r="F61">
        <f t="shared" si="44"/>
        <v>0</v>
      </c>
      <c r="G61">
        <f t="shared" si="45"/>
        <v>0</v>
      </c>
      <c r="H61">
        <f t="shared" si="46"/>
        <v>0</v>
      </c>
      <c r="I61">
        <f t="shared" si="47"/>
        <v>0</v>
      </c>
      <c r="J61">
        <f t="shared" si="48"/>
        <v>0</v>
      </c>
      <c r="K61">
        <f t="shared" si="49"/>
        <v>0</v>
      </c>
      <c r="L61">
        <f t="shared" si="11"/>
        <v>0</v>
      </c>
      <c r="M61">
        <f t="shared" si="12"/>
        <v>0</v>
      </c>
      <c r="N61">
        <f t="shared" si="13"/>
        <v>0</v>
      </c>
      <c r="O61">
        <f t="shared" si="14"/>
        <v>0</v>
      </c>
      <c r="P61">
        <f t="shared" si="15"/>
        <v>0</v>
      </c>
      <c r="Q61">
        <f t="shared" si="16"/>
        <v>0</v>
      </c>
      <c r="R61">
        <f t="shared" si="17"/>
        <v>0</v>
      </c>
      <c r="S61">
        <f t="shared" si="18"/>
        <v>0</v>
      </c>
      <c r="T61">
        <f t="shared" si="19"/>
        <v>0</v>
      </c>
      <c r="U61">
        <f t="shared" si="20"/>
        <v>0</v>
      </c>
      <c r="V61">
        <f t="shared" si="21"/>
        <v>94.215639903627547</v>
      </c>
      <c r="W61">
        <f t="shared" si="22"/>
        <v>172.15186059050424</v>
      </c>
      <c r="X61">
        <f t="shared" si="23"/>
        <v>255.27967884949814</v>
      </c>
      <c r="Y61">
        <f t="shared" si="24"/>
        <v>303.69356847388951</v>
      </c>
      <c r="Z61">
        <f t="shared" si="25"/>
        <v>392.02402563294413</v>
      </c>
      <c r="AA61">
        <f t="shared" si="26"/>
        <v>281.84952067370574</v>
      </c>
      <c r="AB61">
        <f t="shared" si="27"/>
        <v>177.5731328611154</v>
      </c>
      <c r="AC61">
        <f t="shared" si="28"/>
        <v>166.26446218168209</v>
      </c>
      <c r="AD61">
        <f t="shared" si="29"/>
        <v>188.94929180459249</v>
      </c>
      <c r="AE61">
        <f t="shared" si="30"/>
        <v>188.99965673225762</v>
      </c>
      <c r="AF61">
        <f t="shared" si="31"/>
        <v>233.9542079705667</v>
      </c>
      <c r="AG61">
        <f t="shared" si="32"/>
        <v>209.34677545691434</v>
      </c>
      <c r="AH61">
        <f t="shared" si="33"/>
        <v>184.28711774265031</v>
      </c>
      <c r="AI61">
        <f t="shared" si="34"/>
        <v>353.89396046070419</v>
      </c>
      <c r="AJ61">
        <f t="shared" si="35"/>
        <v>409.16106657451888</v>
      </c>
      <c r="AK61">
        <f t="shared" si="36"/>
        <v>468.92031671420591</v>
      </c>
      <c r="AL61">
        <f t="shared" si="37"/>
        <v>420.37753816214433</v>
      </c>
      <c r="AM61">
        <f t="shared" si="38"/>
        <v>506.08148973420333</v>
      </c>
      <c r="AN61" s="8">
        <f t="shared" si="39"/>
        <v>5007.0233105197249</v>
      </c>
    </row>
    <row r="62" spans="1:40">
      <c r="A62" t="s">
        <v>22</v>
      </c>
      <c r="B62">
        <f t="shared" si="40"/>
        <v>0</v>
      </c>
      <c r="C62">
        <f t="shared" si="41"/>
        <v>0</v>
      </c>
      <c r="D62">
        <f t="shared" si="42"/>
        <v>0</v>
      </c>
      <c r="E62">
        <f t="shared" si="43"/>
        <v>0</v>
      </c>
      <c r="F62">
        <f t="shared" si="44"/>
        <v>0</v>
      </c>
      <c r="G62">
        <f t="shared" si="45"/>
        <v>0</v>
      </c>
      <c r="H62">
        <f t="shared" si="46"/>
        <v>0</v>
      </c>
      <c r="I62">
        <f t="shared" si="47"/>
        <v>0</v>
      </c>
      <c r="J62">
        <f t="shared" si="48"/>
        <v>0</v>
      </c>
      <c r="K62">
        <f t="shared" si="49"/>
        <v>0</v>
      </c>
      <c r="L62">
        <f t="shared" si="11"/>
        <v>0</v>
      </c>
      <c r="M62">
        <f t="shared" si="12"/>
        <v>0</v>
      </c>
      <c r="N62">
        <f t="shared" si="13"/>
        <v>0</v>
      </c>
      <c r="O62">
        <f t="shared" si="14"/>
        <v>0</v>
      </c>
      <c r="P62">
        <f t="shared" si="15"/>
        <v>0</v>
      </c>
      <c r="Q62">
        <f t="shared" si="16"/>
        <v>0</v>
      </c>
      <c r="R62">
        <f t="shared" si="17"/>
        <v>0</v>
      </c>
      <c r="S62">
        <f t="shared" si="18"/>
        <v>0</v>
      </c>
      <c r="T62">
        <f t="shared" si="19"/>
        <v>0</v>
      </c>
      <c r="U62">
        <f t="shared" si="20"/>
        <v>0</v>
      </c>
      <c r="V62">
        <f t="shared" si="21"/>
        <v>19.353555946817032</v>
      </c>
      <c r="W62">
        <f t="shared" si="22"/>
        <v>35.36303175030168</v>
      </c>
      <c r="X62">
        <f t="shared" si="23"/>
        <v>52.438953360110041</v>
      </c>
      <c r="Y62">
        <f t="shared" si="24"/>
        <v>46.759187381880913</v>
      </c>
      <c r="Z62">
        <f t="shared" si="25"/>
        <v>80.528656604618547</v>
      </c>
      <c r="AA62">
        <f t="shared" si="26"/>
        <v>57.896867999005167</v>
      </c>
      <c r="AB62">
        <f t="shared" si="27"/>
        <v>35.42644016329772</v>
      </c>
      <c r="AC62">
        <f t="shared" si="28"/>
        <v>30.666289946574622</v>
      </c>
      <c r="AD62">
        <f t="shared" si="29"/>
        <v>33.685732829408039</v>
      </c>
      <c r="AE62">
        <f t="shared" si="30"/>
        <v>31.137874480793403</v>
      </c>
      <c r="AF62">
        <f t="shared" si="31"/>
        <v>32.331255511430577</v>
      </c>
      <c r="AG62">
        <f t="shared" si="32"/>
        <v>36.134517995446295</v>
      </c>
      <c r="AH62">
        <f t="shared" si="33"/>
        <v>32.03146698182892</v>
      </c>
      <c r="AI62">
        <f t="shared" si="34"/>
        <v>39.611317336478194</v>
      </c>
      <c r="AJ62">
        <f t="shared" si="35"/>
        <v>106.83750213517601</v>
      </c>
      <c r="AK62">
        <f t="shared" si="36"/>
        <v>100.63283667435439</v>
      </c>
      <c r="AL62">
        <f t="shared" si="37"/>
        <v>146.57165914296004</v>
      </c>
      <c r="AM62">
        <f t="shared" si="38"/>
        <v>148.98933630431321</v>
      </c>
      <c r="AN62" s="8">
        <f t="shared" si="39"/>
        <v>1066.3964825447949</v>
      </c>
    </row>
    <row r="63" spans="1:40">
      <c r="A63" t="s">
        <v>23</v>
      </c>
      <c r="B63">
        <f t="shared" si="40"/>
        <v>0</v>
      </c>
      <c r="C63">
        <f t="shared" si="41"/>
        <v>0</v>
      </c>
      <c r="D63">
        <f t="shared" si="42"/>
        <v>0</v>
      </c>
      <c r="E63">
        <f t="shared" si="43"/>
        <v>0</v>
      </c>
      <c r="F63">
        <f t="shared" si="44"/>
        <v>0</v>
      </c>
      <c r="G63">
        <f t="shared" si="45"/>
        <v>0</v>
      </c>
      <c r="H63">
        <f t="shared" si="46"/>
        <v>0</v>
      </c>
      <c r="I63">
        <f t="shared" si="47"/>
        <v>0</v>
      </c>
      <c r="J63">
        <f t="shared" si="48"/>
        <v>0</v>
      </c>
      <c r="K63">
        <f t="shared" si="49"/>
        <v>0</v>
      </c>
      <c r="L63">
        <f t="shared" si="11"/>
        <v>0</v>
      </c>
      <c r="M63">
        <f t="shared" si="12"/>
        <v>0</v>
      </c>
      <c r="N63">
        <f t="shared" si="13"/>
        <v>0</v>
      </c>
      <c r="O63">
        <f t="shared" si="14"/>
        <v>0</v>
      </c>
      <c r="P63">
        <f t="shared" si="15"/>
        <v>0</v>
      </c>
      <c r="Q63">
        <f t="shared" si="16"/>
        <v>0</v>
      </c>
      <c r="R63">
        <f t="shared" si="17"/>
        <v>0</v>
      </c>
      <c r="S63">
        <f t="shared" si="18"/>
        <v>0</v>
      </c>
      <c r="T63">
        <f t="shared" si="19"/>
        <v>0</v>
      </c>
      <c r="U63">
        <f t="shared" si="20"/>
        <v>0</v>
      </c>
      <c r="V63">
        <f t="shared" si="21"/>
        <v>23.258761061483487</v>
      </c>
      <c r="W63">
        <f t="shared" si="22"/>
        <v>42.498665782666819</v>
      </c>
      <c r="X63">
        <f t="shared" si="23"/>
        <v>63.020206202347396</v>
      </c>
      <c r="Y63">
        <f t="shared" si="24"/>
        <v>143.59212740425906</v>
      </c>
      <c r="Z63">
        <f t="shared" si="25"/>
        <v>96.777914493647245</v>
      </c>
      <c r="AA63">
        <f t="shared" si="26"/>
        <v>69.579431433559364</v>
      </c>
      <c r="AB63">
        <f t="shared" si="27"/>
        <v>96.975654348266488</v>
      </c>
      <c r="AC63">
        <f t="shared" si="28"/>
        <v>80.852793721997969</v>
      </c>
      <c r="AD63">
        <f t="shared" si="29"/>
        <v>89.249303734858117</v>
      </c>
      <c r="AE63">
        <f t="shared" si="30"/>
        <v>89.269131790767986</v>
      </c>
      <c r="AF63">
        <f t="shared" si="31"/>
        <v>97.063380097781319</v>
      </c>
      <c r="AG63">
        <f t="shared" si="32"/>
        <v>116.93710290737765</v>
      </c>
      <c r="AH63">
        <f t="shared" si="33"/>
        <v>108.22300192052001</v>
      </c>
      <c r="AI63">
        <f t="shared" si="34"/>
        <v>129.53054373233323</v>
      </c>
      <c r="AJ63">
        <f t="shared" si="35"/>
        <v>222.64397037463743</v>
      </c>
      <c r="AK63">
        <f t="shared" si="36"/>
        <v>244.63899191399776</v>
      </c>
      <c r="AL63">
        <f t="shared" si="37"/>
        <v>272.75611348203478</v>
      </c>
      <c r="AM63">
        <f t="shared" si="38"/>
        <v>302.274391214388</v>
      </c>
      <c r="AN63" s="8">
        <f t="shared" si="39"/>
        <v>2289.141485616924</v>
      </c>
    </row>
    <row r="64" spans="1:40">
      <c r="A64" t="s">
        <v>24</v>
      </c>
      <c r="B64">
        <f t="shared" si="40"/>
        <v>0</v>
      </c>
      <c r="C64">
        <f t="shared" si="41"/>
        <v>0</v>
      </c>
      <c r="D64">
        <f t="shared" si="42"/>
        <v>0</v>
      </c>
      <c r="E64">
        <f t="shared" si="43"/>
        <v>0</v>
      </c>
      <c r="F64">
        <f t="shared" si="44"/>
        <v>0</v>
      </c>
      <c r="G64">
        <f t="shared" si="45"/>
        <v>0</v>
      </c>
      <c r="H64">
        <f t="shared" si="46"/>
        <v>0</v>
      </c>
      <c r="I64">
        <f t="shared" si="47"/>
        <v>0</v>
      </c>
      <c r="J64">
        <f t="shared" si="48"/>
        <v>0</v>
      </c>
      <c r="K64">
        <f t="shared" si="49"/>
        <v>0</v>
      </c>
      <c r="L64">
        <f t="shared" si="11"/>
        <v>0</v>
      </c>
      <c r="M64">
        <f t="shared" si="12"/>
        <v>0</v>
      </c>
      <c r="N64">
        <f t="shared" si="13"/>
        <v>0</v>
      </c>
      <c r="O64">
        <f t="shared" si="14"/>
        <v>0</v>
      </c>
      <c r="P64">
        <f t="shared" si="15"/>
        <v>0</v>
      </c>
      <c r="Q64">
        <f t="shared" si="16"/>
        <v>0</v>
      </c>
      <c r="R64">
        <f t="shared" si="17"/>
        <v>0</v>
      </c>
      <c r="S64">
        <f t="shared" si="18"/>
        <v>0</v>
      </c>
      <c r="T64">
        <f t="shared" si="19"/>
        <v>0</v>
      </c>
      <c r="U64">
        <f t="shared" si="20"/>
        <v>0</v>
      </c>
      <c r="V64">
        <f t="shared" si="21"/>
        <v>0.87603619817263623</v>
      </c>
      <c r="W64">
        <f t="shared" si="22"/>
        <v>1.6007030426616504</v>
      </c>
      <c r="X64">
        <f t="shared" si="23"/>
        <v>2.3736424181675106</v>
      </c>
      <c r="Y64">
        <f t="shared" si="24"/>
        <v>0</v>
      </c>
      <c r="Z64">
        <f t="shared" si="25"/>
        <v>3.645119189967883</v>
      </c>
      <c r="AA64">
        <f t="shared" si="26"/>
        <v>2.620694215953272</v>
      </c>
      <c r="AB64">
        <f t="shared" si="27"/>
        <v>3.844274196487476</v>
      </c>
      <c r="AC64">
        <f t="shared" si="28"/>
        <v>2.3118387529062283</v>
      </c>
      <c r="AD64">
        <f t="shared" si="29"/>
        <v>2.3271153245688687</v>
      </c>
      <c r="AE64">
        <f t="shared" si="30"/>
        <v>3.8702721168185441</v>
      </c>
      <c r="AF64">
        <f t="shared" si="31"/>
        <v>4.0019309547548509</v>
      </c>
      <c r="AG64">
        <f t="shared" si="32"/>
        <v>4.7364153509964497</v>
      </c>
      <c r="AH64">
        <f t="shared" si="33"/>
        <v>4.1793470231939729</v>
      </c>
      <c r="AI64">
        <f t="shared" si="34"/>
        <v>20.216676513359157</v>
      </c>
      <c r="AJ64">
        <f t="shared" si="35"/>
        <v>52.400392688542077</v>
      </c>
      <c r="AK64">
        <f t="shared" si="36"/>
        <v>37.875434612003431</v>
      </c>
      <c r="AL64">
        <f t="shared" si="37"/>
        <v>37.056558663015515</v>
      </c>
      <c r="AM64">
        <f t="shared" si="38"/>
        <v>21.879675314340282</v>
      </c>
      <c r="AN64" s="8">
        <f t="shared" si="39"/>
        <v>205.81612657590983</v>
      </c>
    </row>
    <row r="65" spans="1:40">
      <c r="A65" t="s">
        <v>25</v>
      </c>
      <c r="B65">
        <f t="shared" si="40"/>
        <v>0</v>
      </c>
      <c r="C65">
        <f t="shared" si="41"/>
        <v>0</v>
      </c>
      <c r="D65">
        <f t="shared" si="42"/>
        <v>0</v>
      </c>
      <c r="E65">
        <f t="shared" si="43"/>
        <v>0</v>
      </c>
      <c r="F65">
        <f t="shared" si="44"/>
        <v>0</v>
      </c>
      <c r="G65">
        <f t="shared" si="45"/>
        <v>0</v>
      </c>
      <c r="H65">
        <f t="shared" si="46"/>
        <v>0</v>
      </c>
      <c r="I65">
        <f t="shared" si="47"/>
        <v>0</v>
      </c>
      <c r="J65">
        <f t="shared" si="48"/>
        <v>0</v>
      </c>
      <c r="K65">
        <f t="shared" si="49"/>
        <v>0</v>
      </c>
      <c r="L65">
        <f t="shared" si="11"/>
        <v>0</v>
      </c>
      <c r="M65">
        <f t="shared" si="12"/>
        <v>0</v>
      </c>
      <c r="N65">
        <f t="shared" si="13"/>
        <v>0</v>
      </c>
      <c r="O65">
        <f t="shared" si="14"/>
        <v>0</v>
      </c>
      <c r="P65">
        <f t="shared" si="15"/>
        <v>0</v>
      </c>
      <c r="Q65">
        <f t="shared" si="16"/>
        <v>0</v>
      </c>
      <c r="R65">
        <f t="shared" si="17"/>
        <v>0</v>
      </c>
      <c r="S65">
        <f t="shared" si="18"/>
        <v>0</v>
      </c>
      <c r="T65">
        <f t="shared" si="19"/>
        <v>0</v>
      </c>
      <c r="U65">
        <f t="shared" si="20"/>
        <v>0</v>
      </c>
      <c r="V65">
        <f t="shared" si="21"/>
        <v>14.292393692530595</v>
      </c>
      <c r="W65">
        <f t="shared" si="22"/>
        <v>26.115220031174413</v>
      </c>
      <c r="X65">
        <f t="shared" si="23"/>
        <v>38.725605170775104</v>
      </c>
      <c r="Y65">
        <f t="shared" si="24"/>
        <v>78.497638310343831</v>
      </c>
      <c r="Z65">
        <f t="shared" si="25"/>
        <v>59.46955003445256</v>
      </c>
      <c r="AA65">
        <f t="shared" si="26"/>
        <v>42.75621664980639</v>
      </c>
      <c r="AB65">
        <f t="shared" si="27"/>
        <v>71.633493353749643</v>
      </c>
      <c r="AC65">
        <f t="shared" si="28"/>
        <v>67.253932830691127</v>
      </c>
      <c r="AD65">
        <f t="shared" si="29"/>
        <v>61.681685101495738</v>
      </c>
      <c r="AE65">
        <f t="shared" si="30"/>
        <v>65.837318847619656</v>
      </c>
      <c r="AF65">
        <f t="shared" si="31"/>
        <v>75.338854613653908</v>
      </c>
      <c r="AG65">
        <f t="shared" si="32"/>
        <v>94.206483808287814</v>
      </c>
      <c r="AH65">
        <f t="shared" si="33"/>
        <v>74.497710149209624</v>
      </c>
      <c r="AI65">
        <f t="shared" si="34"/>
        <v>161.83975347953265</v>
      </c>
      <c r="AJ65">
        <f t="shared" si="35"/>
        <v>237.54788531164215</v>
      </c>
      <c r="AK65">
        <f t="shared" si="36"/>
        <v>260.35108183931874</v>
      </c>
      <c r="AL65">
        <f t="shared" si="37"/>
        <v>312.30112734300252</v>
      </c>
      <c r="AM65">
        <f t="shared" si="38"/>
        <v>342.79006843864391</v>
      </c>
      <c r="AN65" s="8">
        <f t="shared" si="39"/>
        <v>2085.1360190059304</v>
      </c>
    </row>
    <row r="66" spans="1:40">
      <c r="A66" t="s">
        <v>26</v>
      </c>
      <c r="B66">
        <f t="shared" si="40"/>
        <v>0</v>
      </c>
      <c r="C66">
        <f t="shared" si="41"/>
        <v>0</v>
      </c>
      <c r="D66">
        <f t="shared" si="42"/>
        <v>0</v>
      </c>
      <c r="E66">
        <f t="shared" si="43"/>
        <v>0</v>
      </c>
      <c r="F66">
        <f t="shared" si="44"/>
        <v>0</v>
      </c>
      <c r="G66">
        <f t="shared" si="45"/>
        <v>0</v>
      </c>
      <c r="H66">
        <f t="shared" si="46"/>
        <v>0</v>
      </c>
      <c r="I66">
        <f t="shared" si="47"/>
        <v>0</v>
      </c>
      <c r="J66">
        <f t="shared" si="48"/>
        <v>0</v>
      </c>
      <c r="K66">
        <f t="shared" si="49"/>
        <v>0</v>
      </c>
      <c r="L66">
        <f t="shared" si="11"/>
        <v>0</v>
      </c>
      <c r="M66">
        <f t="shared" si="12"/>
        <v>0</v>
      </c>
      <c r="N66">
        <f t="shared" si="13"/>
        <v>0</v>
      </c>
      <c r="O66">
        <f t="shared" si="14"/>
        <v>0</v>
      </c>
      <c r="P66">
        <f t="shared" si="15"/>
        <v>0</v>
      </c>
      <c r="Q66">
        <f t="shared" si="16"/>
        <v>0</v>
      </c>
      <c r="R66">
        <f t="shared" si="17"/>
        <v>0</v>
      </c>
      <c r="S66">
        <f t="shared" si="18"/>
        <v>0</v>
      </c>
      <c r="T66">
        <f t="shared" si="19"/>
        <v>0</v>
      </c>
      <c r="U66">
        <f t="shared" si="20"/>
        <v>0</v>
      </c>
      <c r="V66">
        <f t="shared" si="21"/>
        <v>12.590967138892179</v>
      </c>
      <c r="W66">
        <f t="shared" si="22"/>
        <v>23.006354590504987</v>
      </c>
      <c r="X66">
        <f t="shared" si="23"/>
        <v>34.115546536740375</v>
      </c>
      <c r="Y66">
        <f t="shared" si="24"/>
        <v>80.64515903478862</v>
      </c>
      <c r="Z66">
        <f t="shared" si="25"/>
        <v>52.390045107686802</v>
      </c>
      <c r="AA66">
        <f t="shared" si="26"/>
        <v>37.666337102259639</v>
      </c>
      <c r="AB66">
        <f t="shared" si="27"/>
        <v>50.651660356098375</v>
      </c>
      <c r="AC66">
        <f t="shared" si="28"/>
        <v>43.552320388492021</v>
      </c>
      <c r="AD66">
        <f t="shared" si="29"/>
        <v>41.399020576568617</v>
      </c>
      <c r="AE66">
        <f t="shared" si="30"/>
        <v>54.528636595379808</v>
      </c>
      <c r="AF66">
        <f t="shared" si="31"/>
        <v>81.68048045837574</v>
      </c>
      <c r="AG66">
        <f t="shared" si="32"/>
        <v>58.186766919402579</v>
      </c>
      <c r="AH66">
        <f t="shared" si="33"/>
        <v>52.652976806027475</v>
      </c>
      <c r="AI66">
        <f t="shared" si="34"/>
        <v>166.51202204336153</v>
      </c>
      <c r="AJ66">
        <f t="shared" si="35"/>
        <v>181.67041785990605</v>
      </c>
      <c r="AK66">
        <f t="shared" si="36"/>
        <v>174.30178660722737</v>
      </c>
      <c r="AL66">
        <f t="shared" si="37"/>
        <v>180.47562522737783</v>
      </c>
      <c r="AM66">
        <f t="shared" si="38"/>
        <v>178.97660353334396</v>
      </c>
      <c r="AN66" s="8">
        <f t="shared" si="39"/>
        <v>1505.0027268824338</v>
      </c>
    </row>
    <row r="67" spans="1:40">
      <c r="A67" t="s">
        <v>27</v>
      </c>
      <c r="B67">
        <f t="shared" si="40"/>
        <v>0</v>
      </c>
      <c r="C67">
        <f t="shared" si="41"/>
        <v>0</v>
      </c>
      <c r="D67">
        <f t="shared" si="42"/>
        <v>0</v>
      </c>
      <c r="E67">
        <f t="shared" si="43"/>
        <v>0</v>
      </c>
      <c r="F67">
        <f t="shared" si="44"/>
        <v>0</v>
      </c>
      <c r="G67">
        <f t="shared" si="45"/>
        <v>0</v>
      </c>
      <c r="H67">
        <f t="shared" si="46"/>
        <v>0</v>
      </c>
      <c r="I67">
        <f t="shared" si="47"/>
        <v>0</v>
      </c>
      <c r="J67">
        <f t="shared" si="48"/>
        <v>0</v>
      </c>
      <c r="K67">
        <f t="shared" si="49"/>
        <v>0</v>
      </c>
      <c r="L67">
        <f t="shared" si="11"/>
        <v>0</v>
      </c>
      <c r="M67">
        <f t="shared" si="12"/>
        <v>0</v>
      </c>
      <c r="N67">
        <f t="shared" si="13"/>
        <v>0</v>
      </c>
      <c r="O67">
        <f t="shared" si="14"/>
        <v>0</v>
      </c>
      <c r="P67">
        <f t="shared" si="15"/>
        <v>0</v>
      </c>
      <c r="Q67">
        <f t="shared" si="16"/>
        <v>0</v>
      </c>
      <c r="R67">
        <f t="shared" si="17"/>
        <v>0</v>
      </c>
      <c r="S67">
        <f t="shared" si="18"/>
        <v>0</v>
      </c>
      <c r="T67">
        <f t="shared" si="19"/>
        <v>0</v>
      </c>
      <c r="U67">
        <f t="shared" si="20"/>
        <v>0</v>
      </c>
      <c r="V67">
        <f t="shared" si="21"/>
        <v>7.9534505148157866</v>
      </c>
      <c r="W67">
        <f t="shared" si="22"/>
        <v>14.532632858414877</v>
      </c>
      <c r="X67">
        <f t="shared" si="23"/>
        <v>21.550076985566125</v>
      </c>
      <c r="Y67">
        <f t="shared" si="24"/>
        <v>16.453740116125164</v>
      </c>
      <c r="Z67">
        <f t="shared" si="25"/>
        <v>33.093695395794342</v>
      </c>
      <c r="AA67">
        <f t="shared" si="26"/>
        <v>23.793037096557008</v>
      </c>
      <c r="AB67">
        <f t="shared" si="27"/>
        <v>12.698842885253448</v>
      </c>
      <c r="AC67">
        <f t="shared" si="28"/>
        <v>11.630476809470085</v>
      </c>
      <c r="AD67">
        <f t="shared" si="29"/>
        <v>13.30788305143086</v>
      </c>
      <c r="AE67">
        <f t="shared" si="30"/>
        <v>21.223278366516624</v>
      </c>
      <c r="AF67">
        <f t="shared" si="31"/>
        <v>31.062930342486212</v>
      </c>
      <c r="AG67">
        <f t="shared" si="32"/>
        <v>29.512581439719703</v>
      </c>
      <c r="AH67">
        <f t="shared" si="33"/>
        <v>28.669301226178163</v>
      </c>
      <c r="AI67">
        <f t="shared" si="34"/>
        <v>70.205561454757785</v>
      </c>
      <c r="AJ67">
        <f t="shared" si="35"/>
        <v>75.727453854214531</v>
      </c>
      <c r="AK67">
        <f t="shared" si="36"/>
        <v>71.68977908571901</v>
      </c>
      <c r="AL67">
        <f t="shared" si="37"/>
        <v>77.791416664990862</v>
      </c>
      <c r="AM67">
        <f t="shared" si="38"/>
        <v>94.443737068279475</v>
      </c>
      <c r="AN67" s="8">
        <f t="shared" si="39"/>
        <v>655.33987521629001</v>
      </c>
    </row>
    <row r="68" spans="1:40">
      <c r="A68" t="s">
        <v>28</v>
      </c>
      <c r="B68">
        <f t="shared" si="40"/>
        <v>0</v>
      </c>
      <c r="C68">
        <f t="shared" si="41"/>
        <v>0</v>
      </c>
      <c r="D68">
        <f t="shared" si="42"/>
        <v>0</v>
      </c>
      <c r="E68">
        <f t="shared" si="43"/>
        <v>0</v>
      </c>
      <c r="F68">
        <f t="shared" si="44"/>
        <v>0</v>
      </c>
      <c r="G68">
        <f t="shared" si="45"/>
        <v>0</v>
      </c>
      <c r="H68">
        <f t="shared" si="46"/>
        <v>0</v>
      </c>
      <c r="I68">
        <f t="shared" si="47"/>
        <v>0</v>
      </c>
      <c r="J68">
        <f t="shared" si="48"/>
        <v>0</v>
      </c>
      <c r="K68">
        <f t="shared" si="49"/>
        <v>0</v>
      </c>
      <c r="L68">
        <f t="shared" si="11"/>
        <v>0</v>
      </c>
      <c r="M68">
        <f t="shared" si="12"/>
        <v>0</v>
      </c>
      <c r="N68">
        <f t="shared" si="13"/>
        <v>0</v>
      </c>
      <c r="O68">
        <f t="shared" si="14"/>
        <v>0</v>
      </c>
      <c r="P68">
        <f t="shared" si="15"/>
        <v>0</v>
      </c>
      <c r="Q68">
        <f t="shared" si="16"/>
        <v>0</v>
      </c>
      <c r="R68">
        <f t="shared" si="17"/>
        <v>0</v>
      </c>
      <c r="S68">
        <f t="shared" si="18"/>
        <v>0</v>
      </c>
      <c r="T68">
        <f t="shared" si="19"/>
        <v>0</v>
      </c>
      <c r="U68">
        <f t="shared" si="20"/>
        <v>0</v>
      </c>
      <c r="V68">
        <f t="shared" si="21"/>
        <v>1.0443994050089396</v>
      </c>
      <c r="W68">
        <f t="shared" si="22"/>
        <v>1.9083381586731869</v>
      </c>
      <c r="X68">
        <f t="shared" si="23"/>
        <v>2.8298268204090791</v>
      </c>
      <c r="Y68">
        <f t="shared" si="24"/>
        <v>18.150718137752069</v>
      </c>
      <c r="Z68">
        <f t="shared" si="25"/>
        <v>4.345665534289834</v>
      </c>
      <c r="AA68">
        <f t="shared" si="26"/>
        <v>3.1243588855817914</v>
      </c>
      <c r="AB68">
        <f t="shared" si="27"/>
        <v>5.14747335060685</v>
      </c>
      <c r="AC68">
        <f t="shared" si="28"/>
        <v>4.9493114156471805</v>
      </c>
      <c r="AD68">
        <f t="shared" si="29"/>
        <v>4.8495245303956338</v>
      </c>
      <c r="AE68">
        <f t="shared" si="30"/>
        <v>6.1494141185767708</v>
      </c>
      <c r="AF68">
        <f t="shared" si="31"/>
        <v>7.60146155470406</v>
      </c>
      <c r="AG68">
        <f t="shared" si="32"/>
        <v>6.133162147489343</v>
      </c>
      <c r="AH68">
        <f t="shared" si="33"/>
        <v>6.1738809277589013</v>
      </c>
      <c r="AI68">
        <f t="shared" si="34"/>
        <v>25.834201723049336</v>
      </c>
      <c r="AJ68">
        <f t="shared" si="35"/>
        <v>29.02616190398907</v>
      </c>
      <c r="AK68">
        <f t="shared" si="36"/>
        <v>28.274350502405476</v>
      </c>
      <c r="AL68">
        <f t="shared" si="37"/>
        <v>33.867710445772111</v>
      </c>
      <c r="AM68">
        <f t="shared" si="38"/>
        <v>32.79166003501512</v>
      </c>
      <c r="AN68" s="8">
        <f t="shared" si="39"/>
        <v>222.20161959712473</v>
      </c>
    </row>
    <row r="69" spans="1:40">
      <c r="A69" t="s">
        <v>29</v>
      </c>
      <c r="B69">
        <f t="shared" si="40"/>
        <v>0</v>
      </c>
      <c r="C69">
        <f t="shared" si="41"/>
        <v>0</v>
      </c>
      <c r="D69">
        <f t="shared" si="42"/>
        <v>0</v>
      </c>
      <c r="E69">
        <f t="shared" si="43"/>
        <v>0</v>
      </c>
      <c r="F69">
        <f t="shared" si="44"/>
        <v>0</v>
      </c>
      <c r="G69">
        <f t="shared" si="45"/>
        <v>0</v>
      </c>
      <c r="H69">
        <f t="shared" si="46"/>
        <v>0</v>
      </c>
      <c r="I69">
        <f t="shared" si="47"/>
        <v>0</v>
      </c>
      <c r="J69">
        <f t="shared" si="48"/>
        <v>0</v>
      </c>
      <c r="K69">
        <f t="shared" si="49"/>
        <v>0</v>
      </c>
      <c r="L69">
        <f t="shared" si="11"/>
        <v>0</v>
      </c>
      <c r="M69">
        <f t="shared" si="12"/>
        <v>0</v>
      </c>
      <c r="N69">
        <f t="shared" si="13"/>
        <v>0</v>
      </c>
      <c r="O69">
        <f t="shared" si="14"/>
        <v>0</v>
      </c>
      <c r="P69">
        <f t="shared" si="15"/>
        <v>0</v>
      </c>
      <c r="Q69">
        <f t="shared" si="16"/>
        <v>0</v>
      </c>
      <c r="R69">
        <f t="shared" si="17"/>
        <v>0</v>
      </c>
      <c r="S69">
        <f t="shared" si="18"/>
        <v>0</v>
      </c>
      <c r="T69">
        <f t="shared" si="19"/>
        <v>0</v>
      </c>
      <c r="U69">
        <f t="shared" si="20"/>
        <v>0</v>
      </c>
      <c r="V69">
        <f t="shared" si="21"/>
        <v>2.5151820533472176</v>
      </c>
      <c r="W69">
        <f t="shared" si="22"/>
        <v>4.5957685013918486</v>
      </c>
      <c r="X69">
        <f t="shared" si="23"/>
        <v>6.814949911535626</v>
      </c>
      <c r="Y69">
        <f t="shared" si="24"/>
        <v>36.077157308903153</v>
      </c>
      <c r="Z69">
        <f t="shared" si="25"/>
        <v>10.46547892432185</v>
      </c>
      <c r="AA69">
        <f t="shared" si="26"/>
        <v>7.5242587840845907</v>
      </c>
      <c r="AB69">
        <f t="shared" si="27"/>
        <v>13.100580970357914</v>
      </c>
      <c r="AC69">
        <f t="shared" si="28"/>
        <v>13.161442206454236</v>
      </c>
      <c r="AD69">
        <f t="shared" si="29"/>
        <v>17.218684051746525</v>
      </c>
      <c r="AE69">
        <f t="shared" si="30"/>
        <v>14.259415809271211</v>
      </c>
      <c r="AF69">
        <f t="shared" si="31"/>
        <v>27.07628041386322</v>
      </c>
      <c r="AG69">
        <f t="shared" si="32"/>
        <v>26.317283973770213</v>
      </c>
      <c r="AH69">
        <f t="shared" si="33"/>
        <v>23.482493721376866</v>
      </c>
      <c r="AI69">
        <f t="shared" si="34"/>
        <v>47.863745446506826</v>
      </c>
      <c r="AJ69">
        <f t="shared" si="35"/>
        <v>69.334285866655719</v>
      </c>
      <c r="AK69">
        <f t="shared" si="36"/>
        <v>68.630907376415522</v>
      </c>
      <c r="AL69">
        <f t="shared" si="37"/>
        <v>90.943973575491924</v>
      </c>
      <c r="AM69">
        <f t="shared" si="38"/>
        <v>70.552283940792606</v>
      </c>
      <c r="AN69" s="8">
        <f t="shared" si="39"/>
        <v>549.93417283628696</v>
      </c>
    </row>
    <row r="70" spans="1:40" s="8" customFormat="1">
      <c r="A70" s="8" t="s">
        <v>158</v>
      </c>
      <c r="B70" s="8">
        <f t="shared" ref="B70:AL70" si="50">SUM(B39:B69)</f>
        <v>0</v>
      </c>
      <c r="C70" s="8">
        <f t="shared" si="50"/>
        <v>0</v>
      </c>
      <c r="D70" s="8">
        <f t="shared" si="50"/>
        <v>0</v>
      </c>
      <c r="E70" s="8">
        <f t="shared" si="50"/>
        <v>0</v>
      </c>
      <c r="F70" s="8">
        <f t="shared" si="50"/>
        <v>0</v>
      </c>
      <c r="G70" s="8">
        <f t="shared" si="50"/>
        <v>0</v>
      </c>
      <c r="H70" s="8">
        <f t="shared" si="50"/>
        <v>0</v>
      </c>
      <c r="I70" s="8">
        <f t="shared" si="50"/>
        <v>0</v>
      </c>
      <c r="J70" s="8">
        <f t="shared" si="50"/>
        <v>0</v>
      </c>
      <c r="K70" s="8">
        <f t="shared" si="50"/>
        <v>0</v>
      </c>
      <c r="L70" s="8">
        <f t="shared" si="50"/>
        <v>0</v>
      </c>
      <c r="M70" s="8">
        <f t="shared" si="50"/>
        <v>0</v>
      </c>
      <c r="N70" s="8">
        <f t="shared" si="50"/>
        <v>0</v>
      </c>
      <c r="O70" s="8">
        <f t="shared" si="50"/>
        <v>0</v>
      </c>
      <c r="P70" s="8">
        <f t="shared" si="50"/>
        <v>0</v>
      </c>
      <c r="Q70" s="8">
        <f t="shared" si="50"/>
        <v>0</v>
      </c>
      <c r="R70" s="8">
        <f t="shared" si="50"/>
        <v>0</v>
      </c>
      <c r="S70" s="8">
        <f t="shared" si="50"/>
        <v>0</v>
      </c>
      <c r="T70" s="8">
        <f t="shared" si="50"/>
        <v>0</v>
      </c>
      <c r="U70" s="8">
        <f t="shared" si="50"/>
        <v>0</v>
      </c>
      <c r="V70" s="8">
        <f t="shared" si="50"/>
        <v>385.0514448575849</v>
      </c>
      <c r="W70" s="8">
        <f t="shared" si="50"/>
        <v>703.57026416314727</v>
      </c>
      <c r="X70" s="8">
        <f t="shared" si="50"/>
        <v>1043.3067087834415</v>
      </c>
      <c r="Y70" s="8">
        <f t="shared" si="50"/>
        <v>1616.5908826421855</v>
      </c>
      <c r="Z70" s="8">
        <f t="shared" si="50"/>
        <v>1602.169423709875</v>
      </c>
      <c r="AA70" s="8">
        <f t="shared" si="50"/>
        <v>1151.8954313619176</v>
      </c>
      <c r="AB70" s="8">
        <f t="shared" si="50"/>
        <v>1113.7371868698008</v>
      </c>
      <c r="AC70" s="8">
        <f t="shared" si="50"/>
        <v>1004.682676199924</v>
      </c>
      <c r="AD70" s="8">
        <f t="shared" si="50"/>
        <v>1056.4742526031098</v>
      </c>
      <c r="AE70" s="8">
        <f t="shared" si="50"/>
        <v>1347.2816252698972</v>
      </c>
      <c r="AF70" s="8">
        <f t="shared" si="50"/>
        <v>1652.0487140332923</v>
      </c>
      <c r="AG70" s="8">
        <f t="shared" si="50"/>
        <v>1421.5386172779661</v>
      </c>
      <c r="AH70" s="8">
        <f t="shared" si="50"/>
        <v>1242.4196336238736</v>
      </c>
      <c r="AI70" s="8">
        <f t="shared" si="50"/>
        <v>3083.4676897987606</v>
      </c>
      <c r="AJ70" s="8">
        <f t="shared" si="50"/>
        <v>3683.135243273684</v>
      </c>
      <c r="AK70" s="8">
        <f t="shared" si="50"/>
        <v>3876.6971069612041</v>
      </c>
      <c r="AL70" s="8">
        <f t="shared" si="50"/>
        <v>4302.7796428612955</v>
      </c>
      <c r="AM70" s="8">
        <f>SUM(AM39:AM69)</f>
        <v>4748.7474136558967</v>
      </c>
      <c r="AN70" s="8">
        <f>SUM(AN39:AN69)</f>
        <v>35035.593957946854</v>
      </c>
    </row>
  </sheetData>
  <phoneticPr fontId="1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0"/>
  <sheetViews>
    <sheetView zoomScale="125" zoomScaleNormal="125" zoomScalePageLayoutView="125" workbookViewId="0">
      <pane xSplit="1" ySplit="1" topLeftCell="Z24" activePane="bottomRight" state="frozen"/>
      <selection pane="topRight" activeCell="B1" sqref="B1"/>
      <selection pane="bottomLeft" activeCell="A2" sqref="A2"/>
      <selection pane="bottomRight" activeCell="A71" sqref="A71"/>
    </sheetView>
  </sheetViews>
  <sheetFormatPr defaultColWidth="8.85546875" defaultRowHeight="15"/>
  <cols>
    <col min="1" max="1" width="19.35546875" customWidth="1"/>
  </cols>
  <sheetData>
    <row r="1" spans="1:39">
      <c r="A1" s="7" t="s">
        <v>30</v>
      </c>
      <c r="B1">
        <v>1978</v>
      </c>
      <c r="C1">
        <v>1979</v>
      </c>
      <c r="D1">
        <v>1980</v>
      </c>
      <c r="E1">
        <v>1981</v>
      </c>
      <c r="F1">
        <v>1982</v>
      </c>
      <c r="G1">
        <v>1983</v>
      </c>
      <c r="H1">
        <v>1984</v>
      </c>
      <c r="I1">
        <v>1985</v>
      </c>
      <c r="J1">
        <v>1986</v>
      </c>
      <c r="K1">
        <v>1987</v>
      </c>
      <c r="L1">
        <v>1988</v>
      </c>
      <c r="M1">
        <v>1989</v>
      </c>
      <c r="N1">
        <v>1990</v>
      </c>
      <c r="O1">
        <v>1991</v>
      </c>
      <c r="P1">
        <v>1992</v>
      </c>
      <c r="Q1">
        <v>1993</v>
      </c>
      <c r="R1">
        <v>1994</v>
      </c>
      <c r="S1">
        <v>1995</v>
      </c>
      <c r="T1">
        <v>1996</v>
      </c>
      <c r="U1">
        <v>1997</v>
      </c>
      <c r="V1">
        <v>1998</v>
      </c>
      <c r="W1">
        <v>1999</v>
      </c>
      <c r="X1">
        <v>2000</v>
      </c>
      <c r="Y1">
        <v>2001</v>
      </c>
      <c r="Z1">
        <v>2002</v>
      </c>
      <c r="AA1">
        <v>2003</v>
      </c>
      <c r="AB1">
        <v>2004</v>
      </c>
      <c r="AC1">
        <v>2005</v>
      </c>
      <c r="AD1">
        <v>2006</v>
      </c>
      <c r="AE1">
        <v>2007</v>
      </c>
      <c r="AF1">
        <v>2008</v>
      </c>
      <c r="AG1">
        <v>2009</v>
      </c>
      <c r="AH1">
        <v>2010</v>
      </c>
      <c r="AI1">
        <v>2011</v>
      </c>
      <c r="AJ1">
        <v>2012</v>
      </c>
      <c r="AK1">
        <v>2013</v>
      </c>
      <c r="AL1">
        <v>2014</v>
      </c>
      <c r="AM1">
        <v>2015</v>
      </c>
    </row>
    <row r="2" spans="1:39">
      <c r="A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>
        <v>14.18</v>
      </c>
    </row>
    <row r="3" spans="1:39">
      <c r="A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>
        <v>8.44</v>
      </c>
    </row>
    <row r="4" spans="1:39">
      <c r="A4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>
        <v>5.1196534155443771</v>
      </c>
      <c r="X4" s="1">
        <v>23.48</v>
      </c>
      <c r="Y4" s="1">
        <v>42.15</v>
      </c>
      <c r="Z4" s="1">
        <v>168.56163608632158</v>
      </c>
      <c r="AA4" s="1">
        <v>317.82738302774624</v>
      </c>
      <c r="AB4" s="1">
        <v>471.89</v>
      </c>
      <c r="AC4" s="1">
        <v>727.3790400922644</v>
      </c>
      <c r="AD4" s="1">
        <v>483.79007988475644</v>
      </c>
      <c r="AE4" s="1">
        <v>482.4315853507199</v>
      </c>
      <c r="AF4" s="1">
        <v>430.21</v>
      </c>
      <c r="AG4" s="1">
        <v>757.62</v>
      </c>
      <c r="AH4" s="1">
        <v>562.67999999999995</v>
      </c>
      <c r="AI4" s="1">
        <v>508</v>
      </c>
      <c r="AJ4" s="1">
        <v>506.76</v>
      </c>
      <c r="AK4" s="1">
        <v>512.97</v>
      </c>
      <c r="AL4" s="1">
        <v>794.72</v>
      </c>
      <c r="AM4" s="1">
        <v>963.85</v>
      </c>
    </row>
    <row r="5" spans="1:39">
      <c r="A5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>
        <v>27.732909621937367</v>
      </c>
      <c r="X5" s="1">
        <v>127.19</v>
      </c>
      <c r="Y5" s="1">
        <v>101.02000000000001</v>
      </c>
      <c r="Z5" s="1">
        <v>913.09005510303416</v>
      </c>
      <c r="AA5" s="1">
        <v>1721.6552319974037</v>
      </c>
      <c r="AB5" s="1">
        <v>931.7</v>
      </c>
      <c r="AC5" s="1">
        <v>1014.8283347740127</v>
      </c>
      <c r="AD5" s="1">
        <v>970.42693163960189</v>
      </c>
      <c r="AE5" s="1">
        <v>930.36239150290135</v>
      </c>
      <c r="AF5" s="1">
        <v>849.89</v>
      </c>
      <c r="AG5" s="1">
        <v>1005.45</v>
      </c>
      <c r="AH5" s="1">
        <v>998.27</v>
      </c>
      <c r="AI5" s="1">
        <v>795.61</v>
      </c>
      <c r="AJ5" s="1">
        <v>791.71</v>
      </c>
      <c r="AK5" s="1">
        <v>708.75</v>
      </c>
      <c r="AL5" s="1">
        <v>813.55</v>
      </c>
      <c r="AM5" s="1">
        <v>1005.27</v>
      </c>
    </row>
    <row r="6" spans="1:39">
      <c r="A6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>
        <v>45.167640759370435</v>
      </c>
      <c r="X6" s="1">
        <v>207.15</v>
      </c>
      <c r="Y6" s="1">
        <v>268.18</v>
      </c>
      <c r="Z6" s="1">
        <v>1487.1185227973388</v>
      </c>
      <c r="AA6" s="1">
        <v>2804.0009537562873</v>
      </c>
      <c r="AB6" s="1">
        <v>1063.8800000000001</v>
      </c>
      <c r="AC6" s="1">
        <v>1165.3886531808741</v>
      </c>
      <c r="AD6" s="1">
        <v>1069.9887493452068</v>
      </c>
      <c r="AE6" s="1">
        <v>1037.3717048551302</v>
      </c>
      <c r="AF6" s="1">
        <v>1096.3599999999999</v>
      </c>
      <c r="AG6" s="1">
        <v>1064.5</v>
      </c>
      <c r="AH6" s="1">
        <v>984.48</v>
      </c>
      <c r="AI6" s="1">
        <v>844.55</v>
      </c>
      <c r="AJ6" s="1">
        <v>818.29</v>
      </c>
      <c r="AK6" s="1">
        <v>808.59</v>
      </c>
      <c r="AL6" s="1">
        <v>1462.15</v>
      </c>
      <c r="AM6" s="1">
        <v>2018.39</v>
      </c>
    </row>
    <row r="7" spans="1:39">
      <c r="A7" t="s">
        <v>5</v>
      </c>
      <c r="B7" s="1"/>
      <c r="G7" s="1"/>
      <c r="H7" s="1"/>
      <c r="I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>
        <v>0</v>
      </c>
      <c r="X7" s="1"/>
      <c r="Y7" s="1">
        <v>10</v>
      </c>
      <c r="Z7" s="1">
        <v>0</v>
      </c>
      <c r="AA7" s="1">
        <v>0</v>
      </c>
      <c r="AB7" s="1">
        <v>528.42999999999995</v>
      </c>
      <c r="AC7" s="1">
        <v>776.98428710563121</v>
      </c>
      <c r="AD7" s="1">
        <v>606.5772590361446</v>
      </c>
      <c r="AE7" s="1">
        <v>587.50637225313585</v>
      </c>
      <c r="AF7" s="1">
        <v>849.37</v>
      </c>
      <c r="AG7" s="1">
        <v>770.63</v>
      </c>
      <c r="AH7" s="1">
        <v>711.68</v>
      </c>
      <c r="AI7" s="1">
        <v>562.34</v>
      </c>
      <c r="AJ7" s="1">
        <v>554.49</v>
      </c>
      <c r="AK7" s="1">
        <v>589.21</v>
      </c>
      <c r="AL7" s="1">
        <v>512.05999999999995</v>
      </c>
      <c r="AM7" s="1">
        <v>511.18</v>
      </c>
    </row>
    <row r="8" spans="1:39">
      <c r="A8" t="s">
        <v>6</v>
      </c>
      <c r="B8" s="1"/>
      <c r="G8" s="1"/>
      <c r="H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>
        <v>2.5881723186759693</v>
      </c>
      <c r="X8" s="1">
        <v>11.87</v>
      </c>
      <c r="Y8" s="1">
        <v>23.720000000000002</v>
      </c>
      <c r="Z8" s="1">
        <v>85.214080934609754</v>
      </c>
      <c r="AA8" s="1">
        <v>160.67338315755313</v>
      </c>
      <c r="AB8" s="1">
        <v>462.48</v>
      </c>
      <c r="AC8" s="1">
        <v>393.81365313067073</v>
      </c>
      <c r="AD8" s="1">
        <v>496.40181639601883</v>
      </c>
      <c r="AE8" s="1">
        <v>490.82143000739609</v>
      </c>
      <c r="AF8" s="1">
        <v>545.69000000000005</v>
      </c>
      <c r="AG8" s="1">
        <v>658.16</v>
      </c>
      <c r="AH8" s="1">
        <v>591.63</v>
      </c>
      <c r="AI8" s="1">
        <v>562.79</v>
      </c>
      <c r="AJ8" s="1">
        <v>501.54</v>
      </c>
      <c r="AK8" s="1">
        <v>442.61</v>
      </c>
      <c r="AL8" s="1">
        <v>386.43</v>
      </c>
      <c r="AM8" s="1">
        <v>490.01</v>
      </c>
    </row>
    <row r="9" spans="1:39">
      <c r="A9" t="s">
        <v>7</v>
      </c>
      <c r="B9" s="1"/>
      <c r="G9" s="1"/>
      <c r="H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>
        <v>5.2766444913191624</v>
      </c>
      <c r="X9" s="1">
        <v>24.2</v>
      </c>
      <c r="Y9" s="1">
        <v>76.67</v>
      </c>
      <c r="Z9" s="1">
        <v>173.73047671588509</v>
      </c>
      <c r="AA9" s="1">
        <v>327.57336751582017</v>
      </c>
      <c r="AB9" s="1">
        <v>676.15</v>
      </c>
      <c r="AC9" s="1">
        <v>293.81316180578119</v>
      </c>
      <c r="AD9" s="1">
        <v>261.26920246202201</v>
      </c>
      <c r="AE9" s="1">
        <v>752.36526799763715</v>
      </c>
      <c r="AF9" s="1">
        <v>735.29</v>
      </c>
      <c r="AG9" s="1">
        <v>1966.61</v>
      </c>
      <c r="AH9" s="1">
        <v>948.55</v>
      </c>
      <c r="AI9" s="1">
        <v>1143.1600000000001</v>
      </c>
      <c r="AJ9" s="1">
        <v>512.67999999999995</v>
      </c>
      <c r="AK9" s="1">
        <v>560.35</v>
      </c>
      <c r="AL9" s="1">
        <v>475.58</v>
      </c>
      <c r="AM9" s="1">
        <v>427.61</v>
      </c>
    </row>
    <row r="10" spans="1:39">
      <c r="A10" t="s">
        <v>8</v>
      </c>
      <c r="B10" s="1"/>
      <c r="G10" s="1"/>
      <c r="H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>
        <v>0</v>
      </c>
      <c r="X10" s="1"/>
      <c r="Y10" s="1"/>
      <c r="Z10" s="1">
        <v>0</v>
      </c>
      <c r="AA10" s="1">
        <v>0</v>
      </c>
      <c r="AB10" s="1"/>
      <c r="AC10" s="1">
        <v>0</v>
      </c>
      <c r="AD10" s="1">
        <v>0</v>
      </c>
      <c r="AE10" s="1">
        <v>0</v>
      </c>
      <c r="AF10" s="1"/>
      <c r="AG10" s="1"/>
      <c r="AH10" s="1"/>
      <c r="AI10" s="1"/>
      <c r="AJ10" s="1"/>
      <c r="AK10" s="1">
        <v>0</v>
      </c>
      <c r="AL10" s="1"/>
      <c r="AM10" s="1">
        <v>0</v>
      </c>
    </row>
    <row r="11" spans="1:39">
      <c r="A11" t="s">
        <v>9</v>
      </c>
      <c r="B11" s="1"/>
      <c r="G11" s="1"/>
      <c r="H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>
        <v>0</v>
      </c>
      <c r="X11" s="1"/>
      <c r="Y11" s="1"/>
      <c r="Z11" s="1">
        <v>0</v>
      </c>
      <c r="AA11" s="1">
        <v>0</v>
      </c>
      <c r="AB11" s="1"/>
      <c r="AC11" s="1">
        <v>0</v>
      </c>
      <c r="AD11" s="1">
        <v>0</v>
      </c>
      <c r="AE11" s="1">
        <v>0</v>
      </c>
      <c r="AF11" s="1"/>
      <c r="AG11" s="1"/>
      <c r="AH11" s="1"/>
      <c r="AI11" s="1"/>
      <c r="AJ11" s="1"/>
      <c r="AK11" s="1">
        <v>0</v>
      </c>
      <c r="AL11" s="1"/>
      <c r="AM11" s="1">
        <v>0</v>
      </c>
    </row>
    <row r="12" spans="1:39">
      <c r="A12" t="s">
        <v>10</v>
      </c>
      <c r="B12" s="1"/>
      <c r="G12" s="1"/>
      <c r="H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>
        <v>0</v>
      </c>
      <c r="X12" s="1"/>
      <c r="Y12" s="1"/>
      <c r="Z12" s="1">
        <v>0</v>
      </c>
      <c r="AA12" s="1">
        <v>0</v>
      </c>
      <c r="AB12" s="1"/>
      <c r="AC12" s="1">
        <v>0</v>
      </c>
      <c r="AD12" s="1">
        <v>0</v>
      </c>
      <c r="AE12" s="1">
        <v>0</v>
      </c>
      <c r="AF12" s="1"/>
      <c r="AG12" s="1"/>
      <c r="AH12" s="1"/>
      <c r="AI12" s="1"/>
      <c r="AJ12" s="1"/>
      <c r="AK12" s="1">
        <v>0</v>
      </c>
      <c r="AL12" s="1"/>
      <c r="AM12" s="1">
        <v>0</v>
      </c>
    </row>
    <row r="13" spans="1:39">
      <c r="A13" t="s">
        <v>11</v>
      </c>
      <c r="B13" s="1"/>
      <c r="G13" s="1"/>
      <c r="H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>
        <v>0</v>
      </c>
      <c r="X13" s="1"/>
      <c r="Y13" s="1"/>
      <c r="Z13" s="1">
        <v>0</v>
      </c>
      <c r="AA13" s="1">
        <v>0</v>
      </c>
      <c r="AB13" s="1">
        <v>610.25</v>
      </c>
      <c r="AC13" s="1">
        <v>648.60972615531227</v>
      </c>
      <c r="AD13" s="1">
        <v>679.30422341540077</v>
      </c>
      <c r="AE13" s="1">
        <v>527.74295353350828</v>
      </c>
      <c r="AF13" s="1">
        <v>553.96</v>
      </c>
      <c r="AG13" s="1">
        <v>763.03</v>
      </c>
      <c r="AH13" s="1">
        <v>596.65</v>
      </c>
      <c r="AI13" s="1">
        <v>1045.69</v>
      </c>
      <c r="AJ13" s="1">
        <v>629.21</v>
      </c>
      <c r="AK13" s="1">
        <v>582.03</v>
      </c>
      <c r="AL13" s="1">
        <v>572.54</v>
      </c>
      <c r="AM13" s="1">
        <v>592.64</v>
      </c>
    </row>
    <row r="14" spans="1:39">
      <c r="A14" t="s">
        <v>12</v>
      </c>
      <c r="B14" s="1"/>
      <c r="G14" s="1"/>
      <c r="H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>
        <v>0</v>
      </c>
      <c r="X14" s="1"/>
      <c r="Y14" s="1"/>
      <c r="Z14" s="1">
        <v>0</v>
      </c>
      <c r="AA14" s="1">
        <v>0</v>
      </c>
      <c r="AB14" s="1"/>
      <c r="AC14" s="1">
        <v>0</v>
      </c>
      <c r="AD14" s="1">
        <v>0</v>
      </c>
      <c r="AE14" s="1">
        <v>0</v>
      </c>
      <c r="AF14" s="1"/>
      <c r="AG14" s="1"/>
      <c r="AH14" s="1"/>
      <c r="AI14" s="1"/>
      <c r="AJ14" s="1"/>
      <c r="AK14" s="1">
        <v>0</v>
      </c>
      <c r="AL14" s="1"/>
      <c r="AM14" s="1">
        <v>0</v>
      </c>
    </row>
    <row r="15" spans="1:39">
      <c r="A15" t="s">
        <v>13</v>
      </c>
      <c r="B15" s="1"/>
      <c r="G15" s="1"/>
      <c r="H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>
        <v>0</v>
      </c>
      <c r="X15" s="1"/>
      <c r="Y15" s="1">
        <v>7.4</v>
      </c>
      <c r="Z15" s="1">
        <v>0</v>
      </c>
      <c r="AA15" s="1">
        <v>0</v>
      </c>
      <c r="AB15" s="1">
        <v>659.99</v>
      </c>
      <c r="AC15" s="1">
        <v>592.71741731078885</v>
      </c>
      <c r="AD15" s="1">
        <v>681.71055133577795</v>
      </c>
      <c r="AE15" s="1">
        <v>447.33079260090238</v>
      </c>
      <c r="AF15" s="1">
        <v>687.65</v>
      </c>
      <c r="AG15" s="1">
        <v>1029.3399999999999</v>
      </c>
      <c r="AH15" s="1">
        <v>867.42</v>
      </c>
      <c r="AI15" s="1">
        <v>498.59</v>
      </c>
      <c r="AJ15" s="1">
        <v>601.64</v>
      </c>
      <c r="AK15" s="1">
        <v>486.05</v>
      </c>
      <c r="AL15" s="1">
        <v>595.85</v>
      </c>
      <c r="AM15" s="1">
        <v>541.83000000000004</v>
      </c>
    </row>
    <row r="16" spans="1:39">
      <c r="A16" t="s">
        <v>210</v>
      </c>
      <c r="B16" s="1"/>
      <c r="G16" s="1"/>
      <c r="H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>
        <v>0</v>
      </c>
      <c r="X16" s="1"/>
      <c r="Y16" s="1"/>
      <c r="Z16" s="1">
        <v>0</v>
      </c>
      <c r="AA16" s="1">
        <v>0</v>
      </c>
      <c r="AB16" s="1"/>
      <c r="AC16" s="1">
        <v>0</v>
      </c>
      <c r="AD16" s="1">
        <v>0</v>
      </c>
      <c r="AE16" s="1">
        <v>0</v>
      </c>
      <c r="AF16" s="1"/>
      <c r="AG16" s="1"/>
      <c r="AH16" s="1"/>
      <c r="AI16" s="1"/>
      <c r="AJ16" s="1"/>
      <c r="AK16" s="1">
        <v>0</v>
      </c>
      <c r="AL16" s="1"/>
      <c r="AM16" s="1">
        <v>0</v>
      </c>
    </row>
    <row r="17" spans="1:39">
      <c r="A17" t="s">
        <v>14</v>
      </c>
      <c r="B17" s="1"/>
      <c r="G17" s="1"/>
      <c r="H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>
        <v>7.0907635891611234</v>
      </c>
      <c r="X17" s="1">
        <v>32.520000000000003</v>
      </c>
      <c r="Y17" s="1">
        <v>86.5</v>
      </c>
      <c r="Z17" s="1">
        <v>233.45930176861921</v>
      </c>
      <c r="AA17" s="1">
        <v>440.19363271134193</v>
      </c>
      <c r="AB17" s="1">
        <v>786.09</v>
      </c>
      <c r="AC17" s="1">
        <v>942.4777488845765</v>
      </c>
      <c r="AD17" s="1">
        <v>791.51000523834466</v>
      </c>
      <c r="AE17" s="1">
        <v>761.61375273631597</v>
      </c>
      <c r="AF17" s="1">
        <v>811.98</v>
      </c>
      <c r="AG17" s="1">
        <v>905.99</v>
      </c>
      <c r="AH17" s="1">
        <v>812.68</v>
      </c>
      <c r="AI17" s="1">
        <v>698.55</v>
      </c>
      <c r="AJ17" s="1">
        <v>627.96</v>
      </c>
      <c r="AK17" s="1">
        <v>544.66999999999996</v>
      </c>
      <c r="AL17" s="1">
        <v>660.35</v>
      </c>
      <c r="AM17" s="1">
        <v>690.96</v>
      </c>
    </row>
    <row r="18" spans="1:39">
      <c r="A18" t="s">
        <v>15</v>
      </c>
      <c r="B18" s="1"/>
      <c r="G18" s="1"/>
      <c r="H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>
        <v>7.2259503488560757</v>
      </c>
      <c r="X18" s="1">
        <v>33.14</v>
      </c>
      <c r="Y18" s="1">
        <v>80.419999999999987</v>
      </c>
      <c r="Z18" s="1">
        <v>237.91024786629885</v>
      </c>
      <c r="AA18" s="1">
        <v>448.5860082427389</v>
      </c>
      <c r="AB18" s="1">
        <v>867.83</v>
      </c>
      <c r="AC18" s="1">
        <v>956.39047907987606</v>
      </c>
      <c r="AD18" s="1">
        <v>1019.4236354112102</v>
      </c>
      <c r="AE18" s="1">
        <v>931.18999640121694</v>
      </c>
      <c r="AF18" s="1">
        <v>982.18</v>
      </c>
      <c r="AG18" s="1">
        <v>1507.2</v>
      </c>
      <c r="AH18" s="1">
        <v>1331.49</v>
      </c>
      <c r="AI18" s="1">
        <v>1115.49</v>
      </c>
      <c r="AJ18" s="1">
        <v>998.44</v>
      </c>
      <c r="AK18" s="1">
        <v>978.74</v>
      </c>
      <c r="AL18" s="1">
        <v>950.91</v>
      </c>
      <c r="AM18" s="1">
        <v>1269.8699999999999</v>
      </c>
    </row>
    <row r="19" spans="1:39">
      <c r="A19" t="s">
        <v>16</v>
      </c>
      <c r="B19" s="1"/>
      <c r="G19" s="1"/>
      <c r="H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>
        <v>7.188883011520363</v>
      </c>
      <c r="X19" s="1">
        <v>32.97</v>
      </c>
      <c r="Y19" s="1"/>
      <c r="Z19" s="1">
        <v>236.68982716209635</v>
      </c>
      <c r="AA19" s="1">
        <v>446.28487301638808</v>
      </c>
      <c r="AB19" s="1">
        <v>1678.87</v>
      </c>
      <c r="AC19" s="1">
        <v>1583.9774993564865</v>
      </c>
      <c r="AD19" s="1">
        <v>2042.6823559455211</v>
      </c>
      <c r="AE19" s="1">
        <v>1043.0511434698221</v>
      </c>
      <c r="AF19" s="1">
        <v>1340.6</v>
      </c>
      <c r="AG19" s="1">
        <v>1779.27</v>
      </c>
      <c r="AH19" s="1">
        <v>1756.56</v>
      </c>
      <c r="AI19" s="1">
        <v>1496.38</v>
      </c>
      <c r="AJ19" s="1">
        <v>1375.74</v>
      </c>
      <c r="AK19" s="1">
        <v>1614.19</v>
      </c>
      <c r="AL19" s="1">
        <v>1400.08</v>
      </c>
      <c r="AM19" s="1">
        <v>1008.74</v>
      </c>
    </row>
    <row r="20" spans="1:39">
      <c r="A20" t="s">
        <v>17</v>
      </c>
      <c r="B20" s="1"/>
      <c r="G20" s="1"/>
      <c r="H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>
        <v>0</v>
      </c>
      <c r="X20" s="1"/>
      <c r="Y20" s="1"/>
      <c r="Z20" s="1">
        <v>0</v>
      </c>
      <c r="AA20" s="1">
        <v>0</v>
      </c>
      <c r="AB20" s="1"/>
      <c r="AC20" s="1">
        <v>0</v>
      </c>
      <c r="AD20" s="1">
        <v>0</v>
      </c>
      <c r="AE20" s="1">
        <v>0</v>
      </c>
      <c r="AF20" s="1"/>
      <c r="AG20" s="1"/>
      <c r="AH20" s="1"/>
      <c r="AI20" s="1"/>
      <c r="AJ20" s="1"/>
      <c r="AK20" s="1">
        <v>0</v>
      </c>
      <c r="AL20" s="1"/>
      <c r="AM20" s="1">
        <v>0</v>
      </c>
    </row>
    <row r="21" spans="1:39">
      <c r="A21" t="s">
        <v>18</v>
      </c>
      <c r="B21" s="1"/>
      <c r="G21" s="1"/>
      <c r="H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>
        <v>0</v>
      </c>
      <c r="X21" s="1"/>
      <c r="Y21" s="1">
        <v>16.560000000000002</v>
      </c>
      <c r="Z21" s="1">
        <v>0</v>
      </c>
      <c r="AA21" s="1">
        <v>0</v>
      </c>
      <c r="AB21" s="1">
        <v>618.66999999999996</v>
      </c>
      <c r="AC21" s="1">
        <v>822.9906575385105</v>
      </c>
      <c r="AD21" s="1">
        <v>882.92898114195907</v>
      </c>
      <c r="AE21" s="1">
        <v>670.84618551353378</v>
      </c>
      <c r="AF21" s="1">
        <v>829.8</v>
      </c>
      <c r="AG21" s="1">
        <v>1005.9</v>
      </c>
      <c r="AH21" s="1">
        <v>834.37</v>
      </c>
      <c r="AI21" s="1">
        <v>736.7</v>
      </c>
      <c r="AJ21" s="1">
        <v>621.67999999999995</v>
      </c>
      <c r="AK21" s="1">
        <v>515.16999999999996</v>
      </c>
      <c r="AL21" s="1">
        <v>426.06</v>
      </c>
      <c r="AM21" s="1">
        <v>486.78</v>
      </c>
    </row>
    <row r="22" spans="1:39">
      <c r="A22" t="s">
        <v>19</v>
      </c>
      <c r="B22" s="1"/>
      <c r="G22" s="1"/>
      <c r="H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>
        <v>0</v>
      </c>
      <c r="X22" s="1"/>
      <c r="Y22" s="1"/>
      <c r="Z22" s="1">
        <v>0</v>
      </c>
      <c r="AA22" s="1">
        <v>0</v>
      </c>
      <c r="AB22" s="1">
        <v>79.03</v>
      </c>
      <c r="AC22" s="1">
        <v>171.96705074994432</v>
      </c>
      <c r="AD22" s="1">
        <v>152.99518858040858</v>
      </c>
      <c r="AE22" s="1">
        <v>153.10690618841735</v>
      </c>
      <c r="AF22" s="1">
        <v>140.61000000000001</v>
      </c>
      <c r="AG22" s="1">
        <v>182.8</v>
      </c>
      <c r="AH22" s="1">
        <v>159.18</v>
      </c>
      <c r="AI22" s="1">
        <v>155.82</v>
      </c>
      <c r="AJ22" s="1">
        <v>53.28</v>
      </c>
      <c r="AK22" s="1">
        <v>51</v>
      </c>
      <c r="AL22" s="1">
        <v>55.4</v>
      </c>
      <c r="AM22" s="1">
        <v>29.16</v>
      </c>
    </row>
    <row r="23" spans="1:39">
      <c r="A23" t="s">
        <v>20</v>
      </c>
      <c r="B23" s="1"/>
      <c r="G23" s="1"/>
      <c r="H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>
        <v>22.384310887554761</v>
      </c>
      <c r="X23" s="1">
        <v>102.66</v>
      </c>
      <c r="Y23" s="1">
        <v>118.01999999999998</v>
      </c>
      <c r="Z23" s="1">
        <v>736.99052643193249</v>
      </c>
      <c r="AA23" s="1">
        <v>1389.6149549245497</v>
      </c>
      <c r="AB23" s="1">
        <v>1446.3</v>
      </c>
      <c r="AC23" s="1">
        <v>1860.3229431252673</v>
      </c>
      <c r="AD23" s="1">
        <v>1789.6419355683606</v>
      </c>
      <c r="AE23" s="1">
        <v>1670.3135860258019</v>
      </c>
      <c r="AF23" s="1">
        <v>2291.5</v>
      </c>
      <c r="AG23" s="1">
        <v>2211.44</v>
      </c>
      <c r="AH23" s="1">
        <v>2032.96</v>
      </c>
      <c r="AI23" s="1">
        <v>1689.68</v>
      </c>
      <c r="AJ23" s="1">
        <v>1638.32</v>
      </c>
      <c r="AK23" s="1">
        <v>1540.43</v>
      </c>
      <c r="AL23" s="1">
        <v>1455.07</v>
      </c>
      <c r="AM23" s="1">
        <v>2238.7800000000002</v>
      </c>
    </row>
    <row r="24" spans="1:39">
      <c r="A24" t="s">
        <v>21</v>
      </c>
      <c r="B24" s="1"/>
      <c r="G24" s="1"/>
      <c r="H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>
        <v>74.354898263832553</v>
      </c>
      <c r="X24" s="1">
        <v>341.01</v>
      </c>
      <c r="Y24" s="1">
        <v>1283.5</v>
      </c>
      <c r="Z24" s="1">
        <v>2448.0921431770239</v>
      </c>
      <c r="AA24" s="1">
        <v>4615.9419031640437</v>
      </c>
      <c r="AB24" s="1">
        <v>2976.76</v>
      </c>
      <c r="AC24" s="1">
        <v>3538.507620286834</v>
      </c>
      <c r="AD24" s="1">
        <v>3377.5175720272396</v>
      </c>
      <c r="AE24" s="1">
        <v>3366.582930675032</v>
      </c>
      <c r="AF24" s="1">
        <v>2973.73</v>
      </c>
      <c r="AG24" s="1">
        <v>5313.2</v>
      </c>
      <c r="AH24" s="1">
        <v>3960.92</v>
      </c>
      <c r="AI24" s="1">
        <v>3490.97</v>
      </c>
      <c r="AJ24" s="1">
        <v>2430.27</v>
      </c>
      <c r="AK24" s="1">
        <v>3294.55</v>
      </c>
      <c r="AL24" s="1">
        <v>3308.15</v>
      </c>
      <c r="AM24" s="1">
        <v>3819.19</v>
      </c>
    </row>
    <row r="25" spans="1:39">
      <c r="A25" t="s">
        <v>22</v>
      </c>
      <c r="B25" s="1"/>
      <c r="G25" s="1"/>
      <c r="H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>
        <v>16.896164530261235</v>
      </c>
      <c r="X25" s="1">
        <v>77.489999999999995</v>
      </c>
      <c r="Y25" s="1">
        <v>85.9</v>
      </c>
      <c r="Z25" s="1">
        <v>556.29647275677416</v>
      </c>
      <c r="AA25" s="1">
        <v>1048.911580528963</v>
      </c>
      <c r="AB25" s="1">
        <v>1479.77</v>
      </c>
      <c r="AC25" s="1">
        <v>1809.4888114258802</v>
      </c>
      <c r="AD25" s="1">
        <v>1686.5780513357779</v>
      </c>
      <c r="AE25" s="1">
        <v>1608.0466624887692</v>
      </c>
      <c r="AF25" s="1">
        <v>1524.7</v>
      </c>
      <c r="AG25" s="1">
        <v>2370.48</v>
      </c>
      <c r="AH25" s="1">
        <v>2089.94</v>
      </c>
      <c r="AI25" s="1">
        <v>1808.9</v>
      </c>
      <c r="AJ25" s="1">
        <v>955.04</v>
      </c>
      <c r="AK25" s="1">
        <v>101.3</v>
      </c>
      <c r="AL25" s="1">
        <v>1751.25</v>
      </c>
      <c r="AM25" s="1">
        <v>2539</v>
      </c>
    </row>
    <row r="26" spans="1:39">
      <c r="A26" t="s">
        <v>23</v>
      </c>
      <c r="B26" s="1"/>
      <c r="G26" s="1"/>
      <c r="H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>
        <v>16.115570014603275</v>
      </c>
      <c r="X26" s="1">
        <v>73.91</v>
      </c>
      <c r="Y26" s="1">
        <v>80.150000000000006</v>
      </c>
      <c r="Z26" s="1">
        <v>530.59584851533339</v>
      </c>
      <c r="AA26" s="1">
        <v>1000.4523798799286</v>
      </c>
      <c r="AB26" s="1">
        <v>1059.83</v>
      </c>
      <c r="AC26" s="1">
        <v>1248.360313856627</v>
      </c>
      <c r="AD26" s="1">
        <v>1324.8339156626507</v>
      </c>
      <c r="AE26" s="1">
        <v>1311.9813551775314</v>
      </c>
      <c r="AF26" s="1">
        <v>1502.02</v>
      </c>
      <c r="AG26" s="1">
        <v>1716.5</v>
      </c>
      <c r="AH26" s="1">
        <v>1650.92</v>
      </c>
      <c r="AI26" s="1">
        <v>1223.51</v>
      </c>
      <c r="AJ26" s="1">
        <v>831.34</v>
      </c>
      <c r="AK26" s="1">
        <v>1026.0999999999999</v>
      </c>
      <c r="AL26" s="1">
        <v>1289.8499999999999</v>
      </c>
      <c r="AM26" s="1">
        <v>2013.38</v>
      </c>
    </row>
    <row r="27" spans="1:39">
      <c r="A27" t="s">
        <v>24</v>
      </c>
      <c r="B27" s="1"/>
      <c r="G27" s="1"/>
      <c r="H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>
        <v>0</v>
      </c>
      <c r="X27" s="1"/>
      <c r="Y27" s="1"/>
      <c r="Z27" s="1">
        <v>0</v>
      </c>
      <c r="AA27" s="1">
        <v>0</v>
      </c>
      <c r="AB27" s="1">
        <v>5</v>
      </c>
      <c r="AC27" s="1">
        <v>0.27430461741521139</v>
      </c>
      <c r="AD27" s="1">
        <v>25.287928234677839</v>
      </c>
      <c r="AE27" s="1">
        <v>66.435983212298396</v>
      </c>
      <c r="AF27" s="1">
        <v>64.22</v>
      </c>
      <c r="AG27" s="1">
        <v>78.98</v>
      </c>
      <c r="AH27" s="1">
        <v>74.14</v>
      </c>
      <c r="AI27" s="1">
        <v>113.21</v>
      </c>
      <c r="AJ27" s="1">
        <v>83.58</v>
      </c>
      <c r="AK27" s="1">
        <v>65.709999999999994</v>
      </c>
      <c r="AL27" s="1">
        <v>35.82</v>
      </c>
      <c r="AM27" s="1">
        <v>74.959999999999994</v>
      </c>
    </row>
    <row r="28" spans="1:39">
      <c r="A28" t="s">
        <v>25</v>
      </c>
      <c r="B28" s="1"/>
      <c r="G28" s="1"/>
      <c r="H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>
        <v>44.637795878630534</v>
      </c>
      <c r="X28" s="1">
        <v>204.72</v>
      </c>
      <c r="Y28" s="1">
        <v>521.66999999999996</v>
      </c>
      <c r="Z28" s="1">
        <v>1469.673685672562</v>
      </c>
      <c r="AA28" s="1">
        <v>2771.1082561090375</v>
      </c>
      <c r="AB28" s="1">
        <v>1803.33</v>
      </c>
      <c r="AC28" s="1">
        <v>1462.7677750130531</v>
      </c>
      <c r="AD28" s="1">
        <v>1309.1820416448404</v>
      </c>
      <c r="AE28" s="1">
        <v>950.49388065443236</v>
      </c>
      <c r="AF28" s="1">
        <v>2269.71</v>
      </c>
      <c r="AG28" s="1">
        <v>2361.27</v>
      </c>
      <c r="AH28" s="1">
        <v>2239.77</v>
      </c>
      <c r="AI28" s="1">
        <v>2000.57</v>
      </c>
      <c r="AJ28" s="1">
        <v>1816.29</v>
      </c>
      <c r="AK28" s="1">
        <v>1924.28</v>
      </c>
      <c r="AL28" s="1">
        <v>1942.93</v>
      </c>
      <c r="AM28" s="1">
        <v>2346.73</v>
      </c>
    </row>
    <row r="29" spans="1:39">
      <c r="A29" t="s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>
        <v>14.574004867759209</v>
      </c>
      <c r="X29" s="1">
        <v>66.84</v>
      </c>
      <c r="Y29" s="1">
        <v>71.28</v>
      </c>
      <c r="Z29" s="1">
        <v>479.84070511114714</v>
      </c>
      <c r="AA29" s="1">
        <v>904.75222664286878</v>
      </c>
      <c r="AB29" s="1">
        <v>1647.21</v>
      </c>
      <c r="AC29" s="1">
        <v>1971.4053409937312</v>
      </c>
      <c r="AD29" s="1">
        <v>1772.5183342063908</v>
      </c>
      <c r="AE29" s="1">
        <v>1703.9660702035669</v>
      </c>
      <c r="AF29" s="1">
        <v>2481.56</v>
      </c>
      <c r="AG29" s="1">
        <v>2304.4</v>
      </c>
      <c r="AH29" s="1">
        <v>3857.6</v>
      </c>
      <c r="AI29" s="1">
        <v>1992.12</v>
      </c>
      <c r="AJ29" s="1">
        <v>1750.44</v>
      </c>
      <c r="AK29" s="1">
        <v>1643.09</v>
      </c>
      <c r="AL29" s="1">
        <v>1808.27</v>
      </c>
      <c r="AM29" s="1">
        <v>2709.29</v>
      </c>
    </row>
    <row r="30" spans="1:39">
      <c r="A30" t="s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>
        <v>21.313718968035047</v>
      </c>
      <c r="X30" s="1">
        <v>97.75</v>
      </c>
      <c r="Y30" s="1">
        <v>120.19</v>
      </c>
      <c r="Z30" s="1">
        <v>701.74190491643674</v>
      </c>
      <c r="AA30" s="1">
        <v>1323.1527551517117</v>
      </c>
      <c r="AB30" s="1">
        <v>460.62</v>
      </c>
      <c r="AC30" s="1">
        <v>520.05961024984765</v>
      </c>
      <c r="AD30" s="1">
        <v>419.74308407543214</v>
      </c>
      <c r="AE30" s="1">
        <v>591.84095290806476</v>
      </c>
      <c r="AF30" s="1">
        <v>547.61</v>
      </c>
      <c r="AG30" s="1">
        <v>615.91</v>
      </c>
      <c r="AH30" s="1">
        <v>507.99</v>
      </c>
      <c r="AI30" s="1">
        <v>446.89</v>
      </c>
      <c r="AJ30" s="1">
        <v>409.5</v>
      </c>
      <c r="AK30" s="1">
        <v>431.59</v>
      </c>
      <c r="AL30" s="1">
        <v>418.07</v>
      </c>
      <c r="AM30" s="1">
        <v>671.08</v>
      </c>
    </row>
    <row r="31" spans="1:39">
      <c r="A31" t="s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>
        <v>7.4287304883985064</v>
      </c>
      <c r="X31" s="1">
        <v>34.07</v>
      </c>
      <c r="Y31" s="1">
        <v>102.60000000000001</v>
      </c>
      <c r="Z31" s="1">
        <v>244.5866670128184</v>
      </c>
      <c r="AA31" s="1">
        <v>461.17457153983446</v>
      </c>
      <c r="AB31" s="1">
        <v>635.02</v>
      </c>
      <c r="AC31" s="1">
        <v>852.71430588162264</v>
      </c>
      <c r="AD31" s="1">
        <v>823.13602933473032</v>
      </c>
      <c r="AE31" s="1">
        <v>123.72693229820754</v>
      </c>
      <c r="AF31" s="1">
        <v>751.94</v>
      </c>
      <c r="AG31" s="1">
        <v>779.24</v>
      </c>
      <c r="AH31" s="1">
        <v>983</v>
      </c>
      <c r="AI31" s="1">
        <v>922.33</v>
      </c>
      <c r="AJ31" s="1">
        <v>562.99</v>
      </c>
      <c r="AK31" s="1">
        <v>604.83000000000004</v>
      </c>
      <c r="AL31" s="1">
        <v>492.8</v>
      </c>
      <c r="AM31" s="1">
        <v>0</v>
      </c>
    </row>
    <row r="32" spans="1:39">
      <c r="A32" t="s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>
        <v>10.854188544539998</v>
      </c>
      <c r="X32" s="1">
        <v>49.78</v>
      </c>
      <c r="Y32" s="1">
        <v>49.540000000000006</v>
      </c>
      <c r="Z32" s="1">
        <v>357.36789797176698</v>
      </c>
      <c r="AA32" s="1">
        <v>673.82653863378232</v>
      </c>
      <c r="AB32" s="1">
        <v>479.95</v>
      </c>
      <c r="AC32" s="1">
        <v>685.87126538499456</v>
      </c>
      <c r="AD32" s="1">
        <v>547.04212807752754</v>
      </c>
      <c r="AE32" s="1">
        <v>631.7211639456558</v>
      </c>
      <c r="AF32" s="1">
        <v>636.69000000000005</v>
      </c>
      <c r="AG32" s="1">
        <v>1027.75</v>
      </c>
      <c r="AH32" s="1">
        <v>720.02</v>
      </c>
      <c r="AI32" s="1">
        <v>781.88</v>
      </c>
      <c r="AJ32" s="1">
        <v>705.3</v>
      </c>
      <c r="AK32" s="1">
        <v>600.47</v>
      </c>
      <c r="AL32" s="1">
        <v>701.16</v>
      </c>
      <c r="AM32" s="1">
        <v>1056.77</v>
      </c>
    </row>
    <row r="33" spans="1:40" s="10" customFormat="1">
      <c r="A33" s="10" t="s">
        <v>158</v>
      </c>
      <c r="B33" s="11">
        <f t="shared" ref="B33:AL33" si="0">SUM(B2:B32)</f>
        <v>0</v>
      </c>
      <c r="C33" s="11">
        <f t="shared" si="0"/>
        <v>0</v>
      </c>
      <c r="D33" s="11">
        <f t="shared" si="0"/>
        <v>0</v>
      </c>
      <c r="E33" s="11">
        <f t="shared" si="0"/>
        <v>0</v>
      </c>
      <c r="F33" s="11">
        <f t="shared" si="0"/>
        <v>0</v>
      </c>
      <c r="G33" s="11">
        <f t="shared" si="0"/>
        <v>0</v>
      </c>
      <c r="H33" s="11">
        <f t="shared" si="0"/>
        <v>0</v>
      </c>
      <c r="I33" s="11">
        <f t="shared" si="0"/>
        <v>0</v>
      </c>
      <c r="J33" s="11">
        <f t="shared" si="0"/>
        <v>0</v>
      </c>
      <c r="K33" s="11">
        <f t="shared" si="0"/>
        <v>0</v>
      </c>
      <c r="L33" s="11">
        <f t="shared" si="0"/>
        <v>0</v>
      </c>
      <c r="M33" s="11">
        <f t="shared" si="0"/>
        <v>0</v>
      </c>
      <c r="N33" s="11">
        <f t="shared" si="0"/>
        <v>0</v>
      </c>
      <c r="O33" s="11">
        <f t="shared" si="0"/>
        <v>0</v>
      </c>
      <c r="P33" s="11">
        <f t="shared" si="0"/>
        <v>0</v>
      </c>
      <c r="Q33" s="11">
        <f t="shared" si="0"/>
        <v>0</v>
      </c>
      <c r="R33" s="11">
        <f t="shared" si="0"/>
        <v>0</v>
      </c>
      <c r="S33" s="11">
        <f t="shared" si="0"/>
        <v>0</v>
      </c>
      <c r="T33" s="11">
        <f t="shared" si="0"/>
        <v>0</v>
      </c>
      <c r="U33" s="11">
        <f t="shared" si="0"/>
        <v>0</v>
      </c>
      <c r="V33" s="11">
        <f t="shared" si="0"/>
        <v>0</v>
      </c>
      <c r="W33" s="11">
        <f t="shared" si="0"/>
        <v>335.95000000000005</v>
      </c>
      <c r="X33" s="11">
        <f t="shared" si="0"/>
        <v>1540.7499999999998</v>
      </c>
      <c r="Y33" s="11">
        <f t="shared" si="0"/>
        <v>3145.4700000000003</v>
      </c>
      <c r="Z33" s="11">
        <f t="shared" si="0"/>
        <v>11060.959999999995</v>
      </c>
      <c r="AA33" s="11">
        <f t="shared" si="0"/>
        <v>20855.729999999996</v>
      </c>
      <c r="AB33" s="11">
        <f t="shared" si="0"/>
        <v>21429.05</v>
      </c>
      <c r="AC33" s="11">
        <f t="shared" si="0"/>
        <v>24041.11</v>
      </c>
      <c r="AD33" s="11">
        <f t="shared" si="0"/>
        <v>23214.489999999998</v>
      </c>
      <c r="AE33" s="11">
        <f t="shared" si="0"/>
        <v>20840.849999999991</v>
      </c>
      <c r="AF33" s="11">
        <f t="shared" si="0"/>
        <v>24897.27</v>
      </c>
      <c r="AG33" s="11">
        <f t="shared" si="0"/>
        <v>32175.670000000002</v>
      </c>
      <c r="AH33" s="11">
        <f t="shared" si="0"/>
        <v>29272.900000000005</v>
      </c>
      <c r="AI33" s="11">
        <f t="shared" si="0"/>
        <v>24633.73</v>
      </c>
      <c r="AJ33" s="11">
        <f t="shared" si="0"/>
        <v>19776.490000000002</v>
      </c>
      <c r="AK33" s="11">
        <f t="shared" si="0"/>
        <v>19626.680000000004</v>
      </c>
      <c r="AL33" s="11">
        <f t="shared" si="0"/>
        <v>22309.05</v>
      </c>
      <c r="AM33" s="11">
        <f>SUM(AM2:AM32)</f>
        <v>27528.090000000004</v>
      </c>
    </row>
    <row r="34" spans="1:40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40">
      <c r="A35" s="7" t="s">
        <v>32</v>
      </c>
      <c r="B35">
        <v>16.651935009380818</v>
      </c>
      <c r="C35">
        <v>16.651935009380818</v>
      </c>
      <c r="D35">
        <v>17.900830135084377</v>
      </c>
      <c r="E35">
        <v>18.330450058326402</v>
      </c>
      <c r="F35">
        <v>18.678728609434604</v>
      </c>
      <c r="G35">
        <v>18.958909538576123</v>
      </c>
      <c r="H35">
        <v>19.489759005656254</v>
      </c>
      <c r="I35">
        <v>21.302306593182283</v>
      </c>
      <c r="J35">
        <v>22.68695652173913</v>
      </c>
      <c r="K35">
        <v>24.321739130434782</v>
      </c>
      <c r="L35">
        <v>28.878260869565221</v>
      </c>
      <c r="M35">
        <v>34.173913043478258</v>
      </c>
      <c r="N35">
        <v>35.226086956521733</v>
      </c>
      <c r="O35">
        <v>36.469565217391306</v>
      </c>
      <c r="P35">
        <v>38.782608695652179</v>
      </c>
      <c r="Q35">
        <v>44.434782608695656</v>
      </c>
      <c r="R35">
        <v>55.208695652173908</v>
      </c>
      <c r="S35">
        <v>64.539130434782606</v>
      </c>
      <c r="T35">
        <v>69.913043478260875</v>
      </c>
      <c r="U35">
        <v>71.869565217391312</v>
      </c>
      <c r="V35">
        <v>71.260869565217391</v>
      </c>
      <c r="W35">
        <v>70.260869565217391</v>
      </c>
      <c r="X35">
        <v>70.443478260869568</v>
      </c>
      <c r="Y35">
        <v>70.947826086956525</v>
      </c>
      <c r="Z35">
        <v>70.408695652173918</v>
      </c>
      <c r="AA35">
        <v>71.217391304347828</v>
      </c>
      <c r="AB35">
        <v>73.982608695652175</v>
      </c>
      <c r="AC35">
        <v>75.330434782608691</v>
      </c>
      <c r="AD35">
        <v>76.434782608695656</v>
      </c>
      <c r="AE35">
        <v>80.0695652173913</v>
      </c>
      <c r="AF35">
        <v>84.765217391304347</v>
      </c>
      <c r="AG35">
        <v>84.165217391304353</v>
      </c>
      <c r="AH35">
        <v>86.956521739130437</v>
      </c>
      <c r="AI35">
        <v>91.660869565217382</v>
      </c>
      <c r="AJ35">
        <v>94.095652173913038</v>
      </c>
      <c r="AK35">
        <v>96.565217391304344</v>
      </c>
      <c r="AL35">
        <v>98.495652173913044</v>
      </c>
      <c r="AM35">
        <v>100</v>
      </c>
    </row>
    <row r="36" spans="1:40">
      <c r="A36" s="7" t="s">
        <v>159</v>
      </c>
      <c r="B36">
        <v>1.7197</v>
      </c>
      <c r="C36">
        <v>1.4302999999999999</v>
      </c>
      <c r="D36">
        <v>1.4899</v>
      </c>
      <c r="E36">
        <v>1.7090000000000001</v>
      </c>
      <c r="F36">
        <v>1.8973</v>
      </c>
      <c r="G36">
        <v>1.9809000000000001</v>
      </c>
      <c r="H36">
        <v>2.3346</v>
      </c>
      <c r="I36">
        <v>2.9445999999999999</v>
      </c>
      <c r="J36">
        <v>3.4609999999999999</v>
      </c>
      <c r="K36">
        <v>3.7313999999999998</v>
      </c>
      <c r="L36">
        <v>3.7313999999999998</v>
      </c>
      <c r="M36">
        <v>3.7690000000000001</v>
      </c>
      <c r="N36">
        <v>4.7954999999999997</v>
      </c>
      <c r="O36">
        <v>5.3348000000000004</v>
      </c>
      <c r="P36">
        <v>5.5266000000000002</v>
      </c>
      <c r="Q36">
        <v>5.7766999999999999</v>
      </c>
      <c r="R36">
        <v>8.6401000000000003</v>
      </c>
      <c r="S36">
        <v>8.3709000000000007</v>
      </c>
      <c r="T36">
        <v>8.3386999999999993</v>
      </c>
      <c r="U36">
        <v>8.3193000000000001</v>
      </c>
      <c r="V36">
        <v>8.3005999999999993</v>
      </c>
      <c r="W36">
        <v>8.2782999999999998</v>
      </c>
      <c r="X36">
        <v>8.2783999999999995</v>
      </c>
      <c r="Y36">
        <v>8.2769999999999992</v>
      </c>
      <c r="Z36">
        <v>8.2771000000000008</v>
      </c>
      <c r="AA36">
        <v>8.2772000000000006</v>
      </c>
      <c r="AB36">
        <v>8.2767999999999997</v>
      </c>
      <c r="AC36">
        <v>8.1940000000000008</v>
      </c>
      <c r="AD36">
        <v>7.9720000000000004</v>
      </c>
      <c r="AE36">
        <v>7.6059000000000001</v>
      </c>
      <c r="AF36">
        <v>6.9481999999999999</v>
      </c>
      <c r="AG36">
        <v>6.8307000000000002</v>
      </c>
      <c r="AH36">
        <v>6.7690000000000001</v>
      </c>
      <c r="AI36">
        <v>6.4633000000000003</v>
      </c>
      <c r="AJ36">
        <v>6.3085000000000004</v>
      </c>
      <c r="AK36">
        <v>6.1479999999999997</v>
      </c>
      <c r="AL36">
        <v>6.1607000000000003</v>
      </c>
      <c r="AM36">
        <v>6.2830000000000004</v>
      </c>
    </row>
    <row r="38" spans="1:40">
      <c r="A38" s="7" t="s">
        <v>81</v>
      </c>
      <c r="B38">
        <v>1978</v>
      </c>
      <c r="C38">
        <v>1979</v>
      </c>
      <c r="D38">
        <v>1980</v>
      </c>
      <c r="E38">
        <v>1981</v>
      </c>
      <c r="F38">
        <v>1982</v>
      </c>
      <c r="G38">
        <v>1983</v>
      </c>
      <c r="H38">
        <v>1984</v>
      </c>
      <c r="I38">
        <v>1985</v>
      </c>
      <c r="J38">
        <v>1986</v>
      </c>
      <c r="K38">
        <v>1987</v>
      </c>
      <c r="L38">
        <v>1988</v>
      </c>
      <c r="M38">
        <v>1989</v>
      </c>
      <c r="N38">
        <v>1990</v>
      </c>
      <c r="O38">
        <v>1991</v>
      </c>
      <c r="P38">
        <v>1992</v>
      </c>
      <c r="Q38">
        <v>1993</v>
      </c>
      <c r="R38">
        <v>1994</v>
      </c>
      <c r="S38">
        <v>1995</v>
      </c>
      <c r="T38">
        <v>1996</v>
      </c>
      <c r="U38">
        <v>1997</v>
      </c>
      <c r="V38">
        <v>1998</v>
      </c>
      <c r="W38">
        <v>1999</v>
      </c>
      <c r="X38">
        <v>2000</v>
      </c>
      <c r="Y38">
        <v>2001</v>
      </c>
      <c r="Z38">
        <v>2002</v>
      </c>
      <c r="AA38">
        <v>2003</v>
      </c>
      <c r="AB38">
        <v>2004</v>
      </c>
      <c r="AC38">
        <v>2005</v>
      </c>
      <c r="AD38">
        <v>2006</v>
      </c>
      <c r="AE38">
        <v>2007</v>
      </c>
      <c r="AF38">
        <v>2008</v>
      </c>
      <c r="AG38">
        <v>2009</v>
      </c>
      <c r="AH38">
        <v>2010</v>
      </c>
      <c r="AI38">
        <v>2011</v>
      </c>
      <c r="AJ38">
        <v>2012</v>
      </c>
      <c r="AK38">
        <v>2013</v>
      </c>
      <c r="AL38">
        <v>2014</v>
      </c>
      <c r="AM38">
        <v>2015</v>
      </c>
      <c r="AN38" t="s">
        <v>50</v>
      </c>
    </row>
    <row r="39" spans="1:40">
      <c r="A39" t="s">
        <v>0</v>
      </c>
      <c r="B39">
        <f t="shared" ref="B39:B44" si="1">B2/$B$36*100/$B$35</f>
        <v>0</v>
      </c>
      <c r="C39">
        <f t="shared" ref="C39:C44" si="2">C2/$C$36*100/$C$35</f>
        <v>0</v>
      </c>
      <c r="D39">
        <f t="shared" ref="D39:D44" si="3">D2/$D$36*100/$D$35</f>
        <v>0</v>
      </c>
      <c r="E39">
        <f t="shared" ref="E39:E44" si="4">E2/$E$36*100/$E$35</f>
        <v>0</v>
      </c>
      <c r="F39">
        <f t="shared" ref="F39:F44" si="5">F2/$F$36*100/$F$35</f>
        <v>0</v>
      </c>
      <c r="G39">
        <f t="shared" ref="G39:G44" si="6">G2/$G$36*100/$G$35</f>
        <v>0</v>
      </c>
      <c r="H39">
        <f t="shared" ref="H39:H44" si="7">H2/$H$36*100/$H$35</f>
        <v>0</v>
      </c>
      <c r="I39">
        <f t="shared" ref="I39:I44" si="8">I2/$I$36*100/$I$35</f>
        <v>0</v>
      </c>
      <c r="J39">
        <f t="shared" ref="J39:J44" si="9">J2/$J$36*100/$J$35</f>
        <v>0</v>
      </c>
      <c r="K39">
        <f t="shared" ref="K39:K44" si="10">K2/$K$36*100/$K$35</f>
        <v>0</v>
      </c>
      <c r="L39">
        <f t="shared" ref="L39:L69" si="11">L2/$L$36*100/$L$35</f>
        <v>0</v>
      </c>
      <c r="M39">
        <f t="shared" ref="M39:M69" si="12">M2/$M$36*100/$M$35</f>
        <v>0</v>
      </c>
      <c r="N39">
        <f t="shared" ref="N39:N69" si="13">N2/$N$36*100/$N$35</f>
        <v>0</v>
      </c>
      <c r="O39">
        <f t="shared" ref="O39:O69" si="14">O2/$O$36*100/$O$35</f>
        <v>0</v>
      </c>
      <c r="P39">
        <f t="shared" ref="P39:P69" si="15">P2/$P$36*100/$P$35</f>
        <v>0</v>
      </c>
      <c r="Q39">
        <f t="shared" ref="Q39:Q69" si="16">Q2/$Q$36*100/$Q$35</f>
        <v>0</v>
      </c>
      <c r="R39">
        <f t="shared" ref="R39:R69" si="17">R2/$R$36*100/$R$35</f>
        <v>0</v>
      </c>
      <c r="S39">
        <f t="shared" ref="S39:S69" si="18">S2/$S$36*100/$S$35</f>
        <v>0</v>
      </c>
      <c r="T39">
        <f t="shared" ref="T39:T69" si="19">T2/$T$36*100/$T$35</f>
        <v>0</v>
      </c>
      <c r="U39">
        <f t="shared" ref="U39:U69" si="20">U2/$U$36*100/$U$35</f>
        <v>0</v>
      </c>
      <c r="V39">
        <f t="shared" ref="V39:V69" si="21">V2/$V$36*100/$V$35</f>
        <v>0</v>
      </c>
      <c r="W39">
        <f t="shared" ref="W39:W69" si="22">W2/$W$36*100/$W$35</f>
        <v>0</v>
      </c>
      <c r="X39">
        <f t="shared" ref="X39:X69" si="23">X2/$X$36*100/$X$35</f>
        <v>0</v>
      </c>
      <c r="Y39">
        <f t="shared" ref="Y39:Y69" si="24">Y2/$Y$36*100/$Y$35</f>
        <v>0</v>
      </c>
      <c r="Z39">
        <f t="shared" ref="Z39:Z69" si="25">Z2/$Z$36*100/$Z$35</f>
        <v>0</v>
      </c>
      <c r="AA39">
        <f t="shared" ref="AA39:AA69" si="26">AA2/$AA$36*100/$AA$35</f>
        <v>0</v>
      </c>
      <c r="AB39">
        <f t="shared" ref="AB39:AB69" si="27">AB2/$AB$36*100/$AB$35</f>
        <v>0</v>
      </c>
      <c r="AC39">
        <f t="shared" ref="AC39:AC69" si="28">AC2/$AC$36*100/$AC$35</f>
        <v>0</v>
      </c>
      <c r="AD39">
        <f t="shared" ref="AD39:AD69" si="29">AD2/$AD$36*100/$AD$35</f>
        <v>0</v>
      </c>
      <c r="AE39">
        <f t="shared" ref="AE39:AE69" si="30">AE2/$AE$36*100/$AE$35</f>
        <v>0</v>
      </c>
      <c r="AF39">
        <f t="shared" ref="AF39:AF69" si="31">AF2/$AF$36*100/$AF$35</f>
        <v>0</v>
      </c>
      <c r="AG39">
        <f t="shared" ref="AG39:AG69" si="32">AG2/$AG$36*100/$AG$35</f>
        <v>0</v>
      </c>
      <c r="AH39">
        <f t="shared" ref="AH39:AH69" si="33">AH2/$AH$36*100/$AH$35</f>
        <v>0</v>
      </c>
      <c r="AI39">
        <f t="shared" ref="AI39:AI69" si="34">AI2/$AI$36*100/$AI$35</f>
        <v>0</v>
      </c>
      <c r="AJ39">
        <f t="shared" ref="AJ39:AJ69" si="35">AJ2/$AJ$36*100/$AJ$35</f>
        <v>0</v>
      </c>
      <c r="AK39">
        <f t="shared" ref="AK39:AK69" si="36">AK2/$AK$36*100/$AK$35</f>
        <v>0</v>
      </c>
      <c r="AL39">
        <f t="shared" ref="AL39:AL69" si="37">AL2/$AL$36*100/$AL$35</f>
        <v>0</v>
      </c>
      <c r="AM39">
        <f t="shared" ref="AM39:AM69" si="38">AM2/$AM$36*100/$AM$35</f>
        <v>2.2568836543052679</v>
      </c>
      <c r="AN39" s="8">
        <f>SUM(B39:AM39)</f>
        <v>2.2568836543052679</v>
      </c>
    </row>
    <row r="40" spans="1:40">
      <c r="A40" t="s">
        <v>1</v>
      </c>
      <c r="B40">
        <f t="shared" si="1"/>
        <v>0</v>
      </c>
      <c r="C40">
        <f t="shared" si="2"/>
        <v>0</v>
      </c>
      <c r="D40">
        <f t="shared" si="3"/>
        <v>0</v>
      </c>
      <c r="E40">
        <f t="shared" si="4"/>
        <v>0</v>
      </c>
      <c r="F40">
        <f t="shared" si="5"/>
        <v>0</v>
      </c>
      <c r="G40">
        <f t="shared" si="6"/>
        <v>0</v>
      </c>
      <c r="H40">
        <f t="shared" si="7"/>
        <v>0</v>
      </c>
      <c r="I40">
        <f t="shared" si="8"/>
        <v>0</v>
      </c>
      <c r="J40">
        <f t="shared" si="9"/>
        <v>0</v>
      </c>
      <c r="K40">
        <f t="shared" si="10"/>
        <v>0</v>
      </c>
      <c r="L40">
        <f t="shared" si="11"/>
        <v>0</v>
      </c>
      <c r="M40">
        <f t="shared" si="12"/>
        <v>0</v>
      </c>
      <c r="N40">
        <f t="shared" si="13"/>
        <v>0</v>
      </c>
      <c r="O40">
        <f t="shared" si="14"/>
        <v>0</v>
      </c>
      <c r="P40">
        <f t="shared" si="15"/>
        <v>0</v>
      </c>
      <c r="Q40">
        <f t="shared" si="16"/>
        <v>0</v>
      </c>
      <c r="R40">
        <f t="shared" si="17"/>
        <v>0</v>
      </c>
      <c r="S40">
        <f t="shared" si="18"/>
        <v>0</v>
      </c>
      <c r="T40">
        <f t="shared" si="19"/>
        <v>0</v>
      </c>
      <c r="U40">
        <f t="shared" si="20"/>
        <v>0</v>
      </c>
      <c r="V40">
        <f t="shared" si="21"/>
        <v>0</v>
      </c>
      <c r="W40">
        <f t="shared" si="22"/>
        <v>0</v>
      </c>
      <c r="X40">
        <f t="shared" si="23"/>
        <v>0</v>
      </c>
      <c r="Y40">
        <f t="shared" si="24"/>
        <v>0</v>
      </c>
      <c r="Z40">
        <f t="shared" si="25"/>
        <v>0</v>
      </c>
      <c r="AA40">
        <f t="shared" si="26"/>
        <v>0</v>
      </c>
      <c r="AB40">
        <f t="shared" si="27"/>
        <v>0</v>
      </c>
      <c r="AC40">
        <f t="shared" si="28"/>
        <v>0</v>
      </c>
      <c r="AD40">
        <f t="shared" si="29"/>
        <v>0</v>
      </c>
      <c r="AE40">
        <f t="shared" si="30"/>
        <v>0</v>
      </c>
      <c r="AF40">
        <f t="shared" si="31"/>
        <v>0</v>
      </c>
      <c r="AG40">
        <f t="shared" si="32"/>
        <v>0</v>
      </c>
      <c r="AH40">
        <f t="shared" si="33"/>
        <v>0</v>
      </c>
      <c r="AI40">
        <f t="shared" si="34"/>
        <v>0</v>
      </c>
      <c r="AJ40">
        <f t="shared" si="35"/>
        <v>0</v>
      </c>
      <c r="AK40">
        <f t="shared" si="36"/>
        <v>0</v>
      </c>
      <c r="AL40">
        <f t="shared" si="37"/>
        <v>0</v>
      </c>
      <c r="AM40">
        <f t="shared" si="38"/>
        <v>1.343307337259271</v>
      </c>
      <c r="AN40" s="8">
        <f t="shared" ref="AN40:AN69" si="39">SUM(B40:AM40)</f>
        <v>1.343307337259271</v>
      </c>
    </row>
    <row r="41" spans="1:40">
      <c r="A41" t="s">
        <v>2</v>
      </c>
      <c r="B41">
        <f t="shared" si="1"/>
        <v>0</v>
      </c>
      <c r="C41">
        <f t="shared" si="2"/>
        <v>0</v>
      </c>
      <c r="D41">
        <f t="shared" si="3"/>
        <v>0</v>
      </c>
      <c r="E41">
        <f t="shared" si="4"/>
        <v>0</v>
      </c>
      <c r="F41">
        <f t="shared" si="5"/>
        <v>0</v>
      </c>
      <c r="G41">
        <f t="shared" si="6"/>
        <v>0</v>
      </c>
      <c r="H41">
        <f t="shared" si="7"/>
        <v>0</v>
      </c>
      <c r="I41">
        <f t="shared" si="8"/>
        <v>0</v>
      </c>
      <c r="J41">
        <f t="shared" si="9"/>
        <v>0</v>
      </c>
      <c r="K41">
        <f t="shared" si="10"/>
        <v>0</v>
      </c>
      <c r="L41">
        <f t="shared" si="11"/>
        <v>0</v>
      </c>
      <c r="M41">
        <f t="shared" si="12"/>
        <v>0</v>
      </c>
      <c r="N41">
        <f t="shared" si="13"/>
        <v>0</v>
      </c>
      <c r="O41">
        <f t="shared" si="14"/>
        <v>0</v>
      </c>
      <c r="P41">
        <f t="shared" si="15"/>
        <v>0</v>
      </c>
      <c r="Q41">
        <f t="shared" si="16"/>
        <v>0</v>
      </c>
      <c r="R41">
        <f t="shared" si="17"/>
        <v>0</v>
      </c>
      <c r="S41">
        <f t="shared" si="18"/>
        <v>0</v>
      </c>
      <c r="T41">
        <f t="shared" si="19"/>
        <v>0</v>
      </c>
      <c r="U41">
        <f t="shared" si="20"/>
        <v>0</v>
      </c>
      <c r="V41">
        <f t="shared" si="21"/>
        <v>0</v>
      </c>
      <c r="W41">
        <f t="shared" si="22"/>
        <v>0.880209152910579</v>
      </c>
      <c r="X41">
        <f t="shared" si="23"/>
        <v>4.0263441541836977</v>
      </c>
      <c r="Y41">
        <f t="shared" si="24"/>
        <v>7.1777037753766759</v>
      </c>
      <c r="Z41">
        <f t="shared" si="25"/>
        <v>28.923725875646397</v>
      </c>
      <c r="AA41">
        <f t="shared" si="26"/>
        <v>53.916513574176768</v>
      </c>
      <c r="AB41">
        <f t="shared" si="27"/>
        <v>77.063489829247018</v>
      </c>
      <c r="AC41">
        <f t="shared" si="28"/>
        <v>117.84043818759845</v>
      </c>
      <c r="AD41">
        <f t="shared" si="29"/>
        <v>79.396002029211147</v>
      </c>
      <c r="AE41">
        <f t="shared" si="30"/>
        <v>79.21686521236559</v>
      </c>
      <c r="AF41">
        <f t="shared" si="31"/>
        <v>73.045002802082493</v>
      </c>
      <c r="AG41">
        <f t="shared" si="32"/>
        <v>131.78123386786376</v>
      </c>
      <c r="AH41">
        <f t="shared" si="33"/>
        <v>95.59491800856847</v>
      </c>
      <c r="AI41">
        <f t="shared" si="34"/>
        <v>85.748281445991921</v>
      </c>
      <c r="AJ41">
        <f t="shared" si="35"/>
        <v>85.370271656793363</v>
      </c>
      <c r="AK41">
        <f t="shared" si="36"/>
        <v>86.404703784218611</v>
      </c>
      <c r="AL41">
        <f t="shared" si="37"/>
        <v>130.96855065672727</v>
      </c>
      <c r="AM41">
        <f t="shared" si="38"/>
        <v>153.40601623428299</v>
      </c>
      <c r="AN41" s="8">
        <f t="shared" si="39"/>
        <v>1290.7602702472452</v>
      </c>
    </row>
    <row r="42" spans="1:40">
      <c r="A42" t="s">
        <v>3</v>
      </c>
      <c r="B42">
        <f t="shared" si="1"/>
        <v>0</v>
      </c>
      <c r="C42">
        <f t="shared" si="2"/>
        <v>0</v>
      </c>
      <c r="D42">
        <f t="shared" si="3"/>
        <v>0</v>
      </c>
      <c r="E42">
        <f t="shared" si="4"/>
        <v>0</v>
      </c>
      <c r="F42">
        <f t="shared" si="5"/>
        <v>0</v>
      </c>
      <c r="G42">
        <f t="shared" si="6"/>
        <v>0</v>
      </c>
      <c r="H42">
        <f t="shared" si="7"/>
        <v>0</v>
      </c>
      <c r="I42">
        <f t="shared" si="8"/>
        <v>0</v>
      </c>
      <c r="J42">
        <f t="shared" si="9"/>
        <v>0</v>
      </c>
      <c r="K42">
        <f t="shared" si="10"/>
        <v>0</v>
      </c>
      <c r="L42">
        <f t="shared" si="11"/>
        <v>0</v>
      </c>
      <c r="M42">
        <f t="shared" si="12"/>
        <v>0</v>
      </c>
      <c r="N42">
        <f t="shared" si="13"/>
        <v>0</v>
      </c>
      <c r="O42">
        <f t="shared" si="14"/>
        <v>0</v>
      </c>
      <c r="P42">
        <f t="shared" si="15"/>
        <v>0</v>
      </c>
      <c r="Q42">
        <f t="shared" si="16"/>
        <v>0</v>
      </c>
      <c r="R42">
        <f t="shared" si="17"/>
        <v>0</v>
      </c>
      <c r="S42">
        <f t="shared" si="18"/>
        <v>0</v>
      </c>
      <c r="T42">
        <f t="shared" si="19"/>
        <v>0</v>
      </c>
      <c r="U42">
        <f t="shared" si="20"/>
        <v>0</v>
      </c>
      <c r="V42">
        <f t="shared" si="21"/>
        <v>0</v>
      </c>
      <c r="W42">
        <f t="shared" si="22"/>
        <v>4.7680494956855428</v>
      </c>
      <c r="X42">
        <f t="shared" si="23"/>
        <v>21.810507366721659</v>
      </c>
      <c r="Y42">
        <f t="shared" si="24"/>
        <v>17.202648526418784</v>
      </c>
      <c r="Z42">
        <f t="shared" si="25"/>
        <v>156.67839412791591</v>
      </c>
      <c r="AA42">
        <f t="shared" si="26"/>
        <v>292.06309035347289</v>
      </c>
      <c r="AB42">
        <f t="shared" si="27"/>
        <v>152.15421702920059</v>
      </c>
      <c r="AC42">
        <f t="shared" si="28"/>
        <v>164.40921316593256</v>
      </c>
      <c r="AD42">
        <f t="shared" si="29"/>
        <v>159.2591949219227</v>
      </c>
      <c r="AE42">
        <f t="shared" si="30"/>
        <v>152.76858813620268</v>
      </c>
      <c r="AF42">
        <f t="shared" si="31"/>
        <v>144.30212554673741</v>
      </c>
      <c r="AG42">
        <f t="shared" si="32"/>
        <v>174.88904938154172</v>
      </c>
      <c r="AH42">
        <f t="shared" si="33"/>
        <v>169.59824198552221</v>
      </c>
      <c r="AI42">
        <f t="shared" si="34"/>
        <v>134.29565000245202</v>
      </c>
      <c r="AJ42">
        <f t="shared" si="35"/>
        <v>133.3737820139709</v>
      </c>
      <c r="AK42">
        <f t="shared" si="36"/>
        <v>119.3819010996061</v>
      </c>
      <c r="AL42">
        <f t="shared" si="37"/>
        <v>134.07170372808091</v>
      </c>
      <c r="AM42">
        <f t="shared" si="38"/>
        <v>159.99840840362882</v>
      </c>
      <c r="AN42" s="8">
        <f t="shared" si="39"/>
        <v>2291.0247652850135</v>
      </c>
    </row>
    <row r="43" spans="1:40">
      <c r="A43" t="s">
        <v>4</v>
      </c>
      <c r="B43">
        <f t="shared" si="1"/>
        <v>0</v>
      </c>
      <c r="C43">
        <f t="shared" si="2"/>
        <v>0</v>
      </c>
      <c r="D43">
        <f t="shared" si="3"/>
        <v>0</v>
      </c>
      <c r="E43">
        <f t="shared" si="4"/>
        <v>0</v>
      </c>
      <c r="F43">
        <f t="shared" si="5"/>
        <v>0</v>
      </c>
      <c r="G43">
        <f t="shared" si="6"/>
        <v>0</v>
      </c>
      <c r="H43">
        <f t="shared" si="7"/>
        <v>0</v>
      </c>
      <c r="I43">
        <f t="shared" si="8"/>
        <v>0</v>
      </c>
      <c r="J43">
        <f t="shared" si="9"/>
        <v>0</v>
      </c>
      <c r="K43">
        <f t="shared" si="10"/>
        <v>0</v>
      </c>
      <c r="L43">
        <f t="shared" si="11"/>
        <v>0</v>
      </c>
      <c r="M43">
        <f t="shared" si="12"/>
        <v>0</v>
      </c>
      <c r="N43">
        <f t="shared" si="13"/>
        <v>0</v>
      </c>
      <c r="O43">
        <f t="shared" si="14"/>
        <v>0</v>
      </c>
      <c r="P43">
        <f t="shared" si="15"/>
        <v>0</v>
      </c>
      <c r="Q43">
        <f t="shared" si="16"/>
        <v>0</v>
      </c>
      <c r="R43">
        <f t="shared" si="17"/>
        <v>0</v>
      </c>
      <c r="S43">
        <f t="shared" si="18"/>
        <v>0</v>
      </c>
      <c r="T43">
        <f t="shared" si="19"/>
        <v>0</v>
      </c>
      <c r="U43">
        <f t="shared" si="20"/>
        <v>0</v>
      </c>
      <c r="V43">
        <f t="shared" si="21"/>
        <v>0</v>
      </c>
      <c r="W43">
        <f t="shared" si="22"/>
        <v>7.7655590300437156</v>
      </c>
      <c r="X43">
        <f t="shared" si="23"/>
        <v>35.522026896897486</v>
      </c>
      <c r="Y43">
        <f t="shared" si="24"/>
        <v>45.668246701791624</v>
      </c>
      <c r="Z43">
        <f t="shared" si="25"/>
        <v>255.17673829387357</v>
      </c>
      <c r="AA43">
        <f t="shared" si="26"/>
        <v>475.67315957796927</v>
      </c>
      <c r="AB43">
        <f t="shared" si="27"/>
        <v>173.74029023615532</v>
      </c>
      <c r="AC43">
        <f t="shared" si="28"/>
        <v>188.80102667279195</v>
      </c>
      <c r="AD43">
        <f t="shared" si="29"/>
        <v>175.59853425370304</v>
      </c>
      <c r="AE43">
        <f t="shared" si="30"/>
        <v>170.33987204401049</v>
      </c>
      <c r="AF43">
        <f t="shared" si="31"/>
        <v>186.15006455473181</v>
      </c>
      <c r="AG43">
        <f t="shared" si="32"/>
        <v>185.1602695973456</v>
      </c>
      <c r="AH43">
        <f t="shared" si="33"/>
        <v>167.25542916235781</v>
      </c>
      <c r="AI43">
        <f t="shared" si="34"/>
        <v>142.55651790396155</v>
      </c>
      <c r="AJ43">
        <f t="shared" si="35"/>
        <v>137.85152654913068</v>
      </c>
      <c r="AK43">
        <f t="shared" si="36"/>
        <v>136.19895789789135</v>
      </c>
      <c r="AL43">
        <f t="shared" si="37"/>
        <v>240.95991838978983</v>
      </c>
      <c r="AM43">
        <f t="shared" si="38"/>
        <v>321.2462199586185</v>
      </c>
      <c r="AN43" s="8">
        <f t="shared" si="39"/>
        <v>3045.6643577210634</v>
      </c>
    </row>
    <row r="44" spans="1:40">
      <c r="A44" t="s">
        <v>5</v>
      </c>
      <c r="B44">
        <f t="shared" si="1"/>
        <v>0</v>
      </c>
      <c r="C44">
        <f t="shared" si="2"/>
        <v>0</v>
      </c>
      <c r="D44">
        <f t="shared" si="3"/>
        <v>0</v>
      </c>
      <c r="E44">
        <f t="shared" si="4"/>
        <v>0</v>
      </c>
      <c r="F44">
        <f t="shared" si="5"/>
        <v>0</v>
      </c>
      <c r="G44">
        <f t="shared" si="6"/>
        <v>0</v>
      </c>
      <c r="H44">
        <f t="shared" si="7"/>
        <v>0</v>
      </c>
      <c r="I44">
        <f t="shared" si="8"/>
        <v>0</v>
      </c>
      <c r="J44">
        <f t="shared" si="9"/>
        <v>0</v>
      </c>
      <c r="K44">
        <f t="shared" si="10"/>
        <v>0</v>
      </c>
      <c r="L44">
        <f t="shared" si="11"/>
        <v>0</v>
      </c>
      <c r="M44">
        <f t="shared" si="12"/>
        <v>0</v>
      </c>
      <c r="N44">
        <f t="shared" si="13"/>
        <v>0</v>
      </c>
      <c r="O44">
        <f t="shared" si="14"/>
        <v>0</v>
      </c>
      <c r="P44">
        <f t="shared" si="15"/>
        <v>0</v>
      </c>
      <c r="Q44">
        <f t="shared" si="16"/>
        <v>0</v>
      </c>
      <c r="R44">
        <f t="shared" si="17"/>
        <v>0</v>
      </c>
      <c r="S44">
        <f t="shared" si="18"/>
        <v>0</v>
      </c>
      <c r="T44">
        <f t="shared" si="19"/>
        <v>0</v>
      </c>
      <c r="U44">
        <f t="shared" si="20"/>
        <v>0</v>
      </c>
      <c r="V44">
        <f t="shared" si="21"/>
        <v>0</v>
      </c>
      <c r="W44">
        <f t="shared" si="22"/>
        <v>0</v>
      </c>
      <c r="X44">
        <f t="shared" si="23"/>
        <v>0</v>
      </c>
      <c r="Y44">
        <f t="shared" si="24"/>
        <v>1.7028953203740631</v>
      </c>
      <c r="Z44">
        <f t="shared" si="25"/>
        <v>0</v>
      </c>
      <c r="AA44">
        <f t="shared" si="26"/>
        <v>0</v>
      </c>
      <c r="AB44">
        <f t="shared" si="27"/>
        <v>86.296933460062732</v>
      </c>
      <c r="AC44">
        <f t="shared" si="28"/>
        <v>125.87683148773772</v>
      </c>
      <c r="AD44">
        <f t="shared" si="29"/>
        <v>99.54691361339863</v>
      </c>
      <c r="AE44">
        <f t="shared" si="30"/>
        <v>96.47049346561424</v>
      </c>
      <c r="AF44">
        <f t="shared" si="31"/>
        <v>144.21383517353112</v>
      </c>
      <c r="AG44">
        <f t="shared" si="32"/>
        <v>134.04420719568103</v>
      </c>
      <c r="AH44">
        <f t="shared" si="33"/>
        <v>120.90884916531243</v>
      </c>
      <c r="AI44">
        <f t="shared" si="34"/>
        <v>94.920646827439171</v>
      </c>
      <c r="AJ44">
        <f t="shared" si="35"/>
        <v>93.411007046679615</v>
      </c>
      <c r="AK44">
        <f t="shared" si="36"/>
        <v>99.246574880986117</v>
      </c>
      <c r="AL44">
        <f t="shared" si="37"/>
        <v>84.386646931351592</v>
      </c>
      <c r="AM44">
        <f t="shared" si="38"/>
        <v>81.359223300970868</v>
      </c>
      <c r="AN44" s="8">
        <f t="shared" si="39"/>
        <v>1262.3850578691392</v>
      </c>
    </row>
    <row r="45" spans="1:40">
      <c r="A45" t="s">
        <v>6</v>
      </c>
      <c r="B45">
        <f t="shared" ref="B45:B69" si="40">B8/$B$36*100/$B$35</f>
        <v>0</v>
      </c>
      <c r="L45">
        <f t="shared" si="11"/>
        <v>0</v>
      </c>
      <c r="M45">
        <f t="shared" si="12"/>
        <v>0</v>
      </c>
      <c r="N45">
        <f t="shared" si="13"/>
        <v>0</v>
      </c>
      <c r="O45">
        <f t="shared" si="14"/>
        <v>0</v>
      </c>
      <c r="P45">
        <f t="shared" si="15"/>
        <v>0</v>
      </c>
      <c r="Q45">
        <f t="shared" si="16"/>
        <v>0</v>
      </c>
      <c r="R45">
        <f t="shared" si="17"/>
        <v>0</v>
      </c>
      <c r="S45">
        <f t="shared" si="18"/>
        <v>0</v>
      </c>
      <c r="T45">
        <f t="shared" si="19"/>
        <v>0</v>
      </c>
      <c r="U45">
        <f t="shared" si="20"/>
        <v>0</v>
      </c>
      <c r="V45">
        <f t="shared" si="21"/>
        <v>0</v>
      </c>
      <c r="W45">
        <f t="shared" si="22"/>
        <v>0.44497796614346563</v>
      </c>
      <c r="X45">
        <f t="shared" si="23"/>
        <v>2.0354644425110942</v>
      </c>
      <c r="Y45">
        <f t="shared" si="24"/>
        <v>4.0392676999272776</v>
      </c>
      <c r="Z45">
        <f t="shared" si="25"/>
        <v>14.622002817032483</v>
      </c>
      <c r="AA45">
        <f t="shared" si="26"/>
        <v>27.25677240738834</v>
      </c>
      <c r="AB45">
        <f t="shared" si="27"/>
        <v>75.526759999640092</v>
      </c>
      <c r="AC45">
        <f t="shared" si="28"/>
        <v>63.800537122008095</v>
      </c>
      <c r="AD45">
        <f t="shared" si="29"/>
        <v>81.465745703737483</v>
      </c>
      <c r="AE45">
        <f t="shared" si="30"/>
        <v>80.594505511015271</v>
      </c>
      <c r="AF45">
        <f t="shared" si="31"/>
        <v>92.65225722105113</v>
      </c>
      <c r="AG45">
        <f t="shared" si="32"/>
        <v>114.48105499125315</v>
      </c>
      <c r="AH45">
        <f t="shared" si="33"/>
        <v>100.51329590781503</v>
      </c>
      <c r="AI45">
        <f t="shared" si="34"/>
        <v>94.996604950767292</v>
      </c>
      <c r="AJ45">
        <f t="shared" si="35"/>
        <v>84.490895190520462</v>
      </c>
      <c r="AK45">
        <f t="shared" si="36"/>
        <v>74.553260311388584</v>
      </c>
      <c r="AL45">
        <f t="shared" si="37"/>
        <v>63.683029281104183</v>
      </c>
      <c r="AM45">
        <f t="shared" si="38"/>
        <v>77.989813783224562</v>
      </c>
      <c r="AN45" s="8">
        <f t="shared" si="39"/>
        <v>1053.1462453065278</v>
      </c>
    </row>
    <row r="46" spans="1:40">
      <c r="A46" t="s">
        <v>7</v>
      </c>
      <c r="B46">
        <f t="shared" si="40"/>
        <v>0</v>
      </c>
      <c r="L46">
        <f t="shared" si="11"/>
        <v>0</v>
      </c>
      <c r="M46">
        <f t="shared" si="12"/>
        <v>0</v>
      </c>
      <c r="N46">
        <f t="shared" si="13"/>
        <v>0</v>
      </c>
      <c r="O46">
        <f t="shared" si="14"/>
        <v>0</v>
      </c>
      <c r="P46">
        <f t="shared" si="15"/>
        <v>0</v>
      </c>
      <c r="Q46">
        <f t="shared" si="16"/>
        <v>0</v>
      </c>
      <c r="R46">
        <f t="shared" si="17"/>
        <v>0</v>
      </c>
      <c r="S46">
        <f t="shared" si="18"/>
        <v>0</v>
      </c>
      <c r="T46">
        <f t="shared" si="19"/>
        <v>0</v>
      </c>
      <c r="U46">
        <f t="shared" si="20"/>
        <v>0</v>
      </c>
      <c r="V46">
        <f t="shared" si="21"/>
        <v>0</v>
      </c>
      <c r="W46">
        <f t="shared" si="22"/>
        <v>0.90720023426047747</v>
      </c>
      <c r="X46">
        <f t="shared" si="23"/>
        <v>4.1498095626595175</v>
      </c>
      <c r="Y46">
        <f t="shared" si="24"/>
        <v>13.056098421307942</v>
      </c>
      <c r="Z46">
        <f t="shared" si="25"/>
        <v>29.810654437420904</v>
      </c>
      <c r="AA46">
        <f t="shared" si="26"/>
        <v>55.56983085583807</v>
      </c>
      <c r="AB46">
        <f t="shared" si="27"/>
        <v>110.42081554609206</v>
      </c>
      <c r="AC46">
        <f t="shared" si="28"/>
        <v>47.599765492397538</v>
      </c>
      <c r="AD46">
        <f t="shared" si="29"/>
        <v>42.87754336299421</v>
      </c>
      <c r="AE46">
        <f t="shared" si="30"/>
        <v>123.54087053007918</v>
      </c>
      <c r="AF46">
        <f t="shared" si="31"/>
        <v>124.84428560550252</v>
      </c>
      <c r="AG46">
        <f t="shared" si="32"/>
        <v>342.07424874855406</v>
      </c>
      <c r="AH46">
        <f t="shared" si="33"/>
        <v>161.15120401831879</v>
      </c>
      <c r="AI46">
        <f t="shared" si="34"/>
        <v>192.96064058622071</v>
      </c>
      <c r="AJ46">
        <f t="shared" si="35"/>
        <v>86.367572170267636</v>
      </c>
      <c r="AK46">
        <f t="shared" si="36"/>
        <v>94.385394400231789</v>
      </c>
      <c r="AL46">
        <f t="shared" si="37"/>
        <v>78.374802850471042</v>
      </c>
      <c r="AM46">
        <f t="shared" si="38"/>
        <v>68.05825242718447</v>
      </c>
      <c r="AN46" s="8">
        <f t="shared" si="39"/>
        <v>1576.1489892498007</v>
      </c>
    </row>
    <row r="47" spans="1:40">
      <c r="A47" t="s">
        <v>8</v>
      </c>
      <c r="B47">
        <f t="shared" si="40"/>
        <v>0</v>
      </c>
      <c r="L47">
        <f t="shared" si="11"/>
        <v>0</v>
      </c>
      <c r="M47">
        <f t="shared" si="12"/>
        <v>0</v>
      </c>
      <c r="N47">
        <f t="shared" si="13"/>
        <v>0</v>
      </c>
      <c r="O47">
        <f t="shared" si="14"/>
        <v>0</v>
      </c>
      <c r="P47">
        <f t="shared" si="15"/>
        <v>0</v>
      </c>
      <c r="Q47">
        <f t="shared" si="16"/>
        <v>0</v>
      </c>
      <c r="R47">
        <f t="shared" si="17"/>
        <v>0</v>
      </c>
      <c r="S47">
        <f t="shared" si="18"/>
        <v>0</v>
      </c>
      <c r="T47">
        <f t="shared" si="19"/>
        <v>0</v>
      </c>
      <c r="U47">
        <f t="shared" si="20"/>
        <v>0</v>
      </c>
      <c r="V47">
        <f t="shared" si="21"/>
        <v>0</v>
      </c>
      <c r="W47">
        <f t="shared" si="22"/>
        <v>0</v>
      </c>
      <c r="X47">
        <f t="shared" si="23"/>
        <v>0</v>
      </c>
      <c r="Y47">
        <f t="shared" si="24"/>
        <v>0</v>
      </c>
      <c r="Z47">
        <f t="shared" si="25"/>
        <v>0</v>
      </c>
      <c r="AA47">
        <f t="shared" si="26"/>
        <v>0</v>
      </c>
      <c r="AB47">
        <f t="shared" si="27"/>
        <v>0</v>
      </c>
      <c r="AC47">
        <f t="shared" si="28"/>
        <v>0</v>
      </c>
      <c r="AD47">
        <f t="shared" si="29"/>
        <v>0</v>
      </c>
      <c r="AE47">
        <f t="shared" si="30"/>
        <v>0</v>
      </c>
      <c r="AF47">
        <f t="shared" si="31"/>
        <v>0</v>
      </c>
      <c r="AG47">
        <f t="shared" si="32"/>
        <v>0</v>
      </c>
      <c r="AH47">
        <f t="shared" si="33"/>
        <v>0</v>
      </c>
      <c r="AI47">
        <f t="shared" si="34"/>
        <v>0</v>
      </c>
      <c r="AJ47">
        <f t="shared" si="35"/>
        <v>0</v>
      </c>
      <c r="AK47">
        <f t="shared" si="36"/>
        <v>0</v>
      </c>
      <c r="AL47">
        <f t="shared" si="37"/>
        <v>0</v>
      </c>
      <c r="AM47">
        <f t="shared" si="38"/>
        <v>0</v>
      </c>
      <c r="AN47" s="8">
        <f t="shared" si="39"/>
        <v>0</v>
      </c>
    </row>
    <row r="48" spans="1:40">
      <c r="A48" t="s">
        <v>9</v>
      </c>
      <c r="B48">
        <f t="shared" si="40"/>
        <v>0</v>
      </c>
      <c r="L48">
        <f t="shared" si="11"/>
        <v>0</v>
      </c>
      <c r="M48">
        <f t="shared" si="12"/>
        <v>0</v>
      </c>
      <c r="N48">
        <f t="shared" si="13"/>
        <v>0</v>
      </c>
      <c r="O48">
        <f t="shared" si="14"/>
        <v>0</v>
      </c>
      <c r="P48">
        <f t="shared" si="15"/>
        <v>0</v>
      </c>
      <c r="Q48">
        <f t="shared" si="16"/>
        <v>0</v>
      </c>
      <c r="R48">
        <f t="shared" si="17"/>
        <v>0</v>
      </c>
      <c r="S48">
        <f t="shared" si="18"/>
        <v>0</v>
      </c>
      <c r="T48">
        <f t="shared" si="19"/>
        <v>0</v>
      </c>
      <c r="U48">
        <f t="shared" si="20"/>
        <v>0</v>
      </c>
      <c r="V48">
        <f t="shared" si="21"/>
        <v>0</v>
      </c>
      <c r="W48">
        <f t="shared" si="22"/>
        <v>0</v>
      </c>
      <c r="X48">
        <f t="shared" si="23"/>
        <v>0</v>
      </c>
      <c r="Y48">
        <f t="shared" si="24"/>
        <v>0</v>
      </c>
      <c r="Z48">
        <f t="shared" si="25"/>
        <v>0</v>
      </c>
      <c r="AA48">
        <f t="shared" si="26"/>
        <v>0</v>
      </c>
      <c r="AB48">
        <f t="shared" si="27"/>
        <v>0</v>
      </c>
      <c r="AC48">
        <f t="shared" si="28"/>
        <v>0</v>
      </c>
      <c r="AD48">
        <f t="shared" si="29"/>
        <v>0</v>
      </c>
      <c r="AE48">
        <f t="shared" si="30"/>
        <v>0</v>
      </c>
      <c r="AF48">
        <f t="shared" si="31"/>
        <v>0</v>
      </c>
      <c r="AG48">
        <f t="shared" si="32"/>
        <v>0</v>
      </c>
      <c r="AH48">
        <f t="shared" si="33"/>
        <v>0</v>
      </c>
      <c r="AI48">
        <f t="shared" si="34"/>
        <v>0</v>
      </c>
      <c r="AJ48">
        <f t="shared" si="35"/>
        <v>0</v>
      </c>
      <c r="AK48">
        <f t="shared" si="36"/>
        <v>0</v>
      </c>
      <c r="AL48">
        <f t="shared" si="37"/>
        <v>0</v>
      </c>
      <c r="AM48">
        <f t="shared" si="38"/>
        <v>0</v>
      </c>
      <c r="AN48" s="8">
        <f t="shared" si="39"/>
        <v>0</v>
      </c>
    </row>
    <row r="49" spans="1:40">
      <c r="A49" t="s">
        <v>10</v>
      </c>
      <c r="B49">
        <f t="shared" si="40"/>
        <v>0</v>
      </c>
      <c r="L49">
        <f t="shared" si="11"/>
        <v>0</v>
      </c>
      <c r="M49">
        <f t="shared" si="12"/>
        <v>0</v>
      </c>
      <c r="N49">
        <f t="shared" si="13"/>
        <v>0</v>
      </c>
      <c r="O49">
        <f t="shared" si="14"/>
        <v>0</v>
      </c>
      <c r="P49">
        <f t="shared" si="15"/>
        <v>0</v>
      </c>
      <c r="Q49">
        <f t="shared" si="16"/>
        <v>0</v>
      </c>
      <c r="R49">
        <f t="shared" si="17"/>
        <v>0</v>
      </c>
      <c r="S49">
        <f t="shared" si="18"/>
        <v>0</v>
      </c>
      <c r="T49">
        <f t="shared" si="19"/>
        <v>0</v>
      </c>
      <c r="U49">
        <f t="shared" si="20"/>
        <v>0</v>
      </c>
      <c r="V49">
        <f t="shared" si="21"/>
        <v>0</v>
      </c>
      <c r="W49">
        <f t="shared" si="22"/>
        <v>0</v>
      </c>
      <c r="X49">
        <f t="shared" si="23"/>
        <v>0</v>
      </c>
      <c r="Y49">
        <f t="shared" si="24"/>
        <v>0</v>
      </c>
      <c r="Z49">
        <f t="shared" si="25"/>
        <v>0</v>
      </c>
      <c r="AA49">
        <f t="shared" si="26"/>
        <v>0</v>
      </c>
      <c r="AB49">
        <f t="shared" si="27"/>
        <v>0</v>
      </c>
      <c r="AC49">
        <f t="shared" si="28"/>
        <v>0</v>
      </c>
      <c r="AD49">
        <f t="shared" si="29"/>
        <v>0</v>
      </c>
      <c r="AE49">
        <f t="shared" si="30"/>
        <v>0</v>
      </c>
      <c r="AF49">
        <f t="shared" si="31"/>
        <v>0</v>
      </c>
      <c r="AG49">
        <f t="shared" si="32"/>
        <v>0</v>
      </c>
      <c r="AH49">
        <f t="shared" si="33"/>
        <v>0</v>
      </c>
      <c r="AI49">
        <f t="shared" si="34"/>
        <v>0</v>
      </c>
      <c r="AJ49">
        <f t="shared" si="35"/>
        <v>0</v>
      </c>
      <c r="AK49">
        <f t="shared" si="36"/>
        <v>0</v>
      </c>
      <c r="AL49">
        <f t="shared" si="37"/>
        <v>0</v>
      </c>
      <c r="AM49">
        <f t="shared" si="38"/>
        <v>0</v>
      </c>
      <c r="AN49" s="8">
        <f t="shared" si="39"/>
        <v>0</v>
      </c>
    </row>
    <row r="50" spans="1:40">
      <c r="A50" t="s">
        <v>11</v>
      </c>
      <c r="B50">
        <f t="shared" si="40"/>
        <v>0</v>
      </c>
      <c r="L50">
        <f t="shared" si="11"/>
        <v>0</v>
      </c>
      <c r="M50">
        <f t="shared" si="12"/>
        <v>0</v>
      </c>
      <c r="N50">
        <f t="shared" si="13"/>
        <v>0</v>
      </c>
      <c r="O50">
        <f t="shared" si="14"/>
        <v>0</v>
      </c>
      <c r="P50">
        <f t="shared" si="15"/>
        <v>0</v>
      </c>
      <c r="Q50">
        <f t="shared" si="16"/>
        <v>0</v>
      </c>
      <c r="R50">
        <f t="shared" si="17"/>
        <v>0</v>
      </c>
      <c r="S50">
        <f t="shared" si="18"/>
        <v>0</v>
      </c>
      <c r="T50">
        <f t="shared" si="19"/>
        <v>0</v>
      </c>
      <c r="U50">
        <f t="shared" si="20"/>
        <v>0</v>
      </c>
      <c r="V50">
        <f t="shared" si="21"/>
        <v>0</v>
      </c>
      <c r="W50">
        <f t="shared" si="22"/>
        <v>0</v>
      </c>
      <c r="X50">
        <f t="shared" si="23"/>
        <v>0</v>
      </c>
      <c r="Y50">
        <f t="shared" si="24"/>
        <v>0</v>
      </c>
      <c r="Z50">
        <f t="shared" si="25"/>
        <v>0</v>
      </c>
      <c r="AA50">
        <f t="shared" si="26"/>
        <v>0</v>
      </c>
      <c r="AB50">
        <f t="shared" si="27"/>
        <v>99.65880749390324</v>
      </c>
      <c r="AC50">
        <f t="shared" si="28"/>
        <v>105.07926422128573</v>
      </c>
      <c r="AD50">
        <f t="shared" si="29"/>
        <v>111.48231793754118</v>
      </c>
      <c r="AE50">
        <f t="shared" si="30"/>
        <v>86.657142041077719</v>
      </c>
      <c r="AF50">
        <f t="shared" si="31"/>
        <v>94.056413733389803</v>
      </c>
      <c r="AG50">
        <f t="shared" si="32"/>
        <v>132.72225505952335</v>
      </c>
      <c r="AH50">
        <f t="shared" si="33"/>
        <v>101.36615452799526</v>
      </c>
      <c r="AI50">
        <f t="shared" si="34"/>
        <v>176.50811107334505</v>
      </c>
      <c r="AJ50">
        <f t="shared" si="35"/>
        <v>105.9985567708007</v>
      </c>
      <c r="AK50">
        <f t="shared" si="36"/>
        <v>98.037175163320967</v>
      </c>
      <c r="AL50">
        <f t="shared" si="37"/>
        <v>94.353651591758862</v>
      </c>
      <c r="AM50">
        <f t="shared" si="38"/>
        <v>94.324367340442436</v>
      </c>
      <c r="AN50" s="8">
        <f t="shared" si="39"/>
        <v>1300.2442169543842</v>
      </c>
    </row>
    <row r="51" spans="1:40">
      <c r="A51" t="s">
        <v>12</v>
      </c>
      <c r="B51">
        <f t="shared" si="40"/>
        <v>0</v>
      </c>
      <c r="L51">
        <f t="shared" si="11"/>
        <v>0</v>
      </c>
      <c r="M51">
        <f t="shared" si="12"/>
        <v>0</v>
      </c>
      <c r="N51">
        <f t="shared" si="13"/>
        <v>0</v>
      </c>
      <c r="O51">
        <f t="shared" si="14"/>
        <v>0</v>
      </c>
      <c r="P51">
        <f t="shared" si="15"/>
        <v>0</v>
      </c>
      <c r="Q51">
        <f t="shared" si="16"/>
        <v>0</v>
      </c>
      <c r="R51">
        <f t="shared" si="17"/>
        <v>0</v>
      </c>
      <c r="S51">
        <f t="shared" si="18"/>
        <v>0</v>
      </c>
      <c r="T51">
        <f t="shared" si="19"/>
        <v>0</v>
      </c>
      <c r="U51">
        <f t="shared" si="20"/>
        <v>0</v>
      </c>
      <c r="V51">
        <f t="shared" si="21"/>
        <v>0</v>
      </c>
      <c r="W51">
        <f t="shared" si="22"/>
        <v>0</v>
      </c>
      <c r="X51">
        <f t="shared" si="23"/>
        <v>0</v>
      </c>
      <c r="Y51">
        <f t="shared" si="24"/>
        <v>0</v>
      </c>
      <c r="Z51">
        <f t="shared" si="25"/>
        <v>0</v>
      </c>
      <c r="AA51">
        <f t="shared" si="26"/>
        <v>0</v>
      </c>
      <c r="AB51">
        <f t="shared" si="27"/>
        <v>0</v>
      </c>
      <c r="AC51">
        <f t="shared" si="28"/>
        <v>0</v>
      </c>
      <c r="AD51">
        <f t="shared" si="29"/>
        <v>0</v>
      </c>
      <c r="AE51">
        <f t="shared" si="30"/>
        <v>0</v>
      </c>
      <c r="AF51">
        <f t="shared" si="31"/>
        <v>0</v>
      </c>
      <c r="AG51">
        <f t="shared" si="32"/>
        <v>0</v>
      </c>
      <c r="AH51">
        <f t="shared" si="33"/>
        <v>0</v>
      </c>
      <c r="AI51">
        <f t="shared" si="34"/>
        <v>0</v>
      </c>
      <c r="AJ51">
        <f t="shared" si="35"/>
        <v>0</v>
      </c>
      <c r="AK51">
        <f t="shared" si="36"/>
        <v>0</v>
      </c>
      <c r="AL51">
        <f t="shared" si="37"/>
        <v>0</v>
      </c>
      <c r="AM51">
        <f t="shared" si="38"/>
        <v>0</v>
      </c>
      <c r="AN51" s="8">
        <f t="shared" si="39"/>
        <v>0</v>
      </c>
    </row>
    <row r="52" spans="1:40">
      <c r="A52" t="s">
        <v>13</v>
      </c>
      <c r="B52">
        <f t="shared" si="40"/>
        <v>0</v>
      </c>
      <c r="L52">
        <f t="shared" si="11"/>
        <v>0</v>
      </c>
      <c r="M52">
        <f t="shared" si="12"/>
        <v>0</v>
      </c>
      <c r="N52">
        <f t="shared" si="13"/>
        <v>0</v>
      </c>
      <c r="O52">
        <f t="shared" si="14"/>
        <v>0</v>
      </c>
      <c r="P52">
        <f t="shared" si="15"/>
        <v>0</v>
      </c>
      <c r="Q52">
        <f t="shared" si="16"/>
        <v>0</v>
      </c>
      <c r="R52">
        <f t="shared" si="17"/>
        <v>0</v>
      </c>
      <c r="S52">
        <f t="shared" si="18"/>
        <v>0</v>
      </c>
      <c r="T52">
        <f t="shared" si="19"/>
        <v>0</v>
      </c>
      <c r="U52">
        <f t="shared" si="20"/>
        <v>0</v>
      </c>
      <c r="V52">
        <f t="shared" si="21"/>
        <v>0</v>
      </c>
      <c r="W52">
        <f t="shared" si="22"/>
        <v>0</v>
      </c>
      <c r="X52">
        <f t="shared" si="23"/>
        <v>0</v>
      </c>
      <c r="Y52">
        <f t="shared" si="24"/>
        <v>1.2601425370768069</v>
      </c>
      <c r="Z52">
        <f t="shared" si="25"/>
        <v>0</v>
      </c>
      <c r="AA52">
        <f t="shared" si="26"/>
        <v>0</v>
      </c>
      <c r="AB52">
        <f t="shared" si="27"/>
        <v>107.78175560491798</v>
      </c>
      <c r="AC52">
        <f t="shared" si="28"/>
        <v>96.024323396045858</v>
      </c>
      <c r="AD52">
        <f t="shared" si="29"/>
        <v>111.87722644102834</v>
      </c>
      <c r="AE52">
        <f t="shared" si="30"/>
        <v>73.453198710123544</v>
      </c>
      <c r="AF52">
        <f t="shared" si="31"/>
        <v>116.75552910637137</v>
      </c>
      <c r="AG52">
        <f t="shared" si="32"/>
        <v>179.04450155691094</v>
      </c>
      <c r="AH52">
        <f t="shared" si="33"/>
        <v>147.36785344954941</v>
      </c>
      <c r="AI52">
        <f t="shared" si="34"/>
        <v>84.159912689285633</v>
      </c>
      <c r="AJ52">
        <f t="shared" si="35"/>
        <v>101.35403394031331</v>
      </c>
      <c r="AK52">
        <f t="shared" si="36"/>
        <v>81.870297043334816</v>
      </c>
      <c r="AL52">
        <f t="shared" si="37"/>
        <v>98.195101304624188</v>
      </c>
      <c r="AM52">
        <f t="shared" si="38"/>
        <v>86.237466178577108</v>
      </c>
      <c r="AN52" s="8">
        <f t="shared" si="39"/>
        <v>1285.3813419581593</v>
      </c>
    </row>
    <row r="53" spans="1:40">
      <c r="A53" t="s">
        <v>210</v>
      </c>
      <c r="B53">
        <f t="shared" si="40"/>
        <v>0</v>
      </c>
      <c r="L53">
        <f t="shared" si="11"/>
        <v>0</v>
      </c>
      <c r="M53">
        <f t="shared" si="12"/>
        <v>0</v>
      </c>
      <c r="N53">
        <f t="shared" si="13"/>
        <v>0</v>
      </c>
      <c r="O53">
        <f t="shared" si="14"/>
        <v>0</v>
      </c>
      <c r="P53">
        <f t="shared" si="15"/>
        <v>0</v>
      </c>
      <c r="Q53">
        <f t="shared" si="16"/>
        <v>0</v>
      </c>
      <c r="R53">
        <f t="shared" si="17"/>
        <v>0</v>
      </c>
      <c r="S53">
        <f t="shared" si="18"/>
        <v>0</v>
      </c>
      <c r="T53">
        <f t="shared" si="19"/>
        <v>0</v>
      </c>
      <c r="U53">
        <f t="shared" si="20"/>
        <v>0</v>
      </c>
      <c r="V53">
        <f t="shared" si="21"/>
        <v>0</v>
      </c>
      <c r="W53">
        <f t="shared" si="22"/>
        <v>0</v>
      </c>
      <c r="X53">
        <f t="shared" si="23"/>
        <v>0</v>
      </c>
      <c r="Y53">
        <f t="shared" si="24"/>
        <v>0</v>
      </c>
      <c r="Z53">
        <f t="shared" si="25"/>
        <v>0</v>
      </c>
      <c r="AA53">
        <f t="shared" si="26"/>
        <v>0</v>
      </c>
      <c r="AB53">
        <f t="shared" si="27"/>
        <v>0</v>
      </c>
      <c r="AC53">
        <f t="shared" si="28"/>
        <v>0</v>
      </c>
      <c r="AD53">
        <f t="shared" si="29"/>
        <v>0</v>
      </c>
      <c r="AE53">
        <f t="shared" si="30"/>
        <v>0</v>
      </c>
      <c r="AF53">
        <f t="shared" si="31"/>
        <v>0</v>
      </c>
      <c r="AG53">
        <f t="shared" si="32"/>
        <v>0</v>
      </c>
      <c r="AH53">
        <f t="shared" si="33"/>
        <v>0</v>
      </c>
      <c r="AI53">
        <f t="shared" si="34"/>
        <v>0</v>
      </c>
      <c r="AJ53">
        <f t="shared" si="35"/>
        <v>0</v>
      </c>
      <c r="AK53">
        <f t="shared" si="36"/>
        <v>0</v>
      </c>
      <c r="AL53">
        <f t="shared" si="37"/>
        <v>0</v>
      </c>
      <c r="AM53">
        <f t="shared" si="38"/>
        <v>0</v>
      </c>
      <c r="AN53" s="8">
        <f t="shared" si="39"/>
        <v>0</v>
      </c>
    </row>
    <row r="54" spans="1:40">
      <c r="A54" t="s">
        <v>14</v>
      </c>
      <c r="B54">
        <f t="shared" si="40"/>
        <v>0</v>
      </c>
      <c r="L54">
        <f t="shared" si="11"/>
        <v>0</v>
      </c>
      <c r="M54">
        <f t="shared" si="12"/>
        <v>0</v>
      </c>
      <c r="N54">
        <f t="shared" si="13"/>
        <v>0</v>
      </c>
      <c r="O54">
        <f t="shared" si="14"/>
        <v>0</v>
      </c>
      <c r="P54">
        <f t="shared" si="15"/>
        <v>0</v>
      </c>
      <c r="Q54">
        <f t="shared" si="16"/>
        <v>0</v>
      </c>
      <c r="R54">
        <f t="shared" si="17"/>
        <v>0</v>
      </c>
      <c r="S54">
        <f t="shared" si="18"/>
        <v>0</v>
      </c>
      <c r="T54">
        <f t="shared" si="19"/>
        <v>0</v>
      </c>
      <c r="U54">
        <f t="shared" si="20"/>
        <v>0</v>
      </c>
      <c r="V54">
        <f t="shared" si="21"/>
        <v>0</v>
      </c>
      <c r="W54">
        <f t="shared" si="22"/>
        <v>1.2190971743037495</v>
      </c>
      <c r="X54">
        <f t="shared" si="23"/>
        <v>5.5765209494912211</v>
      </c>
      <c r="Y54">
        <f t="shared" si="24"/>
        <v>14.730044521235646</v>
      </c>
      <c r="Z54">
        <f t="shared" si="25"/>
        <v>40.05960670681521</v>
      </c>
      <c r="AA54">
        <f t="shared" si="26"/>
        <v>74.6748305550353</v>
      </c>
      <c r="AB54">
        <f t="shared" si="27"/>
        <v>128.37491517063893</v>
      </c>
      <c r="AC54">
        <f t="shared" si="28"/>
        <v>152.68791756294243</v>
      </c>
      <c r="AD54">
        <f t="shared" si="29"/>
        <v>129.8966898970196</v>
      </c>
      <c r="AE54">
        <f t="shared" si="30"/>
        <v>125.05950237593963</v>
      </c>
      <c r="AF54">
        <f t="shared" si="31"/>
        <v>137.86541776163955</v>
      </c>
      <c r="AG54">
        <f t="shared" si="32"/>
        <v>157.58887050493107</v>
      </c>
      <c r="AH54">
        <f t="shared" si="33"/>
        <v>138.06795686216574</v>
      </c>
      <c r="AI54">
        <f t="shared" si="34"/>
        <v>117.91232677971978</v>
      </c>
      <c r="AJ54">
        <f t="shared" si="35"/>
        <v>105.78797811508402</v>
      </c>
      <c r="AK54">
        <f t="shared" si="36"/>
        <v>91.744254069731852</v>
      </c>
      <c r="AL54">
        <f t="shared" si="37"/>
        <v>108.82459536210219</v>
      </c>
      <c r="AM54">
        <f t="shared" si="38"/>
        <v>109.97294286169026</v>
      </c>
      <c r="AN54" s="8">
        <f t="shared" si="39"/>
        <v>1640.0434672304862</v>
      </c>
    </row>
    <row r="55" spans="1:40">
      <c r="A55" t="s">
        <v>15</v>
      </c>
      <c r="B55">
        <f t="shared" si="40"/>
        <v>0</v>
      </c>
      <c r="L55">
        <f t="shared" si="11"/>
        <v>0</v>
      </c>
      <c r="M55">
        <f t="shared" si="12"/>
        <v>0</v>
      </c>
      <c r="N55">
        <f t="shared" si="13"/>
        <v>0</v>
      </c>
      <c r="O55">
        <f t="shared" si="14"/>
        <v>0</v>
      </c>
      <c r="P55">
        <f t="shared" si="15"/>
        <v>0</v>
      </c>
      <c r="Q55">
        <f t="shared" si="16"/>
        <v>0</v>
      </c>
      <c r="R55">
        <f t="shared" si="17"/>
        <v>0</v>
      </c>
      <c r="S55">
        <f t="shared" si="18"/>
        <v>0</v>
      </c>
      <c r="T55">
        <f t="shared" si="19"/>
        <v>0</v>
      </c>
      <c r="U55">
        <f t="shared" si="20"/>
        <v>0</v>
      </c>
      <c r="V55">
        <f t="shared" si="21"/>
        <v>0</v>
      </c>
      <c r="W55">
        <f t="shared" si="22"/>
        <v>1.2423394943550508</v>
      </c>
      <c r="X55">
        <f t="shared" si="23"/>
        <v>5.6828383845676207</v>
      </c>
      <c r="Y55">
        <f t="shared" si="24"/>
        <v>13.694684166448214</v>
      </c>
      <c r="Z55">
        <f t="shared" si="25"/>
        <v>40.823350746121022</v>
      </c>
      <c r="AA55">
        <f t="shared" si="26"/>
        <v>76.098520436465847</v>
      </c>
      <c r="AB55">
        <f t="shared" si="27"/>
        <v>141.72372455130528</v>
      </c>
      <c r="AC55">
        <f t="shared" si="28"/>
        <v>154.9418761350673</v>
      </c>
      <c r="AD55">
        <f t="shared" si="29"/>
        <v>167.30016672730147</v>
      </c>
      <c r="AE55">
        <f t="shared" si="30"/>
        <v>152.90448360339374</v>
      </c>
      <c r="AF55">
        <f t="shared" si="31"/>
        <v>166.76353606877896</v>
      </c>
      <c r="AG55">
        <f t="shared" si="32"/>
        <v>262.16398152852912</v>
      </c>
      <c r="AH55">
        <f t="shared" si="33"/>
        <v>226.20970601270494</v>
      </c>
      <c r="AI55">
        <f t="shared" si="34"/>
        <v>188.29005998068803</v>
      </c>
      <c r="AJ55">
        <f t="shared" si="35"/>
        <v>168.20012241102057</v>
      </c>
      <c r="AK55">
        <f t="shared" si="36"/>
        <v>164.85903616540173</v>
      </c>
      <c r="AL55">
        <f t="shared" si="37"/>
        <v>156.70840611157203</v>
      </c>
      <c r="AM55">
        <f t="shared" si="38"/>
        <v>202.11204838452966</v>
      </c>
      <c r="AN55" s="8">
        <f t="shared" si="39"/>
        <v>2289.7188809082509</v>
      </c>
    </row>
    <row r="56" spans="1:40">
      <c r="A56" t="s">
        <v>16</v>
      </c>
      <c r="B56">
        <f t="shared" si="40"/>
        <v>0</v>
      </c>
      <c r="L56">
        <f t="shared" si="11"/>
        <v>0</v>
      </c>
      <c r="M56">
        <f t="shared" si="12"/>
        <v>0</v>
      </c>
      <c r="N56">
        <f t="shared" si="13"/>
        <v>0</v>
      </c>
      <c r="O56">
        <f t="shared" si="14"/>
        <v>0</v>
      </c>
      <c r="P56">
        <f t="shared" si="15"/>
        <v>0</v>
      </c>
      <c r="Q56">
        <f t="shared" si="16"/>
        <v>0</v>
      </c>
      <c r="R56">
        <f t="shared" si="17"/>
        <v>0</v>
      </c>
      <c r="S56">
        <f t="shared" si="18"/>
        <v>0</v>
      </c>
      <c r="T56">
        <f t="shared" si="19"/>
        <v>0</v>
      </c>
      <c r="U56">
        <f t="shared" si="20"/>
        <v>0</v>
      </c>
      <c r="V56">
        <f t="shared" si="21"/>
        <v>0</v>
      </c>
      <c r="W56">
        <f t="shared" si="22"/>
        <v>1.2359666001474359</v>
      </c>
      <c r="X56">
        <f t="shared" si="23"/>
        <v>5.6536868297886071</v>
      </c>
      <c r="Y56">
        <f t="shared" si="24"/>
        <v>0</v>
      </c>
      <c r="Z56">
        <f t="shared" si="25"/>
        <v>40.613937057924268</v>
      </c>
      <c r="AA56">
        <f t="shared" si="26"/>
        <v>75.708153856073594</v>
      </c>
      <c r="AB56">
        <f t="shared" si="27"/>
        <v>274.17317843062568</v>
      </c>
      <c r="AC56">
        <f t="shared" si="28"/>
        <v>256.61531652024007</v>
      </c>
      <c r="AD56">
        <f t="shared" si="29"/>
        <v>335.22971888203551</v>
      </c>
      <c r="AE56">
        <f t="shared" si="30"/>
        <v>171.27245468760933</v>
      </c>
      <c r="AF56">
        <f t="shared" si="31"/>
        <v>227.61937369301458</v>
      </c>
      <c r="AG56">
        <f t="shared" si="32"/>
        <v>309.4881285922678</v>
      </c>
      <c r="AH56">
        <f t="shared" si="33"/>
        <v>298.42576451469932</v>
      </c>
      <c r="AI56">
        <f t="shared" si="34"/>
        <v>252.58270352392401</v>
      </c>
      <c r="AJ56">
        <f t="shared" si="35"/>
        <v>231.76118385254742</v>
      </c>
      <c r="AK56">
        <f t="shared" si="36"/>
        <v>271.89427998020909</v>
      </c>
      <c r="AL56">
        <f t="shared" si="37"/>
        <v>230.73088434098887</v>
      </c>
      <c r="AM56">
        <f t="shared" si="38"/>
        <v>160.55069234442144</v>
      </c>
      <c r="AN56" s="8">
        <f t="shared" si="39"/>
        <v>3143.5554237065162</v>
      </c>
    </row>
    <row r="57" spans="1:40">
      <c r="A57" t="s">
        <v>17</v>
      </c>
      <c r="B57">
        <f t="shared" si="40"/>
        <v>0</v>
      </c>
      <c r="L57">
        <f t="shared" si="11"/>
        <v>0</v>
      </c>
      <c r="M57">
        <f t="shared" si="12"/>
        <v>0</v>
      </c>
      <c r="N57">
        <f t="shared" si="13"/>
        <v>0</v>
      </c>
      <c r="O57">
        <f t="shared" si="14"/>
        <v>0</v>
      </c>
      <c r="P57">
        <f t="shared" si="15"/>
        <v>0</v>
      </c>
      <c r="Q57">
        <f t="shared" si="16"/>
        <v>0</v>
      </c>
      <c r="R57">
        <f t="shared" si="17"/>
        <v>0</v>
      </c>
      <c r="S57">
        <f t="shared" si="18"/>
        <v>0</v>
      </c>
      <c r="T57">
        <f t="shared" si="19"/>
        <v>0</v>
      </c>
      <c r="U57">
        <f t="shared" si="20"/>
        <v>0</v>
      </c>
      <c r="V57">
        <f t="shared" si="21"/>
        <v>0</v>
      </c>
      <c r="W57">
        <f t="shared" si="22"/>
        <v>0</v>
      </c>
      <c r="X57">
        <f t="shared" si="23"/>
        <v>0</v>
      </c>
      <c r="Y57">
        <f t="shared" si="24"/>
        <v>0</v>
      </c>
      <c r="Z57">
        <f t="shared" si="25"/>
        <v>0</v>
      </c>
      <c r="AA57">
        <f t="shared" si="26"/>
        <v>0</v>
      </c>
      <c r="AB57">
        <f t="shared" si="27"/>
        <v>0</v>
      </c>
      <c r="AC57">
        <f t="shared" si="28"/>
        <v>0</v>
      </c>
      <c r="AD57">
        <f t="shared" si="29"/>
        <v>0</v>
      </c>
      <c r="AE57">
        <f t="shared" si="30"/>
        <v>0</v>
      </c>
      <c r="AF57">
        <f t="shared" si="31"/>
        <v>0</v>
      </c>
      <c r="AG57">
        <f t="shared" si="32"/>
        <v>0</v>
      </c>
      <c r="AH57">
        <f t="shared" si="33"/>
        <v>0</v>
      </c>
      <c r="AI57">
        <f t="shared" si="34"/>
        <v>0</v>
      </c>
      <c r="AJ57">
        <f t="shared" si="35"/>
        <v>0</v>
      </c>
      <c r="AK57">
        <f t="shared" si="36"/>
        <v>0</v>
      </c>
      <c r="AL57">
        <f t="shared" si="37"/>
        <v>0</v>
      </c>
      <c r="AM57">
        <f t="shared" si="38"/>
        <v>0</v>
      </c>
      <c r="AN57" s="8">
        <f t="shared" si="39"/>
        <v>0</v>
      </c>
    </row>
    <row r="58" spans="1:40">
      <c r="A58" t="s">
        <v>18</v>
      </c>
      <c r="B58">
        <f t="shared" si="40"/>
        <v>0</v>
      </c>
      <c r="L58">
        <f t="shared" si="11"/>
        <v>0</v>
      </c>
      <c r="M58">
        <f t="shared" si="12"/>
        <v>0</v>
      </c>
      <c r="N58">
        <f t="shared" si="13"/>
        <v>0</v>
      </c>
      <c r="O58">
        <f t="shared" si="14"/>
        <v>0</v>
      </c>
      <c r="P58">
        <f t="shared" si="15"/>
        <v>0</v>
      </c>
      <c r="Q58">
        <f t="shared" si="16"/>
        <v>0</v>
      </c>
      <c r="R58">
        <f t="shared" si="17"/>
        <v>0</v>
      </c>
      <c r="S58">
        <f t="shared" si="18"/>
        <v>0</v>
      </c>
      <c r="T58">
        <f t="shared" si="19"/>
        <v>0</v>
      </c>
      <c r="U58">
        <f t="shared" si="20"/>
        <v>0</v>
      </c>
      <c r="V58">
        <f t="shared" si="21"/>
        <v>0</v>
      </c>
      <c r="W58">
        <f t="shared" si="22"/>
        <v>0</v>
      </c>
      <c r="X58">
        <f t="shared" si="23"/>
        <v>0</v>
      </c>
      <c r="Y58">
        <f t="shared" si="24"/>
        <v>2.8199946505394489</v>
      </c>
      <c r="Z58">
        <f t="shared" si="25"/>
        <v>0</v>
      </c>
      <c r="AA58">
        <f t="shared" si="26"/>
        <v>0</v>
      </c>
      <c r="AB58">
        <f t="shared" si="27"/>
        <v>101.03386224048032</v>
      </c>
      <c r="AC58">
        <f t="shared" si="28"/>
        <v>133.33018187647559</v>
      </c>
      <c r="AD58">
        <f t="shared" si="29"/>
        <v>144.89968706074973</v>
      </c>
      <c r="AE58">
        <f t="shared" si="30"/>
        <v>110.15516701175692</v>
      </c>
      <c r="AF58">
        <f t="shared" si="31"/>
        <v>140.89106093574779</v>
      </c>
      <c r="AG58">
        <f t="shared" si="32"/>
        <v>174.96732286328785</v>
      </c>
      <c r="AH58">
        <f t="shared" si="33"/>
        <v>141.75291771310384</v>
      </c>
      <c r="AI58">
        <f t="shared" si="34"/>
        <v>124.35188767965009</v>
      </c>
      <c r="AJ58">
        <f t="shared" si="35"/>
        <v>104.73003094876333</v>
      </c>
      <c r="AK58">
        <f t="shared" si="36"/>
        <v>86.775271942834664</v>
      </c>
      <c r="AL58">
        <f t="shared" si="37"/>
        <v>70.213988188047622</v>
      </c>
      <c r="AM58">
        <f t="shared" si="38"/>
        <v>77.475728155339795</v>
      </c>
      <c r="AN58" s="8">
        <f t="shared" si="39"/>
        <v>1413.3971012667769</v>
      </c>
    </row>
    <row r="59" spans="1:40">
      <c r="A59" t="s">
        <v>19</v>
      </c>
      <c r="B59">
        <f t="shared" si="40"/>
        <v>0</v>
      </c>
      <c r="L59">
        <f t="shared" si="11"/>
        <v>0</v>
      </c>
      <c r="M59">
        <f t="shared" si="12"/>
        <v>0</v>
      </c>
      <c r="N59">
        <f t="shared" si="13"/>
        <v>0</v>
      </c>
      <c r="O59">
        <f t="shared" si="14"/>
        <v>0</v>
      </c>
      <c r="P59">
        <f t="shared" si="15"/>
        <v>0</v>
      </c>
      <c r="Q59">
        <f t="shared" si="16"/>
        <v>0</v>
      </c>
      <c r="R59">
        <f t="shared" si="17"/>
        <v>0</v>
      </c>
      <c r="S59">
        <f t="shared" si="18"/>
        <v>0</v>
      </c>
      <c r="T59">
        <f t="shared" si="19"/>
        <v>0</v>
      </c>
      <c r="U59">
        <f t="shared" si="20"/>
        <v>0</v>
      </c>
      <c r="V59">
        <f t="shared" si="21"/>
        <v>0</v>
      </c>
      <c r="W59">
        <f t="shared" si="22"/>
        <v>0</v>
      </c>
      <c r="X59">
        <f t="shared" si="23"/>
        <v>0</v>
      </c>
      <c r="Y59">
        <f t="shared" si="24"/>
        <v>0</v>
      </c>
      <c r="Z59">
        <f t="shared" si="25"/>
        <v>0</v>
      </c>
      <c r="AA59">
        <f t="shared" si="26"/>
        <v>0</v>
      </c>
      <c r="AB59">
        <f t="shared" si="27"/>
        <v>12.906244254392746</v>
      </c>
      <c r="AC59">
        <f t="shared" si="28"/>
        <v>27.859852287786495</v>
      </c>
      <c r="AD59">
        <f t="shared" si="29"/>
        <v>25.108423690463532</v>
      </c>
      <c r="AE59">
        <f t="shared" si="30"/>
        <v>25.140661430351475</v>
      </c>
      <c r="AF59">
        <f t="shared" si="31"/>
        <v>23.874056493342373</v>
      </c>
      <c r="AG59">
        <f t="shared" si="32"/>
        <v>31.796427696002606</v>
      </c>
      <c r="AH59">
        <f t="shared" si="33"/>
        <v>27.04343329886246</v>
      </c>
      <c r="AI59">
        <f t="shared" si="34"/>
        <v>26.301766171091458</v>
      </c>
      <c r="AJ59">
        <f t="shared" si="35"/>
        <v>8.9757046212683544</v>
      </c>
      <c r="AK59">
        <f t="shared" si="36"/>
        <v>8.5904436770086932</v>
      </c>
      <c r="AL59">
        <f t="shared" si="37"/>
        <v>9.1298290044074495</v>
      </c>
      <c r="AM59">
        <f t="shared" si="38"/>
        <v>4.6410950183033579</v>
      </c>
      <c r="AN59" s="8">
        <f t="shared" si="39"/>
        <v>231.36793764328098</v>
      </c>
    </row>
    <row r="60" spans="1:40">
      <c r="A60" t="s">
        <v>20</v>
      </c>
      <c r="B60">
        <f t="shared" si="40"/>
        <v>0</v>
      </c>
      <c r="L60">
        <f t="shared" si="11"/>
        <v>0</v>
      </c>
      <c r="M60">
        <f t="shared" si="12"/>
        <v>0</v>
      </c>
      <c r="N60">
        <f t="shared" si="13"/>
        <v>0</v>
      </c>
      <c r="O60">
        <f t="shared" si="14"/>
        <v>0</v>
      </c>
      <c r="P60">
        <f t="shared" si="15"/>
        <v>0</v>
      </c>
      <c r="Q60">
        <f t="shared" si="16"/>
        <v>0</v>
      </c>
      <c r="R60">
        <f t="shared" si="17"/>
        <v>0</v>
      </c>
      <c r="S60">
        <f t="shared" si="18"/>
        <v>0</v>
      </c>
      <c r="T60">
        <f t="shared" si="19"/>
        <v>0</v>
      </c>
      <c r="U60">
        <f t="shared" si="20"/>
        <v>0</v>
      </c>
      <c r="V60">
        <f t="shared" si="21"/>
        <v>0</v>
      </c>
      <c r="W60">
        <f t="shared" si="22"/>
        <v>3.848478349139695</v>
      </c>
      <c r="X60">
        <f t="shared" si="23"/>
        <v>17.604109491844056</v>
      </c>
      <c r="Y60">
        <f t="shared" si="24"/>
        <v>20.097570571054689</v>
      </c>
      <c r="Z60">
        <f t="shared" si="25"/>
        <v>126.46123076634836</v>
      </c>
      <c r="AA60">
        <f t="shared" si="26"/>
        <v>235.73548907687339</v>
      </c>
      <c r="AB60">
        <f t="shared" si="27"/>
        <v>236.19259857178574</v>
      </c>
      <c r="AC60">
        <f t="shared" si="28"/>
        <v>301.3851908085187</v>
      </c>
      <c r="AD60">
        <f t="shared" si="29"/>
        <v>293.70262156221617</v>
      </c>
      <c r="AE60">
        <f t="shared" si="30"/>
        <v>274.27102665841556</v>
      </c>
      <c r="AF60">
        <f t="shared" si="31"/>
        <v>389.07190423507603</v>
      </c>
      <c r="AG60">
        <f t="shared" si="32"/>
        <v>384.66024105059086</v>
      </c>
      <c r="AH60">
        <f t="shared" si="33"/>
        <v>345.38395627123651</v>
      </c>
      <c r="AI60">
        <f t="shared" si="34"/>
        <v>285.21093738910162</v>
      </c>
      <c r="AJ60">
        <f t="shared" si="35"/>
        <v>275.99617858701896</v>
      </c>
      <c r="AK60">
        <f t="shared" si="36"/>
        <v>259.47014026224508</v>
      </c>
      <c r="AL60">
        <f t="shared" si="37"/>
        <v>239.79314601882945</v>
      </c>
      <c r="AM60">
        <f t="shared" si="38"/>
        <v>356.32341238261978</v>
      </c>
      <c r="AN60" s="8">
        <f t="shared" si="39"/>
        <v>4045.2082320529144</v>
      </c>
    </row>
    <row r="61" spans="1:40">
      <c r="A61" t="s">
        <v>21</v>
      </c>
      <c r="B61">
        <f t="shared" si="40"/>
        <v>0</v>
      </c>
      <c r="L61">
        <f t="shared" si="11"/>
        <v>0</v>
      </c>
      <c r="M61">
        <f t="shared" si="12"/>
        <v>0</v>
      </c>
      <c r="N61">
        <f t="shared" si="13"/>
        <v>0</v>
      </c>
      <c r="O61">
        <f t="shared" si="14"/>
        <v>0</v>
      </c>
      <c r="P61">
        <f t="shared" si="15"/>
        <v>0</v>
      </c>
      <c r="Q61">
        <f t="shared" si="16"/>
        <v>0</v>
      </c>
      <c r="R61">
        <f t="shared" si="17"/>
        <v>0</v>
      </c>
      <c r="S61">
        <f t="shared" si="18"/>
        <v>0</v>
      </c>
      <c r="T61">
        <f t="shared" si="19"/>
        <v>0</v>
      </c>
      <c r="U61">
        <f t="shared" si="20"/>
        <v>0</v>
      </c>
      <c r="V61">
        <f t="shared" si="21"/>
        <v>0</v>
      </c>
      <c r="W61">
        <f t="shared" si="22"/>
        <v>12.783650904345681</v>
      </c>
      <c r="X61">
        <f t="shared" si="23"/>
        <v>58.476304089360411</v>
      </c>
      <c r="Y61">
        <f t="shared" si="24"/>
        <v>218.566614370011</v>
      </c>
      <c r="Z61">
        <f t="shared" si="25"/>
        <v>420.07154007045051</v>
      </c>
      <c r="AA61">
        <f t="shared" si="26"/>
        <v>783.05239752683235</v>
      </c>
      <c r="AB61">
        <f t="shared" si="27"/>
        <v>486.1292122827553</v>
      </c>
      <c r="AC61">
        <f t="shared" si="28"/>
        <v>573.26272207660111</v>
      </c>
      <c r="AD61">
        <f t="shared" si="29"/>
        <v>554.29287030079183</v>
      </c>
      <c r="AE61">
        <f t="shared" si="30"/>
        <v>552.8040749066115</v>
      </c>
      <c r="AF61">
        <f t="shared" si="31"/>
        <v>504.90717598995093</v>
      </c>
      <c r="AG61">
        <f t="shared" si="32"/>
        <v>924.18369603064036</v>
      </c>
      <c r="AH61">
        <f t="shared" si="33"/>
        <v>672.92923622396211</v>
      </c>
      <c r="AI61">
        <f t="shared" si="34"/>
        <v>589.26117732187879</v>
      </c>
      <c r="AJ61">
        <f t="shared" si="35"/>
        <v>409.41039170288747</v>
      </c>
      <c r="AK61">
        <f t="shared" si="36"/>
        <v>554.93423953115666</v>
      </c>
      <c r="AL61">
        <f t="shared" si="37"/>
        <v>545.17768629838463</v>
      </c>
      <c r="AM61">
        <f t="shared" si="38"/>
        <v>607.86089447716051</v>
      </c>
      <c r="AN61" s="8">
        <f t="shared" si="39"/>
        <v>8468.1038841037807</v>
      </c>
    </row>
    <row r="62" spans="1:40">
      <c r="A62" t="s">
        <v>22</v>
      </c>
      <c r="B62">
        <f t="shared" si="40"/>
        <v>0</v>
      </c>
      <c r="L62">
        <f t="shared" si="11"/>
        <v>0</v>
      </c>
      <c r="M62">
        <f t="shared" si="12"/>
        <v>0</v>
      </c>
      <c r="N62">
        <f t="shared" si="13"/>
        <v>0</v>
      </c>
      <c r="O62">
        <f t="shared" si="14"/>
        <v>0</v>
      </c>
      <c r="P62">
        <f t="shared" si="15"/>
        <v>0</v>
      </c>
      <c r="Q62">
        <f t="shared" si="16"/>
        <v>0</v>
      </c>
      <c r="R62">
        <f t="shared" si="17"/>
        <v>0</v>
      </c>
      <c r="S62">
        <f t="shared" si="18"/>
        <v>0</v>
      </c>
      <c r="T62">
        <f t="shared" si="19"/>
        <v>0</v>
      </c>
      <c r="U62">
        <f t="shared" si="20"/>
        <v>0</v>
      </c>
      <c r="V62">
        <f t="shared" si="21"/>
        <v>0</v>
      </c>
      <c r="W62">
        <f t="shared" si="22"/>
        <v>2.9049151302828262</v>
      </c>
      <c r="X62">
        <f t="shared" si="23"/>
        <v>13.287964587210167</v>
      </c>
      <c r="Y62">
        <f t="shared" si="24"/>
        <v>14.627870802013202</v>
      </c>
      <c r="Z62">
        <f t="shared" si="25"/>
        <v>95.455686460981227</v>
      </c>
      <c r="AA62">
        <f t="shared" si="26"/>
        <v>177.93827243879716</v>
      </c>
      <c r="AB62">
        <f t="shared" si="27"/>
        <v>241.658522843512</v>
      </c>
      <c r="AC62">
        <f t="shared" si="28"/>
        <v>293.14970968497403</v>
      </c>
      <c r="AD62">
        <f t="shared" si="29"/>
        <v>276.7885493191107</v>
      </c>
      <c r="AE62">
        <f t="shared" si="30"/>
        <v>264.04659144562601</v>
      </c>
      <c r="AF62">
        <f t="shared" si="31"/>
        <v>258.87756159163013</v>
      </c>
      <c r="AG62">
        <f t="shared" si="32"/>
        <v>412.32382891039526</v>
      </c>
      <c r="AH62">
        <f t="shared" si="33"/>
        <v>355.0644112867484</v>
      </c>
      <c r="AI62">
        <f t="shared" si="34"/>
        <v>305.33477619617082</v>
      </c>
      <c r="AJ62">
        <f t="shared" si="35"/>
        <v>160.88883148453695</v>
      </c>
      <c r="AK62">
        <f t="shared" si="36"/>
        <v>17.062979303548637</v>
      </c>
      <c r="AL62">
        <f t="shared" si="37"/>
        <v>288.60312353733843</v>
      </c>
      <c r="AM62">
        <f t="shared" si="38"/>
        <v>404.1063186375934</v>
      </c>
      <c r="AN62" s="8">
        <f t="shared" si="39"/>
        <v>3582.11991366047</v>
      </c>
    </row>
    <row r="63" spans="1:40">
      <c r="A63" t="s">
        <v>23</v>
      </c>
      <c r="B63">
        <f t="shared" si="40"/>
        <v>0</v>
      </c>
      <c r="L63">
        <f t="shared" si="11"/>
        <v>0</v>
      </c>
      <c r="M63">
        <f t="shared" si="12"/>
        <v>0</v>
      </c>
      <c r="N63">
        <f t="shared" si="13"/>
        <v>0</v>
      </c>
      <c r="O63">
        <f t="shared" si="14"/>
        <v>0</v>
      </c>
      <c r="P63">
        <f t="shared" si="15"/>
        <v>0</v>
      </c>
      <c r="Q63">
        <f t="shared" si="16"/>
        <v>0</v>
      </c>
      <c r="R63">
        <f t="shared" si="17"/>
        <v>0</v>
      </c>
      <c r="S63">
        <f t="shared" si="18"/>
        <v>0</v>
      </c>
      <c r="T63">
        <f t="shared" si="19"/>
        <v>0</v>
      </c>
      <c r="U63">
        <f t="shared" si="20"/>
        <v>0</v>
      </c>
      <c r="V63">
        <f t="shared" si="21"/>
        <v>0</v>
      </c>
      <c r="W63">
        <f t="shared" si="22"/>
        <v>2.770709475793053</v>
      </c>
      <c r="X63">
        <f t="shared" si="23"/>
        <v>12.674067139510948</v>
      </c>
      <c r="Y63">
        <f t="shared" si="24"/>
        <v>13.648705992798115</v>
      </c>
      <c r="Z63">
        <f t="shared" si="25"/>
        <v>91.045680556602434</v>
      </c>
      <c r="AA63">
        <f t="shared" si="26"/>
        <v>169.71761151053684</v>
      </c>
      <c r="AB63">
        <f t="shared" si="27"/>
        <v>173.07889216921501</v>
      </c>
      <c r="AC63">
        <f t="shared" si="28"/>
        <v>202.24300989235684</v>
      </c>
      <c r="AD63">
        <f t="shared" si="29"/>
        <v>217.42181295113789</v>
      </c>
      <c r="AE63">
        <f t="shared" si="30"/>
        <v>215.43168675135374</v>
      </c>
      <c r="AF63">
        <f t="shared" si="31"/>
        <v>255.02674300640146</v>
      </c>
      <c r="AG63">
        <f t="shared" si="32"/>
        <v>298.56984759402889</v>
      </c>
      <c r="AH63">
        <f t="shared" si="33"/>
        <v>280.47835721672328</v>
      </c>
      <c r="AI63">
        <f t="shared" si="34"/>
        <v>206.52338549603456</v>
      </c>
      <c r="AJ63">
        <f t="shared" si="35"/>
        <v>140.04996771481296</v>
      </c>
      <c r="AK63">
        <f t="shared" si="36"/>
        <v>172.83635797997292</v>
      </c>
      <c r="AL63">
        <f t="shared" si="37"/>
        <v>212.56516139593774</v>
      </c>
      <c r="AM63">
        <f t="shared" si="38"/>
        <v>320.44883017666717</v>
      </c>
      <c r="AN63" s="8">
        <f t="shared" si="39"/>
        <v>2984.5308270198843</v>
      </c>
    </row>
    <row r="64" spans="1:40">
      <c r="A64" t="s">
        <v>24</v>
      </c>
      <c r="B64">
        <f t="shared" si="40"/>
        <v>0</v>
      </c>
      <c r="L64">
        <f t="shared" si="11"/>
        <v>0</v>
      </c>
      <c r="M64">
        <f t="shared" si="12"/>
        <v>0</v>
      </c>
      <c r="N64">
        <f t="shared" si="13"/>
        <v>0</v>
      </c>
      <c r="O64">
        <f t="shared" si="14"/>
        <v>0</v>
      </c>
      <c r="P64">
        <f t="shared" si="15"/>
        <v>0</v>
      </c>
      <c r="Q64">
        <f t="shared" si="16"/>
        <v>0</v>
      </c>
      <c r="R64">
        <f t="shared" si="17"/>
        <v>0</v>
      </c>
      <c r="S64">
        <f t="shared" si="18"/>
        <v>0</v>
      </c>
      <c r="T64">
        <f t="shared" si="19"/>
        <v>0</v>
      </c>
      <c r="U64">
        <f t="shared" si="20"/>
        <v>0</v>
      </c>
      <c r="V64">
        <f t="shared" si="21"/>
        <v>0</v>
      </c>
      <c r="W64">
        <f t="shared" si="22"/>
        <v>0</v>
      </c>
      <c r="X64">
        <f t="shared" si="23"/>
        <v>0</v>
      </c>
      <c r="Y64">
        <f t="shared" si="24"/>
        <v>0</v>
      </c>
      <c r="Z64">
        <f t="shared" si="25"/>
        <v>0</v>
      </c>
      <c r="AA64">
        <f t="shared" si="26"/>
        <v>0</v>
      </c>
      <c r="AB64">
        <f t="shared" si="27"/>
        <v>0.81654082338306622</v>
      </c>
      <c r="AC64">
        <f t="shared" si="28"/>
        <v>4.4439246295837578E-2</v>
      </c>
      <c r="AD64">
        <f t="shared" si="29"/>
        <v>4.1500652553960924</v>
      </c>
      <c r="AE64">
        <f t="shared" si="30"/>
        <v>10.909008628764674</v>
      </c>
      <c r="AF64">
        <f t="shared" si="31"/>
        <v>10.903861090978216</v>
      </c>
      <c r="AG64">
        <f t="shared" si="32"/>
        <v>13.737865751806817</v>
      </c>
      <c r="AH64">
        <f t="shared" si="33"/>
        <v>12.595804402422809</v>
      </c>
      <c r="AI64">
        <f t="shared" si="34"/>
        <v>19.109375871064454</v>
      </c>
      <c r="AJ64">
        <f t="shared" si="35"/>
        <v>14.08013123584101</v>
      </c>
      <c r="AK64">
        <f t="shared" si="36"/>
        <v>11.068197137573355</v>
      </c>
      <c r="AL64">
        <f t="shared" si="37"/>
        <v>5.90307716494359</v>
      </c>
      <c r="AM64">
        <f t="shared" si="38"/>
        <v>11.93060639821741</v>
      </c>
      <c r="AN64" s="8">
        <f t="shared" si="39"/>
        <v>115.24897300668732</v>
      </c>
    </row>
    <row r="65" spans="1:40">
      <c r="A65" t="s">
        <v>25</v>
      </c>
      <c r="B65">
        <f t="shared" si="40"/>
        <v>0</v>
      </c>
      <c r="L65">
        <f t="shared" si="11"/>
        <v>0</v>
      </c>
      <c r="M65">
        <f t="shared" si="12"/>
        <v>0</v>
      </c>
      <c r="N65">
        <f t="shared" si="13"/>
        <v>0</v>
      </c>
      <c r="O65">
        <f t="shared" si="14"/>
        <v>0</v>
      </c>
      <c r="P65">
        <f t="shared" si="15"/>
        <v>0</v>
      </c>
      <c r="Q65">
        <f t="shared" si="16"/>
        <v>0</v>
      </c>
      <c r="R65">
        <f t="shared" si="17"/>
        <v>0</v>
      </c>
      <c r="S65">
        <f t="shared" si="18"/>
        <v>0</v>
      </c>
      <c r="T65">
        <f t="shared" si="19"/>
        <v>0</v>
      </c>
      <c r="U65">
        <f t="shared" si="20"/>
        <v>0</v>
      </c>
      <c r="V65">
        <f t="shared" si="21"/>
        <v>0</v>
      </c>
      <c r="W65">
        <f t="shared" si="22"/>
        <v>7.6744641304878076</v>
      </c>
      <c r="X65">
        <f t="shared" si="23"/>
        <v>35.105331143291593</v>
      </c>
      <c r="Y65">
        <f t="shared" si="24"/>
        <v>88.834940177953754</v>
      </c>
      <c r="Z65">
        <f t="shared" si="25"/>
        <v>252.18335439788464</v>
      </c>
      <c r="AA65">
        <f t="shared" si="26"/>
        <v>470.09321375236232</v>
      </c>
      <c r="AB65">
        <f t="shared" si="27"/>
        <v>294.49851260627696</v>
      </c>
      <c r="AC65">
        <f t="shared" si="28"/>
        <v>236.97850236703536</v>
      </c>
      <c r="AD65">
        <f t="shared" si="29"/>
        <v>214.85314469408092</v>
      </c>
      <c r="AE65">
        <f t="shared" si="30"/>
        <v>156.07424537562591</v>
      </c>
      <c r="AF65">
        <f t="shared" si="31"/>
        <v>385.37219801937351</v>
      </c>
      <c r="AG65">
        <f t="shared" si="32"/>
        <v>410.72183165065684</v>
      </c>
      <c r="AH65">
        <f t="shared" si="33"/>
        <v>380.51935293248636</v>
      </c>
      <c r="AI65">
        <f t="shared" si="34"/>
        <v>337.68787285907098</v>
      </c>
      <c r="AJ65">
        <f t="shared" si="35"/>
        <v>305.97752527333893</v>
      </c>
      <c r="AK65">
        <f t="shared" si="36"/>
        <v>324.12586193714287</v>
      </c>
      <c r="AL65">
        <f t="shared" si="37"/>
        <v>320.19167269915829</v>
      </c>
      <c r="AM65">
        <f t="shared" si="38"/>
        <v>373.50469520929488</v>
      </c>
      <c r="AN65" s="8">
        <f t="shared" si="39"/>
        <v>4594.3967192255222</v>
      </c>
    </row>
    <row r="66" spans="1:40">
      <c r="A66" t="s">
        <v>26</v>
      </c>
      <c r="B66">
        <f t="shared" si="40"/>
        <v>0</v>
      </c>
      <c r="L66">
        <f t="shared" si="11"/>
        <v>0</v>
      </c>
      <c r="M66">
        <f t="shared" si="12"/>
        <v>0</v>
      </c>
      <c r="N66">
        <f t="shared" si="13"/>
        <v>0</v>
      </c>
      <c r="O66">
        <f t="shared" si="14"/>
        <v>0</v>
      </c>
      <c r="P66">
        <f t="shared" si="15"/>
        <v>0</v>
      </c>
      <c r="Q66">
        <f t="shared" si="16"/>
        <v>0</v>
      </c>
      <c r="R66">
        <f t="shared" si="17"/>
        <v>0</v>
      </c>
      <c r="S66">
        <f t="shared" si="18"/>
        <v>0</v>
      </c>
      <c r="T66">
        <f t="shared" si="19"/>
        <v>0</v>
      </c>
      <c r="U66">
        <f t="shared" si="20"/>
        <v>0</v>
      </c>
      <c r="V66">
        <f t="shared" si="21"/>
        <v>0</v>
      </c>
      <c r="W66">
        <f t="shared" si="22"/>
        <v>2.5056720519822449</v>
      </c>
      <c r="X66">
        <f t="shared" si="23"/>
        <v>11.461705420171992</v>
      </c>
      <c r="Y66">
        <f t="shared" si="24"/>
        <v>12.138237843626323</v>
      </c>
      <c r="Z66">
        <f t="shared" si="25"/>
        <v>82.336534818066681</v>
      </c>
      <c r="AA66">
        <f t="shared" si="26"/>
        <v>153.48295431422383</v>
      </c>
      <c r="AB66">
        <f t="shared" si="27"/>
        <v>269.0028419369641</v>
      </c>
      <c r="AC66">
        <f t="shared" si="28"/>
        <v>319.38130798848107</v>
      </c>
      <c r="AD66">
        <f t="shared" si="29"/>
        <v>290.89242444365135</v>
      </c>
      <c r="AE66">
        <f t="shared" si="30"/>
        <v>279.79687609307319</v>
      </c>
      <c r="AF66">
        <f t="shared" si="31"/>
        <v>421.34203564197912</v>
      </c>
      <c r="AG66">
        <f t="shared" si="32"/>
        <v>400.82980296864554</v>
      </c>
      <c r="AH66">
        <f t="shared" si="33"/>
        <v>655.37597872654749</v>
      </c>
      <c r="AI66">
        <f t="shared" si="34"/>
        <v>336.26154809879802</v>
      </c>
      <c r="AJ66">
        <f t="shared" si="35"/>
        <v>294.88424169018356</v>
      </c>
      <c r="AK66">
        <f t="shared" si="36"/>
        <v>276.76219806384728</v>
      </c>
      <c r="AL66">
        <f t="shared" si="37"/>
        <v>297.99992588086394</v>
      </c>
      <c r="AM66">
        <f t="shared" si="38"/>
        <v>431.20961324208179</v>
      </c>
      <c r="AN66" s="8">
        <f t="shared" si="39"/>
        <v>4535.6638992231883</v>
      </c>
    </row>
    <row r="67" spans="1:40">
      <c r="A67" t="s">
        <v>27</v>
      </c>
      <c r="B67">
        <f t="shared" si="40"/>
        <v>0</v>
      </c>
      <c r="L67">
        <f t="shared" si="11"/>
        <v>0</v>
      </c>
      <c r="M67">
        <f t="shared" si="12"/>
        <v>0</v>
      </c>
      <c r="N67">
        <f t="shared" si="13"/>
        <v>0</v>
      </c>
      <c r="O67">
        <f t="shared" si="14"/>
        <v>0</v>
      </c>
      <c r="P67">
        <f t="shared" si="15"/>
        <v>0</v>
      </c>
      <c r="Q67">
        <f t="shared" si="16"/>
        <v>0</v>
      </c>
      <c r="R67">
        <f t="shared" si="17"/>
        <v>0</v>
      </c>
      <c r="S67">
        <f t="shared" si="18"/>
        <v>0</v>
      </c>
      <c r="T67">
        <f t="shared" si="19"/>
        <v>0</v>
      </c>
      <c r="U67">
        <f t="shared" si="20"/>
        <v>0</v>
      </c>
      <c r="V67">
        <f t="shared" si="21"/>
        <v>0</v>
      </c>
      <c r="W67">
        <f t="shared" si="22"/>
        <v>3.6644141693785821</v>
      </c>
      <c r="X67">
        <f t="shared" si="23"/>
        <v>16.762143997932558</v>
      </c>
      <c r="Y67">
        <f t="shared" si="24"/>
        <v>20.467098855575863</v>
      </c>
      <c r="Z67">
        <f t="shared" si="25"/>
        <v>120.4128707131361</v>
      </c>
      <c r="AA67">
        <f t="shared" si="26"/>
        <v>224.46078372554425</v>
      </c>
      <c r="AB67">
        <f t="shared" si="27"/>
        <v>75.223006813341598</v>
      </c>
      <c r="AC67">
        <f t="shared" si="28"/>
        <v>84.253255837204406</v>
      </c>
      <c r="AD67">
        <f t="shared" si="29"/>
        <v>68.885089092647206</v>
      </c>
      <c r="AE67">
        <f t="shared" si="30"/>
        <v>97.182245975027584</v>
      </c>
      <c r="AF67">
        <f t="shared" si="31"/>
        <v>92.978252445197469</v>
      </c>
      <c r="AG67">
        <f t="shared" si="32"/>
        <v>107.13204476063984</v>
      </c>
      <c r="AH67">
        <f t="shared" si="33"/>
        <v>86.303516028955528</v>
      </c>
      <c r="AI67">
        <f t="shared" si="34"/>
        <v>75.433168298030168</v>
      </c>
      <c r="AJ67">
        <f t="shared" si="35"/>
        <v>68.98556761278887</v>
      </c>
      <c r="AK67">
        <f t="shared" si="36"/>
        <v>72.6970507168663</v>
      </c>
      <c r="AL67">
        <f t="shared" si="37"/>
        <v>68.8972493117802</v>
      </c>
      <c r="AM67">
        <f t="shared" si="38"/>
        <v>106.80884927582365</v>
      </c>
      <c r="AN67" s="8">
        <f t="shared" si="39"/>
        <v>1390.5466076298699</v>
      </c>
    </row>
    <row r="68" spans="1:40">
      <c r="A68" t="s">
        <v>28</v>
      </c>
      <c r="B68">
        <f t="shared" si="40"/>
        <v>0</v>
      </c>
      <c r="L68">
        <f t="shared" si="11"/>
        <v>0</v>
      </c>
      <c r="M68">
        <f t="shared" si="12"/>
        <v>0</v>
      </c>
      <c r="N68">
        <f t="shared" si="13"/>
        <v>0</v>
      </c>
      <c r="O68">
        <f t="shared" si="14"/>
        <v>0</v>
      </c>
      <c r="P68">
        <f t="shared" si="15"/>
        <v>0</v>
      </c>
      <c r="Q68">
        <f t="shared" si="16"/>
        <v>0</v>
      </c>
      <c r="R68">
        <f t="shared" si="17"/>
        <v>0</v>
      </c>
      <c r="S68">
        <f t="shared" si="18"/>
        <v>0</v>
      </c>
      <c r="T68">
        <f t="shared" si="19"/>
        <v>0</v>
      </c>
      <c r="U68">
        <f t="shared" si="20"/>
        <v>0</v>
      </c>
      <c r="V68">
        <f t="shared" si="21"/>
        <v>0</v>
      </c>
      <c r="W68">
        <f t="shared" si="22"/>
        <v>1.2772029744320026</v>
      </c>
      <c r="X68">
        <f t="shared" si="23"/>
        <v>5.8423145371822232</v>
      </c>
      <c r="Y68">
        <f t="shared" si="24"/>
        <v>17.47170598703789</v>
      </c>
      <c r="Z68">
        <f t="shared" si="25"/>
        <v>41.968966805079759</v>
      </c>
      <c r="AA68">
        <f t="shared" si="26"/>
        <v>78.23405525861169</v>
      </c>
      <c r="AB68">
        <f t="shared" si="27"/>
        <v>103.70395073294294</v>
      </c>
      <c r="AC68">
        <f t="shared" si="28"/>
        <v>138.14561860509252</v>
      </c>
      <c r="AD68">
        <f t="shared" si="29"/>
        <v>135.08691594285057</v>
      </c>
      <c r="AE68">
        <f t="shared" si="30"/>
        <v>20.316372345067816</v>
      </c>
      <c r="AF68">
        <f t="shared" si="31"/>
        <v>127.6712754398966</v>
      </c>
      <c r="AG68">
        <f t="shared" si="32"/>
        <v>135.5418398130912</v>
      </c>
      <c r="AH68">
        <f t="shared" si="33"/>
        <v>167.00398877234451</v>
      </c>
      <c r="AI68">
        <f t="shared" si="34"/>
        <v>155.68545753165694</v>
      </c>
      <c r="AJ68">
        <f t="shared" si="35"/>
        <v>94.842941905553147</v>
      </c>
      <c r="AK68">
        <f t="shared" si="36"/>
        <v>101.87760880716016</v>
      </c>
      <c r="AL68">
        <f t="shared" si="37"/>
        <v>81.212630566281447</v>
      </c>
      <c r="AM68">
        <f t="shared" si="38"/>
        <v>0</v>
      </c>
      <c r="AN68" s="8">
        <f t="shared" si="39"/>
        <v>1405.8828460242814</v>
      </c>
    </row>
    <row r="69" spans="1:40">
      <c r="A69" t="s">
        <v>29</v>
      </c>
      <c r="B69">
        <f t="shared" si="40"/>
        <v>0</v>
      </c>
      <c r="L69">
        <f t="shared" si="11"/>
        <v>0</v>
      </c>
      <c r="M69">
        <f t="shared" si="12"/>
        <v>0</v>
      </c>
      <c r="N69">
        <f t="shared" si="13"/>
        <v>0</v>
      </c>
      <c r="O69">
        <f t="shared" si="14"/>
        <v>0</v>
      </c>
      <c r="P69">
        <f t="shared" si="15"/>
        <v>0</v>
      </c>
      <c r="Q69">
        <f t="shared" si="16"/>
        <v>0</v>
      </c>
      <c r="R69">
        <f t="shared" si="17"/>
        <v>0</v>
      </c>
      <c r="S69">
        <f t="shared" si="18"/>
        <v>0</v>
      </c>
      <c r="T69">
        <f t="shared" si="19"/>
        <v>0</v>
      </c>
      <c r="U69">
        <f t="shared" si="20"/>
        <v>0</v>
      </c>
      <c r="V69">
        <f t="shared" si="21"/>
        <v>0</v>
      </c>
      <c r="W69">
        <f t="shared" si="22"/>
        <v>1.866133374441594</v>
      </c>
      <c r="X69">
        <f t="shared" si="23"/>
        <v>8.5362611582310244</v>
      </c>
      <c r="Y69">
        <f t="shared" si="24"/>
        <v>8.4361434171331098</v>
      </c>
      <c r="Z69">
        <f t="shared" si="25"/>
        <v>61.321255284909611</v>
      </c>
      <c r="AA69">
        <f t="shared" si="26"/>
        <v>114.30851983486031</v>
      </c>
      <c r="AB69">
        <f t="shared" si="27"/>
        <v>78.379753636540528</v>
      </c>
      <c r="AC69">
        <f t="shared" si="28"/>
        <v>111.1158914381123</v>
      </c>
      <c r="AD69">
        <f t="shared" si="29"/>
        <v>89.776454120873083</v>
      </c>
      <c r="AE69">
        <f t="shared" si="30"/>
        <v>103.73070880029817</v>
      </c>
      <c r="AF69">
        <f t="shared" si="31"/>
        <v>108.10307253215386</v>
      </c>
      <c r="AG69">
        <f t="shared" si="32"/>
        <v>178.76793525474116</v>
      </c>
      <c r="AH69">
        <f t="shared" si="33"/>
        <v>122.32574974146846</v>
      </c>
      <c r="AI69">
        <f t="shared" si="34"/>
        <v>131.9780832617956</v>
      </c>
      <c r="AJ69">
        <f t="shared" si="35"/>
        <v>118.81690070158729</v>
      </c>
      <c r="AK69">
        <f t="shared" si="36"/>
        <v>101.14321009281196</v>
      </c>
      <c r="AL69">
        <f t="shared" si="37"/>
        <v>115.55001633087235</v>
      </c>
      <c r="AM69">
        <f t="shared" si="38"/>
        <v>168.19512971510423</v>
      </c>
      <c r="AN69" s="8">
        <f t="shared" si="39"/>
        <v>1622.3512186959342</v>
      </c>
    </row>
    <row r="70" spans="1:40" s="8" customFormat="1">
      <c r="A70" s="8" t="s">
        <v>158</v>
      </c>
      <c r="B70" s="8">
        <f t="shared" ref="B70:AL70" si="41">SUM(B39:B69)</f>
        <v>0</v>
      </c>
      <c r="C70" s="8">
        <f t="shared" si="41"/>
        <v>0</v>
      </c>
      <c r="D70" s="8">
        <f t="shared" si="41"/>
        <v>0</v>
      </c>
      <c r="E70" s="8">
        <f t="shared" si="41"/>
        <v>0</v>
      </c>
      <c r="F70" s="8">
        <f t="shared" si="41"/>
        <v>0</v>
      </c>
      <c r="G70" s="8">
        <f t="shared" si="41"/>
        <v>0</v>
      </c>
      <c r="H70" s="8">
        <f t="shared" si="41"/>
        <v>0</v>
      </c>
      <c r="I70" s="8">
        <f t="shared" si="41"/>
        <v>0</v>
      </c>
      <c r="J70" s="8">
        <f t="shared" si="41"/>
        <v>0</v>
      </c>
      <c r="K70" s="8">
        <f t="shared" si="41"/>
        <v>0</v>
      </c>
      <c r="L70" s="8">
        <f t="shared" si="41"/>
        <v>0</v>
      </c>
      <c r="M70" s="8">
        <f t="shared" si="41"/>
        <v>0</v>
      </c>
      <c r="N70" s="8">
        <f t="shared" si="41"/>
        <v>0</v>
      </c>
      <c r="O70" s="8">
        <f t="shared" si="41"/>
        <v>0</v>
      </c>
      <c r="P70" s="8">
        <f t="shared" si="41"/>
        <v>0</v>
      </c>
      <c r="Q70" s="8">
        <f t="shared" si="41"/>
        <v>0</v>
      </c>
      <c r="R70" s="8">
        <f t="shared" si="41"/>
        <v>0</v>
      </c>
      <c r="S70" s="8">
        <f t="shared" si="41"/>
        <v>0</v>
      </c>
      <c r="T70" s="8">
        <f t="shared" si="41"/>
        <v>0</v>
      </c>
      <c r="U70" s="8">
        <f t="shared" si="41"/>
        <v>0</v>
      </c>
      <c r="V70" s="8">
        <f t="shared" si="41"/>
        <v>0</v>
      </c>
      <c r="W70" s="8">
        <f t="shared" si="41"/>
        <v>57.759039708133493</v>
      </c>
      <c r="X70" s="8">
        <f t="shared" si="41"/>
        <v>264.20740015155587</v>
      </c>
      <c r="Y70" s="8">
        <f t="shared" si="41"/>
        <v>535.6406143377003</v>
      </c>
      <c r="Z70" s="8">
        <f t="shared" si="41"/>
        <v>1897.9655299362091</v>
      </c>
      <c r="AA70" s="8">
        <f t="shared" si="41"/>
        <v>3537.9841690550616</v>
      </c>
      <c r="AB70" s="8">
        <f t="shared" si="41"/>
        <v>3499.5388262633796</v>
      </c>
      <c r="AC70" s="8">
        <f t="shared" si="41"/>
        <v>3894.8261920729819</v>
      </c>
      <c r="AD70" s="8">
        <f t="shared" si="41"/>
        <v>3809.7881122038625</v>
      </c>
      <c r="AE70" s="8">
        <f t="shared" si="41"/>
        <v>3422.1366417394038</v>
      </c>
      <c r="AF70" s="8">
        <f t="shared" si="41"/>
        <v>4227.2870386885579</v>
      </c>
      <c r="AG70" s="8">
        <f t="shared" si="41"/>
        <v>5596.670485368928</v>
      </c>
      <c r="AH70" s="8">
        <f t="shared" si="41"/>
        <v>4973.2360762298713</v>
      </c>
      <c r="AI70" s="8">
        <f t="shared" si="41"/>
        <v>4158.0708919381386</v>
      </c>
      <c r="AJ70" s="8">
        <f t="shared" si="41"/>
        <v>3331.6053431957102</v>
      </c>
      <c r="AK70" s="8">
        <f t="shared" si="41"/>
        <v>3305.9193942484894</v>
      </c>
      <c r="AL70" s="8">
        <f t="shared" si="41"/>
        <v>3676.4947969454165</v>
      </c>
      <c r="AM70" s="8">
        <f>SUM(AM39:AM69)</f>
        <v>4381.3608148973417</v>
      </c>
      <c r="AN70" s="8">
        <f>SUM(AN39:AN69)</f>
        <v>54570.491366980743</v>
      </c>
    </row>
  </sheetData>
  <phoneticPr fontId="1" type="noConversion"/>
  <pageMargins left="0.75" right="0.75" top="1" bottom="1" header="0.5" footer="0.5"/>
  <pageSetup paperSize="9" orientation="portrait" verticalDpi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0"/>
  <sheetViews>
    <sheetView zoomScale="125" zoomScaleNormal="125" zoomScalePageLayoutView="125" workbookViewId="0">
      <pane xSplit="1" ySplit="1" topLeftCell="V2" activePane="bottomRight" state="frozen"/>
      <selection pane="topRight" activeCell="B1" sqref="B1"/>
      <selection pane="bottomLeft" activeCell="A2" sqref="A2"/>
      <selection pane="bottomRight" activeCell="A37" sqref="A37"/>
    </sheetView>
  </sheetViews>
  <sheetFormatPr defaultColWidth="8.85546875" defaultRowHeight="15"/>
  <cols>
    <col min="1" max="1" width="19.35546875" customWidth="1"/>
  </cols>
  <sheetData>
    <row r="1" spans="1:39">
      <c r="A1" s="7" t="s">
        <v>30</v>
      </c>
      <c r="B1">
        <v>1978</v>
      </c>
      <c r="C1">
        <v>1979</v>
      </c>
      <c r="D1">
        <v>1980</v>
      </c>
      <c r="E1">
        <v>1981</v>
      </c>
      <c r="F1">
        <v>1982</v>
      </c>
      <c r="G1">
        <v>1983</v>
      </c>
      <c r="H1">
        <v>1984</v>
      </c>
      <c r="I1">
        <v>1985</v>
      </c>
      <c r="J1">
        <v>1986</v>
      </c>
      <c r="K1">
        <v>1987</v>
      </c>
      <c r="L1">
        <v>1988</v>
      </c>
      <c r="M1">
        <v>1989</v>
      </c>
      <c r="N1">
        <v>1990</v>
      </c>
      <c r="O1">
        <v>1991</v>
      </c>
      <c r="P1">
        <v>1992</v>
      </c>
      <c r="Q1">
        <v>1993</v>
      </c>
      <c r="R1">
        <v>1994</v>
      </c>
      <c r="S1">
        <v>1995</v>
      </c>
      <c r="T1">
        <v>1996</v>
      </c>
      <c r="U1">
        <v>1997</v>
      </c>
      <c r="V1">
        <v>1998</v>
      </c>
      <c r="W1">
        <v>1999</v>
      </c>
      <c r="X1">
        <v>2000</v>
      </c>
      <c r="Y1">
        <v>2001</v>
      </c>
      <c r="Z1">
        <v>2002</v>
      </c>
      <c r="AA1">
        <v>2003</v>
      </c>
      <c r="AB1">
        <v>2004</v>
      </c>
      <c r="AC1">
        <v>2005</v>
      </c>
      <c r="AD1">
        <v>2006</v>
      </c>
      <c r="AE1">
        <v>2007</v>
      </c>
      <c r="AF1">
        <v>2008</v>
      </c>
      <c r="AG1">
        <v>2009</v>
      </c>
      <c r="AH1">
        <v>2010</v>
      </c>
      <c r="AI1">
        <v>2011</v>
      </c>
      <c r="AJ1">
        <v>2012</v>
      </c>
      <c r="AK1">
        <v>2013</v>
      </c>
      <c r="AL1">
        <v>2014</v>
      </c>
      <c r="AM1">
        <v>2015</v>
      </c>
    </row>
    <row r="2" spans="1:39">
      <c r="A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>
      <c r="A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>
      <c r="A4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>
        <v>48.27</v>
      </c>
      <c r="Z4" s="1">
        <v>44.67</v>
      </c>
      <c r="AA4" s="1">
        <v>56.48</v>
      </c>
      <c r="AB4" s="1">
        <v>12.42</v>
      </c>
      <c r="AC4" s="1">
        <v>3.61</v>
      </c>
      <c r="AD4" s="1">
        <v>8.4</v>
      </c>
      <c r="AE4" s="1">
        <v>8.15</v>
      </c>
      <c r="AF4" s="1">
        <v>5.04</v>
      </c>
      <c r="AG4" s="1">
        <v>2.46</v>
      </c>
      <c r="AH4" s="1"/>
      <c r="AI4" s="1">
        <v>2.87</v>
      </c>
      <c r="AJ4" s="1"/>
      <c r="AK4" s="1"/>
      <c r="AL4" s="1"/>
      <c r="AM4" s="1"/>
    </row>
    <row r="5" spans="1:39">
      <c r="A5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>
        <v>3.4</v>
      </c>
      <c r="Z5" s="1"/>
      <c r="AA5" s="1"/>
      <c r="AB5" s="1"/>
      <c r="AC5" s="1"/>
      <c r="AD5" s="1"/>
      <c r="AE5" s="1"/>
      <c r="AF5" s="1"/>
      <c r="AG5" s="1">
        <v>0.8</v>
      </c>
      <c r="AH5" s="1"/>
      <c r="AI5" s="1"/>
      <c r="AJ5" s="1"/>
      <c r="AK5" s="1"/>
      <c r="AL5" s="1"/>
      <c r="AM5" s="1"/>
    </row>
    <row r="6" spans="1:39">
      <c r="A6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>
      <c r="A7" t="s">
        <v>5</v>
      </c>
      <c r="B7" s="1"/>
      <c r="G7" s="1"/>
      <c r="H7" s="1"/>
      <c r="I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>
        <v>0.4</v>
      </c>
      <c r="AI7" s="1"/>
      <c r="AJ7" s="1"/>
      <c r="AK7" s="1"/>
      <c r="AL7" s="1"/>
      <c r="AM7" s="1"/>
    </row>
    <row r="8" spans="1:39">
      <c r="A8" t="s">
        <v>6</v>
      </c>
      <c r="B8" s="1"/>
      <c r="G8" s="1"/>
      <c r="H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>
        <v>10.73</v>
      </c>
      <c r="AD8" s="1">
        <v>15.24</v>
      </c>
      <c r="AE8" s="1"/>
      <c r="AF8" s="1">
        <v>0.6</v>
      </c>
      <c r="AG8" s="1">
        <v>25.75</v>
      </c>
      <c r="AH8" s="1">
        <v>3.51</v>
      </c>
      <c r="AI8" s="1">
        <v>9.2100000000000009</v>
      </c>
      <c r="AJ8" s="1"/>
      <c r="AK8" s="1"/>
      <c r="AL8" s="1"/>
      <c r="AM8" s="1"/>
    </row>
    <row r="9" spans="1:39">
      <c r="A9" t="s">
        <v>7</v>
      </c>
      <c r="B9" s="1"/>
      <c r="G9" s="1"/>
      <c r="H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>
        <v>5.52</v>
      </c>
      <c r="AD9" s="1">
        <v>9.73</v>
      </c>
      <c r="AE9" s="1">
        <v>37.49</v>
      </c>
      <c r="AF9" s="1">
        <v>31.6</v>
      </c>
      <c r="AG9" s="1">
        <v>5.34</v>
      </c>
      <c r="AH9" s="1"/>
      <c r="AI9" s="1">
        <v>1.01</v>
      </c>
      <c r="AJ9" s="1"/>
      <c r="AK9" s="1"/>
      <c r="AL9" s="1"/>
      <c r="AM9" s="1"/>
    </row>
    <row r="10" spans="1:39">
      <c r="A10" t="s">
        <v>8</v>
      </c>
      <c r="B10" s="1"/>
      <c r="G10" s="1"/>
      <c r="H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>
        <v>12.66</v>
      </c>
      <c r="Z10" s="1"/>
      <c r="AA10" s="1"/>
      <c r="AB10" s="1"/>
      <c r="AC10" s="1"/>
      <c r="AD10" s="1"/>
      <c r="AE10" s="1"/>
      <c r="AF10" s="1">
        <v>12.71</v>
      </c>
      <c r="AG10" s="1"/>
      <c r="AH10" s="1"/>
      <c r="AI10" s="1"/>
      <c r="AJ10" s="1"/>
      <c r="AK10" s="1"/>
      <c r="AL10" s="1"/>
      <c r="AM10" s="1"/>
    </row>
    <row r="11" spans="1:39">
      <c r="A11" t="s">
        <v>9</v>
      </c>
      <c r="B11" s="1"/>
      <c r="G11" s="1"/>
      <c r="H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>
        <v>3.33</v>
      </c>
      <c r="Z11" s="1">
        <v>21.76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>
      <c r="A12" t="s">
        <v>10</v>
      </c>
      <c r="B12" s="1"/>
      <c r="G12" s="1"/>
      <c r="H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>
        <v>1.1399999999999999</v>
      </c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>
      <c r="A13" t="s">
        <v>11</v>
      </c>
      <c r="B13" s="1"/>
      <c r="G13" s="1"/>
      <c r="H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>
        <v>0.56999999999999995</v>
      </c>
      <c r="Z13" s="1">
        <v>15.57</v>
      </c>
      <c r="AA13" s="1"/>
      <c r="AB13" s="1"/>
      <c r="AC13" s="1"/>
      <c r="AD13" s="1"/>
      <c r="AE13" s="1">
        <v>28.69</v>
      </c>
      <c r="AF13" s="1"/>
      <c r="AG13" s="1">
        <v>0.1</v>
      </c>
      <c r="AH13" s="1">
        <v>0.11</v>
      </c>
      <c r="AI13" s="1"/>
      <c r="AJ13" s="1"/>
      <c r="AK13" s="1"/>
      <c r="AL13" s="1"/>
      <c r="AM13" s="1"/>
    </row>
    <row r="14" spans="1:39">
      <c r="A14" t="s">
        <v>12</v>
      </c>
      <c r="B14" s="1"/>
      <c r="G14" s="1"/>
      <c r="H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>
        <v>49.16</v>
      </c>
      <c r="AA14" s="1">
        <v>137.69</v>
      </c>
      <c r="AB14" s="1">
        <v>129.43</v>
      </c>
      <c r="AC14" s="1"/>
      <c r="AD14" s="1"/>
      <c r="AE14" s="1"/>
      <c r="AF14" s="1">
        <v>2.44</v>
      </c>
      <c r="AG14" s="1"/>
      <c r="AH14" s="1"/>
      <c r="AI14" s="1"/>
      <c r="AJ14" s="1"/>
      <c r="AK14" s="1"/>
      <c r="AL14" s="1"/>
      <c r="AM14" s="1"/>
    </row>
    <row r="15" spans="1:39">
      <c r="A15" t="s">
        <v>13</v>
      </c>
      <c r="B15" s="1"/>
      <c r="G15" s="1"/>
      <c r="H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>
        <v>14.39</v>
      </c>
      <c r="AA15" s="1">
        <v>8.7799999999999994</v>
      </c>
      <c r="AB15" s="1">
        <v>0.17</v>
      </c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>
      <c r="A16" t="s">
        <v>210</v>
      </c>
      <c r="B16" s="1"/>
      <c r="G16" s="1"/>
      <c r="H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>
        <v>18.39</v>
      </c>
      <c r="Z16" s="1">
        <v>16.350000000000001</v>
      </c>
      <c r="AA16" s="1">
        <v>51.02</v>
      </c>
      <c r="AB16" s="1">
        <v>8.7100000000000009</v>
      </c>
      <c r="AC16" s="1">
        <v>20.34</v>
      </c>
      <c r="AD16" s="1">
        <v>14.3</v>
      </c>
      <c r="AE16" s="1">
        <v>14.02</v>
      </c>
      <c r="AF16" s="1"/>
      <c r="AG16" s="1"/>
      <c r="AH16" s="1"/>
      <c r="AI16" s="1"/>
      <c r="AJ16" s="1"/>
      <c r="AK16" s="1"/>
      <c r="AL16" s="1"/>
      <c r="AM16" s="1"/>
    </row>
    <row r="17" spans="1:39">
      <c r="A17" t="s">
        <v>14</v>
      </c>
      <c r="B17" s="1"/>
      <c r="G17" s="1"/>
      <c r="H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>
        <v>35.82</v>
      </c>
      <c r="AC17" s="1"/>
      <c r="AD17" s="1"/>
      <c r="AE17" s="1"/>
      <c r="AF17" s="1"/>
      <c r="AG17" s="1">
        <v>60.69</v>
      </c>
      <c r="AH17" s="1"/>
      <c r="AI17" s="1"/>
      <c r="AJ17" s="1"/>
      <c r="AK17" s="1"/>
      <c r="AL17" s="1"/>
      <c r="AM17" s="1"/>
    </row>
    <row r="18" spans="1:39">
      <c r="A18" t="s">
        <v>15</v>
      </c>
      <c r="B18" s="1"/>
      <c r="G18" s="1"/>
      <c r="H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>
        <v>38.42</v>
      </c>
      <c r="Z18" s="1">
        <v>9.59</v>
      </c>
      <c r="AA18" s="1">
        <v>12.19</v>
      </c>
      <c r="AB18" s="1">
        <v>1.5</v>
      </c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>
      <c r="A19" t="s">
        <v>16</v>
      </c>
      <c r="B19" s="1"/>
      <c r="G19" s="1"/>
      <c r="H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>
        <v>9.08</v>
      </c>
      <c r="Z19" s="1">
        <v>28.65</v>
      </c>
      <c r="AA19" s="1">
        <v>2.27</v>
      </c>
      <c r="AB19" s="1">
        <v>16.95</v>
      </c>
      <c r="AC19" s="1">
        <v>122.49</v>
      </c>
      <c r="AD19" s="1">
        <v>15.21</v>
      </c>
      <c r="AE19" s="1">
        <v>3.7</v>
      </c>
      <c r="AF19" s="1"/>
      <c r="AG19" s="1"/>
      <c r="AH19" s="1"/>
      <c r="AI19" s="1">
        <v>12.36</v>
      </c>
      <c r="AJ19" s="1"/>
      <c r="AK19" s="1"/>
      <c r="AL19" s="1"/>
      <c r="AM19" s="1"/>
    </row>
    <row r="20" spans="1:39">
      <c r="A20" t="s">
        <v>17</v>
      </c>
      <c r="B20" s="1"/>
      <c r="G20" s="1"/>
      <c r="H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>
        <v>1.3</v>
      </c>
      <c r="Z20" s="1">
        <v>13.91</v>
      </c>
      <c r="AA20" s="1"/>
      <c r="AB20" s="1"/>
      <c r="AC20" s="1"/>
      <c r="AD20" s="1"/>
      <c r="AE20" s="1"/>
      <c r="AF20" s="1">
        <v>20.46</v>
      </c>
      <c r="AG20" s="1"/>
      <c r="AH20" s="1"/>
      <c r="AI20" s="1"/>
      <c r="AJ20" s="1"/>
      <c r="AK20" s="1"/>
      <c r="AL20" s="1"/>
      <c r="AM20" s="1"/>
    </row>
    <row r="21" spans="1:39">
      <c r="A21" t="s">
        <v>18</v>
      </c>
      <c r="B21" s="1"/>
      <c r="G21" s="1"/>
      <c r="H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>
        <v>61.99</v>
      </c>
      <c r="Z21" s="1">
        <v>137.22999999999999</v>
      </c>
      <c r="AA21" s="1">
        <v>43.3</v>
      </c>
      <c r="AB21" s="1"/>
      <c r="AC21" s="1">
        <v>4.7</v>
      </c>
      <c r="AD21" s="1"/>
      <c r="AE21" s="1"/>
      <c r="AF21" s="1"/>
      <c r="AG21" s="1">
        <v>10</v>
      </c>
      <c r="AH21" s="1">
        <v>76.430000000000007</v>
      </c>
      <c r="AI21" s="1"/>
      <c r="AJ21" s="1"/>
      <c r="AK21" s="1"/>
      <c r="AL21" s="1"/>
      <c r="AM21" s="1"/>
    </row>
    <row r="22" spans="1:39">
      <c r="A22" t="s">
        <v>19</v>
      </c>
      <c r="B22" s="1"/>
      <c r="G22" s="1"/>
      <c r="H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>
        <v>13.23</v>
      </c>
      <c r="AG22" s="1"/>
      <c r="AH22" s="1">
        <v>0.3</v>
      </c>
      <c r="AI22" s="1"/>
      <c r="AJ22" s="1"/>
      <c r="AK22" s="1"/>
      <c r="AL22" s="1"/>
      <c r="AM22" s="1"/>
    </row>
    <row r="23" spans="1:39">
      <c r="A23" t="s">
        <v>20</v>
      </c>
      <c r="B23" s="1"/>
      <c r="G23" s="1"/>
      <c r="H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>
        <v>16.63</v>
      </c>
      <c r="AH23" s="1"/>
      <c r="AI23" s="1"/>
      <c r="AJ23" s="1"/>
      <c r="AK23" s="1"/>
      <c r="AL23" s="1"/>
      <c r="AM23" s="1"/>
    </row>
    <row r="24" spans="1:39">
      <c r="A24" t="s">
        <v>21</v>
      </c>
      <c r="B24" s="1"/>
      <c r="G24" s="1"/>
      <c r="H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>
      <c r="A25" t="s">
        <v>22</v>
      </c>
      <c r="B25" s="1"/>
      <c r="G25" s="1"/>
      <c r="H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>
        <v>22.85</v>
      </c>
      <c r="Z25" s="1">
        <v>23.37</v>
      </c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>
      <c r="A26" t="s">
        <v>23</v>
      </c>
      <c r="B26" s="1"/>
      <c r="G26" s="1"/>
      <c r="H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>
        <v>26.49</v>
      </c>
      <c r="Z26" s="1">
        <v>3.1</v>
      </c>
      <c r="AA26" s="1">
        <v>0.1</v>
      </c>
      <c r="AB26" s="1">
        <v>0.6</v>
      </c>
      <c r="AC26" s="1"/>
      <c r="AD26" s="1"/>
      <c r="AE26" s="1">
        <v>2.04</v>
      </c>
      <c r="AF26" s="1"/>
      <c r="AG26" s="1"/>
      <c r="AH26" s="1"/>
      <c r="AI26" s="1"/>
      <c r="AJ26" s="1"/>
      <c r="AK26" s="1"/>
      <c r="AL26" s="1"/>
      <c r="AM26" s="1"/>
    </row>
    <row r="27" spans="1:39">
      <c r="A27" t="s">
        <v>24</v>
      </c>
      <c r="B27" s="1"/>
      <c r="G27" s="1"/>
      <c r="H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>
      <c r="A28" t="s">
        <v>25</v>
      </c>
      <c r="B28" s="1"/>
      <c r="G28" s="1"/>
      <c r="H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>
      <c r="A29" t="s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>
        <v>0.01</v>
      </c>
      <c r="AF29" s="1"/>
      <c r="AG29" s="1"/>
      <c r="AH29" s="1"/>
      <c r="AI29" s="1"/>
      <c r="AJ29" s="1"/>
      <c r="AK29" s="1"/>
      <c r="AL29" s="1"/>
      <c r="AM29" s="1"/>
    </row>
    <row r="30" spans="1:39">
      <c r="A30" t="s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>
      <c r="A31" t="s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>
      <c r="A32" t="s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>
        <v>12.11</v>
      </c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40" s="10" customFormat="1">
      <c r="A33" s="10" t="s">
        <v>158</v>
      </c>
      <c r="B33" s="11">
        <f t="shared" ref="B33:AL33" si="0">SUM(B2:B32)</f>
        <v>0</v>
      </c>
      <c r="C33" s="11">
        <f t="shared" si="0"/>
        <v>0</v>
      </c>
      <c r="D33" s="11">
        <f t="shared" si="0"/>
        <v>0</v>
      </c>
      <c r="E33" s="11">
        <f t="shared" si="0"/>
        <v>0</v>
      </c>
      <c r="F33" s="11">
        <f t="shared" si="0"/>
        <v>0</v>
      </c>
      <c r="G33" s="11">
        <f t="shared" si="0"/>
        <v>0</v>
      </c>
      <c r="H33" s="11">
        <f t="shared" si="0"/>
        <v>0</v>
      </c>
      <c r="I33" s="11">
        <f t="shared" si="0"/>
        <v>0</v>
      </c>
      <c r="J33" s="11">
        <f t="shared" si="0"/>
        <v>0</v>
      </c>
      <c r="K33" s="11">
        <f t="shared" si="0"/>
        <v>0</v>
      </c>
      <c r="L33" s="11">
        <f t="shared" si="0"/>
        <v>0</v>
      </c>
      <c r="M33" s="11">
        <f t="shared" si="0"/>
        <v>0</v>
      </c>
      <c r="N33" s="11">
        <f t="shared" si="0"/>
        <v>0</v>
      </c>
      <c r="O33" s="11">
        <f t="shared" si="0"/>
        <v>0</v>
      </c>
      <c r="P33" s="11">
        <f t="shared" si="0"/>
        <v>0</v>
      </c>
      <c r="Q33" s="11">
        <f t="shared" si="0"/>
        <v>0</v>
      </c>
      <c r="R33" s="11">
        <f t="shared" si="0"/>
        <v>0</v>
      </c>
      <c r="S33" s="11">
        <f t="shared" si="0"/>
        <v>0</v>
      </c>
      <c r="T33" s="11">
        <f t="shared" si="0"/>
        <v>0</v>
      </c>
      <c r="U33" s="11">
        <f t="shared" si="0"/>
        <v>0</v>
      </c>
      <c r="V33" s="11">
        <f t="shared" si="0"/>
        <v>0</v>
      </c>
      <c r="W33" s="11">
        <f t="shared" si="0"/>
        <v>0</v>
      </c>
      <c r="X33" s="11">
        <f t="shared" si="0"/>
        <v>0</v>
      </c>
      <c r="Y33" s="11">
        <f t="shared" si="0"/>
        <v>246.75000000000003</v>
      </c>
      <c r="Z33" s="11">
        <f t="shared" si="0"/>
        <v>389.86</v>
      </c>
      <c r="AA33" s="11">
        <f t="shared" si="0"/>
        <v>312.97000000000003</v>
      </c>
      <c r="AB33" s="11">
        <f t="shared" si="0"/>
        <v>205.59999999999997</v>
      </c>
      <c r="AC33" s="11">
        <f t="shared" si="0"/>
        <v>167.39</v>
      </c>
      <c r="AD33" s="11">
        <f t="shared" si="0"/>
        <v>62.88</v>
      </c>
      <c r="AE33" s="11">
        <f t="shared" si="0"/>
        <v>94.100000000000009</v>
      </c>
      <c r="AF33" s="11">
        <f t="shared" si="0"/>
        <v>86.08</v>
      </c>
      <c r="AG33" s="11">
        <f t="shared" si="0"/>
        <v>121.76999999999998</v>
      </c>
      <c r="AH33" s="11">
        <f t="shared" si="0"/>
        <v>80.75</v>
      </c>
      <c r="AI33" s="11">
        <f t="shared" si="0"/>
        <v>25.450000000000003</v>
      </c>
      <c r="AJ33" s="11">
        <f t="shared" si="0"/>
        <v>0</v>
      </c>
      <c r="AK33" s="11">
        <f t="shared" si="0"/>
        <v>0</v>
      </c>
      <c r="AL33" s="11">
        <f t="shared" si="0"/>
        <v>0</v>
      </c>
      <c r="AM33" s="11">
        <f>SUM(AM2:AM32)</f>
        <v>0</v>
      </c>
    </row>
    <row r="34" spans="1:40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40">
      <c r="A35" s="7" t="s">
        <v>32</v>
      </c>
      <c r="B35">
        <v>16.651935009380818</v>
      </c>
      <c r="C35">
        <v>16.651935009380818</v>
      </c>
      <c r="D35">
        <v>17.900830135084377</v>
      </c>
      <c r="E35">
        <v>18.330450058326402</v>
      </c>
      <c r="F35">
        <v>18.678728609434604</v>
      </c>
      <c r="G35">
        <v>18.958909538576123</v>
      </c>
      <c r="H35">
        <v>19.489759005656254</v>
      </c>
      <c r="I35">
        <v>21.302306593182283</v>
      </c>
      <c r="J35">
        <v>22.68695652173913</v>
      </c>
      <c r="K35">
        <v>24.321739130434782</v>
      </c>
      <c r="L35">
        <v>28.878260869565221</v>
      </c>
      <c r="M35">
        <v>34.173913043478258</v>
      </c>
      <c r="N35">
        <v>35.226086956521733</v>
      </c>
      <c r="O35">
        <v>36.469565217391306</v>
      </c>
      <c r="P35">
        <v>38.782608695652179</v>
      </c>
      <c r="Q35">
        <v>44.434782608695656</v>
      </c>
      <c r="R35">
        <v>55.208695652173908</v>
      </c>
      <c r="S35">
        <v>64.539130434782606</v>
      </c>
      <c r="T35">
        <v>69.913043478260875</v>
      </c>
      <c r="U35">
        <v>71.869565217391312</v>
      </c>
      <c r="V35">
        <v>71.260869565217391</v>
      </c>
      <c r="W35">
        <v>70.260869565217391</v>
      </c>
      <c r="X35">
        <v>70.443478260869568</v>
      </c>
      <c r="Y35">
        <v>70.947826086956525</v>
      </c>
      <c r="Z35">
        <v>70.408695652173918</v>
      </c>
      <c r="AA35">
        <v>71.217391304347828</v>
      </c>
      <c r="AB35">
        <v>73.982608695652175</v>
      </c>
      <c r="AC35">
        <v>75.330434782608691</v>
      </c>
      <c r="AD35">
        <v>76.434782608695656</v>
      </c>
      <c r="AE35">
        <v>80.0695652173913</v>
      </c>
      <c r="AF35">
        <v>84.765217391304347</v>
      </c>
      <c r="AG35">
        <v>84.165217391304353</v>
      </c>
      <c r="AH35">
        <v>86.956521739130437</v>
      </c>
      <c r="AI35">
        <v>91.660869565217382</v>
      </c>
      <c r="AJ35">
        <v>94.095652173913038</v>
      </c>
      <c r="AK35">
        <v>96.565217391304344</v>
      </c>
      <c r="AL35">
        <v>98.495652173913044</v>
      </c>
      <c r="AM35">
        <v>100</v>
      </c>
    </row>
    <row r="36" spans="1:40">
      <c r="A36" s="7" t="s">
        <v>159</v>
      </c>
      <c r="B36">
        <v>1.7197</v>
      </c>
      <c r="C36">
        <v>1.4302999999999999</v>
      </c>
      <c r="D36">
        <v>1.4899</v>
      </c>
      <c r="E36">
        <v>1.7090000000000001</v>
      </c>
      <c r="F36">
        <v>1.8973</v>
      </c>
      <c r="G36">
        <v>1.9809000000000001</v>
      </c>
      <c r="H36">
        <v>2.3346</v>
      </c>
      <c r="I36">
        <v>2.9445999999999999</v>
      </c>
      <c r="J36">
        <v>3.4609999999999999</v>
      </c>
      <c r="K36">
        <v>3.7313999999999998</v>
      </c>
      <c r="L36">
        <v>3.7313999999999998</v>
      </c>
      <c r="M36">
        <v>3.7690000000000001</v>
      </c>
      <c r="N36">
        <v>4.7954999999999997</v>
      </c>
      <c r="O36">
        <v>5.3348000000000004</v>
      </c>
      <c r="P36">
        <v>5.5266000000000002</v>
      </c>
      <c r="Q36">
        <v>5.7766999999999999</v>
      </c>
      <c r="R36">
        <v>8.6401000000000003</v>
      </c>
      <c r="S36">
        <v>8.3709000000000007</v>
      </c>
      <c r="T36">
        <v>8.3386999999999993</v>
      </c>
      <c r="U36">
        <v>8.3193000000000001</v>
      </c>
      <c r="V36">
        <v>8.3005999999999993</v>
      </c>
      <c r="W36">
        <v>8.2782999999999998</v>
      </c>
      <c r="X36">
        <v>8.2783999999999995</v>
      </c>
      <c r="Y36">
        <v>8.2769999999999992</v>
      </c>
      <c r="Z36">
        <v>8.2771000000000008</v>
      </c>
      <c r="AA36">
        <v>8.2772000000000006</v>
      </c>
      <c r="AB36">
        <v>8.2767999999999997</v>
      </c>
      <c r="AC36">
        <v>8.1940000000000008</v>
      </c>
      <c r="AD36">
        <v>7.9720000000000004</v>
      </c>
      <c r="AE36">
        <v>7.6059000000000001</v>
      </c>
      <c r="AF36">
        <v>6.9481999999999999</v>
      </c>
      <c r="AG36">
        <v>6.8307000000000002</v>
      </c>
      <c r="AH36">
        <v>6.7690000000000001</v>
      </c>
      <c r="AI36">
        <v>6.4633000000000003</v>
      </c>
      <c r="AJ36">
        <v>6.3085000000000004</v>
      </c>
      <c r="AK36">
        <v>6.1479999999999997</v>
      </c>
      <c r="AL36">
        <v>6.1607000000000003</v>
      </c>
      <c r="AM36">
        <v>6.2830000000000004</v>
      </c>
    </row>
    <row r="38" spans="1:40">
      <c r="A38" s="7" t="s">
        <v>81</v>
      </c>
      <c r="B38">
        <v>1978</v>
      </c>
      <c r="C38">
        <v>1979</v>
      </c>
      <c r="D38">
        <v>1980</v>
      </c>
      <c r="E38">
        <v>1981</v>
      </c>
      <c r="F38">
        <v>1982</v>
      </c>
      <c r="G38">
        <v>1983</v>
      </c>
      <c r="H38">
        <v>1984</v>
      </c>
      <c r="I38">
        <v>1985</v>
      </c>
      <c r="J38">
        <v>1986</v>
      </c>
      <c r="K38">
        <v>1987</v>
      </c>
      <c r="L38">
        <v>1988</v>
      </c>
      <c r="M38">
        <v>1989</v>
      </c>
      <c r="N38">
        <v>1990</v>
      </c>
      <c r="O38">
        <v>1991</v>
      </c>
      <c r="P38">
        <v>1992</v>
      </c>
      <c r="Q38">
        <v>1993</v>
      </c>
      <c r="R38">
        <v>1994</v>
      </c>
      <c r="S38">
        <v>1995</v>
      </c>
      <c r="T38">
        <v>1996</v>
      </c>
      <c r="U38">
        <v>1997</v>
      </c>
      <c r="V38">
        <v>1998</v>
      </c>
      <c r="W38">
        <v>1999</v>
      </c>
      <c r="X38">
        <v>2000</v>
      </c>
      <c r="Y38">
        <v>2001</v>
      </c>
      <c r="Z38">
        <v>2002</v>
      </c>
      <c r="AA38">
        <v>2003</v>
      </c>
      <c r="AB38">
        <v>2004</v>
      </c>
      <c r="AC38">
        <v>2005</v>
      </c>
      <c r="AD38">
        <v>2006</v>
      </c>
      <c r="AE38">
        <v>2007</v>
      </c>
      <c r="AF38">
        <v>2008</v>
      </c>
      <c r="AG38">
        <v>2009</v>
      </c>
      <c r="AH38">
        <v>2010</v>
      </c>
      <c r="AI38">
        <v>2011</v>
      </c>
      <c r="AJ38">
        <v>2012</v>
      </c>
      <c r="AK38">
        <v>2013</v>
      </c>
      <c r="AL38">
        <v>2014</v>
      </c>
      <c r="AM38">
        <v>2015</v>
      </c>
      <c r="AN38" t="s">
        <v>50</v>
      </c>
    </row>
    <row r="39" spans="1:40">
      <c r="A39" t="s">
        <v>0</v>
      </c>
      <c r="B39">
        <f t="shared" ref="B39:B44" si="1">B2/$B$36*100/$B$35</f>
        <v>0</v>
      </c>
      <c r="C39">
        <f t="shared" ref="C39:C44" si="2">C2/$C$36*100/$C$35</f>
        <v>0</v>
      </c>
      <c r="D39">
        <f t="shared" ref="D39:D44" si="3">D2/$D$36*100/$D$35</f>
        <v>0</v>
      </c>
      <c r="E39">
        <f t="shared" ref="E39:E44" si="4">E2/$E$36*100/$E$35</f>
        <v>0</v>
      </c>
      <c r="F39">
        <f t="shared" ref="F39:F44" si="5">F2/$F$36*100/$F$35</f>
        <v>0</v>
      </c>
      <c r="G39">
        <f t="shared" ref="G39:G44" si="6">G2/$G$36*100/$G$35</f>
        <v>0</v>
      </c>
      <c r="H39">
        <f t="shared" ref="H39:H44" si="7">H2/$H$36*100/$H$35</f>
        <v>0</v>
      </c>
      <c r="I39">
        <f t="shared" ref="I39:I44" si="8">I2/$I$36*100/$I$35</f>
        <v>0</v>
      </c>
      <c r="J39">
        <f t="shared" ref="J39:J44" si="9">J2/$J$36*100/$J$35</f>
        <v>0</v>
      </c>
      <c r="K39">
        <f t="shared" ref="K39:K44" si="10">K2/$K$36*100/$K$35</f>
        <v>0</v>
      </c>
      <c r="L39">
        <f t="shared" ref="L39:L69" si="11">L2/$L$36*100/$L$35</f>
        <v>0</v>
      </c>
      <c r="M39">
        <f t="shared" ref="M39:M69" si="12">M2/$M$36*100/$M$35</f>
        <v>0</v>
      </c>
      <c r="N39">
        <f t="shared" ref="N39:N69" si="13">N2/$N$36*100/$N$35</f>
        <v>0</v>
      </c>
      <c r="O39">
        <f t="shared" ref="O39:O69" si="14">O2/$O$36*100/$O$35</f>
        <v>0</v>
      </c>
      <c r="P39">
        <f t="shared" ref="P39:P69" si="15">P2/$P$36*100/$P$35</f>
        <v>0</v>
      </c>
      <c r="Q39">
        <f t="shared" ref="Q39:Q69" si="16">Q2/$Q$36*100/$Q$35</f>
        <v>0</v>
      </c>
      <c r="R39">
        <f t="shared" ref="R39:R69" si="17">R2/$R$36*100/$R$35</f>
        <v>0</v>
      </c>
      <c r="S39">
        <f t="shared" ref="S39:S69" si="18">S2/$S$36*100/$S$35</f>
        <v>0</v>
      </c>
      <c r="T39">
        <f t="shared" ref="T39:T69" si="19">T2/$T$36*100/$T$35</f>
        <v>0</v>
      </c>
      <c r="U39">
        <f t="shared" ref="U39:U69" si="20">U2/$U$36*100/$U$35</f>
        <v>0</v>
      </c>
      <c r="V39">
        <f t="shared" ref="V39:V69" si="21">V2/$V$36*100/$V$35</f>
        <v>0</v>
      </c>
      <c r="W39">
        <f t="shared" ref="W39:W69" si="22">W2/$W$36*100/$W$35</f>
        <v>0</v>
      </c>
      <c r="X39">
        <f t="shared" ref="X39:X69" si="23">X2/$X$36*100/$X$35</f>
        <v>0</v>
      </c>
      <c r="Y39">
        <f t="shared" ref="Y39:Y69" si="24">Y2/$Y$36*100/$Y$35</f>
        <v>0</v>
      </c>
      <c r="Z39">
        <f t="shared" ref="Z39:Z69" si="25">Z2/$Z$36*100/$Z$35</f>
        <v>0</v>
      </c>
      <c r="AA39">
        <f t="shared" ref="AA39:AA69" si="26">AA2/$AA$36*100/$AA$35</f>
        <v>0</v>
      </c>
      <c r="AB39">
        <f t="shared" ref="AB39:AB69" si="27">AB2/$AB$36*100/$AB$35</f>
        <v>0</v>
      </c>
      <c r="AC39">
        <f t="shared" ref="AC39:AC69" si="28">AC2/$AC$36*100/$AC$35</f>
        <v>0</v>
      </c>
      <c r="AD39">
        <f t="shared" ref="AD39:AD69" si="29">AD2/$AD$36*100/$AD$35</f>
        <v>0</v>
      </c>
      <c r="AE39">
        <f t="shared" ref="AE39:AE69" si="30">AE2/$AE$36*100/$AE$35</f>
        <v>0</v>
      </c>
      <c r="AF39">
        <f t="shared" ref="AF39:AF69" si="31">AF2/$AF$36*100/$AF$35</f>
        <v>0</v>
      </c>
      <c r="AG39">
        <f t="shared" ref="AG39:AG69" si="32">AG2/$AG$36*100/$AG$35</f>
        <v>0</v>
      </c>
      <c r="AH39">
        <f t="shared" ref="AH39:AH69" si="33">AH2/$AH$36*100/$AH$35</f>
        <v>0</v>
      </c>
      <c r="AI39">
        <f t="shared" ref="AI39:AI69" si="34">AI2/$AI$36*100/$AI$35</f>
        <v>0</v>
      </c>
      <c r="AJ39">
        <f t="shared" ref="AJ39:AJ69" si="35">AJ2/$AJ$36*100/$AJ$35</f>
        <v>0</v>
      </c>
      <c r="AK39">
        <f t="shared" ref="AK39:AK69" si="36">AK2/$AK$36*100/$AK$35</f>
        <v>0</v>
      </c>
      <c r="AL39">
        <f t="shared" ref="AL39:AL69" si="37">AL2/$AL$36*100/$AL$35</f>
        <v>0</v>
      </c>
      <c r="AM39">
        <f t="shared" ref="AM39:AM69" si="38">AM2/$AM$36*100/$AM$35</f>
        <v>0</v>
      </c>
      <c r="AN39" s="9">
        <f>SUM(B39:AM39)</f>
        <v>0</v>
      </c>
    </row>
    <row r="40" spans="1:40">
      <c r="A40" t="s">
        <v>1</v>
      </c>
      <c r="B40">
        <f t="shared" si="1"/>
        <v>0</v>
      </c>
      <c r="C40">
        <f t="shared" si="2"/>
        <v>0</v>
      </c>
      <c r="D40">
        <f t="shared" si="3"/>
        <v>0</v>
      </c>
      <c r="E40">
        <f t="shared" si="4"/>
        <v>0</v>
      </c>
      <c r="F40">
        <f t="shared" si="5"/>
        <v>0</v>
      </c>
      <c r="G40">
        <f t="shared" si="6"/>
        <v>0</v>
      </c>
      <c r="H40">
        <f t="shared" si="7"/>
        <v>0</v>
      </c>
      <c r="I40">
        <f t="shared" si="8"/>
        <v>0</v>
      </c>
      <c r="J40">
        <f t="shared" si="9"/>
        <v>0</v>
      </c>
      <c r="K40">
        <f t="shared" si="10"/>
        <v>0</v>
      </c>
      <c r="L40">
        <f t="shared" si="11"/>
        <v>0</v>
      </c>
      <c r="M40">
        <f t="shared" si="12"/>
        <v>0</v>
      </c>
      <c r="N40">
        <f t="shared" si="13"/>
        <v>0</v>
      </c>
      <c r="O40">
        <f t="shared" si="14"/>
        <v>0</v>
      </c>
      <c r="P40">
        <f t="shared" si="15"/>
        <v>0</v>
      </c>
      <c r="Q40">
        <f t="shared" si="16"/>
        <v>0</v>
      </c>
      <c r="R40">
        <f t="shared" si="17"/>
        <v>0</v>
      </c>
      <c r="S40">
        <f t="shared" si="18"/>
        <v>0</v>
      </c>
      <c r="T40">
        <f t="shared" si="19"/>
        <v>0</v>
      </c>
      <c r="U40">
        <f t="shared" si="20"/>
        <v>0</v>
      </c>
      <c r="V40">
        <f t="shared" si="21"/>
        <v>0</v>
      </c>
      <c r="W40">
        <f t="shared" si="22"/>
        <v>0</v>
      </c>
      <c r="X40">
        <f t="shared" si="23"/>
        <v>0</v>
      </c>
      <c r="Y40">
        <f t="shared" si="24"/>
        <v>0</v>
      </c>
      <c r="Z40">
        <f t="shared" si="25"/>
        <v>0</v>
      </c>
      <c r="AA40">
        <f t="shared" si="26"/>
        <v>0</v>
      </c>
      <c r="AB40">
        <f t="shared" si="27"/>
        <v>0</v>
      </c>
      <c r="AC40">
        <f t="shared" si="28"/>
        <v>0</v>
      </c>
      <c r="AD40">
        <f t="shared" si="29"/>
        <v>0</v>
      </c>
      <c r="AE40">
        <f t="shared" si="30"/>
        <v>0</v>
      </c>
      <c r="AF40">
        <f t="shared" si="31"/>
        <v>0</v>
      </c>
      <c r="AG40">
        <f t="shared" si="32"/>
        <v>0</v>
      </c>
      <c r="AH40">
        <f t="shared" si="33"/>
        <v>0</v>
      </c>
      <c r="AI40">
        <f t="shared" si="34"/>
        <v>0</v>
      </c>
      <c r="AJ40">
        <f t="shared" si="35"/>
        <v>0</v>
      </c>
      <c r="AK40">
        <f t="shared" si="36"/>
        <v>0</v>
      </c>
      <c r="AL40">
        <f t="shared" si="37"/>
        <v>0</v>
      </c>
      <c r="AM40">
        <f t="shared" si="38"/>
        <v>0</v>
      </c>
      <c r="AN40" s="9">
        <f t="shared" ref="AN40:AN69" si="39">SUM(B40:AM40)</f>
        <v>0</v>
      </c>
    </row>
    <row r="41" spans="1:40">
      <c r="A41" t="s">
        <v>2</v>
      </c>
      <c r="B41">
        <f t="shared" si="1"/>
        <v>0</v>
      </c>
      <c r="C41">
        <f t="shared" si="2"/>
        <v>0</v>
      </c>
      <c r="D41">
        <f t="shared" si="3"/>
        <v>0</v>
      </c>
      <c r="E41">
        <f t="shared" si="4"/>
        <v>0</v>
      </c>
      <c r="F41">
        <f t="shared" si="5"/>
        <v>0</v>
      </c>
      <c r="G41">
        <f t="shared" si="6"/>
        <v>0</v>
      </c>
      <c r="H41">
        <f t="shared" si="7"/>
        <v>0</v>
      </c>
      <c r="I41">
        <f t="shared" si="8"/>
        <v>0</v>
      </c>
      <c r="J41">
        <f t="shared" si="9"/>
        <v>0</v>
      </c>
      <c r="K41">
        <f t="shared" si="10"/>
        <v>0</v>
      </c>
      <c r="L41">
        <f t="shared" si="11"/>
        <v>0</v>
      </c>
      <c r="M41">
        <f t="shared" si="12"/>
        <v>0</v>
      </c>
      <c r="N41">
        <f t="shared" si="13"/>
        <v>0</v>
      </c>
      <c r="O41">
        <f t="shared" si="14"/>
        <v>0</v>
      </c>
      <c r="P41">
        <f t="shared" si="15"/>
        <v>0</v>
      </c>
      <c r="Q41">
        <f t="shared" si="16"/>
        <v>0</v>
      </c>
      <c r="R41">
        <f t="shared" si="17"/>
        <v>0</v>
      </c>
      <c r="S41">
        <f t="shared" si="18"/>
        <v>0</v>
      </c>
      <c r="T41">
        <f t="shared" si="19"/>
        <v>0</v>
      </c>
      <c r="U41">
        <f t="shared" si="20"/>
        <v>0</v>
      </c>
      <c r="V41">
        <f t="shared" si="21"/>
        <v>0</v>
      </c>
      <c r="W41">
        <f t="shared" si="22"/>
        <v>0</v>
      </c>
      <c r="X41">
        <f t="shared" si="23"/>
        <v>0</v>
      </c>
      <c r="Y41">
        <f t="shared" si="24"/>
        <v>8.2198757114456029</v>
      </c>
      <c r="Z41">
        <f t="shared" si="25"/>
        <v>7.6649875076169209</v>
      </c>
      <c r="AA41">
        <f t="shared" si="26"/>
        <v>9.5813163033962319</v>
      </c>
      <c r="AB41">
        <f t="shared" si="27"/>
        <v>2.0282874052835367</v>
      </c>
      <c r="AC41">
        <f t="shared" si="28"/>
        <v>0.58484498233997773</v>
      </c>
      <c r="AD41">
        <f t="shared" si="29"/>
        <v>1.378545044173378</v>
      </c>
      <c r="AE41">
        <f t="shared" si="30"/>
        <v>1.3382570111188432</v>
      </c>
      <c r="AF41">
        <f t="shared" si="31"/>
        <v>0.85573746338415158</v>
      </c>
      <c r="AG41">
        <f t="shared" si="32"/>
        <v>0.42789503354576819</v>
      </c>
      <c r="AH41">
        <f t="shared" si="33"/>
        <v>0</v>
      </c>
      <c r="AI41">
        <f t="shared" si="34"/>
        <v>0.48444403100393074</v>
      </c>
      <c r="AJ41">
        <f t="shared" si="35"/>
        <v>0</v>
      </c>
      <c r="AK41">
        <f t="shared" si="36"/>
        <v>0</v>
      </c>
      <c r="AL41">
        <f t="shared" si="37"/>
        <v>0</v>
      </c>
      <c r="AM41">
        <f t="shared" si="38"/>
        <v>0</v>
      </c>
      <c r="AN41" s="9">
        <f t="shared" si="39"/>
        <v>32.564190493308338</v>
      </c>
    </row>
    <row r="42" spans="1:40">
      <c r="A42" t="s">
        <v>3</v>
      </c>
      <c r="B42">
        <f t="shared" si="1"/>
        <v>0</v>
      </c>
      <c r="C42">
        <f t="shared" si="2"/>
        <v>0</v>
      </c>
      <c r="D42">
        <f t="shared" si="3"/>
        <v>0</v>
      </c>
      <c r="E42">
        <f t="shared" si="4"/>
        <v>0</v>
      </c>
      <c r="F42">
        <f t="shared" si="5"/>
        <v>0</v>
      </c>
      <c r="G42">
        <f t="shared" si="6"/>
        <v>0</v>
      </c>
      <c r="H42">
        <f t="shared" si="7"/>
        <v>0</v>
      </c>
      <c r="I42">
        <f t="shared" si="8"/>
        <v>0</v>
      </c>
      <c r="J42">
        <f t="shared" si="9"/>
        <v>0</v>
      </c>
      <c r="K42">
        <f t="shared" si="10"/>
        <v>0</v>
      </c>
      <c r="L42">
        <f t="shared" si="11"/>
        <v>0</v>
      </c>
      <c r="M42">
        <f t="shared" si="12"/>
        <v>0</v>
      </c>
      <c r="N42">
        <f t="shared" si="13"/>
        <v>0</v>
      </c>
      <c r="O42">
        <f t="shared" si="14"/>
        <v>0</v>
      </c>
      <c r="P42">
        <f t="shared" si="15"/>
        <v>0</v>
      </c>
      <c r="Q42">
        <f t="shared" si="16"/>
        <v>0</v>
      </c>
      <c r="R42">
        <f t="shared" si="17"/>
        <v>0</v>
      </c>
      <c r="S42">
        <f t="shared" si="18"/>
        <v>0</v>
      </c>
      <c r="T42">
        <f t="shared" si="19"/>
        <v>0</v>
      </c>
      <c r="U42">
        <f t="shared" si="20"/>
        <v>0</v>
      </c>
      <c r="V42">
        <f t="shared" si="21"/>
        <v>0</v>
      </c>
      <c r="W42">
        <f t="shared" si="22"/>
        <v>0</v>
      </c>
      <c r="X42">
        <f t="shared" si="23"/>
        <v>0</v>
      </c>
      <c r="Y42">
        <f t="shared" si="24"/>
        <v>0.5789844089271815</v>
      </c>
      <c r="Z42">
        <f t="shared" si="25"/>
        <v>0</v>
      </c>
      <c r="AA42">
        <f t="shared" si="26"/>
        <v>0</v>
      </c>
      <c r="AB42">
        <f t="shared" si="27"/>
        <v>0</v>
      </c>
      <c r="AC42">
        <f t="shared" si="28"/>
        <v>0</v>
      </c>
      <c r="AD42">
        <f t="shared" si="29"/>
        <v>0</v>
      </c>
      <c r="AE42">
        <f t="shared" si="30"/>
        <v>0</v>
      </c>
      <c r="AF42">
        <f t="shared" si="31"/>
        <v>0</v>
      </c>
      <c r="AG42">
        <f t="shared" si="32"/>
        <v>0.13915285643764819</v>
      </c>
      <c r="AH42">
        <f t="shared" si="33"/>
        <v>0</v>
      </c>
      <c r="AI42">
        <f t="shared" si="34"/>
        <v>0</v>
      </c>
      <c r="AJ42">
        <f t="shared" si="35"/>
        <v>0</v>
      </c>
      <c r="AK42">
        <f t="shared" si="36"/>
        <v>0</v>
      </c>
      <c r="AL42">
        <f t="shared" si="37"/>
        <v>0</v>
      </c>
      <c r="AM42">
        <f t="shared" si="38"/>
        <v>0</v>
      </c>
      <c r="AN42" s="9">
        <f t="shared" si="39"/>
        <v>0.71813726536482969</v>
      </c>
    </row>
    <row r="43" spans="1:40">
      <c r="A43" t="s">
        <v>4</v>
      </c>
      <c r="B43">
        <f t="shared" si="1"/>
        <v>0</v>
      </c>
      <c r="C43">
        <f t="shared" si="2"/>
        <v>0</v>
      </c>
      <c r="D43">
        <f t="shared" si="3"/>
        <v>0</v>
      </c>
      <c r="E43">
        <f t="shared" si="4"/>
        <v>0</v>
      </c>
      <c r="F43">
        <f t="shared" si="5"/>
        <v>0</v>
      </c>
      <c r="G43">
        <f t="shared" si="6"/>
        <v>0</v>
      </c>
      <c r="H43">
        <f t="shared" si="7"/>
        <v>0</v>
      </c>
      <c r="I43">
        <f t="shared" si="8"/>
        <v>0</v>
      </c>
      <c r="J43">
        <f t="shared" si="9"/>
        <v>0</v>
      </c>
      <c r="K43">
        <f t="shared" si="10"/>
        <v>0</v>
      </c>
      <c r="L43">
        <f t="shared" si="11"/>
        <v>0</v>
      </c>
      <c r="M43">
        <f t="shared" si="12"/>
        <v>0</v>
      </c>
      <c r="N43">
        <f t="shared" si="13"/>
        <v>0</v>
      </c>
      <c r="O43">
        <f t="shared" si="14"/>
        <v>0</v>
      </c>
      <c r="P43">
        <f t="shared" si="15"/>
        <v>0</v>
      </c>
      <c r="Q43">
        <f t="shared" si="16"/>
        <v>0</v>
      </c>
      <c r="R43">
        <f t="shared" si="17"/>
        <v>0</v>
      </c>
      <c r="S43">
        <f t="shared" si="18"/>
        <v>0</v>
      </c>
      <c r="T43">
        <f t="shared" si="19"/>
        <v>0</v>
      </c>
      <c r="U43">
        <f t="shared" si="20"/>
        <v>0</v>
      </c>
      <c r="V43">
        <f t="shared" si="21"/>
        <v>0</v>
      </c>
      <c r="W43">
        <f t="shared" si="22"/>
        <v>0</v>
      </c>
      <c r="X43">
        <f t="shared" si="23"/>
        <v>0</v>
      </c>
      <c r="Y43">
        <f t="shared" si="24"/>
        <v>0</v>
      </c>
      <c r="Z43">
        <f t="shared" si="25"/>
        <v>0</v>
      </c>
      <c r="AA43">
        <f t="shared" si="26"/>
        <v>0</v>
      </c>
      <c r="AB43">
        <f t="shared" si="27"/>
        <v>0</v>
      </c>
      <c r="AC43">
        <f t="shared" si="28"/>
        <v>0</v>
      </c>
      <c r="AD43">
        <f t="shared" si="29"/>
        <v>0</v>
      </c>
      <c r="AE43">
        <f t="shared" si="30"/>
        <v>0</v>
      </c>
      <c r="AF43">
        <f t="shared" si="31"/>
        <v>0</v>
      </c>
      <c r="AG43">
        <f t="shared" si="32"/>
        <v>0</v>
      </c>
      <c r="AH43">
        <f t="shared" si="33"/>
        <v>0</v>
      </c>
      <c r="AI43">
        <f t="shared" si="34"/>
        <v>0</v>
      </c>
      <c r="AJ43">
        <f t="shared" si="35"/>
        <v>0</v>
      </c>
      <c r="AK43">
        <f t="shared" si="36"/>
        <v>0</v>
      </c>
      <c r="AL43">
        <f t="shared" si="37"/>
        <v>0</v>
      </c>
      <c r="AM43">
        <f t="shared" si="38"/>
        <v>0</v>
      </c>
      <c r="AN43" s="9">
        <f t="shared" si="39"/>
        <v>0</v>
      </c>
    </row>
    <row r="44" spans="1:40">
      <c r="A44" t="s">
        <v>5</v>
      </c>
      <c r="B44">
        <f t="shared" si="1"/>
        <v>0</v>
      </c>
      <c r="C44">
        <f t="shared" si="2"/>
        <v>0</v>
      </c>
      <c r="D44">
        <f t="shared" si="3"/>
        <v>0</v>
      </c>
      <c r="E44">
        <f t="shared" si="4"/>
        <v>0</v>
      </c>
      <c r="F44">
        <f t="shared" si="5"/>
        <v>0</v>
      </c>
      <c r="G44">
        <f t="shared" si="6"/>
        <v>0</v>
      </c>
      <c r="H44">
        <f t="shared" si="7"/>
        <v>0</v>
      </c>
      <c r="I44">
        <f t="shared" si="8"/>
        <v>0</v>
      </c>
      <c r="J44">
        <f t="shared" si="9"/>
        <v>0</v>
      </c>
      <c r="K44">
        <f t="shared" si="10"/>
        <v>0</v>
      </c>
      <c r="L44">
        <f t="shared" si="11"/>
        <v>0</v>
      </c>
      <c r="M44">
        <f t="shared" si="12"/>
        <v>0</v>
      </c>
      <c r="N44">
        <f t="shared" si="13"/>
        <v>0</v>
      </c>
      <c r="O44">
        <f t="shared" si="14"/>
        <v>0</v>
      </c>
      <c r="P44">
        <f t="shared" si="15"/>
        <v>0</v>
      </c>
      <c r="Q44">
        <f t="shared" si="16"/>
        <v>0</v>
      </c>
      <c r="R44">
        <f t="shared" si="17"/>
        <v>0</v>
      </c>
      <c r="S44">
        <f t="shared" si="18"/>
        <v>0</v>
      </c>
      <c r="T44">
        <f t="shared" si="19"/>
        <v>0</v>
      </c>
      <c r="U44">
        <f t="shared" si="20"/>
        <v>0</v>
      </c>
      <c r="V44">
        <f t="shared" si="21"/>
        <v>0</v>
      </c>
      <c r="W44">
        <f t="shared" si="22"/>
        <v>0</v>
      </c>
      <c r="X44">
        <f t="shared" si="23"/>
        <v>0</v>
      </c>
      <c r="Y44">
        <f t="shared" si="24"/>
        <v>0</v>
      </c>
      <c r="Z44">
        <f t="shared" si="25"/>
        <v>0</v>
      </c>
      <c r="AA44">
        <f t="shared" si="26"/>
        <v>0</v>
      </c>
      <c r="AB44">
        <f t="shared" si="27"/>
        <v>0</v>
      </c>
      <c r="AC44">
        <f t="shared" si="28"/>
        <v>0</v>
      </c>
      <c r="AD44">
        <f t="shared" si="29"/>
        <v>0</v>
      </c>
      <c r="AE44">
        <f t="shared" si="30"/>
        <v>0</v>
      </c>
      <c r="AF44">
        <f t="shared" si="31"/>
        <v>0</v>
      </c>
      <c r="AG44">
        <f t="shared" si="32"/>
        <v>0</v>
      </c>
      <c r="AH44">
        <f t="shared" si="33"/>
        <v>6.7956862165755652E-2</v>
      </c>
      <c r="AI44">
        <f t="shared" si="34"/>
        <v>0</v>
      </c>
      <c r="AJ44">
        <f t="shared" si="35"/>
        <v>0</v>
      </c>
      <c r="AK44">
        <f t="shared" si="36"/>
        <v>0</v>
      </c>
      <c r="AL44">
        <f t="shared" si="37"/>
        <v>0</v>
      </c>
      <c r="AM44">
        <f t="shared" si="38"/>
        <v>0</v>
      </c>
      <c r="AN44" s="9">
        <f t="shared" si="39"/>
        <v>6.7956862165755652E-2</v>
      </c>
    </row>
    <row r="45" spans="1:40">
      <c r="A45" t="s">
        <v>6</v>
      </c>
      <c r="B45">
        <f t="shared" ref="B45:B69" si="40">B8/$B$36*100/$B$35</f>
        <v>0</v>
      </c>
      <c r="C45">
        <f t="shared" ref="C45:C69" si="41">C8/$C$36*100/$C$35</f>
        <v>0</v>
      </c>
      <c r="D45">
        <f t="shared" ref="D45:D69" si="42">D8/$D$36*100/$D$35</f>
        <v>0</v>
      </c>
      <c r="E45">
        <f t="shared" ref="E45:E69" si="43">E8/$E$36*100/$E$35</f>
        <v>0</v>
      </c>
      <c r="F45">
        <f t="shared" ref="F45:F69" si="44">F8/$F$36*100/$F$35</f>
        <v>0</v>
      </c>
      <c r="G45">
        <f t="shared" ref="G45:G69" si="45">G8/$G$36*100/$G$35</f>
        <v>0</v>
      </c>
      <c r="H45">
        <f t="shared" ref="H45:H69" si="46">H8/$H$36*100/$H$35</f>
        <v>0</v>
      </c>
      <c r="I45">
        <f t="shared" ref="I45:I69" si="47">I8/$I$36*100/$I$35</f>
        <v>0</v>
      </c>
      <c r="J45">
        <f t="shared" ref="J45:J69" si="48">J8/$J$36*100/$J$35</f>
        <v>0</v>
      </c>
      <c r="K45">
        <f t="shared" ref="K45:K69" si="49">K8/$K$36*100/$K$35</f>
        <v>0</v>
      </c>
      <c r="L45">
        <f t="shared" si="11"/>
        <v>0</v>
      </c>
      <c r="M45">
        <f t="shared" si="12"/>
        <v>0</v>
      </c>
      <c r="N45">
        <f t="shared" si="13"/>
        <v>0</v>
      </c>
      <c r="O45">
        <f t="shared" si="14"/>
        <v>0</v>
      </c>
      <c r="P45">
        <f t="shared" si="15"/>
        <v>0</v>
      </c>
      <c r="Q45">
        <f t="shared" si="16"/>
        <v>0</v>
      </c>
      <c r="R45">
        <f t="shared" si="17"/>
        <v>0</v>
      </c>
      <c r="S45">
        <f t="shared" si="18"/>
        <v>0</v>
      </c>
      <c r="T45">
        <f t="shared" si="19"/>
        <v>0</v>
      </c>
      <c r="U45">
        <f t="shared" si="20"/>
        <v>0</v>
      </c>
      <c r="V45">
        <f t="shared" si="21"/>
        <v>0</v>
      </c>
      <c r="W45">
        <f t="shared" si="22"/>
        <v>0</v>
      </c>
      <c r="X45">
        <f t="shared" si="23"/>
        <v>0</v>
      </c>
      <c r="Y45">
        <f t="shared" si="24"/>
        <v>0</v>
      </c>
      <c r="Z45">
        <f t="shared" si="25"/>
        <v>0</v>
      </c>
      <c r="AA45">
        <f t="shared" si="26"/>
        <v>0</v>
      </c>
      <c r="AB45">
        <f t="shared" si="27"/>
        <v>0</v>
      </c>
      <c r="AC45">
        <f t="shared" si="28"/>
        <v>1.7383342549883551</v>
      </c>
      <c r="AD45">
        <f t="shared" si="29"/>
        <v>2.5010745801431287</v>
      </c>
      <c r="AE45">
        <f t="shared" si="30"/>
        <v>0</v>
      </c>
      <c r="AF45">
        <f t="shared" si="31"/>
        <v>0.10187350754573232</v>
      </c>
      <c r="AG45">
        <f t="shared" si="32"/>
        <v>4.4789825665868008</v>
      </c>
      <c r="AH45">
        <f t="shared" si="33"/>
        <v>0.59632146550450582</v>
      </c>
      <c r="AI45">
        <f t="shared" si="34"/>
        <v>1.5546095907826489</v>
      </c>
      <c r="AJ45">
        <f t="shared" si="35"/>
        <v>0</v>
      </c>
      <c r="AK45">
        <f t="shared" si="36"/>
        <v>0</v>
      </c>
      <c r="AL45">
        <f t="shared" si="37"/>
        <v>0</v>
      </c>
      <c r="AM45">
        <f t="shared" si="38"/>
        <v>0</v>
      </c>
      <c r="AN45" s="9">
        <f t="shared" si="39"/>
        <v>10.971195965551171</v>
      </c>
    </row>
    <row r="46" spans="1:40">
      <c r="A46" t="s">
        <v>7</v>
      </c>
      <c r="B46">
        <f t="shared" si="40"/>
        <v>0</v>
      </c>
      <c r="C46">
        <f t="shared" si="41"/>
        <v>0</v>
      </c>
      <c r="D46">
        <f t="shared" si="42"/>
        <v>0</v>
      </c>
      <c r="E46">
        <f t="shared" si="43"/>
        <v>0</v>
      </c>
      <c r="F46">
        <f t="shared" si="44"/>
        <v>0</v>
      </c>
      <c r="G46">
        <f t="shared" si="45"/>
        <v>0</v>
      </c>
      <c r="H46">
        <f t="shared" si="46"/>
        <v>0</v>
      </c>
      <c r="I46">
        <f t="shared" si="47"/>
        <v>0</v>
      </c>
      <c r="J46">
        <f t="shared" si="48"/>
        <v>0</v>
      </c>
      <c r="K46">
        <f t="shared" si="49"/>
        <v>0</v>
      </c>
      <c r="L46">
        <f t="shared" si="11"/>
        <v>0</v>
      </c>
      <c r="M46">
        <f t="shared" si="12"/>
        <v>0</v>
      </c>
      <c r="N46">
        <f t="shared" si="13"/>
        <v>0</v>
      </c>
      <c r="O46">
        <f t="shared" si="14"/>
        <v>0</v>
      </c>
      <c r="P46">
        <f t="shared" si="15"/>
        <v>0</v>
      </c>
      <c r="Q46">
        <f t="shared" si="16"/>
        <v>0</v>
      </c>
      <c r="R46">
        <f t="shared" si="17"/>
        <v>0</v>
      </c>
      <c r="S46">
        <f t="shared" si="18"/>
        <v>0</v>
      </c>
      <c r="T46">
        <f t="shared" si="19"/>
        <v>0</v>
      </c>
      <c r="U46">
        <f t="shared" si="20"/>
        <v>0</v>
      </c>
      <c r="V46">
        <f t="shared" si="21"/>
        <v>0</v>
      </c>
      <c r="W46">
        <f t="shared" si="22"/>
        <v>0</v>
      </c>
      <c r="X46">
        <f t="shared" si="23"/>
        <v>0</v>
      </c>
      <c r="Y46">
        <f t="shared" si="24"/>
        <v>0</v>
      </c>
      <c r="Z46">
        <f t="shared" si="25"/>
        <v>0</v>
      </c>
      <c r="AA46">
        <f t="shared" si="26"/>
        <v>0</v>
      </c>
      <c r="AB46">
        <f t="shared" si="27"/>
        <v>0</v>
      </c>
      <c r="AC46">
        <f t="shared" si="28"/>
        <v>0.89427820014312387</v>
      </c>
      <c r="AD46">
        <f t="shared" si="29"/>
        <v>1.5968146761674964</v>
      </c>
      <c r="AE46">
        <f t="shared" si="30"/>
        <v>6.1559822511466793</v>
      </c>
      <c r="AF46">
        <f t="shared" si="31"/>
        <v>5.3653380640752353</v>
      </c>
      <c r="AG46">
        <f t="shared" si="32"/>
        <v>0.92884531672130155</v>
      </c>
      <c r="AH46">
        <f t="shared" si="33"/>
        <v>0</v>
      </c>
      <c r="AI46">
        <f t="shared" si="34"/>
        <v>0.17048378791427526</v>
      </c>
      <c r="AJ46">
        <f t="shared" si="35"/>
        <v>0</v>
      </c>
      <c r="AK46">
        <f t="shared" si="36"/>
        <v>0</v>
      </c>
      <c r="AL46">
        <f t="shared" si="37"/>
        <v>0</v>
      </c>
      <c r="AM46">
        <f t="shared" si="38"/>
        <v>0</v>
      </c>
      <c r="AN46" s="9">
        <f t="shared" si="39"/>
        <v>15.11174229616811</v>
      </c>
    </row>
    <row r="47" spans="1:40">
      <c r="A47" t="s">
        <v>8</v>
      </c>
      <c r="B47">
        <f t="shared" si="40"/>
        <v>0</v>
      </c>
      <c r="C47">
        <f t="shared" si="41"/>
        <v>0</v>
      </c>
      <c r="D47">
        <f t="shared" si="42"/>
        <v>0</v>
      </c>
      <c r="E47">
        <f t="shared" si="43"/>
        <v>0</v>
      </c>
      <c r="F47">
        <f t="shared" si="44"/>
        <v>0</v>
      </c>
      <c r="G47">
        <f t="shared" si="45"/>
        <v>0</v>
      </c>
      <c r="H47">
        <f t="shared" si="46"/>
        <v>0</v>
      </c>
      <c r="I47">
        <f t="shared" si="47"/>
        <v>0</v>
      </c>
      <c r="J47">
        <f t="shared" si="48"/>
        <v>0</v>
      </c>
      <c r="K47">
        <f t="shared" si="49"/>
        <v>0</v>
      </c>
      <c r="L47">
        <f t="shared" si="11"/>
        <v>0</v>
      </c>
      <c r="M47">
        <f t="shared" si="12"/>
        <v>0</v>
      </c>
      <c r="N47">
        <f t="shared" si="13"/>
        <v>0</v>
      </c>
      <c r="O47">
        <f t="shared" si="14"/>
        <v>0</v>
      </c>
      <c r="P47">
        <f t="shared" si="15"/>
        <v>0</v>
      </c>
      <c r="Q47">
        <f t="shared" si="16"/>
        <v>0</v>
      </c>
      <c r="R47">
        <f t="shared" si="17"/>
        <v>0</v>
      </c>
      <c r="S47">
        <f t="shared" si="18"/>
        <v>0</v>
      </c>
      <c r="T47">
        <f t="shared" si="19"/>
        <v>0</v>
      </c>
      <c r="U47">
        <f t="shared" si="20"/>
        <v>0</v>
      </c>
      <c r="V47">
        <f t="shared" si="21"/>
        <v>0</v>
      </c>
      <c r="W47">
        <f t="shared" si="22"/>
        <v>0</v>
      </c>
      <c r="X47">
        <f t="shared" si="23"/>
        <v>0</v>
      </c>
      <c r="Y47">
        <f t="shared" si="24"/>
        <v>2.1558654755935636</v>
      </c>
      <c r="Z47">
        <f t="shared" si="25"/>
        <v>0</v>
      </c>
      <c r="AA47">
        <f t="shared" si="26"/>
        <v>0</v>
      </c>
      <c r="AB47">
        <f t="shared" si="27"/>
        <v>0</v>
      </c>
      <c r="AC47">
        <f t="shared" si="28"/>
        <v>0</v>
      </c>
      <c r="AD47">
        <f t="shared" si="29"/>
        <v>0</v>
      </c>
      <c r="AE47">
        <f t="shared" si="30"/>
        <v>0</v>
      </c>
      <c r="AF47">
        <f t="shared" si="31"/>
        <v>2.1580204681770963</v>
      </c>
      <c r="AG47">
        <f t="shared" si="32"/>
        <v>0</v>
      </c>
      <c r="AH47">
        <f t="shared" si="33"/>
        <v>0</v>
      </c>
      <c r="AI47">
        <f t="shared" si="34"/>
        <v>0</v>
      </c>
      <c r="AJ47">
        <f t="shared" si="35"/>
        <v>0</v>
      </c>
      <c r="AK47">
        <f t="shared" si="36"/>
        <v>0</v>
      </c>
      <c r="AL47">
        <f t="shared" si="37"/>
        <v>0</v>
      </c>
      <c r="AM47">
        <f t="shared" si="38"/>
        <v>0</v>
      </c>
      <c r="AN47" s="9">
        <f t="shared" si="39"/>
        <v>4.3138859437706598</v>
      </c>
    </row>
    <row r="48" spans="1:40">
      <c r="A48" t="s">
        <v>9</v>
      </c>
      <c r="B48">
        <f t="shared" si="40"/>
        <v>0</v>
      </c>
      <c r="C48">
        <f t="shared" si="41"/>
        <v>0</v>
      </c>
      <c r="D48">
        <f t="shared" si="42"/>
        <v>0</v>
      </c>
      <c r="E48">
        <f t="shared" si="43"/>
        <v>0</v>
      </c>
      <c r="F48">
        <f t="shared" si="44"/>
        <v>0</v>
      </c>
      <c r="G48">
        <f t="shared" si="45"/>
        <v>0</v>
      </c>
      <c r="H48">
        <f t="shared" si="46"/>
        <v>0</v>
      </c>
      <c r="I48">
        <f t="shared" si="47"/>
        <v>0</v>
      </c>
      <c r="J48">
        <f t="shared" si="48"/>
        <v>0</v>
      </c>
      <c r="K48">
        <f t="shared" si="49"/>
        <v>0</v>
      </c>
      <c r="L48">
        <f t="shared" si="11"/>
        <v>0</v>
      </c>
      <c r="M48">
        <f t="shared" si="12"/>
        <v>0</v>
      </c>
      <c r="N48">
        <f t="shared" si="13"/>
        <v>0</v>
      </c>
      <c r="O48">
        <f t="shared" si="14"/>
        <v>0</v>
      </c>
      <c r="P48">
        <f t="shared" si="15"/>
        <v>0</v>
      </c>
      <c r="Q48">
        <f t="shared" si="16"/>
        <v>0</v>
      </c>
      <c r="R48">
        <f t="shared" si="17"/>
        <v>0</v>
      </c>
      <c r="S48">
        <f t="shared" si="18"/>
        <v>0</v>
      </c>
      <c r="T48">
        <f t="shared" si="19"/>
        <v>0</v>
      </c>
      <c r="U48">
        <f t="shared" si="20"/>
        <v>0</v>
      </c>
      <c r="V48">
        <f t="shared" si="21"/>
        <v>0</v>
      </c>
      <c r="W48">
        <f t="shared" si="22"/>
        <v>0</v>
      </c>
      <c r="X48">
        <f t="shared" si="23"/>
        <v>0</v>
      </c>
      <c r="Y48">
        <f t="shared" si="24"/>
        <v>0.56706414168456298</v>
      </c>
      <c r="Z48">
        <f t="shared" si="25"/>
        <v>3.7338287030612092</v>
      </c>
      <c r="AA48">
        <f t="shared" si="26"/>
        <v>0</v>
      </c>
      <c r="AB48">
        <f t="shared" si="27"/>
        <v>0</v>
      </c>
      <c r="AC48">
        <f t="shared" si="28"/>
        <v>0</v>
      </c>
      <c r="AD48">
        <f t="shared" si="29"/>
        <v>0</v>
      </c>
      <c r="AE48">
        <f t="shared" si="30"/>
        <v>0</v>
      </c>
      <c r="AF48">
        <f t="shared" si="31"/>
        <v>0</v>
      </c>
      <c r="AG48">
        <f t="shared" si="32"/>
        <v>0</v>
      </c>
      <c r="AH48">
        <f t="shared" si="33"/>
        <v>0</v>
      </c>
      <c r="AI48">
        <f t="shared" si="34"/>
        <v>0</v>
      </c>
      <c r="AJ48">
        <f t="shared" si="35"/>
        <v>0</v>
      </c>
      <c r="AK48">
        <f t="shared" si="36"/>
        <v>0</v>
      </c>
      <c r="AL48">
        <f t="shared" si="37"/>
        <v>0</v>
      </c>
      <c r="AM48">
        <f t="shared" si="38"/>
        <v>0</v>
      </c>
      <c r="AN48" s="9">
        <f t="shared" si="39"/>
        <v>4.3008928447457722</v>
      </c>
    </row>
    <row r="49" spans="1:40">
      <c r="A49" t="s">
        <v>10</v>
      </c>
      <c r="B49">
        <f t="shared" si="40"/>
        <v>0</v>
      </c>
      <c r="C49">
        <f t="shared" si="41"/>
        <v>0</v>
      </c>
      <c r="D49">
        <f t="shared" si="42"/>
        <v>0</v>
      </c>
      <c r="E49">
        <f t="shared" si="43"/>
        <v>0</v>
      </c>
      <c r="F49">
        <f t="shared" si="44"/>
        <v>0</v>
      </c>
      <c r="G49">
        <f t="shared" si="45"/>
        <v>0</v>
      </c>
      <c r="H49">
        <f t="shared" si="46"/>
        <v>0</v>
      </c>
      <c r="I49">
        <f t="shared" si="47"/>
        <v>0</v>
      </c>
      <c r="J49">
        <f t="shared" si="48"/>
        <v>0</v>
      </c>
      <c r="K49">
        <f t="shared" si="49"/>
        <v>0</v>
      </c>
      <c r="L49">
        <f t="shared" si="11"/>
        <v>0</v>
      </c>
      <c r="M49">
        <f t="shared" si="12"/>
        <v>0</v>
      </c>
      <c r="N49">
        <f t="shared" si="13"/>
        <v>0</v>
      </c>
      <c r="O49">
        <f t="shared" si="14"/>
        <v>0</v>
      </c>
      <c r="P49">
        <f t="shared" si="15"/>
        <v>0</v>
      </c>
      <c r="Q49">
        <f t="shared" si="16"/>
        <v>0</v>
      </c>
      <c r="R49">
        <f t="shared" si="17"/>
        <v>0</v>
      </c>
      <c r="S49">
        <f t="shared" si="18"/>
        <v>0</v>
      </c>
      <c r="T49">
        <f t="shared" si="19"/>
        <v>0</v>
      </c>
      <c r="U49">
        <f t="shared" si="20"/>
        <v>0</v>
      </c>
      <c r="V49">
        <f t="shared" si="21"/>
        <v>0</v>
      </c>
      <c r="W49">
        <f t="shared" si="22"/>
        <v>0</v>
      </c>
      <c r="X49">
        <f t="shared" si="23"/>
        <v>0</v>
      </c>
      <c r="Y49">
        <f t="shared" si="24"/>
        <v>0</v>
      </c>
      <c r="Z49">
        <f t="shared" si="25"/>
        <v>0</v>
      </c>
      <c r="AA49">
        <f t="shared" si="26"/>
        <v>0.1933905911096265</v>
      </c>
      <c r="AB49">
        <f t="shared" si="27"/>
        <v>0</v>
      </c>
      <c r="AC49">
        <f t="shared" si="28"/>
        <v>0</v>
      </c>
      <c r="AD49">
        <f t="shared" si="29"/>
        <v>0</v>
      </c>
      <c r="AE49">
        <f t="shared" si="30"/>
        <v>0</v>
      </c>
      <c r="AF49">
        <f t="shared" si="31"/>
        <v>0</v>
      </c>
      <c r="AG49">
        <f t="shared" si="32"/>
        <v>0</v>
      </c>
      <c r="AH49">
        <f t="shared" si="33"/>
        <v>0</v>
      </c>
      <c r="AI49">
        <f t="shared" si="34"/>
        <v>0</v>
      </c>
      <c r="AJ49">
        <f t="shared" si="35"/>
        <v>0</v>
      </c>
      <c r="AK49">
        <f t="shared" si="36"/>
        <v>0</v>
      </c>
      <c r="AL49">
        <f t="shared" si="37"/>
        <v>0</v>
      </c>
      <c r="AM49">
        <f t="shared" si="38"/>
        <v>0</v>
      </c>
      <c r="AN49" s="9">
        <f t="shared" si="39"/>
        <v>0.1933905911096265</v>
      </c>
    </row>
    <row r="50" spans="1:40">
      <c r="A50" t="s">
        <v>11</v>
      </c>
      <c r="B50">
        <f t="shared" si="40"/>
        <v>0</v>
      </c>
      <c r="C50">
        <f t="shared" si="41"/>
        <v>0</v>
      </c>
      <c r="D50">
        <f t="shared" si="42"/>
        <v>0</v>
      </c>
      <c r="E50">
        <f t="shared" si="43"/>
        <v>0</v>
      </c>
      <c r="F50">
        <f t="shared" si="44"/>
        <v>0</v>
      </c>
      <c r="G50">
        <f t="shared" si="45"/>
        <v>0</v>
      </c>
      <c r="H50">
        <f t="shared" si="46"/>
        <v>0</v>
      </c>
      <c r="I50">
        <f t="shared" si="47"/>
        <v>0</v>
      </c>
      <c r="J50">
        <f t="shared" si="48"/>
        <v>0</v>
      </c>
      <c r="K50">
        <f t="shared" si="49"/>
        <v>0</v>
      </c>
      <c r="L50">
        <f t="shared" si="11"/>
        <v>0</v>
      </c>
      <c r="M50">
        <f t="shared" si="12"/>
        <v>0</v>
      </c>
      <c r="N50">
        <f t="shared" si="13"/>
        <v>0</v>
      </c>
      <c r="O50">
        <f t="shared" si="14"/>
        <v>0</v>
      </c>
      <c r="P50">
        <f t="shared" si="15"/>
        <v>0</v>
      </c>
      <c r="Q50">
        <f t="shared" si="16"/>
        <v>0</v>
      </c>
      <c r="R50">
        <f t="shared" si="17"/>
        <v>0</v>
      </c>
      <c r="S50">
        <f t="shared" si="18"/>
        <v>0</v>
      </c>
      <c r="T50">
        <f t="shared" si="19"/>
        <v>0</v>
      </c>
      <c r="U50">
        <f t="shared" si="20"/>
        <v>0</v>
      </c>
      <c r="V50">
        <f t="shared" si="21"/>
        <v>0</v>
      </c>
      <c r="W50">
        <f t="shared" si="22"/>
        <v>0</v>
      </c>
      <c r="X50">
        <f t="shared" si="23"/>
        <v>0</v>
      </c>
      <c r="Y50">
        <f t="shared" si="24"/>
        <v>9.7065033261321584E-2</v>
      </c>
      <c r="Z50">
        <f t="shared" si="25"/>
        <v>2.67167798284297</v>
      </c>
      <c r="AA50">
        <f t="shared" si="26"/>
        <v>0</v>
      </c>
      <c r="AB50">
        <f t="shared" si="27"/>
        <v>0</v>
      </c>
      <c r="AC50">
        <f t="shared" si="28"/>
        <v>0</v>
      </c>
      <c r="AD50">
        <f t="shared" si="29"/>
        <v>0</v>
      </c>
      <c r="AE50">
        <f t="shared" si="30"/>
        <v>4.7109930857668241</v>
      </c>
      <c r="AF50">
        <f t="shared" si="31"/>
        <v>0</v>
      </c>
      <c r="AG50">
        <f t="shared" si="32"/>
        <v>1.7394107054706023E-2</v>
      </c>
      <c r="AH50">
        <f t="shared" si="33"/>
        <v>1.8688137095582803E-2</v>
      </c>
      <c r="AI50">
        <f t="shared" si="34"/>
        <v>0</v>
      </c>
      <c r="AJ50">
        <f t="shared" si="35"/>
        <v>0</v>
      </c>
      <c r="AK50">
        <f t="shared" si="36"/>
        <v>0</v>
      </c>
      <c r="AL50">
        <f t="shared" si="37"/>
        <v>0</v>
      </c>
      <c r="AM50">
        <f t="shared" si="38"/>
        <v>0</v>
      </c>
      <c r="AN50" s="9">
        <f t="shared" si="39"/>
        <v>7.5158183460214039</v>
      </c>
    </row>
    <row r="51" spans="1:40">
      <c r="A51" t="s">
        <v>12</v>
      </c>
      <c r="B51">
        <f t="shared" si="40"/>
        <v>0</v>
      </c>
      <c r="C51">
        <f t="shared" si="41"/>
        <v>0</v>
      </c>
      <c r="D51">
        <f t="shared" si="42"/>
        <v>0</v>
      </c>
      <c r="E51">
        <f t="shared" si="43"/>
        <v>0</v>
      </c>
      <c r="F51">
        <f t="shared" si="44"/>
        <v>0</v>
      </c>
      <c r="G51">
        <f t="shared" si="45"/>
        <v>0</v>
      </c>
      <c r="H51">
        <f t="shared" si="46"/>
        <v>0</v>
      </c>
      <c r="I51">
        <f t="shared" si="47"/>
        <v>0</v>
      </c>
      <c r="J51">
        <f t="shared" si="48"/>
        <v>0</v>
      </c>
      <c r="K51">
        <f t="shared" si="49"/>
        <v>0</v>
      </c>
      <c r="L51">
        <f t="shared" si="11"/>
        <v>0</v>
      </c>
      <c r="M51">
        <f t="shared" si="12"/>
        <v>0</v>
      </c>
      <c r="N51">
        <f t="shared" si="13"/>
        <v>0</v>
      </c>
      <c r="O51">
        <f t="shared" si="14"/>
        <v>0</v>
      </c>
      <c r="P51">
        <f t="shared" si="15"/>
        <v>0</v>
      </c>
      <c r="Q51">
        <f t="shared" si="16"/>
        <v>0</v>
      </c>
      <c r="R51">
        <f t="shared" si="17"/>
        <v>0</v>
      </c>
      <c r="S51">
        <f t="shared" si="18"/>
        <v>0</v>
      </c>
      <c r="T51">
        <f t="shared" si="19"/>
        <v>0</v>
      </c>
      <c r="U51">
        <f t="shared" si="20"/>
        <v>0</v>
      </c>
      <c r="V51">
        <f t="shared" si="21"/>
        <v>0</v>
      </c>
      <c r="W51">
        <f t="shared" si="22"/>
        <v>0</v>
      </c>
      <c r="X51">
        <f t="shared" si="23"/>
        <v>0</v>
      </c>
      <c r="Y51">
        <f t="shared" si="24"/>
        <v>0</v>
      </c>
      <c r="Z51">
        <f t="shared" si="25"/>
        <v>8.4354328604085023</v>
      </c>
      <c r="AA51">
        <f t="shared" si="26"/>
        <v>23.357851306916203</v>
      </c>
      <c r="AB51">
        <f t="shared" si="27"/>
        <v>21.136975754094056</v>
      </c>
      <c r="AC51">
        <f t="shared" si="28"/>
        <v>0</v>
      </c>
      <c r="AD51">
        <f t="shared" si="29"/>
        <v>0</v>
      </c>
      <c r="AE51">
        <f t="shared" si="30"/>
        <v>0</v>
      </c>
      <c r="AF51">
        <f t="shared" si="31"/>
        <v>0.41428559735264475</v>
      </c>
      <c r="AG51">
        <f t="shared" si="32"/>
        <v>0</v>
      </c>
      <c r="AH51">
        <f t="shared" si="33"/>
        <v>0</v>
      </c>
      <c r="AI51">
        <f t="shared" si="34"/>
        <v>0</v>
      </c>
      <c r="AJ51">
        <f t="shared" si="35"/>
        <v>0</v>
      </c>
      <c r="AK51">
        <f t="shared" si="36"/>
        <v>0</v>
      </c>
      <c r="AL51">
        <f t="shared" si="37"/>
        <v>0</v>
      </c>
      <c r="AM51">
        <f t="shared" si="38"/>
        <v>0</v>
      </c>
      <c r="AN51" s="9">
        <f t="shared" si="39"/>
        <v>53.344545518771412</v>
      </c>
    </row>
    <row r="52" spans="1:40">
      <c r="A52" t="s">
        <v>13</v>
      </c>
      <c r="B52">
        <f t="shared" si="40"/>
        <v>0</v>
      </c>
      <c r="C52">
        <f t="shared" si="41"/>
        <v>0</v>
      </c>
      <c r="D52">
        <f t="shared" si="42"/>
        <v>0</v>
      </c>
      <c r="E52">
        <f t="shared" si="43"/>
        <v>0</v>
      </c>
      <c r="F52">
        <f t="shared" si="44"/>
        <v>0</v>
      </c>
      <c r="G52">
        <f t="shared" si="45"/>
        <v>0</v>
      </c>
      <c r="H52">
        <f t="shared" si="46"/>
        <v>0</v>
      </c>
      <c r="I52">
        <f t="shared" si="47"/>
        <v>0</v>
      </c>
      <c r="J52">
        <f t="shared" si="48"/>
        <v>0</v>
      </c>
      <c r="K52">
        <f t="shared" si="49"/>
        <v>0</v>
      </c>
      <c r="L52">
        <f t="shared" si="11"/>
        <v>0</v>
      </c>
      <c r="M52">
        <f t="shared" si="12"/>
        <v>0</v>
      </c>
      <c r="N52">
        <f t="shared" si="13"/>
        <v>0</v>
      </c>
      <c r="O52">
        <f t="shared" si="14"/>
        <v>0</v>
      </c>
      <c r="P52">
        <f t="shared" si="15"/>
        <v>0</v>
      </c>
      <c r="Q52">
        <f t="shared" si="16"/>
        <v>0</v>
      </c>
      <c r="R52">
        <f t="shared" si="17"/>
        <v>0</v>
      </c>
      <c r="S52">
        <f t="shared" si="18"/>
        <v>0</v>
      </c>
      <c r="T52">
        <f t="shared" si="19"/>
        <v>0</v>
      </c>
      <c r="U52">
        <f t="shared" si="20"/>
        <v>0</v>
      </c>
      <c r="V52">
        <f t="shared" si="21"/>
        <v>0</v>
      </c>
      <c r="W52">
        <f t="shared" si="22"/>
        <v>0</v>
      </c>
      <c r="X52">
        <f t="shared" si="23"/>
        <v>0</v>
      </c>
      <c r="Y52">
        <f t="shared" si="24"/>
        <v>0</v>
      </c>
      <c r="Z52">
        <f t="shared" si="25"/>
        <v>2.4692001395703493</v>
      </c>
      <c r="AA52">
        <f t="shared" si="26"/>
        <v>1.4894468332829127</v>
      </c>
      <c r="AB52">
        <f t="shared" si="27"/>
        <v>2.7762387995024257E-2</v>
      </c>
      <c r="AC52">
        <f t="shared" si="28"/>
        <v>0</v>
      </c>
      <c r="AD52">
        <f t="shared" si="29"/>
        <v>0</v>
      </c>
      <c r="AE52">
        <f t="shared" si="30"/>
        <v>0</v>
      </c>
      <c r="AF52">
        <f t="shared" si="31"/>
        <v>0</v>
      </c>
      <c r="AG52">
        <f t="shared" si="32"/>
        <v>0</v>
      </c>
      <c r="AH52">
        <f t="shared" si="33"/>
        <v>0</v>
      </c>
      <c r="AI52">
        <f t="shared" si="34"/>
        <v>0</v>
      </c>
      <c r="AJ52">
        <f t="shared" si="35"/>
        <v>0</v>
      </c>
      <c r="AK52">
        <f t="shared" si="36"/>
        <v>0</v>
      </c>
      <c r="AL52">
        <f t="shared" si="37"/>
        <v>0</v>
      </c>
      <c r="AM52">
        <f t="shared" si="38"/>
        <v>0</v>
      </c>
      <c r="AN52" s="9">
        <f t="shared" si="39"/>
        <v>3.986409360848286</v>
      </c>
    </row>
    <row r="53" spans="1:40">
      <c r="A53" t="s">
        <v>210</v>
      </c>
      <c r="B53">
        <f t="shared" si="40"/>
        <v>0</v>
      </c>
      <c r="C53">
        <f t="shared" si="41"/>
        <v>0</v>
      </c>
      <c r="D53">
        <f t="shared" si="42"/>
        <v>0</v>
      </c>
      <c r="E53">
        <f t="shared" si="43"/>
        <v>0</v>
      </c>
      <c r="F53">
        <f t="shared" si="44"/>
        <v>0</v>
      </c>
      <c r="G53">
        <f t="shared" si="45"/>
        <v>0</v>
      </c>
      <c r="H53">
        <f t="shared" si="46"/>
        <v>0</v>
      </c>
      <c r="I53">
        <f t="shared" si="47"/>
        <v>0</v>
      </c>
      <c r="J53">
        <f t="shared" si="48"/>
        <v>0</v>
      </c>
      <c r="K53">
        <f t="shared" si="49"/>
        <v>0</v>
      </c>
      <c r="L53">
        <f t="shared" si="11"/>
        <v>0</v>
      </c>
      <c r="M53">
        <f t="shared" si="12"/>
        <v>0</v>
      </c>
      <c r="N53">
        <f t="shared" si="13"/>
        <v>0</v>
      </c>
      <c r="O53">
        <f t="shared" si="14"/>
        <v>0</v>
      </c>
      <c r="P53">
        <f t="shared" si="15"/>
        <v>0</v>
      </c>
      <c r="Q53">
        <f t="shared" si="16"/>
        <v>0</v>
      </c>
      <c r="R53">
        <f t="shared" si="17"/>
        <v>0</v>
      </c>
      <c r="S53">
        <f t="shared" si="18"/>
        <v>0</v>
      </c>
      <c r="T53">
        <f t="shared" si="19"/>
        <v>0</v>
      </c>
      <c r="U53">
        <f t="shared" si="20"/>
        <v>0</v>
      </c>
      <c r="V53">
        <f t="shared" si="21"/>
        <v>0</v>
      </c>
      <c r="W53">
        <f t="shared" si="22"/>
        <v>0</v>
      </c>
      <c r="X53">
        <f t="shared" si="23"/>
        <v>0</v>
      </c>
      <c r="Y53">
        <f t="shared" si="24"/>
        <v>3.1316244941679021</v>
      </c>
      <c r="Z53">
        <f t="shared" si="25"/>
        <v>2.8055192690740247</v>
      </c>
      <c r="AA53">
        <f t="shared" si="26"/>
        <v>8.6550771565027578</v>
      </c>
      <c r="AB53">
        <f t="shared" si="27"/>
        <v>1.4224141143333016</v>
      </c>
      <c r="AC53">
        <f t="shared" si="28"/>
        <v>3.2952207592230325</v>
      </c>
      <c r="AD53">
        <f t="shared" si="29"/>
        <v>2.3468088251999175</v>
      </c>
      <c r="AE53">
        <f t="shared" si="30"/>
        <v>2.3021304657529056</v>
      </c>
      <c r="AF53">
        <f t="shared" si="31"/>
        <v>0</v>
      </c>
      <c r="AG53">
        <f t="shared" si="32"/>
        <v>0</v>
      </c>
      <c r="AH53">
        <f t="shared" si="33"/>
        <v>0</v>
      </c>
      <c r="AI53">
        <f t="shared" si="34"/>
        <v>0</v>
      </c>
      <c r="AJ53">
        <f t="shared" si="35"/>
        <v>0</v>
      </c>
      <c r="AK53">
        <f t="shared" si="36"/>
        <v>0</v>
      </c>
      <c r="AL53">
        <f t="shared" si="37"/>
        <v>0</v>
      </c>
      <c r="AM53">
        <f t="shared" si="38"/>
        <v>0</v>
      </c>
      <c r="AN53" s="9">
        <f t="shared" si="39"/>
        <v>23.958795084253843</v>
      </c>
    </row>
    <row r="54" spans="1:40">
      <c r="A54" t="s">
        <v>14</v>
      </c>
      <c r="B54">
        <f t="shared" si="40"/>
        <v>0</v>
      </c>
      <c r="C54">
        <f t="shared" si="41"/>
        <v>0</v>
      </c>
      <c r="D54">
        <f t="shared" si="42"/>
        <v>0</v>
      </c>
      <c r="E54">
        <f t="shared" si="43"/>
        <v>0</v>
      </c>
      <c r="F54">
        <f t="shared" si="44"/>
        <v>0</v>
      </c>
      <c r="G54">
        <f t="shared" si="45"/>
        <v>0</v>
      </c>
      <c r="H54">
        <f t="shared" si="46"/>
        <v>0</v>
      </c>
      <c r="I54">
        <f t="shared" si="47"/>
        <v>0</v>
      </c>
      <c r="J54">
        <f t="shared" si="48"/>
        <v>0</v>
      </c>
      <c r="K54">
        <f t="shared" si="49"/>
        <v>0</v>
      </c>
      <c r="L54">
        <f t="shared" si="11"/>
        <v>0</v>
      </c>
      <c r="M54">
        <f t="shared" si="12"/>
        <v>0</v>
      </c>
      <c r="N54">
        <f t="shared" si="13"/>
        <v>0</v>
      </c>
      <c r="O54">
        <f t="shared" si="14"/>
        <v>0</v>
      </c>
      <c r="P54">
        <f t="shared" si="15"/>
        <v>0</v>
      </c>
      <c r="Q54">
        <f t="shared" si="16"/>
        <v>0</v>
      </c>
      <c r="R54">
        <f t="shared" si="17"/>
        <v>0</v>
      </c>
      <c r="S54">
        <f t="shared" si="18"/>
        <v>0</v>
      </c>
      <c r="T54">
        <f t="shared" si="19"/>
        <v>0</v>
      </c>
      <c r="U54">
        <f t="shared" si="20"/>
        <v>0</v>
      </c>
      <c r="V54">
        <f t="shared" si="21"/>
        <v>0</v>
      </c>
      <c r="W54">
        <f t="shared" si="22"/>
        <v>0</v>
      </c>
      <c r="X54">
        <f t="shared" si="23"/>
        <v>0</v>
      </c>
      <c r="Y54">
        <f t="shared" si="24"/>
        <v>0</v>
      </c>
      <c r="Z54">
        <f t="shared" si="25"/>
        <v>0</v>
      </c>
      <c r="AA54">
        <f t="shared" si="26"/>
        <v>0</v>
      </c>
      <c r="AB54">
        <f t="shared" si="27"/>
        <v>5.8496984587162864</v>
      </c>
      <c r="AC54">
        <f t="shared" si="28"/>
        <v>0</v>
      </c>
      <c r="AD54">
        <f t="shared" si="29"/>
        <v>0</v>
      </c>
      <c r="AE54">
        <f t="shared" si="30"/>
        <v>0</v>
      </c>
      <c r="AF54">
        <f t="shared" si="31"/>
        <v>0</v>
      </c>
      <c r="AG54">
        <f t="shared" si="32"/>
        <v>10.556483571501085</v>
      </c>
      <c r="AH54">
        <f t="shared" si="33"/>
        <v>0</v>
      </c>
      <c r="AI54">
        <f t="shared" si="34"/>
        <v>0</v>
      </c>
      <c r="AJ54">
        <f t="shared" si="35"/>
        <v>0</v>
      </c>
      <c r="AK54">
        <f t="shared" si="36"/>
        <v>0</v>
      </c>
      <c r="AL54">
        <f t="shared" si="37"/>
        <v>0</v>
      </c>
      <c r="AM54">
        <f t="shared" si="38"/>
        <v>0</v>
      </c>
      <c r="AN54" s="9">
        <f t="shared" si="39"/>
        <v>16.406182030217373</v>
      </c>
    </row>
    <row r="55" spans="1:40">
      <c r="A55" t="s">
        <v>15</v>
      </c>
      <c r="B55">
        <f t="shared" si="40"/>
        <v>0</v>
      </c>
      <c r="C55">
        <f t="shared" si="41"/>
        <v>0</v>
      </c>
      <c r="D55">
        <f t="shared" si="42"/>
        <v>0</v>
      </c>
      <c r="E55">
        <f t="shared" si="43"/>
        <v>0</v>
      </c>
      <c r="F55">
        <f t="shared" si="44"/>
        <v>0</v>
      </c>
      <c r="G55">
        <f t="shared" si="45"/>
        <v>0</v>
      </c>
      <c r="H55">
        <f t="shared" si="46"/>
        <v>0</v>
      </c>
      <c r="I55">
        <f t="shared" si="47"/>
        <v>0</v>
      </c>
      <c r="J55">
        <f t="shared" si="48"/>
        <v>0</v>
      </c>
      <c r="K55">
        <f t="shared" si="49"/>
        <v>0</v>
      </c>
      <c r="L55">
        <f t="shared" si="11"/>
        <v>0</v>
      </c>
      <c r="M55">
        <f t="shared" si="12"/>
        <v>0</v>
      </c>
      <c r="N55">
        <f t="shared" si="13"/>
        <v>0</v>
      </c>
      <c r="O55">
        <f t="shared" si="14"/>
        <v>0</v>
      </c>
      <c r="P55">
        <f t="shared" si="15"/>
        <v>0</v>
      </c>
      <c r="Q55">
        <f t="shared" si="16"/>
        <v>0</v>
      </c>
      <c r="R55">
        <f t="shared" si="17"/>
        <v>0</v>
      </c>
      <c r="S55">
        <f t="shared" si="18"/>
        <v>0</v>
      </c>
      <c r="T55">
        <f t="shared" si="19"/>
        <v>0</v>
      </c>
      <c r="U55">
        <f t="shared" si="20"/>
        <v>0</v>
      </c>
      <c r="V55">
        <f t="shared" si="21"/>
        <v>0</v>
      </c>
      <c r="W55">
        <f t="shared" si="22"/>
        <v>0</v>
      </c>
      <c r="X55">
        <f t="shared" si="23"/>
        <v>0</v>
      </c>
      <c r="Y55">
        <f t="shared" si="24"/>
        <v>6.5425238208771503</v>
      </c>
      <c r="Z55">
        <f t="shared" si="25"/>
        <v>1.6455614550715534</v>
      </c>
      <c r="AA55">
        <f t="shared" si="26"/>
        <v>2.0679221979178481</v>
      </c>
      <c r="AB55">
        <f t="shared" si="27"/>
        <v>0.24496224701491989</v>
      </c>
      <c r="AC55">
        <f t="shared" si="28"/>
        <v>0</v>
      </c>
      <c r="AD55">
        <f t="shared" si="29"/>
        <v>0</v>
      </c>
      <c r="AE55">
        <f t="shared" si="30"/>
        <v>0</v>
      </c>
      <c r="AF55">
        <f t="shared" si="31"/>
        <v>0</v>
      </c>
      <c r="AG55">
        <f t="shared" si="32"/>
        <v>0</v>
      </c>
      <c r="AH55">
        <f t="shared" si="33"/>
        <v>0</v>
      </c>
      <c r="AI55">
        <f t="shared" si="34"/>
        <v>0</v>
      </c>
      <c r="AJ55">
        <f t="shared" si="35"/>
        <v>0</v>
      </c>
      <c r="AK55">
        <f t="shared" si="36"/>
        <v>0</v>
      </c>
      <c r="AL55">
        <f t="shared" si="37"/>
        <v>0</v>
      </c>
      <c r="AM55">
        <f t="shared" si="38"/>
        <v>0</v>
      </c>
      <c r="AN55" s="9">
        <f t="shared" si="39"/>
        <v>10.500969720881471</v>
      </c>
    </row>
    <row r="56" spans="1:40">
      <c r="A56" t="s">
        <v>16</v>
      </c>
      <c r="B56">
        <f t="shared" si="40"/>
        <v>0</v>
      </c>
      <c r="C56">
        <f t="shared" si="41"/>
        <v>0</v>
      </c>
      <c r="D56">
        <f t="shared" si="42"/>
        <v>0</v>
      </c>
      <c r="E56">
        <f t="shared" si="43"/>
        <v>0</v>
      </c>
      <c r="F56">
        <f t="shared" si="44"/>
        <v>0</v>
      </c>
      <c r="G56">
        <f t="shared" si="45"/>
        <v>0</v>
      </c>
      <c r="H56">
        <f t="shared" si="46"/>
        <v>0</v>
      </c>
      <c r="I56">
        <f t="shared" si="47"/>
        <v>0</v>
      </c>
      <c r="J56">
        <f t="shared" si="48"/>
        <v>0</v>
      </c>
      <c r="K56">
        <f t="shared" si="49"/>
        <v>0</v>
      </c>
      <c r="L56">
        <f t="shared" si="11"/>
        <v>0</v>
      </c>
      <c r="M56">
        <f t="shared" si="12"/>
        <v>0</v>
      </c>
      <c r="N56">
        <f t="shared" si="13"/>
        <v>0</v>
      </c>
      <c r="O56">
        <f t="shared" si="14"/>
        <v>0</v>
      </c>
      <c r="P56">
        <f t="shared" si="15"/>
        <v>0</v>
      </c>
      <c r="Q56">
        <f t="shared" si="16"/>
        <v>0</v>
      </c>
      <c r="R56">
        <f t="shared" si="17"/>
        <v>0</v>
      </c>
      <c r="S56">
        <f t="shared" si="18"/>
        <v>0</v>
      </c>
      <c r="T56">
        <f t="shared" si="19"/>
        <v>0</v>
      </c>
      <c r="U56">
        <f t="shared" si="20"/>
        <v>0</v>
      </c>
      <c r="V56">
        <f t="shared" si="21"/>
        <v>0</v>
      </c>
      <c r="W56">
        <f t="shared" si="22"/>
        <v>0</v>
      </c>
      <c r="X56">
        <f t="shared" si="23"/>
        <v>0</v>
      </c>
      <c r="Y56">
        <f t="shared" si="24"/>
        <v>1.5462289508996494</v>
      </c>
      <c r="Z56">
        <f t="shared" si="25"/>
        <v>4.9160933981021895</v>
      </c>
      <c r="AA56">
        <f t="shared" si="26"/>
        <v>0.38508477352530895</v>
      </c>
      <c r="AB56">
        <f t="shared" si="27"/>
        <v>2.7680733912685942</v>
      </c>
      <c r="AC56">
        <f t="shared" si="28"/>
        <v>19.844227669480297</v>
      </c>
      <c r="AD56">
        <f t="shared" si="29"/>
        <v>2.4961512049853667</v>
      </c>
      <c r="AE56">
        <f t="shared" si="30"/>
        <v>0.60755226271653007</v>
      </c>
      <c r="AF56">
        <f t="shared" si="31"/>
        <v>0</v>
      </c>
      <c r="AG56">
        <f t="shared" si="32"/>
        <v>0</v>
      </c>
      <c r="AH56">
        <f t="shared" si="33"/>
        <v>0</v>
      </c>
      <c r="AI56">
        <f t="shared" si="34"/>
        <v>2.0863164540796455</v>
      </c>
      <c r="AJ56">
        <f t="shared" si="35"/>
        <v>0</v>
      </c>
      <c r="AK56">
        <f t="shared" si="36"/>
        <v>0</v>
      </c>
      <c r="AL56">
        <f t="shared" si="37"/>
        <v>0</v>
      </c>
      <c r="AM56">
        <f t="shared" si="38"/>
        <v>0</v>
      </c>
      <c r="AN56" s="9">
        <f t="shared" si="39"/>
        <v>34.649728105057576</v>
      </c>
    </row>
    <row r="57" spans="1:40">
      <c r="A57" t="s">
        <v>17</v>
      </c>
      <c r="B57">
        <f t="shared" si="40"/>
        <v>0</v>
      </c>
      <c r="C57">
        <f t="shared" si="41"/>
        <v>0</v>
      </c>
      <c r="D57">
        <f t="shared" si="42"/>
        <v>0</v>
      </c>
      <c r="E57">
        <f t="shared" si="43"/>
        <v>0</v>
      </c>
      <c r="F57">
        <f t="shared" si="44"/>
        <v>0</v>
      </c>
      <c r="G57">
        <f t="shared" si="45"/>
        <v>0</v>
      </c>
      <c r="H57">
        <f t="shared" si="46"/>
        <v>0</v>
      </c>
      <c r="I57">
        <f t="shared" si="47"/>
        <v>0</v>
      </c>
      <c r="J57">
        <f t="shared" si="48"/>
        <v>0</v>
      </c>
      <c r="K57">
        <f t="shared" si="49"/>
        <v>0</v>
      </c>
      <c r="L57">
        <f t="shared" si="11"/>
        <v>0</v>
      </c>
      <c r="M57">
        <f t="shared" si="12"/>
        <v>0</v>
      </c>
      <c r="N57">
        <f t="shared" si="13"/>
        <v>0</v>
      </c>
      <c r="O57">
        <f t="shared" si="14"/>
        <v>0</v>
      </c>
      <c r="P57">
        <f t="shared" si="15"/>
        <v>0</v>
      </c>
      <c r="Q57">
        <f t="shared" si="16"/>
        <v>0</v>
      </c>
      <c r="R57">
        <f t="shared" si="17"/>
        <v>0</v>
      </c>
      <c r="S57">
        <f t="shared" si="18"/>
        <v>0</v>
      </c>
      <c r="T57">
        <f t="shared" si="19"/>
        <v>0</v>
      </c>
      <c r="U57">
        <f t="shared" si="20"/>
        <v>0</v>
      </c>
      <c r="V57">
        <f t="shared" si="21"/>
        <v>0</v>
      </c>
      <c r="W57">
        <f t="shared" si="22"/>
        <v>0</v>
      </c>
      <c r="X57">
        <f t="shared" si="23"/>
        <v>0</v>
      </c>
      <c r="Y57">
        <f t="shared" si="24"/>
        <v>0.22137639164862821</v>
      </c>
      <c r="Z57">
        <f t="shared" si="25"/>
        <v>2.3868362711204698</v>
      </c>
      <c r="AA57">
        <f t="shared" si="26"/>
        <v>0</v>
      </c>
      <c r="AB57">
        <f t="shared" si="27"/>
        <v>0</v>
      </c>
      <c r="AC57">
        <f t="shared" si="28"/>
        <v>0</v>
      </c>
      <c r="AD57">
        <f t="shared" si="29"/>
        <v>0</v>
      </c>
      <c r="AE57">
        <f t="shared" si="30"/>
        <v>0</v>
      </c>
      <c r="AF57">
        <f t="shared" si="31"/>
        <v>3.4738866073094723</v>
      </c>
      <c r="AG57">
        <f t="shared" si="32"/>
        <v>0</v>
      </c>
      <c r="AH57">
        <f t="shared" si="33"/>
        <v>0</v>
      </c>
      <c r="AI57">
        <f t="shared" si="34"/>
        <v>0</v>
      </c>
      <c r="AJ57">
        <f t="shared" si="35"/>
        <v>0</v>
      </c>
      <c r="AK57">
        <f t="shared" si="36"/>
        <v>0</v>
      </c>
      <c r="AL57">
        <f t="shared" si="37"/>
        <v>0</v>
      </c>
      <c r="AM57">
        <f t="shared" si="38"/>
        <v>0</v>
      </c>
      <c r="AN57" s="9">
        <f t="shared" si="39"/>
        <v>6.0820992700785705</v>
      </c>
    </row>
    <row r="58" spans="1:40">
      <c r="A58" t="s">
        <v>18</v>
      </c>
      <c r="B58">
        <f t="shared" si="40"/>
        <v>0</v>
      </c>
      <c r="C58">
        <f t="shared" si="41"/>
        <v>0</v>
      </c>
      <c r="D58">
        <f t="shared" si="42"/>
        <v>0</v>
      </c>
      <c r="E58">
        <f t="shared" si="43"/>
        <v>0</v>
      </c>
      <c r="F58">
        <f t="shared" si="44"/>
        <v>0</v>
      </c>
      <c r="G58">
        <f t="shared" si="45"/>
        <v>0</v>
      </c>
      <c r="H58">
        <f t="shared" si="46"/>
        <v>0</v>
      </c>
      <c r="I58">
        <f t="shared" si="47"/>
        <v>0</v>
      </c>
      <c r="J58">
        <f t="shared" si="48"/>
        <v>0</v>
      </c>
      <c r="K58">
        <f t="shared" si="49"/>
        <v>0</v>
      </c>
      <c r="L58">
        <f t="shared" si="11"/>
        <v>0</v>
      </c>
      <c r="M58">
        <f t="shared" si="12"/>
        <v>0</v>
      </c>
      <c r="N58">
        <f t="shared" si="13"/>
        <v>0</v>
      </c>
      <c r="O58">
        <f t="shared" si="14"/>
        <v>0</v>
      </c>
      <c r="P58">
        <f t="shared" si="15"/>
        <v>0</v>
      </c>
      <c r="Q58">
        <f t="shared" si="16"/>
        <v>0</v>
      </c>
      <c r="R58">
        <f t="shared" si="17"/>
        <v>0</v>
      </c>
      <c r="S58">
        <f t="shared" si="18"/>
        <v>0</v>
      </c>
      <c r="T58">
        <f t="shared" si="19"/>
        <v>0</v>
      </c>
      <c r="U58">
        <f t="shared" si="20"/>
        <v>0</v>
      </c>
      <c r="V58">
        <f t="shared" si="21"/>
        <v>0</v>
      </c>
      <c r="W58">
        <f t="shared" si="22"/>
        <v>0</v>
      </c>
      <c r="X58">
        <f t="shared" si="23"/>
        <v>0</v>
      </c>
      <c r="Y58">
        <f t="shared" si="24"/>
        <v>10.556248090998817</v>
      </c>
      <c r="Z58">
        <f t="shared" si="25"/>
        <v>23.547486807035373</v>
      </c>
      <c r="AA58">
        <f t="shared" si="26"/>
        <v>7.3454496447779185</v>
      </c>
      <c r="AB58">
        <f t="shared" si="27"/>
        <v>0</v>
      </c>
      <c r="AC58">
        <f t="shared" si="28"/>
        <v>0.76143252548418161</v>
      </c>
      <c r="AD58">
        <f t="shared" si="29"/>
        <v>0</v>
      </c>
      <c r="AE58">
        <f t="shared" si="30"/>
        <v>0</v>
      </c>
      <c r="AF58">
        <f t="shared" si="31"/>
        <v>0</v>
      </c>
      <c r="AG58">
        <f t="shared" si="32"/>
        <v>1.7394107054706023</v>
      </c>
      <c r="AH58">
        <f t="shared" si="33"/>
        <v>12.984857438321763</v>
      </c>
      <c r="AI58">
        <f t="shared" si="34"/>
        <v>0</v>
      </c>
      <c r="AJ58">
        <f t="shared" si="35"/>
        <v>0</v>
      </c>
      <c r="AK58">
        <f t="shared" si="36"/>
        <v>0</v>
      </c>
      <c r="AL58">
        <f t="shared" si="37"/>
        <v>0</v>
      </c>
      <c r="AM58">
        <f t="shared" si="38"/>
        <v>0</v>
      </c>
      <c r="AN58" s="9">
        <f t="shared" si="39"/>
        <v>56.934885212088652</v>
      </c>
    </row>
    <row r="59" spans="1:40">
      <c r="A59" t="s">
        <v>19</v>
      </c>
      <c r="B59">
        <f t="shared" si="40"/>
        <v>0</v>
      </c>
      <c r="C59">
        <f t="shared" si="41"/>
        <v>0</v>
      </c>
      <c r="D59">
        <f t="shared" si="42"/>
        <v>0</v>
      </c>
      <c r="E59">
        <f t="shared" si="43"/>
        <v>0</v>
      </c>
      <c r="F59">
        <f t="shared" si="44"/>
        <v>0</v>
      </c>
      <c r="G59">
        <f t="shared" si="45"/>
        <v>0</v>
      </c>
      <c r="H59">
        <f t="shared" si="46"/>
        <v>0</v>
      </c>
      <c r="I59">
        <f t="shared" si="47"/>
        <v>0</v>
      </c>
      <c r="J59">
        <f t="shared" si="48"/>
        <v>0</v>
      </c>
      <c r="K59">
        <f t="shared" si="49"/>
        <v>0</v>
      </c>
      <c r="L59">
        <f t="shared" si="11"/>
        <v>0</v>
      </c>
      <c r="M59">
        <f t="shared" si="12"/>
        <v>0</v>
      </c>
      <c r="N59">
        <f t="shared" si="13"/>
        <v>0</v>
      </c>
      <c r="O59">
        <f t="shared" si="14"/>
        <v>0</v>
      </c>
      <c r="P59">
        <f t="shared" si="15"/>
        <v>0</v>
      </c>
      <c r="Q59">
        <f t="shared" si="16"/>
        <v>0</v>
      </c>
      <c r="R59">
        <f t="shared" si="17"/>
        <v>0</v>
      </c>
      <c r="S59">
        <f t="shared" si="18"/>
        <v>0</v>
      </c>
      <c r="T59">
        <f t="shared" si="19"/>
        <v>0</v>
      </c>
      <c r="U59">
        <f t="shared" si="20"/>
        <v>0</v>
      </c>
      <c r="V59">
        <f t="shared" si="21"/>
        <v>0</v>
      </c>
      <c r="W59">
        <f t="shared" si="22"/>
        <v>0</v>
      </c>
      <c r="X59">
        <f t="shared" si="23"/>
        <v>0</v>
      </c>
      <c r="Y59">
        <f t="shared" si="24"/>
        <v>0</v>
      </c>
      <c r="Z59">
        <f t="shared" si="25"/>
        <v>0</v>
      </c>
      <c r="AA59">
        <f t="shared" si="26"/>
        <v>0</v>
      </c>
      <c r="AB59">
        <f t="shared" si="27"/>
        <v>0</v>
      </c>
      <c r="AC59">
        <f t="shared" si="28"/>
        <v>0</v>
      </c>
      <c r="AD59">
        <f t="shared" si="29"/>
        <v>0</v>
      </c>
      <c r="AE59">
        <f t="shared" si="30"/>
        <v>0</v>
      </c>
      <c r="AF59">
        <f t="shared" si="31"/>
        <v>2.2463108413833979</v>
      </c>
      <c r="AG59">
        <f t="shared" si="32"/>
        <v>0</v>
      </c>
      <c r="AH59">
        <f t="shared" si="33"/>
        <v>5.0967646624316736E-2</v>
      </c>
      <c r="AI59">
        <f t="shared" si="34"/>
        <v>0</v>
      </c>
      <c r="AJ59">
        <f t="shared" si="35"/>
        <v>0</v>
      </c>
      <c r="AK59">
        <f t="shared" si="36"/>
        <v>0</v>
      </c>
      <c r="AL59">
        <f t="shared" si="37"/>
        <v>0</v>
      </c>
      <c r="AM59">
        <f t="shared" si="38"/>
        <v>0</v>
      </c>
      <c r="AN59" s="9">
        <f t="shared" si="39"/>
        <v>2.2972784880077146</v>
      </c>
    </row>
    <row r="60" spans="1:40">
      <c r="A60" t="s">
        <v>20</v>
      </c>
      <c r="B60">
        <f t="shared" si="40"/>
        <v>0</v>
      </c>
      <c r="C60">
        <f t="shared" si="41"/>
        <v>0</v>
      </c>
      <c r="D60">
        <f t="shared" si="42"/>
        <v>0</v>
      </c>
      <c r="E60">
        <f t="shared" si="43"/>
        <v>0</v>
      </c>
      <c r="F60">
        <f t="shared" si="44"/>
        <v>0</v>
      </c>
      <c r="G60">
        <f t="shared" si="45"/>
        <v>0</v>
      </c>
      <c r="H60">
        <f t="shared" si="46"/>
        <v>0</v>
      </c>
      <c r="I60">
        <f t="shared" si="47"/>
        <v>0</v>
      </c>
      <c r="J60">
        <f t="shared" si="48"/>
        <v>0</v>
      </c>
      <c r="K60">
        <f t="shared" si="49"/>
        <v>0</v>
      </c>
      <c r="L60">
        <f t="shared" si="11"/>
        <v>0</v>
      </c>
      <c r="M60">
        <f t="shared" si="12"/>
        <v>0</v>
      </c>
      <c r="N60">
        <f t="shared" si="13"/>
        <v>0</v>
      </c>
      <c r="O60">
        <f t="shared" si="14"/>
        <v>0</v>
      </c>
      <c r="P60">
        <f t="shared" si="15"/>
        <v>0</v>
      </c>
      <c r="Q60">
        <f t="shared" si="16"/>
        <v>0</v>
      </c>
      <c r="R60">
        <f t="shared" si="17"/>
        <v>0</v>
      </c>
      <c r="S60">
        <f t="shared" si="18"/>
        <v>0</v>
      </c>
      <c r="T60">
        <f t="shared" si="19"/>
        <v>0</v>
      </c>
      <c r="U60">
        <f t="shared" si="20"/>
        <v>0</v>
      </c>
      <c r="V60">
        <f t="shared" si="21"/>
        <v>0</v>
      </c>
      <c r="W60">
        <f t="shared" si="22"/>
        <v>0</v>
      </c>
      <c r="X60">
        <f t="shared" si="23"/>
        <v>0</v>
      </c>
      <c r="Y60">
        <f t="shared" si="24"/>
        <v>0</v>
      </c>
      <c r="Z60">
        <f t="shared" si="25"/>
        <v>0</v>
      </c>
      <c r="AA60">
        <f t="shared" si="26"/>
        <v>0</v>
      </c>
      <c r="AB60">
        <f t="shared" si="27"/>
        <v>0</v>
      </c>
      <c r="AC60">
        <f t="shared" si="28"/>
        <v>0</v>
      </c>
      <c r="AD60">
        <f t="shared" si="29"/>
        <v>0</v>
      </c>
      <c r="AE60">
        <f t="shared" si="30"/>
        <v>0</v>
      </c>
      <c r="AF60">
        <f t="shared" si="31"/>
        <v>0</v>
      </c>
      <c r="AG60">
        <f t="shared" si="32"/>
        <v>2.8926400031976112</v>
      </c>
      <c r="AH60">
        <f t="shared" si="33"/>
        <v>0</v>
      </c>
      <c r="AI60">
        <f t="shared" si="34"/>
        <v>0</v>
      </c>
      <c r="AJ60">
        <f t="shared" si="35"/>
        <v>0</v>
      </c>
      <c r="AK60">
        <f t="shared" si="36"/>
        <v>0</v>
      </c>
      <c r="AL60">
        <f t="shared" si="37"/>
        <v>0</v>
      </c>
      <c r="AM60">
        <f t="shared" si="38"/>
        <v>0</v>
      </c>
      <c r="AN60" s="9">
        <f t="shared" si="39"/>
        <v>2.8926400031976112</v>
      </c>
    </row>
    <row r="61" spans="1:40">
      <c r="A61" t="s">
        <v>21</v>
      </c>
      <c r="B61">
        <f t="shared" si="40"/>
        <v>0</v>
      </c>
      <c r="C61">
        <f t="shared" si="41"/>
        <v>0</v>
      </c>
      <c r="D61">
        <f t="shared" si="42"/>
        <v>0</v>
      </c>
      <c r="E61">
        <f t="shared" si="43"/>
        <v>0</v>
      </c>
      <c r="F61">
        <f t="shared" si="44"/>
        <v>0</v>
      </c>
      <c r="G61">
        <f t="shared" si="45"/>
        <v>0</v>
      </c>
      <c r="H61">
        <f t="shared" si="46"/>
        <v>0</v>
      </c>
      <c r="I61">
        <f t="shared" si="47"/>
        <v>0</v>
      </c>
      <c r="J61">
        <f t="shared" si="48"/>
        <v>0</v>
      </c>
      <c r="K61">
        <f t="shared" si="49"/>
        <v>0</v>
      </c>
      <c r="L61">
        <f t="shared" si="11"/>
        <v>0</v>
      </c>
      <c r="M61">
        <f t="shared" si="12"/>
        <v>0</v>
      </c>
      <c r="N61">
        <f t="shared" si="13"/>
        <v>0</v>
      </c>
      <c r="O61">
        <f t="shared" si="14"/>
        <v>0</v>
      </c>
      <c r="P61">
        <f t="shared" si="15"/>
        <v>0</v>
      </c>
      <c r="Q61">
        <f t="shared" si="16"/>
        <v>0</v>
      </c>
      <c r="R61">
        <f t="shared" si="17"/>
        <v>0</v>
      </c>
      <c r="S61">
        <f t="shared" si="18"/>
        <v>0</v>
      </c>
      <c r="T61">
        <f t="shared" si="19"/>
        <v>0</v>
      </c>
      <c r="U61">
        <f t="shared" si="20"/>
        <v>0</v>
      </c>
      <c r="V61">
        <f t="shared" si="21"/>
        <v>0</v>
      </c>
      <c r="W61">
        <f t="shared" si="22"/>
        <v>0</v>
      </c>
      <c r="X61">
        <f t="shared" si="23"/>
        <v>0</v>
      </c>
      <c r="Y61">
        <f t="shared" si="24"/>
        <v>0</v>
      </c>
      <c r="Z61">
        <f t="shared" si="25"/>
        <v>0</v>
      </c>
      <c r="AA61">
        <f t="shared" si="26"/>
        <v>0</v>
      </c>
      <c r="AB61">
        <f t="shared" si="27"/>
        <v>0</v>
      </c>
      <c r="AC61">
        <f t="shared" si="28"/>
        <v>0</v>
      </c>
      <c r="AD61">
        <f t="shared" si="29"/>
        <v>0</v>
      </c>
      <c r="AE61">
        <f t="shared" si="30"/>
        <v>0</v>
      </c>
      <c r="AF61">
        <f t="shared" si="31"/>
        <v>0</v>
      </c>
      <c r="AG61">
        <f t="shared" si="32"/>
        <v>0</v>
      </c>
      <c r="AH61">
        <f t="shared" si="33"/>
        <v>0</v>
      </c>
      <c r="AI61">
        <f t="shared" si="34"/>
        <v>0</v>
      </c>
      <c r="AJ61">
        <f t="shared" si="35"/>
        <v>0</v>
      </c>
      <c r="AK61">
        <f t="shared" si="36"/>
        <v>0</v>
      </c>
      <c r="AL61">
        <f t="shared" si="37"/>
        <v>0</v>
      </c>
      <c r="AM61">
        <f t="shared" si="38"/>
        <v>0</v>
      </c>
      <c r="AN61" s="9">
        <f t="shared" si="39"/>
        <v>0</v>
      </c>
    </row>
    <row r="62" spans="1:40">
      <c r="A62" t="s">
        <v>22</v>
      </c>
      <c r="B62">
        <f t="shared" si="40"/>
        <v>0</v>
      </c>
      <c r="C62">
        <f t="shared" si="41"/>
        <v>0</v>
      </c>
      <c r="D62">
        <f t="shared" si="42"/>
        <v>0</v>
      </c>
      <c r="E62">
        <f t="shared" si="43"/>
        <v>0</v>
      </c>
      <c r="F62">
        <f t="shared" si="44"/>
        <v>0</v>
      </c>
      <c r="G62">
        <f t="shared" si="45"/>
        <v>0</v>
      </c>
      <c r="H62">
        <f t="shared" si="46"/>
        <v>0</v>
      </c>
      <c r="I62">
        <f t="shared" si="47"/>
        <v>0</v>
      </c>
      <c r="J62">
        <f t="shared" si="48"/>
        <v>0</v>
      </c>
      <c r="K62">
        <f t="shared" si="49"/>
        <v>0</v>
      </c>
      <c r="L62">
        <f t="shared" si="11"/>
        <v>0</v>
      </c>
      <c r="M62">
        <f t="shared" si="12"/>
        <v>0</v>
      </c>
      <c r="N62">
        <f t="shared" si="13"/>
        <v>0</v>
      </c>
      <c r="O62">
        <f t="shared" si="14"/>
        <v>0</v>
      </c>
      <c r="P62">
        <f t="shared" si="15"/>
        <v>0</v>
      </c>
      <c r="Q62">
        <f t="shared" si="16"/>
        <v>0</v>
      </c>
      <c r="R62">
        <f t="shared" si="17"/>
        <v>0</v>
      </c>
      <c r="S62">
        <f t="shared" si="18"/>
        <v>0</v>
      </c>
      <c r="T62">
        <f t="shared" si="19"/>
        <v>0</v>
      </c>
      <c r="U62">
        <f t="shared" si="20"/>
        <v>0</v>
      </c>
      <c r="V62">
        <f t="shared" si="21"/>
        <v>0</v>
      </c>
      <c r="W62">
        <f t="shared" si="22"/>
        <v>0</v>
      </c>
      <c r="X62">
        <f t="shared" si="23"/>
        <v>0</v>
      </c>
      <c r="Y62">
        <f t="shared" si="24"/>
        <v>3.8911158070547347</v>
      </c>
      <c r="Z62">
        <f t="shared" si="25"/>
        <v>4.0100908451535142</v>
      </c>
      <c r="AA62">
        <f t="shared" si="26"/>
        <v>0</v>
      </c>
      <c r="AB62">
        <f t="shared" si="27"/>
        <v>0</v>
      </c>
      <c r="AC62">
        <f t="shared" si="28"/>
        <v>0</v>
      </c>
      <c r="AD62">
        <f t="shared" si="29"/>
        <v>0</v>
      </c>
      <c r="AE62">
        <f t="shared" si="30"/>
        <v>0</v>
      </c>
      <c r="AF62">
        <f t="shared" si="31"/>
        <v>0</v>
      </c>
      <c r="AG62">
        <f t="shared" si="32"/>
        <v>0</v>
      </c>
      <c r="AH62">
        <f t="shared" si="33"/>
        <v>0</v>
      </c>
      <c r="AI62">
        <f t="shared" si="34"/>
        <v>0</v>
      </c>
      <c r="AJ62">
        <f t="shared" si="35"/>
        <v>0</v>
      </c>
      <c r="AK62">
        <f t="shared" si="36"/>
        <v>0</v>
      </c>
      <c r="AL62">
        <f t="shared" si="37"/>
        <v>0</v>
      </c>
      <c r="AM62">
        <f t="shared" si="38"/>
        <v>0</v>
      </c>
      <c r="AN62" s="9">
        <f t="shared" si="39"/>
        <v>7.9012066522082485</v>
      </c>
    </row>
    <row r="63" spans="1:40">
      <c r="A63" t="s">
        <v>23</v>
      </c>
      <c r="B63">
        <f t="shared" si="40"/>
        <v>0</v>
      </c>
      <c r="C63">
        <f t="shared" si="41"/>
        <v>0</v>
      </c>
      <c r="D63">
        <f t="shared" si="42"/>
        <v>0</v>
      </c>
      <c r="E63">
        <f t="shared" si="43"/>
        <v>0</v>
      </c>
      <c r="F63">
        <f t="shared" si="44"/>
        <v>0</v>
      </c>
      <c r="G63">
        <f t="shared" si="45"/>
        <v>0</v>
      </c>
      <c r="H63">
        <f t="shared" si="46"/>
        <v>0</v>
      </c>
      <c r="I63">
        <f t="shared" si="47"/>
        <v>0</v>
      </c>
      <c r="J63">
        <f t="shared" si="48"/>
        <v>0</v>
      </c>
      <c r="K63">
        <f t="shared" si="49"/>
        <v>0</v>
      </c>
      <c r="L63">
        <f t="shared" si="11"/>
        <v>0</v>
      </c>
      <c r="M63">
        <f t="shared" si="12"/>
        <v>0</v>
      </c>
      <c r="N63">
        <f t="shared" si="13"/>
        <v>0</v>
      </c>
      <c r="O63">
        <f t="shared" si="14"/>
        <v>0</v>
      </c>
      <c r="P63">
        <f t="shared" si="15"/>
        <v>0</v>
      </c>
      <c r="Q63">
        <f t="shared" si="16"/>
        <v>0</v>
      </c>
      <c r="R63">
        <f t="shared" si="17"/>
        <v>0</v>
      </c>
      <c r="S63">
        <f t="shared" si="18"/>
        <v>0</v>
      </c>
      <c r="T63">
        <f t="shared" si="19"/>
        <v>0</v>
      </c>
      <c r="U63">
        <f t="shared" si="20"/>
        <v>0</v>
      </c>
      <c r="V63">
        <f t="shared" si="21"/>
        <v>0</v>
      </c>
      <c r="W63">
        <f t="shared" si="22"/>
        <v>0</v>
      </c>
      <c r="X63">
        <f t="shared" si="23"/>
        <v>0</v>
      </c>
      <c r="Y63">
        <f t="shared" si="24"/>
        <v>4.5109697036708925</v>
      </c>
      <c r="Z63">
        <f t="shared" si="25"/>
        <v>0.5319333170721392</v>
      </c>
      <c r="AA63">
        <f t="shared" si="26"/>
        <v>1.6964086939440924E-2</v>
      </c>
      <c r="AB63">
        <f t="shared" si="27"/>
        <v>9.798489880596796E-2</v>
      </c>
      <c r="AC63">
        <f t="shared" si="28"/>
        <v>0</v>
      </c>
      <c r="AD63">
        <f t="shared" si="29"/>
        <v>0</v>
      </c>
      <c r="AE63">
        <f t="shared" si="30"/>
        <v>0.33497476106533014</v>
      </c>
      <c r="AF63">
        <f t="shared" si="31"/>
        <v>0</v>
      </c>
      <c r="AG63">
        <f t="shared" si="32"/>
        <v>0</v>
      </c>
      <c r="AH63">
        <f t="shared" si="33"/>
        <v>0</v>
      </c>
      <c r="AI63">
        <f t="shared" si="34"/>
        <v>0</v>
      </c>
      <c r="AJ63">
        <f t="shared" si="35"/>
        <v>0</v>
      </c>
      <c r="AK63">
        <f t="shared" si="36"/>
        <v>0</v>
      </c>
      <c r="AL63">
        <f t="shared" si="37"/>
        <v>0</v>
      </c>
      <c r="AM63">
        <f t="shared" si="38"/>
        <v>0</v>
      </c>
      <c r="AN63" s="9">
        <f t="shared" si="39"/>
        <v>5.4928267675537699</v>
      </c>
    </row>
    <row r="64" spans="1:40">
      <c r="A64" t="s">
        <v>24</v>
      </c>
      <c r="B64">
        <f t="shared" si="40"/>
        <v>0</v>
      </c>
      <c r="C64">
        <f t="shared" si="41"/>
        <v>0</v>
      </c>
      <c r="D64">
        <f t="shared" si="42"/>
        <v>0</v>
      </c>
      <c r="E64">
        <f t="shared" si="43"/>
        <v>0</v>
      </c>
      <c r="F64">
        <f t="shared" si="44"/>
        <v>0</v>
      </c>
      <c r="G64">
        <f t="shared" si="45"/>
        <v>0</v>
      </c>
      <c r="H64">
        <f t="shared" si="46"/>
        <v>0</v>
      </c>
      <c r="I64">
        <f t="shared" si="47"/>
        <v>0</v>
      </c>
      <c r="J64">
        <f t="shared" si="48"/>
        <v>0</v>
      </c>
      <c r="K64">
        <f t="shared" si="49"/>
        <v>0</v>
      </c>
      <c r="L64">
        <f t="shared" si="11"/>
        <v>0</v>
      </c>
      <c r="M64">
        <f t="shared" si="12"/>
        <v>0</v>
      </c>
      <c r="N64">
        <f t="shared" si="13"/>
        <v>0</v>
      </c>
      <c r="O64">
        <f t="shared" si="14"/>
        <v>0</v>
      </c>
      <c r="P64">
        <f t="shared" si="15"/>
        <v>0</v>
      </c>
      <c r="Q64">
        <f t="shared" si="16"/>
        <v>0</v>
      </c>
      <c r="R64">
        <f t="shared" si="17"/>
        <v>0</v>
      </c>
      <c r="S64">
        <f t="shared" si="18"/>
        <v>0</v>
      </c>
      <c r="T64">
        <f t="shared" si="19"/>
        <v>0</v>
      </c>
      <c r="U64">
        <f t="shared" si="20"/>
        <v>0</v>
      </c>
      <c r="V64">
        <f t="shared" si="21"/>
        <v>0</v>
      </c>
      <c r="W64">
        <f t="shared" si="22"/>
        <v>0</v>
      </c>
      <c r="X64">
        <f t="shared" si="23"/>
        <v>0</v>
      </c>
      <c r="Y64">
        <f t="shared" si="24"/>
        <v>0</v>
      </c>
      <c r="Z64">
        <f t="shared" si="25"/>
        <v>0</v>
      </c>
      <c r="AA64">
        <f t="shared" si="26"/>
        <v>0</v>
      </c>
      <c r="AB64">
        <f t="shared" si="27"/>
        <v>0</v>
      </c>
      <c r="AC64">
        <f t="shared" si="28"/>
        <v>0</v>
      </c>
      <c r="AD64">
        <f t="shared" si="29"/>
        <v>0</v>
      </c>
      <c r="AE64">
        <f t="shared" si="30"/>
        <v>0</v>
      </c>
      <c r="AF64">
        <f t="shared" si="31"/>
        <v>0</v>
      </c>
      <c r="AG64">
        <f t="shared" si="32"/>
        <v>0</v>
      </c>
      <c r="AH64">
        <f t="shared" si="33"/>
        <v>0</v>
      </c>
      <c r="AI64">
        <f t="shared" si="34"/>
        <v>0</v>
      </c>
      <c r="AJ64">
        <f t="shared" si="35"/>
        <v>0</v>
      </c>
      <c r="AK64">
        <f t="shared" si="36"/>
        <v>0</v>
      </c>
      <c r="AL64">
        <f t="shared" si="37"/>
        <v>0</v>
      </c>
      <c r="AM64">
        <f t="shared" si="38"/>
        <v>0</v>
      </c>
      <c r="AN64" s="9">
        <f t="shared" si="39"/>
        <v>0</v>
      </c>
    </row>
    <row r="65" spans="1:40">
      <c r="A65" t="s">
        <v>25</v>
      </c>
      <c r="B65">
        <f t="shared" si="40"/>
        <v>0</v>
      </c>
      <c r="C65">
        <f t="shared" si="41"/>
        <v>0</v>
      </c>
      <c r="D65">
        <f t="shared" si="42"/>
        <v>0</v>
      </c>
      <c r="E65">
        <f t="shared" si="43"/>
        <v>0</v>
      </c>
      <c r="F65">
        <f t="shared" si="44"/>
        <v>0</v>
      </c>
      <c r="G65">
        <f t="shared" si="45"/>
        <v>0</v>
      </c>
      <c r="H65">
        <f t="shared" si="46"/>
        <v>0</v>
      </c>
      <c r="I65">
        <f t="shared" si="47"/>
        <v>0</v>
      </c>
      <c r="J65">
        <f t="shared" si="48"/>
        <v>0</v>
      </c>
      <c r="K65">
        <f t="shared" si="49"/>
        <v>0</v>
      </c>
      <c r="L65">
        <f t="shared" si="11"/>
        <v>0</v>
      </c>
      <c r="M65">
        <f t="shared" si="12"/>
        <v>0</v>
      </c>
      <c r="N65">
        <f t="shared" si="13"/>
        <v>0</v>
      </c>
      <c r="O65">
        <f t="shared" si="14"/>
        <v>0</v>
      </c>
      <c r="P65">
        <f t="shared" si="15"/>
        <v>0</v>
      </c>
      <c r="Q65">
        <f t="shared" si="16"/>
        <v>0</v>
      </c>
      <c r="R65">
        <f t="shared" si="17"/>
        <v>0</v>
      </c>
      <c r="S65">
        <f t="shared" si="18"/>
        <v>0</v>
      </c>
      <c r="T65">
        <f t="shared" si="19"/>
        <v>0</v>
      </c>
      <c r="U65">
        <f t="shared" si="20"/>
        <v>0</v>
      </c>
      <c r="V65">
        <f t="shared" si="21"/>
        <v>0</v>
      </c>
      <c r="W65">
        <f t="shared" si="22"/>
        <v>0</v>
      </c>
      <c r="X65">
        <f t="shared" si="23"/>
        <v>0</v>
      </c>
      <c r="Y65">
        <f t="shared" si="24"/>
        <v>0</v>
      </c>
      <c r="Z65">
        <f t="shared" si="25"/>
        <v>0</v>
      </c>
      <c r="AA65">
        <f t="shared" si="26"/>
        <v>0</v>
      </c>
      <c r="AB65">
        <f t="shared" si="27"/>
        <v>0</v>
      </c>
      <c r="AC65">
        <f t="shared" si="28"/>
        <v>0</v>
      </c>
      <c r="AD65">
        <f t="shared" si="29"/>
        <v>0</v>
      </c>
      <c r="AE65">
        <f t="shared" si="30"/>
        <v>0</v>
      </c>
      <c r="AF65">
        <f t="shared" si="31"/>
        <v>0</v>
      </c>
      <c r="AG65">
        <f t="shared" si="32"/>
        <v>0</v>
      </c>
      <c r="AH65">
        <f t="shared" si="33"/>
        <v>0</v>
      </c>
      <c r="AI65">
        <f t="shared" si="34"/>
        <v>0</v>
      </c>
      <c r="AJ65">
        <f t="shared" si="35"/>
        <v>0</v>
      </c>
      <c r="AK65">
        <f t="shared" si="36"/>
        <v>0</v>
      </c>
      <c r="AL65">
        <f t="shared" si="37"/>
        <v>0</v>
      </c>
      <c r="AM65">
        <f t="shared" si="38"/>
        <v>0</v>
      </c>
      <c r="AN65" s="9">
        <f t="shared" si="39"/>
        <v>0</v>
      </c>
    </row>
    <row r="66" spans="1:40">
      <c r="A66" t="s">
        <v>26</v>
      </c>
      <c r="B66">
        <f t="shared" si="40"/>
        <v>0</v>
      </c>
      <c r="C66">
        <f t="shared" si="41"/>
        <v>0</v>
      </c>
      <c r="D66">
        <f t="shared" si="42"/>
        <v>0</v>
      </c>
      <c r="E66">
        <f t="shared" si="43"/>
        <v>0</v>
      </c>
      <c r="F66">
        <f t="shared" si="44"/>
        <v>0</v>
      </c>
      <c r="G66">
        <f t="shared" si="45"/>
        <v>0</v>
      </c>
      <c r="H66">
        <f t="shared" si="46"/>
        <v>0</v>
      </c>
      <c r="I66">
        <f t="shared" si="47"/>
        <v>0</v>
      </c>
      <c r="J66">
        <f t="shared" si="48"/>
        <v>0</v>
      </c>
      <c r="K66">
        <f t="shared" si="49"/>
        <v>0</v>
      </c>
      <c r="L66">
        <f t="shared" si="11"/>
        <v>0</v>
      </c>
      <c r="M66">
        <f t="shared" si="12"/>
        <v>0</v>
      </c>
      <c r="N66">
        <f t="shared" si="13"/>
        <v>0</v>
      </c>
      <c r="O66">
        <f t="shared" si="14"/>
        <v>0</v>
      </c>
      <c r="P66">
        <f t="shared" si="15"/>
        <v>0</v>
      </c>
      <c r="Q66">
        <f t="shared" si="16"/>
        <v>0</v>
      </c>
      <c r="R66">
        <f t="shared" si="17"/>
        <v>0</v>
      </c>
      <c r="S66">
        <f t="shared" si="18"/>
        <v>0</v>
      </c>
      <c r="T66">
        <f t="shared" si="19"/>
        <v>0</v>
      </c>
      <c r="U66">
        <f t="shared" si="20"/>
        <v>0</v>
      </c>
      <c r="V66">
        <f t="shared" si="21"/>
        <v>0</v>
      </c>
      <c r="W66">
        <f t="shared" si="22"/>
        <v>0</v>
      </c>
      <c r="X66">
        <f t="shared" si="23"/>
        <v>0</v>
      </c>
      <c r="Y66">
        <f t="shared" si="24"/>
        <v>0</v>
      </c>
      <c r="Z66">
        <f t="shared" si="25"/>
        <v>0</v>
      </c>
      <c r="AA66">
        <f t="shared" si="26"/>
        <v>0</v>
      </c>
      <c r="AB66">
        <f t="shared" si="27"/>
        <v>0</v>
      </c>
      <c r="AC66">
        <f t="shared" si="28"/>
        <v>0</v>
      </c>
      <c r="AD66">
        <f t="shared" si="29"/>
        <v>0</v>
      </c>
      <c r="AE66">
        <f t="shared" si="30"/>
        <v>1.6420331424771084E-3</v>
      </c>
      <c r="AF66">
        <f t="shared" si="31"/>
        <v>0</v>
      </c>
      <c r="AG66">
        <f t="shared" si="32"/>
        <v>0</v>
      </c>
      <c r="AH66">
        <f t="shared" si="33"/>
        <v>0</v>
      </c>
      <c r="AI66">
        <f t="shared" si="34"/>
        <v>0</v>
      </c>
      <c r="AJ66">
        <f t="shared" si="35"/>
        <v>0</v>
      </c>
      <c r="AK66">
        <f t="shared" si="36"/>
        <v>0</v>
      </c>
      <c r="AL66">
        <f t="shared" si="37"/>
        <v>0</v>
      </c>
      <c r="AM66">
        <f t="shared" si="38"/>
        <v>0</v>
      </c>
      <c r="AN66" s="9">
        <f t="shared" si="39"/>
        <v>1.6420331424771084E-3</v>
      </c>
    </row>
    <row r="67" spans="1:40">
      <c r="A67" t="s">
        <v>27</v>
      </c>
      <c r="B67">
        <f t="shared" si="40"/>
        <v>0</v>
      </c>
      <c r="C67">
        <f t="shared" si="41"/>
        <v>0</v>
      </c>
      <c r="D67">
        <f t="shared" si="42"/>
        <v>0</v>
      </c>
      <c r="E67">
        <f t="shared" si="43"/>
        <v>0</v>
      </c>
      <c r="F67">
        <f t="shared" si="44"/>
        <v>0</v>
      </c>
      <c r="G67">
        <f t="shared" si="45"/>
        <v>0</v>
      </c>
      <c r="H67">
        <f t="shared" si="46"/>
        <v>0</v>
      </c>
      <c r="I67">
        <f t="shared" si="47"/>
        <v>0</v>
      </c>
      <c r="J67">
        <f t="shared" si="48"/>
        <v>0</v>
      </c>
      <c r="K67">
        <f t="shared" si="49"/>
        <v>0</v>
      </c>
      <c r="L67">
        <f t="shared" si="11"/>
        <v>0</v>
      </c>
      <c r="M67">
        <f t="shared" si="12"/>
        <v>0</v>
      </c>
      <c r="N67">
        <f t="shared" si="13"/>
        <v>0</v>
      </c>
      <c r="O67">
        <f t="shared" si="14"/>
        <v>0</v>
      </c>
      <c r="P67">
        <f t="shared" si="15"/>
        <v>0</v>
      </c>
      <c r="Q67">
        <f t="shared" si="16"/>
        <v>0</v>
      </c>
      <c r="R67">
        <f t="shared" si="17"/>
        <v>0</v>
      </c>
      <c r="S67">
        <f t="shared" si="18"/>
        <v>0</v>
      </c>
      <c r="T67">
        <f t="shared" si="19"/>
        <v>0</v>
      </c>
      <c r="U67">
        <f t="shared" si="20"/>
        <v>0</v>
      </c>
      <c r="V67">
        <f t="shared" si="21"/>
        <v>0</v>
      </c>
      <c r="W67">
        <f t="shared" si="22"/>
        <v>0</v>
      </c>
      <c r="X67">
        <f t="shared" si="23"/>
        <v>0</v>
      </c>
      <c r="Y67">
        <f t="shared" si="24"/>
        <v>0</v>
      </c>
      <c r="Z67">
        <f t="shared" si="25"/>
        <v>0</v>
      </c>
      <c r="AA67">
        <f t="shared" si="26"/>
        <v>0</v>
      </c>
      <c r="AB67">
        <f t="shared" si="27"/>
        <v>0</v>
      </c>
      <c r="AC67">
        <f t="shared" si="28"/>
        <v>0</v>
      </c>
      <c r="AD67">
        <f t="shared" si="29"/>
        <v>0</v>
      </c>
      <c r="AE67">
        <f t="shared" si="30"/>
        <v>0</v>
      </c>
      <c r="AF67">
        <f t="shared" si="31"/>
        <v>0</v>
      </c>
      <c r="AG67">
        <f t="shared" si="32"/>
        <v>0</v>
      </c>
      <c r="AH67">
        <f t="shared" si="33"/>
        <v>0</v>
      </c>
      <c r="AI67">
        <f t="shared" si="34"/>
        <v>0</v>
      </c>
      <c r="AJ67">
        <f t="shared" si="35"/>
        <v>0</v>
      </c>
      <c r="AK67">
        <f t="shared" si="36"/>
        <v>0</v>
      </c>
      <c r="AL67">
        <f t="shared" si="37"/>
        <v>0</v>
      </c>
      <c r="AM67">
        <f t="shared" si="38"/>
        <v>0</v>
      </c>
      <c r="AN67" s="9">
        <f t="shared" si="39"/>
        <v>0</v>
      </c>
    </row>
    <row r="68" spans="1:40">
      <c r="A68" t="s">
        <v>28</v>
      </c>
      <c r="B68">
        <f t="shared" si="40"/>
        <v>0</v>
      </c>
      <c r="C68">
        <f t="shared" si="41"/>
        <v>0</v>
      </c>
      <c r="D68">
        <f t="shared" si="42"/>
        <v>0</v>
      </c>
      <c r="E68">
        <f t="shared" si="43"/>
        <v>0</v>
      </c>
      <c r="F68">
        <f t="shared" si="44"/>
        <v>0</v>
      </c>
      <c r="G68">
        <f t="shared" si="45"/>
        <v>0</v>
      </c>
      <c r="H68">
        <f t="shared" si="46"/>
        <v>0</v>
      </c>
      <c r="I68">
        <f t="shared" si="47"/>
        <v>0</v>
      </c>
      <c r="J68">
        <f t="shared" si="48"/>
        <v>0</v>
      </c>
      <c r="K68">
        <f t="shared" si="49"/>
        <v>0</v>
      </c>
      <c r="L68">
        <f t="shared" si="11"/>
        <v>0</v>
      </c>
      <c r="M68">
        <f t="shared" si="12"/>
        <v>0</v>
      </c>
      <c r="N68">
        <f t="shared" si="13"/>
        <v>0</v>
      </c>
      <c r="O68">
        <f t="shared" si="14"/>
        <v>0</v>
      </c>
      <c r="P68">
        <f t="shared" si="15"/>
        <v>0</v>
      </c>
      <c r="Q68">
        <f t="shared" si="16"/>
        <v>0</v>
      </c>
      <c r="R68">
        <f t="shared" si="17"/>
        <v>0</v>
      </c>
      <c r="S68">
        <f t="shared" si="18"/>
        <v>0</v>
      </c>
      <c r="T68">
        <f t="shared" si="19"/>
        <v>0</v>
      </c>
      <c r="U68">
        <f t="shared" si="20"/>
        <v>0</v>
      </c>
      <c r="V68">
        <f t="shared" si="21"/>
        <v>0</v>
      </c>
      <c r="W68">
        <f t="shared" si="22"/>
        <v>0</v>
      </c>
      <c r="X68">
        <f t="shared" si="23"/>
        <v>0</v>
      </c>
      <c r="Y68">
        <f t="shared" si="24"/>
        <v>0</v>
      </c>
      <c r="Z68">
        <f t="shared" si="25"/>
        <v>0</v>
      </c>
      <c r="AA68">
        <f t="shared" si="26"/>
        <v>0</v>
      </c>
      <c r="AB68">
        <f t="shared" si="27"/>
        <v>0</v>
      </c>
      <c r="AC68">
        <f t="shared" si="28"/>
        <v>0</v>
      </c>
      <c r="AD68">
        <f t="shared" si="29"/>
        <v>0</v>
      </c>
      <c r="AE68">
        <f t="shared" si="30"/>
        <v>0</v>
      </c>
      <c r="AF68">
        <f t="shared" si="31"/>
        <v>0</v>
      </c>
      <c r="AG68">
        <f t="shared" si="32"/>
        <v>0</v>
      </c>
      <c r="AH68">
        <f t="shared" si="33"/>
        <v>0</v>
      </c>
      <c r="AI68">
        <f t="shared" si="34"/>
        <v>0</v>
      </c>
      <c r="AJ68">
        <f t="shared" si="35"/>
        <v>0</v>
      </c>
      <c r="AK68">
        <f t="shared" si="36"/>
        <v>0</v>
      </c>
      <c r="AL68">
        <f t="shared" si="37"/>
        <v>0</v>
      </c>
      <c r="AM68">
        <f t="shared" si="38"/>
        <v>0</v>
      </c>
      <c r="AN68" s="9">
        <f t="shared" si="39"/>
        <v>0</v>
      </c>
    </row>
    <row r="69" spans="1:40">
      <c r="A69" t="s">
        <v>29</v>
      </c>
      <c r="B69">
        <f t="shared" si="40"/>
        <v>0</v>
      </c>
      <c r="C69">
        <f t="shared" si="41"/>
        <v>0</v>
      </c>
      <c r="D69">
        <f t="shared" si="42"/>
        <v>0</v>
      </c>
      <c r="E69">
        <f t="shared" si="43"/>
        <v>0</v>
      </c>
      <c r="F69">
        <f t="shared" si="44"/>
        <v>0</v>
      </c>
      <c r="G69">
        <f t="shared" si="45"/>
        <v>0</v>
      </c>
      <c r="H69">
        <f t="shared" si="46"/>
        <v>0</v>
      </c>
      <c r="I69">
        <f t="shared" si="47"/>
        <v>0</v>
      </c>
      <c r="J69">
        <f t="shared" si="48"/>
        <v>0</v>
      </c>
      <c r="K69">
        <f t="shared" si="49"/>
        <v>0</v>
      </c>
      <c r="L69">
        <f t="shared" si="11"/>
        <v>0</v>
      </c>
      <c r="M69">
        <f t="shared" si="12"/>
        <v>0</v>
      </c>
      <c r="N69">
        <f t="shared" si="13"/>
        <v>0</v>
      </c>
      <c r="O69">
        <f t="shared" si="14"/>
        <v>0</v>
      </c>
      <c r="P69">
        <f t="shared" si="15"/>
        <v>0</v>
      </c>
      <c r="Q69">
        <f t="shared" si="16"/>
        <v>0</v>
      </c>
      <c r="R69">
        <f t="shared" si="17"/>
        <v>0</v>
      </c>
      <c r="S69">
        <f t="shared" si="18"/>
        <v>0</v>
      </c>
      <c r="T69">
        <f t="shared" si="19"/>
        <v>0</v>
      </c>
      <c r="U69">
        <f t="shared" si="20"/>
        <v>0</v>
      </c>
      <c r="V69">
        <f t="shared" si="21"/>
        <v>0</v>
      </c>
      <c r="W69">
        <f t="shared" si="22"/>
        <v>0</v>
      </c>
      <c r="X69">
        <f t="shared" si="23"/>
        <v>0</v>
      </c>
      <c r="Y69">
        <f t="shared" si="24"/>
        <v>0</v>
      </c>
      <c r="Z69">
        <f t="shared" si="25"/>
        <v>2.0779717644334212</v>
      </c>
      <c r="AA69">
        <f t="shared" si="26"/>
        <v>0</v>
      </c>
      <c r="AB69">
        <f t="shared" si="27"/>
        <v>0</v>
      </c>
      <c r="AC69">
        <f t="shared" si="28"/>
        <v>0</v>
      </c>
      <c r="AD69">
        <f t="shared" si="29"/>
        <v>0</v>
      </c>
      <c r="AE69">
        <f t="shared" si="30"/>
        <v>0</v>
      </c>
      <c r="AF69">
        <f t="shared" si="31"/>
        <v>0</v>
      </c>
      <c r="AG69">
        <f t="shared" si="32"/>
        <v>0</v>
      </c>
      <c r="AH69">
        <f t="shared" si="33"/>
        <v>0</v>
      </c>
      <c r="AI69">
        <f t="shared" si="34"/>
        <v>0</v>
      </c>
      <c r="AJ69">
        <f t="shared" si="35"/>
        <v>0</v>
      </c>
      <c r="AK69">
        <f t="shared" si="36"/>
        <v>0</v>
      </c>
      <c r="AL69">
        <f t="shared" si="37"/>
        <v>0</v>
      </c>
      <c r="AM69">
        <f t="shared" si="38"/>
        <v>0</v>
      </c>
      <c r="AN69" s="9">
        <f t="shared" si="39"/>
        <v>2.0779717644334212</v>
      </c>
    </row>
    <row r="70" spans="1:40" s="9" customFormat="1">
      <c r="A70" s="9" t="s">
        <v>158</v>
      </c>
      <c r="B70" s="9">
        <f t="shared" ref="B70:AL70" si="50">SUM(B39:B69)</f>
        <v>0</v>
      </c>
      <c r="C70" s="9">
        <f t="shared" si="50"/>
        <v>0</v>
      </c>
      <c r="D70" s="9">
        <f t="shared" si="50"/>
        <v>0</v>
      </c>
      <c r="E70" s="9">
        <f t="shared" si="50"/>
        <v>0</v>
      </c>
      <c r="F70" s="9">
        <f t="shared" si="50"/>
        <v>0</v>
      </c>
      <c r="G70" s="9">
        <f t="shared" si="50"/>
        <v>0</v>
      </c>
      <c r="H70" s="9">
        <f t="shared" si="50"/>
        <v>0</v>
      </c>
      <c r="I70" s="9">
        <f t="shared" si="50"/>
        <v>0</v>
      </c>
      <c r="J70" s="9">
        <f t="shared" si="50"/>
        <v>0</v>
      </c>
      <c r="K70" s="9">
        <f t="shared" si="50"/>
        <v>0</v>
      </c>
      <c r="L70" s="9">
        <f t="shared" si="50"/>
        <v>0</v>
      </c>
      <c r="M70" s="9">
        <f t="shared" si="50"/>
        <v>0</v>
      </c>
      <c r="N70" s="9">
        <f t="shared" si="50"/>
        <v>0</v>
      </c>
      <c r="O70" s="9">
        <f t="shared" si="50"/>
        <v>0</v>
      </c>
      <c r="P70" s="9">
        <f t="shared" si="50"/>
        <v>0</v>
      </c>
      <c r="Q70" s="9">
        <f t="shared" si="50"/>
        <v>0</v>
      </c>
      <c r="R70" s="9">
        <f t="shared" si="50"/>
        <v>0</v>
      </c>
      <c r="S70" s="9">
        <f t="shared" si="50"/>
        <v>0</v>
      </c>
      <c r="T70" s="9">
        <f t="shared" si="50"/>
        <v>0</v>
      </c>
      <c r="U70" s="9">
        <f t="shared" si="50"/>
        <v>0</v>
      </c>
      <c r="V70" s="9">
        <f t="shared" si="50"/>
        <v>0</v>
      </c>
      <c r="W70" s="9">
        <f t="shared" si="50"/>
        <v>0</v>
      </c>
      <c r="X70" s="9">
        <f t="shared" si="50"/>
        <v>0</v>
      </c>
      <c r="Y70" s="9">
        <f t="shared" si="50"/>
        <v>42.018942030230008</v>
      </c>
      <c r="Z70" s="9">
        <f t="shared" si="50"/>
        <v>66.896620320562647</v>
      </c>
      <c r="AA70" s="9">
        <f t="shared" si="50"/>
        <v>53.092502894368238</v>
      </c>
      <c r="AB70" s="9">
        <f t="shared" si="50"/>
        <v>33.576158657511691</v>
      </c>
      <c r="AC70" s="9">
        <f t="shared" si="50"/>
        <v>27.118338391658966</v>
      </c>
      <c r="AD70" s="9">
        <f t="shared" si="50"/>
        <v>10.319394330669287</v>
      </c>
      <c r="AE70" s="9">
        <f t="shared" si="50"/>
        <v>15.451531870709591</v>
      </c>
      <c r="AF70" s="9">
        <f t="shared" si="50"/>
        <v>14.615452549227731</v>
      </c>
      <c r="AG70" s="9">
        <f t="shared" si="50"/>
        <v>21.180804160515528</v>
      </c>
      <c r="AH70" s="9">
        <f t="shared" si="50"/>
        <v>13.718791549711923</v>
      </c>
      <c r="AI70" s="9">
        <f t="shared" si="50"/>
        <v>4.2958538637805006</v>
      </c>
      <c r="AJ70" s="9">
        <f t="shared" si="50"/>
        <v>0</v>
      </c>
      <c r="AK70" s="9">
        <f t="shared" si="50"/>
        <v>0</v>
      </c>
      <c r="AL70" s="9">
        <f t="shared" si="50"/>
        <v>0</v>
      </c>
      <c r="AM70" s="9">
        <f>SUM(AM39:AM69)</f>
        <v>0</v>
      </c>
      <c r="AN70" s="9">
        <f>SUM(AN39:AN69)</f>
        <v>302.28439061894608</v>
      </c>
    </row>
  </sheetData>
  <phoneticPr fontId="1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opLeftCell="A19" zoomScale="125" zoomScaleNormal="125" zoomScalePageLayoutView="125" workbookViewId="0">
      <selection activeCell="E16" sqref="E16"/>
    </sheetView>
  </sheetViews>
  <sheetFormatPr defaultColWidth="8.85546875" defaultRowHeight="15"/>
  <cols>
    <col min="1" max="1" width="17.140625" customWidth="1"/>
    <col min="17" max="17" width="9" style="10" customWidth="1"/>
  </cols>
  <sheetData>
    <row r="1" spans="1:17">
      <c r="B1">
        <v>2001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 s="10" t="s">
        <v>115</v>
      </c>
    </row>
    <row r="2" spans="1:17">
      <c r="A2" s="7" t="s">
        <v>114</v>
      </c>
      <c r="B2" s="10">
        <v>1000</v>
      </c>
      <c r="C2" s="10">
        <v>1000</v>
      </c>
      <c r="D2" s="10">
        <v>1000</v>
      </c>
      <c r="E2" s="10">
        <v>2000</v>
      </c>
      <c r="F2" s="10">
        <v>2000</v>
      </c>
      <c r="G2" s="10">
        <v>3000</v>
      </c>
      <c r="H2" s="10">
        <v>3340</v>
      </c>
      <c r="I2" s="10">
        <v>3459.9999999999995</v>
      </c>
      <c r="J2" s="10">
        <v>5200</v>
      </c>
      <c r="K2" s="10">
        <v>7600</v>
      </c>
      <c r="L2" s="10">
        <v>9700</v>
      </c>
      <c r="M2" s="10">
        <v>11000</v>
      </c>
      <c r="N2" s="10">
        <v>14900</v>
      </c>
      <c r="O2" s="10">
        <v>14900</v>
      </c>
      <c r="P2" s="10">
        <v>16840</v>
      </c>
      <c r="Q2" s="10">
        <f>SUM(B2:P2)</f>
        <v>96940</v>
      </c>
    </row>
    <row r="3" spans="1:17">
      <c r="A3" s="7" t="s">
        <v>32</v>
      </c>
      <c r="B3" s="1">
        <v>70.947826086956525</v>
      </c>
      <c r="C3" s="1">
        <v>70.408695652173918</v>
      </c>
      <c r="D3" s="1">
        <v>71.217391304347828</v>
      </c>
      <c r="E3" s="1">
        <v>73.982608695652175</v>
      </c>
      <c r="F3" s="1">
        <v>75.330434782608691</v>
      </c>
      <c r="G3" s="1">
        <v>76.434782608695656</v>
      </c>
      <c r="H3" s="1">
        <v>80.0695652173913</v>
      </c>
      <c r="I3" s="1">
        <v>84.765217391304347</v>
      </c>
      <c r="J3" s="1">
        <v>84.165217391304353</v>
      </c>
      <c r="K3" s="1">
        <v>86.956521739130437</v>
      </c>
      <c r="L3" s="1">
        <v>91.660869565217382</v>
      </c>
      <c r="M3" s="1">
        <v>94.095652173913038</v>
      </c>
      <c r="N3" s="1">
        <v>96.565217391304344</v>
      </c>
      <c r="O3" s="1">
        <v>98.495652173913044</v>
      </c>
      <c r="P3" s="1">
        <v>100</v>
      </c>
      <c r="Q3" s="11"/>
    </row>
    <row r="4" spans="1:17">
      <c r="A4" s="7" t="s">
        <v>159</v>
      </c>
      <c r="B4" s="1">
        <v>8.2769999999999992</v>
      </c>
      <c r="C4" s="1">
        <v>8.2771000000000008</v>
      </c>
      <c r="D4" s="1">
        <v>8.2772000000000006</v>
      </c>
      <c r="E4" s="1">
        <v>8.2767999999999997</v>
      </c>
      <c r="F4" s="1">
        <v>8.1940000000000008</v>
      </c>
      <c r="G4" s="1">
        <v>7.9720000000000004</v>
      </c>
      <c r="H4" s="1">
        <v>7.6059000000000001</v>
      </c>
      <c r="I4" s="1">
        <v>6.9481999999999999</v>
      </c>
      <c r="J4" s="1">
        <v>6.8307000000000002</v>
      </c>
      <c r="K4" s="1">
        <v>6.7690000000000001</v>
      </c>
      <c r="L4" s="1">
        <v>6.4633000000000003</v>
      </c>
      <c r="M4" s="1">
        <v>6.3085000000000004</v>
      </c>
      <c r="N4" s="1">
        <v>6.1479999999999997</v>
      </c>
      <c r="O4" s="1">
        <v>6.1607000000000003</v>
      </c>
      <c r="P4" s="1">
        <v>6.2830000000000004</v>
      </c>
      <c r="Q4" s="11"/>
    </row>
    <row r="5" spans="1:17">
      <c r="A5" s="7" t="s">
        <v>163</v>
      </c>
      <c r="B5" s="11">
        <v>170.2895320374063</v>
      </c>
      <c r="C5" s="11">
        <v>171.59139260391586</v>
      </c>
      <c r="D5" s="11">
        <v>169.64086939440924</v>
      </c>
      <c r="E5" s="11">
        <v>326.61632935322649</v>
      </c>
      <c r="F5" s="11">
        <v>324.01384063156667</v>
      </c>
      <c r="G5" s="11">
        <v>492.33751577620649</v>
      </c>
      <c r="H5" s="11">
        <v>548.43906958735408</v>
      </c>
      <c r="I5" s="11">
        <v>587.47056018038961</v>
      </c>
      <c r="J5" s="11">
        <v>904.49356684471331</v>
      </c>
      <c r="K5" s="11">
        <v>1291.1803811493576</v>
      </c>
      <c r="L5" s="11">
        <v>1637.3195472955149</v>
      </c>
      <c r="M5" s="11">
        <v>1853.0921703069055</v>
      </c>
      <c r="N5" s="11">
        <v>2509.7570742633243</v>
      </c>
      <c r="O5" s="11">
        <v>2455.4955264561559</v>
      </c>
      <c r="P5" s="11">
        <v>2680.2482890339015</v>
      </c>
      <c r="Q5" s="11">
        <f>SUM(B5:P5)</f>
        <v>16121.985664914346</v>
      </c>
    </row>
    <row r="6" spans="1:17">
      <c r="A6" t="s">
        <v>83</v>
      </c>
      <c r="B6" s="1">
        <v>0</v>
      </c>
      <c r="C6" s="1">
        <v>0</v>
      </c>
      <c r="D6" s="1">
        <v>0</v>
      </c>
      <c r="E6" s="1">
        <v>0.6091521328054228</v>
      </c>
      <c r="F6" s="1">
        <v>0.60429839031636712</v>
      </c>
      <c r="G6" s="1">
        <v>1.0540642181755466</v>
      </c>
      <c r="H6" s="1">
        <v>1.2049792860949022</v>
      </c>
      <c r="I6" s="1">
        <v>1.300829257406912</v>
      </c>
      <c r="J6" s="1">
        <v>2.1476177840592943</v>
      </c>
      <c r="K6" s="1">
        <v>3.0916859115488551</v>
      </c>
      <c r="L6" s="1">
        <v>3.9494770511985973</v>
      </c>
      <c r="M6" s="1">
        <v>4.4990736001172884</v>
      </c>
      <c r="N6" s="1">
        <v>6.1286268867098324</v>
      </c>
      <c r="O6" s="1">
        <v>6.0271419941996367</v>
      </c>
      <c r="P6" s="1">
        <v>6.5788093864020318</v>
      </c>
      <c r="Q6" s="11">
        <f>SUM(B6:P6)</f>
        <v>37.195755899034694</v>
      </c>
    </row>
    <row r="7" spans="1:17">
      <c r="A7" t="s">
        <v>84</v>
      </c>
      <c r="B7" s="1">
        <v>0</v>
      </c>
      <c r="C7" s="1">
        <v>0</v>
      </c>
      <c r="D7" s="1">
        <v>0</v>
      </c>
      <c r="E7" s="1">
        <v>1.7462197521799287E-2</v>
      </c>
      <c r="F7" s="1">
        <v>1.7323058207497792E-2</v>
      </c>
      <c r="G7" s="1">
        <v>3.0216224465427134E-2</v>
      </c>
      <c r="H7" s="1">
        <v>3.4542415876572238E-2</v>
      </c>
      <c r="I7" s="1">
        <v>3.7290089308824249E-2</v>
      </c>
      <c r="J7" s="1">
        <v>6.1564466291627228E-2</v>
      </c>
      <c r="K7" s="1">
        <v>8.8627499035737745E-2</v>
      </c>
      <c r="L7" s="1">
        <v>0.11321728130249002</v>
      </c>
      <c r="M7" s="1">
        <v>0.12897223474953465</v>
      </c>
      <c r="N7" s="1">
        <v>0.17568565793287858</v>
      </c>
      <c r="O7" s="1">
        <v>0.17277645160648836</v>
      </c>
      <c r="P7" s="1">
        <v>0.18859076867143612</v>
      </c>
      <c r="Q7" s="11">
        <f t="shared" ref="Q7:Q37" si="0">SUM(B7:P7)</f>
        <v>1.0662683449703134</v>
      </c>
    </row>
    <row r="8" spans="1:17">
      <c r="A8" t="s">
        <v>85</v>
      </c>
      <c r="B8" s="1">
        <v>8.588016711946274</v>
      </c>
      <c r="C8" s="1">
        <v>8.6536719531583532</v>
      </c>
      <c r="D8" s="1">
        <v>8.5553034526412297</v>
      </c>
      <c r="E8" s="1">
        <v>8.2359334168112746</v>
      </c>
      <c r="F8" s="1">
        <v>8.1703092519936842</v>
      </c>
      <c r="G8" s="1">
        <v>10.57820501944353</v>
      </c>
      <c r="H8" s="1">
        <v>11.36708993514967</v>
      </c>
      <c r="I8" s="1">
        <v>12.039597801795027</v>
      </c>
      <c r="J8" s="1">
        <v>16.57880144217496</v>
      </c>
      <c r="K8" s="1">
        <v>23.316028418694028</v>
      </c>
      <c r="L8" s="1">
        <v>29.174855066655379</v>
      </c>
      <c r="M8" s="1">
        <v>32.6259456505896</v>
      </c>
      <c r="N8" s="1">
        <v>43.71068749436693</v>
      </c>
      <c r="O8" s="1">
        <v>42.34628556838318</v>
      </c>
      <c r="P8" s="1">
        <v>46.22226276478073</v>
      </c>
      <c r="Q8" s="11">
        <f t="shared" si="0"/>
        <v>310.16299394858385</v>
      </c>
    </row>
    <row r="9" spans="1:17">
      <c r="A9" t="s">
        <v>86</v>
      </c>
      <c r="B9" s="1">
        <v>0</v>
      </c>
      <c r="C9" s="1">
        <v>0</v>
      </c>
      <c r="D9" s="1">
        <v>0</v>
      </c>
      <c r="E9" s="1">
        <v>4.1864483454317893</v>
      </c>
      <c r="F9" s="1">
        <v>4.1530905992824385</v>
      </c>
      <c r="G9" s="1">
        <v>7.2441433995100439</v>
      </c>
      <c r="H9" s="1">
        <v>8.2813196685678161</v>
      </c>
      <c r="I9" s="1">
        <v>8.940056513107475</v>
      </c>
      <c r="J9" s="1">
        <v>14.759680602754804</v>
      </c>
      <c r="K9" s="1">
        <v>21.247866783933311</v>
      </c>
      <c r="L9" s="1">
        <v>27.143107240162319</v>
      </c>
      <c r="M9" s="1">
        <v>30.920254916358054</v>
      </c>
      <c r="N9" s="1">
        <v>42.119494470900342</v>
      </c>
      <c r="O9" s="1">
        <v>41.422031165011639</v>
      </c>
      <c r="P9" s="1">
        <v>45.213410882715266</v>
      </c>
      <c r="Q9" s="11">
        <f t="shared" si="0"/>
        <v>255.63090458773533</v>
      </c>
    </row>
    <row r="10" spans="1:17">
      <c r="A10" t="s">
        <v>87</v>
      </c>
      <c r="B10" s="1">
        <v>0</v>
      </c>
      <c r="C10" s="1">
        <v>0</v>
      </c>
      <c r="D10" s="1">
        <v>0</v>
      </c>
      <c r="E10" s="1">
        <v>29.831446351622283</v>
      </c>
      <c r="F10" s="1">
        <v>29.593748491155129</v>
      </c>
      <c r="G10" s="1">
        <v>51.619716130440807</v>
      </c>
      <c r="H10" s="1">
        <v>59.010340754135164</v>
      </c>
      <c r="I10" s="1">
        <v>63.704313118362428</v>
      </c>
      <c r="J10" s="1">
        <v>105.17330771526508</v>
      </c>
      <c r="K10" s="1">
        <v>151.4062866063974</v>
      </c>
      <c r="L10" s="1">
        <v>193.41410203586744</v>
      </c>
      <c r="M10" s="1">
        <v>220.32898763036914</v>
      </c>
      <c r="N10" s="1">
        <v>300.13159986487807</v>
      </c>
      <c r="O10" s="1">
        <v>295.16167369475153</v>
      </c>
      <c r="P10" s="1">
        <v>322.17797279007431</v>
      </c>
      <c r="Q10" s="11">
        <f t="shared" si="0"/>
        <v>1821.5534951833188</v>
      </c>
    </row>
    <row r="11" spans="1:17">
      <c r="A11" t="s">
        <v>88</v>
      </c>
      <c r="B11" s="1">
        <v>11.957741475765548</v>
      </c>
      <c r="C11" s="1">
        <v>12.049158205294145</v>
      </c>
      <c r="D11" s="1">
        <v>11.912192344840445</v>
      </c>
      <c r="E11" s="1">
        <v>11.467509427741755</v>
      </c>
      <c r="F11" s="1">
        <v>11.376135968214108</v>
      </c>
      <c r="G11" s="1">
        <v>14.728830315874511</v>
      </c>
      <c r="H11" s="1">
        <v>15.827254107135074</v>
      </c>
      <c r="I11" s="1">
        <v>16.763637381585099</v>
      </c>
      <c r="J11" s="1">
        <v>23.08391195231496</v>
      </c>
      <c r="K11" s="1">
        <v>32.464659702456565</v>
      </c>
      <c r="L11" s="1">
        <v>40.622344620581373</v>
      </c>
      <c r="M11" s="1">
        <v>45.427557558130708</v>
      </c>
      <c r="N11" s="1">
        <v>60.861677185437671</v>
      </c>
      <c r="O11" s="1">
        <v>58.961917782634544</v>
      </c>
      <c r="P11" s="1">
        <v>64.358732301638994</v>
      </c>
      <c r="Q11" s="11">
        <f t="shared" si="0"/>
        <v>431.86326032964553</v>
      </c>
    </row>
    <row r="12" spans="1:17">
      <c r="A12" t="s">
        <v>89</v>
      </c>
      <c r="B12" s="1">
        <v>0</v>
      </c>
      <c r="C12" s="1">
        <v>0</v>
      </c>
      <c r="D12" s="1">
        <v>0</v>
      </c>
      <c r="E12" s="1">
        <v>7.2320003957147909</v>
      </c>
      <c r="F12" s="1">
        <v>7.1743755993607401</v>
      </c>
      <c r="G12" s="1">
        <v>12.514103509491141</v>
      </c>
      <c r="H12" s="1">
        <v>14.305803434903252</v>
      </c>
      <c r="I12" s="1">
        <v>15.443757310670319</v>
      </c>
      <c r="J12" s="1">
        <v>25.497034037508783</v>
      </c>
      <c r="K12" s="1">
        <v>36.705237545132526</v>
      </c>
      <c r="L12" s="1">
        <v>46.889139935521314</v>
      </c>
      <c r="M12" s="1">
        <v>53.414082138314285</v>
      </c>
      <c r="N12" s="1">
        <v>72.760530059625253</v>
      </c>
      <c r="O12" s="1">
        <v>71.555677046285723</v>
      </c>
      <c r="P12" s="1">
        <v>78.105204797812206</v>
      </c>
      <c r="Q12" s="11">
        <f t="shared" si="0"/>
        <v>441.59694581034034</v>
      </c>
    </row>
    <row r="13" spans="1:17">
      <c r="A13" t="s">
        <v>90</v>
      </c>
      <c r="B13" s="1">
        <v>28.925278390648703</v>
      </c>
      <c r="C13" s="1">
        <v>29.146411650347982</v>
      </c>
      <c r="D13" s="1">
        <v>28.815096940821338</v>
      </c>
      <c r="E13" s="1">
        <v>27.739427492814482</v>
      </c>
      <c r="F13" s="1">
        <v>27.518398901444584</v>
      </c>
      <c r="G13" s="1">
        <v>35.628426832837278</v>
      </c>
      <c r="H13" s="1">
        <v>38.285468216238613</v>
      </c>
      <c r="I13" s="1">
        <v>40.550540341163462</v>
      </c>
      <c r="J13" s="1">
        <v>55.839021182985206</v>
      </c>
      <c r="K13" s="1">
        <v>78.530659126088182</v>
      </c>
      <c r="L13" s="1">
        <v>98.26375903949382</v>
      </c>
      <c r="M13" s="1">
        <v>109.88736891821993</v>
      </c>
      <c r="N13" s="1">
        <v>147.22186120835764</v>
      </c>
      <c r="O13" s="1">
        <v>142.62642236961867</v>
      </c>
      <c r="P13" s="1">
        <v>155.6810918238188</v>
      </c>
      <c r="Q13" s="11">
        <f t="shared" si="0"/>
        <v>1044.6592324348987</v>
      </c>
    </row>
    <row r="14" spans="1:17">
      <c r="A14" t="s">
        <v>91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1">
        <f t="shared" si="0"/>
        <v>0</v>
      </c>
    </row>
    <row r="15" spans="1:17">
      <c r="A15" t="s">
        <v>92</v>
      </c>
      <c r="B15" s="1">
        <v>0</v>
      </c>
      <c r="C15" s="1">
        <v>0</v>
      </c>
      <c r="D15" s="1">
        <v>0</v>
      </c>
      <c r="E15" s="1">
        <v>0.12743845485866873</v>
      </c>
      <c r="F15" s="1">
        <v>0.12642302142295472</v>
      </c>
      <c r="G15" s="1">
        <v>0.2205168595034861</v>
      </c>
      <c r="H15" s="1">
        <v>0.25208924025172358</v>
      </c>
      <c r="I15" s="1">
        <v>0.27214165669159507</v>
      </c>
      <c r="J15" s="1">
        <v>0.44929513874810167</v>
      </c>
      <c r="K15" s="1">
        <v>0.64680012472672954</v>
      </c>
      <c r="L15" s="1">
        <v>0.82625542257649931</v>
      </c>
      <c r="M15" s="1">
        <v>0.94123447496410206</v>
      </c>
      <c r="N15" s="1">
        <v>1.2821472646752941</v>
      </c>
      <c r="O15" s="1">
        <v>1.2609159873038518</v>
      </c>
      <c r="P15" s="1">
        <v>1.3763282731221813</v>
      </c>
      <c r="Q15" s="11">
        <f t="shared" si="0"/>
        <v>7.7815859188451881</v>
      </c>
    </row>
    <row r="16" spans="1:17">
      <c r="A16" t="s">
        <v>93</v>
      </c>
      <c r="B16" s="1">
        <v>4.6396036925970323</v>
      </c>
      <c r="C16" s="1">
        <v>4.6750733836541283</v>
      </c>
      <c r="D16" s="1">
        <v>4.6219306297980927</v>
      </c>
      <c r="E16" s="1">
        <v>4.4493936579638005</v>
      </c>
      <c r="F16" s="1">
        <v>4.4139407556670731</v>
      </c>
      <c r="G16" s="1">
        <v>5.7147861625593093</v>
      </c>
      <c r="H16" s="1">
        <v>6.1409745935684077</v>
      </c>
      <c r="I16" s="1">
        <v>6.504291304055017</v>
      </c>
      <c r="J16" s="1">
        <v>8.9565578374982042</v>
      </c>
      <c r="K16" s="1">
        <v>12.596287964553149</v>
      </c>
      <c r="L16" s="1">
        <v>15.761469712785571</v>
      </c>
      <c r="M16" s="1">
        <v>17.625892332554717</v>
      </c>
      <c r="N16" s="1">
        <v>23.614330747949811</v>
      </c>
      <c r="O16" s="1">
        <v>22.8772240996622</v>
      </c>
      <c r="P16" s="1">
        <v>24.971188133035927</v>
      </c>
      <c r="Q16" s="11">
        <f t="shared" si="0"/>
        <v>167.56294500790244</v>
      </c>
    </row>
    <row r="17" spans="1:17">
      <c r="A17" t="s">
        <v>94</v>
      </c>
      <c r="B17" s="1">
        <v>5.8716164400348667</v>
      </c>
      <c r="C17" s="1">
        <v>5.9165048475223658</v>
      </c>
      <c r="D17" s="1">
        <v>5.8492504249716415</v>
      </c>
      <c r="E17" s="1">
        <v>5.6308975251426059</v>
      </c>
      <c r="F17" s="1">
        <v>5.5860303645477121</v>
      </c>
      <c r="G17" s="1">
        <v>7.2323057326873696</v>
      </c>
      <c r="H17" s="1">
        <v>7.7716653771454842</v>
      </c>
      <c r="I17" s="1">
        <v>8.2314581766116106</v>
      </c>
      <c r="J17" s="1">
        <v>11.334906110340745</v>
      </c>
      <c r="K17" s="1">
        <v>15.941139889619308</v>
      </c>
      <c r="L17" s="1">
        <v>19.946812447013304</v>
      </c>
      <c r="M17" s="1">
        <v>22.306318825300899</v>
      </c>
      <c r="N17" s="1">
        <v>29.884943160408337</v>
      </c>
      <c r="O17" s="1">
        <v>28.952103245428034</v>
      </c>
      <c r="P17" s="1">
        <v>31.602104076925077</v>
      </c>
      <c r="Q17" s="11">
        <f t="shared" si="0"/>
        <v>212.05805664369936</v>
      </c>
    </row>
    <row r="18" spans="1:17">
      <c r="A18" t="s">
        <v>95</v>
      </c>
      <c r="B18" s="1">
        <v>7.4028052360066443</v>
      </c>
      <c r="C18" s="1">
        <v>7.4593995557102808</v>
      </c>
      <c r="D18" s="1">
        <v>7.3746066547284599</v>
      </c>
      <c r="E18" s="1">
        <v>7.0993121073649368</v>
      </c>
      <c r="F18" s="1">
        <v>7.0427445752775277</v>
      </c>
      <c r="G18" s="1">
        <v>9.1183324546350999</v>
      </c>
      <c r="H18" s="1">
        <v>9.7983452655641283</v>
      </c>
      <c r="I18" s="1">
        <v>10.378041943323581</v>
      </c>
      <c r="J18" s="1">
        <v>14.29080103583467</v>
      </c>
      <c r="K18" s="1">
        <v>20.098239564518867</v>
      </c>
      <c r="L18" s="1">
        <v>25.148503675678747</v>
      </c>
      <c r="M18" s="1">
        <v>28.123317570619534</v>
      </c>
      <c r="N18" s="1">
        <v>37.67828092400363</v>
      </c>
      <c r="O18" s="1">
        <v>36.50217681749438</v>
      </c>
      <c r="P18" s="1">
        <v>39.843239748149948</v>
      </c>
      <c r="Q18" s="11">
        <f t="shared" si="0"/>
        <v>267.35814712891039</v>
      </c>
    </row>
    <row r="19" spans="1:17">
      <c r="A19" t="s">
        <v>96</v>
      </c>
      <c r="B19" s="1">
        <v>10.766185753654057</v>
      </c>
      <c r="C19" s="1">
        <v>10.848493060020489</v>
      </c>
      <c r="D19" s="1">
        <v>10.725175467100277</v>
      </c>
      <c r="E19" s="1">
        <v>10.324803967460145</v>
      </c>
      <c r="F19" s="1">
        <v>10.242535619359263</v>
      </c>
      <c r="G19" s="1">
        <v>13.261143288315159</v>
      </c>
      <c r="H19" s="1">
        <v>14.250112199953808</v>
      </c>
      <c r="I19" s="1">
        <v>15.093187482169538</v>
      </c>
      <c r="J19" s="1">
        <v>20.783664248244417</v>
      </c>
      <c r="K19" s="1">
        <v>29.229646542717056</v>
      </c>
      <c r="L19" s="1">
        <v>36.574440818986609</v>
      </c>
      <c r="M19" s="1">
        <v>40.900827635122866</v>
      </c>
      <c r="N19" s="1">
        <v>54.796980114123201</v>
      </c>
      <c r="O19" s="1">
        <v>53.086526458699971</v>
      </c>
      <c r="P19" s="1">
        <v>57.94556340203706</v>
      </c>
      <c r="Q19" s="11">
        <f t="shared" si="0"/>
        <v>388.82928605796388</v>
      </c>
    </row>
    <row r="20" spans="1:17">
      <c r="A20" t="s">
        <v>97</v>
      </c>
      <c r="B20" s="1">
        <v>4.8034579667635651</v>
      </c>
      <c r="C20" s="1">
        <v>4.8401803209505623</v>
      </c>
      <c r="D20" s="1">
        <v>4.7851607543455881</v>
      </c>
      <c r="E20" s="1">
        <v>4.6065303913167179</v>
      </c>
      <c r="F20" s="1">
        <v>4.5698254188092973</v>
      </c>
      <c r="G20" s="1">
        <v>5.9166120513043348</v>
      </c>
      <c r="H20" s="1">
        <v>6.3578519394309012</v>
      </c>
      <c r="I20" s="1">
        <v>6.7339997018421265</v>
      </c>
      <c r="J20" s="1">
        <v>9.272871553222565</v>
      </c>
      <c r="K20" s="1">
        <v>13.041143982087091</v>
      </c>
      <c r="L20" s="1">
        <v>16.318108673933708</v>
      </c>
      <c r="M20" s="1">
        <v>18.248376058760993</v>
      </c>
      <c r="N20" s="1">
        <v>24.448304785604719</v>
      </c>
      <c r="O20" s="1">
        <v>23.685166156389251</v>
      </c>
      <c r="P20" s="1">
        <v>25.853081539824778</v>
      </c>
      <c r="Q20" s="11">
        <f t="shared" si="0"/>
        <v>173.48067129458619</v>
      </c>
    </row>
    <row r="21" spans="1:17">
      <c r="A21" t="s">
        <v>98</v>
      </c>
      <c r="B21" s="1">
        <v>0</v>
      </c>
      <c r="C21" s="1">
        <v>0</v>
      </c>
      <c r="D21" s="1">
        <v>0</v>
      </c>
      <c r="E21" s="1">
        <v>2.3728586253005757</v>
      </c>
      <c r="F21" s="1">
        <v>2.3539516165093541</v>
      </c>
      <c r="G21" s="1">
        <v>4.1059453575244671</v>
      </c>
      <c r="H21" s="1">
        <v>4.6938118383509417</v>
      </c>
      <c r="I21" s="1">
        <v>5.0671806881242452</v>
      </c>
      <c r="J21" s="1">
        <v>8.3657154072245241</v>
      </c>
      <c r="K21" s="1">
        <v>12.043187878457783</v>
      </c>
      <c r="L21" s="1">
        <v>15.384581587530555</v>
      </c>
      <c r="M21" s="1">
        <v>17.525450577894425</v>
      </c>
      <c r="N21" s="1">
        <v>23.873125260851062</v>
      </c>
      <c r="O21" s="1">
        <v>23.477806440540139</v>
      </c>
      <c r="P21" s="1">
        <v>25.626742083030393</v>
      </c>
      <c r="Q21" s="11">
        <f t="shared" si="0"/>
        <v>144.89035736133849</v>
      </c>
    </row>
    <row r="22" spans="1:17">
      <c r="A22" t="s">
        <v>99</v>
      </c>
      <c r="B22" s="1">
        <v>0</v>
      </c>
      <c r="C22" s="1">
        <v>0</v>
      </c>
      <c r="D22" s="1">
        <v>0</v>
      </c>
      <c r="E22" s="1">
        <v>4.0712199303019965</v>
      </c>
      <c r="F22" s="1">
        <v>4.0387803276250915</v>
      </c>
      <c r="G22" s="1">
        <v>7.0447545395449289</v>
      </c>
      <c r="H22" s="1">
        <v>8.0533834176324586</v>
      </c>
      <c r="I22" s="1">
        <v>8.6939890931427115</v>
      </c>
      <c r="J22" s="1">
        <v>14.353433000169858</v>
      </c>
      <c r="K22" s="1">
        <v>20.663037398166924</v>
      </c>
      <c r="L22" s="1">
        <v>26.396016395868308</v>
      </c>
      <c r="M22" s="1">
        <v>30.069201308277851</v>
      </c>
      <c r="N22" s="1">
        <v>40.960191359171809</v>
      </c>
      <c r="O22" s="1">
        <v>40.28192513508548</v>
      </c>
      <c r="P22" s="1">
        <v>43.968950364215772</v>
      </c>
      <c r="Q22" s="11">
        <f t="shared" si="0"/>
        <v>248.5948822692032</v>
      </c>
    </row>
    <row r="23" spans="1:17">
      <c r="A23" t="s">
        <v>100</v>
      </c>
      <c r="B23" s="1">
        <v>19.983378962916859</v>
      </c>
      <c r="C23" s="1">
        <v>20.136151554080733</v>
      </c>
      <c r="D23" s="1">
        <v>19.907258773619194</v>
      </c>
      <c r="E23" s="1">
        <v>19.164119505327765</v>
      </c>
      <c r="F23" s="1">
        <v>19.011419225547144</v>
      </c>
      <c r="G23" s="1">
        <v>24.614330262878951</v>
      </c>
      <c r="H23" s="1">
        <v>26.449979488707228</v>
      </c>
      <c r="I23" s="1">
        <v>28.014832004192296</v>
      </c>
      <c r="J23" s="1">
        <v>38.577064190977019</v>
      </c>
      <c r="K23" s="1">
        <v>54.25385713942201</v>
      </c>
      <c r="L23" s="1">
        <v>67.886708251761576</v>
      </c>
      <c r="M23" s="1">
        <v>75.917019939229448</v>
      </c>
      <c r="N23" s="1">
        <v>101.71000618973061</v>
      </c>
      <c r="O23" s="1">
        <v>98.535191601079461</v>
      </c>
      <c r="P23" s="1">
        <v>107.5541681314224</v>
      </c>
      <c r="Q23" s="11">
        <f t="shared" si="0"/>
        <v>721.71548522089279</v>
      </c>
    </row>
    <row r="24" spans="1:17">
      <c r="A24" t="s">
        <v>101</v>
      </c>
      <c r="B24" s="1">
        <v>0</v>
      </c>
      <c r="C24" s="1">
        <v>0</v>
      </c>
      <c r="D24" s="1">
        <v>0</v>
      </c>
      <c r="E24" s="1">
        <v>2.7759862787008767</v>
      </c>
      <c r="F24" s="1">
        <v>2.7538671366600989</v>
      </c>
      <c r="G24" s="1">
        <v>4.8035090890169112</v>
      </c>
      <c r="H24" s="1">
        <v>5.491248875568985</v>
      </c>
      <c r="I24" s="1">
        <v>5.9280497843183317</v>
      </c>
      <c r="J24" s="1">
        <v>9.7869763222956738</v>
      </c>
      <c r="K24" s="1">
        <v>14.089218778544234</v>
      </c>
      <c r="L24" s="1">
        <v>17.998285669096333</v>
      </c>
      <c r="M24" s="1">
        <v>20.502869329656175</v>
      </c>
      <c r="N24" s="1">
        <v>27.928957691457526</v>
      </c>
      <c r="O24" s="1">
        <v>27.466477706685438</v>
      </c>
      <c r="P24" s="1">
        <v>29.980498472085458</v>
      </c>
      <c r="Q24" s="11">
        <f t="shared" si="0"/>
        <v>169.50594513408606</v>
      </c>
    </row>
    <row r="25" spans="1:17">
      <c r="A25" t="s">
        <v>102</v>
      </c>
      <c r="B25" s="1">
        <v>24.121122888965719</v>
      </c>
      <c r="C25" s="1">
        <v>24.305528461835447</v>
      </c>
      <c r="D25" s="1">
        <v>24.029241308588968</v>
      </c>
      <c r="E25" s="1">
        <v>23.132228163447813</v>
      </c>
      <c r="F25" s="1">
        <v>22.947909874703811</v>
      </c>
      <c r="G25" s="1">
        <v>29.71095559976451</v>
      </c>
      <c r="H25" s="1">
        <v>31.926693020318123</v>
      </c>
      <c r="I25" s="1">
        <v>33.815562760474059</v>
      </c>
      <c r="J25" s="1">
        <v>46.564803068232081</v>
      </c>
      <c r="K25" s="1">
        <v>65.487621372185089</v>
      </c>
      <c r="L25" s="1">
        <v>81.943280728790569</v>
      </c>
      <c r="M25" s="1">
        <v>91.636342918601358</v>
      </c>
      <c r="N25" s="1">
        <v>122.77000615825042</v>
      </c>
      <c r="O25" s="1">
        <v>118.93781676802541</v>
      </c>
      <c r="P25" s="1">
        <v>129.82425602460972</v>
      </c>
      <c r="Q25" s="11">
        <f t="shared" si="0"/>
        <v>871.1533691167931</v>
      </c>
    </row>
    <row r="26" spans="1:17">
      <c r="A26" t="s">
        <v>103</v>
      </c>
      <c r="B26" s="1">
        <v>0</v>
      </c>
      <c r="C26" s="1">
        <v>0</v>
      </c>
      <c r="D26" s="1">
        <v>0</v>
      </c>
      <c r="E26" s="1">
        <v>1.2723597681291348</v>
      </c>
      <c r="F26" s="1">
        <v>1.2622215672834916</v>
      </c>
      <c r="G26" s="1">
        <v>2.2016649569204576</v>
      </c>
      <c r="H26" s="1">
        <v>2.5168871329321094</v>
      </c>
      <c r="I26" s="1">
        <v>2.7170926985140142</v>
      </c>
      <c r="J26" s="1">
        <v>4.4858128513333577</v>
      </c>
      <c r="K26" s="1">
        <v>6.4577246925653302</v>
      </c>
      <c r="L26" s="1">
        <v>8.24942643137644</v>
      </c>
      <c r="M26" s="1">
        <v>9.3973901335245955</v>
      </c>
      <c r="N26" s="1">
        <v>12.801101505812024</v>
      </c>
      <c r="O26" s="1">
        <v>12.589126061011065</v>
      </c>
      <c r="P26" s="1">
        <v>13.741415214123581</v>
      </c>
      <c r="Q26" s="11">
        <f t="shared" si="0"/>
        <v>77.692223013525606</v>
      </c>
    </row>
    <row r="27" spans="1:17">
      <c r="A27" t="s">
        <v>104</v>
      </c>
      <c r="B27" s="1">
        <v>0</v>
      </c>
      <c r="C27" s="1">
        <v>0</v>
      </c>
      <c r="D27" s="1">
        <v>0</v>
      </c>
      <c r="E27" s="1">
        <v>2.5352951035831177</v>
      </c>
      <c r="F27" s="1">
        <v>2.5150937960544337</v>
      </c>
      <c r="G27" s="1">
        <v>4.3870220709811507</v>
      </c>
      <c r="H27" s="1">
        <v>5.0151315565225429</v>
      </c>
      <c r="I27" s="1">
        <v>5.414059755011742</v>
      </c>
      <c r="J27" s="1">
        <v>8.9383990616885232</v>
      </c>
      <c r="K27" s="1">
        <v>12.867616694154242</v>
      </c>
      <c r="L27" s="1">
        <v>16.437748947053443</v>
      </c>
      <c r="M27" s="1">
        <v>18.72517332658002</v>
      </c>
      <c r="N27" s="1">
        <v>25.507384610153608</v>
      </c>
      <c r="O27" s="1">
        <v>25.085003833312523</v>
      </c>
      <c r="P27" s="1">
        <v>27.381047075935395</v>
      </c>
      <c r="Q27" s="11">
        <f t="shared" si="0"/>
        <v>154.80897583103075</v>
      </c>
    </row>
    <row r="28" spans="1:17">
      <c r="A28" t="s">
        <v>105</v>
      </c>
      <c r="B28" s="1">
        <v>0</v>
      </c>
      <c r="C28" s="1">
        <v>0</v>
      </c>
      <c r="D28" s="1">
        <v>0</v>
      </c>
      <c r="E28" s="1">
        <v>29.923395927188572</v>
      </c>
      <c r="F28" s="1">
        <v>29.684965409741753</v>
      </c>
      <c r="G28" s="1">
        <v>51.778823769175467</v>
      </c>
      <c r="H28" s="1">
        <v>59.192228542022107</v>
      </c>
      <c r="I28" s="1">
        <v>63.900669154336427</v>
      </c>
      <c r="J28" s="1">
        <v>105.49748378407966</v>
      </c>
      <c r="K28" s="1">
        <v>151.87296675416604</v>
      </c>
      <c r="L28" s="1">
        <v>194.01026302588818</v>
      </c>
      <c r="M28" s="1">
        <v>221.00810847012895</v>
      </c>
      <c r="N28" s="1">
        <v>301.05669658651618</v>
      </c>
      <c r="O28" s="1">
        <v>296.07145159488317</v>
      </c>
      <c r="P28" s="1">
        <v>323.17102312714741</v>
      </c>
      <c r="Q28" s="11">
        <f t="shared" si="0"/>
        <v>1827.168076145274</v>
      </c>
    </row>
    <row r="29" spans="1:17">
      <c r="A29" t="s">
        <v>106</v>
      </c>
      <c r="B29" s="1">
        <v>0</v>
      </c>
      <c r="C29" s="1">
        <v>0</v>
      </c>
      <c r="D29" s="1">
        <v>0</v>
      </c>
      <c r="E29" s="1">
        <v>6.309203634336165</v>
      </c>
      <c r="F29" s="1">
        <v>6.2589317102914315</v>
      </c>
      <c r="G29" s="1">
        <v>10.917315130309374</v>
      </c>
      <c r="H29" s="1">
        <v>12.480395752891759</v>
      </c>
      <c r="I29" s="1">
        <v>13.473147735171883</v>
      </c>
      <c r="J29" s="1">
        <v>22.243635372249422</v>
      </c>
      <c r="K29" s="1">
        <v>32.02168216917439</v>
      </c>
      <c r="L29" s="1">
        <v>40.906127752340765</v>
      </c>
      <c r="M29" s="1">
        <v>46.5984931847442</v>
      </c>
      <c r="N29" s="1">
        <v>63.476351710437271</v>
      </c>
      <c r="O29" s="1">
        <v>62.425236860511816</v>
      </c>
      <c r="P29" s="1">
        <v>68.139050747690433</v>
      </c>
      <c r="Q29" s="11">
        <f t="shared" si="0"/>
        <v>385.24957176014885</v>
      </c>
    </row>
    <row r="30" spans="1:17">
      <c r="A30" t="s">
        <v>107</v>
      </c>
      <c r="B30" s="1">
        <v>0</v>
      </c>
      <c r="C30" s="1">
        <v>0</v>
      </c>
      <c r="D30" s="1">
        <v>0</v>
      </c>
      <c r="E30" s="1">
        <v>14.575596873132495</v>
      </c>
      <c r="F30" s="1">
        <v>14.459458079493784</v>
      </c>
      <c r="G30" s="1">
        <v>25.221310564511864</v>
      </c>
      <c r="H30" s="1">
        <v>28.832357909849758</v>
      </c>
      <c r="I30" s="1">
        <v>31.125825283444961</v>
      </c>
      <c r="J30" s="1">
        <v>51.387509576392176</v>
      </c>
      <c r="K30" s="1">
        <v>73.976868959717649</v>
      </c>
      <c r="L30" s="1">
        <v>94.501820247827524</v>
      </c>
      <c r="M30" s="1">
        <v>107.65239020973634</v>
      </c>
      <c r="N30" s="1">
        <v>146.64381863874576</v>
      </c>
      <c r="O30" s="1">
        <v>144.21552067789091</v>
      </c>
      <c r="P30" s="1">
        <v>157.41564111375391</v>
      </c>
      <c r="Q30" s="11">
        <f t="shared" si="0"/>
        <v>890.00811813449718</v>
      </c>
    </row>
    <row r="31" spans="1:17">
      <c r="A31" t="s">
        <v>108</v>
      </c>
      <c r="B31" s="1">
        <v>0</v>
      </c>
      <c r="C31" s="1">
        <v>0</v>
      </c>
      <c r="D31" s="1">
        <v>0</v>
      </c>
      <c r="E31" s="1">
        <v>19.394451648139778</v>
      </c>
      <c r="F31" s="1">
        <v>19.239916074927592</v>
      </c>
      <c r="G31" s="1">
        <v>33.559756935087115</v>
      </c>
      <c r="H31" s="1">
        <v>38.364656778838622</v>
      </c>
      <c r="I31" s="1">
        <v>41.416370027424016</v>
      </c>
      <c r="J31" s="1">
        <v>68.37679296926575</v>
      </c>
      <c r="K31" s="1">
        <v>98.434446328898133</v>
      </c>
      <c r="L31" s="1">
        <v>125.74517526868121</v>
      </c>
      <c r="M31" s="1">
        <v>143.24347022645787</v>
      </c>
      <c r="N31" s="1">
        <v>195.12589946352583</v>
      </c>
      <c r="O31" s="1">
        <v>191.89477913281141</v>
      </c>
      <c r="P31" s="1">
        <v>209.4590065034842</v>
      </c>
      <c r="Q31" s="11">
        <f t="shared" si="0"/>
        <v>1184.2547213575415</v>
      </c>
    </row>
    <row r="32" spans="1:17">
      <c r="A32" t="s">
        <v>109</v>
      </c>
      <c r="B32" s="1">
        <v>0</v>
      </c>
      <c r="C32" s="1">
        <v>0</v>
      </c>
      <c r="D32" s="1">
        <v>0</v>
      </c>
      <c r="E32" s="1">
        <v>12.103045420940072</v>
      </c>
      <c r="F32" s="1">
        <v>12.006607991531364</v>
      </c>
      <c r="G32" s="1">
        <v>20.942858806736428</v>
      </c>
      <c r="H32" s="1">
        <v>23.941341161743882</v>
      </c>
      <c r="I32" s="1">
        <v>25.845753038367175</v>
      </c>
      <c r="J32" s="1">
        <v>42.670318607570195</v>
      </c>
      <c r="K32" s="1">
        <v>61.427700897024899</v>
      </c>
      <c r="L32" s="1">
        <v>78.470873802038739</v>
      </c>
      <c r="M32" s="1">
        <v>89.390628714691346</v>
      </c>
      <c r="N32" s="1">
        <v>121.76769247484003</v>
      </c>
      <c r="O32" s="1">
        <v>119.75132218334429</v>
      </c>
      <c r="P32" s="1">
        <v>130.71222200705037</v>
      </c>
      <c r="Q32" s="11">
        <f t="shared" si="0"/>
        <v>739.03036510587879</v>
      </c>
    </row>
    <row r="33" spans="1:17">
      <c r="A33" t="s">
        <v>110</v>
      </c>
      <c r="B33" s="1">
        <v>0</v>
      </c>
      <c r="C33" s="1">
        <v>0</v>
      </c>
      <c r="D33" s="1">
        <v>0</v>
      </c>
      <c r="E33" s="1">
        <v>13.732061063119506</v>
      </c>
      <c r="F33" s="1">
        <v>13.62264358814916</v>
      </c>
      <c r="G33" s="1">
        <v>23.761673691881182</v>
      </c>
      <c r="H33" s="1">
        <v>27.16373832632511</v>
      </c>
      <c r="I33" s="1">
        <v>29.324475501935069</v>
      </c>
      <c r="J33" s="1">
        <v>48.413552153422074</v>
      </c>
      <c r="K33" s="1">
        <v>69.695593988729158</v>
      </c>
      <c r="L33" s="1">
        <v>89.032701543166112</v>
      </c>
      <c r="M33" s="1">
        <v>101.42220650159646</v>
      </c>
      <c r="N33" s="1">
        <v>138.15707786129946</v>
      </c>
      <c r="O33" s="1">
        <v>135.86931317020992</v>
      </c>
      <c r="P33" s="1">
        <v>148.30550096022293</v>
      </c>
      <c r="Q33" s="11">
        <f t="shared" si="0"/>
        <v>838.5005383500561</v>
      </c>
    </row>
    <row r="34" spans="1:17">
      <c r="A34" t="s">
        <v>111</v>
      </c>
      <c r="B34" s="1">
        <v>0</v>
      </c>
      <c r="C34" s="1">
        <v>0</v>
      </c>
      <c r="D34" s="1">
        <v>0</v>
      </c>
      <c r="E34" s="1">
        <v>10.924095524586015</v>
      </c>
      <c r="F34" s="1">
        <v>10.837052003359238</v>
      </c>
      <c r="G34" s="1">
        <v>18.902828354827097</v>
      </c>
      <c r="H34" s="1">
        <v>21.609230465672258</v>
      </c>
      <c r="I34" s="1">
        <v>23.328134802129181</v>
      </c>
      <c r="J34" s="1">
        <v>38.513830223848835</v>
      </c>
      <c r="K34" s="1">
        <v>55.44406792804358</v>
      </c>
      <c r="L34" s="1">
        <v>70.827076285120896</v>
      </c>
      <c r="M34" s="1">
        <v>80.683144871337873</v>
      </c>
      <c r="N34" s="1">
        <v>109.90637960443568</v>
      </c>
      <c r="O34" s="1">
        <v>108.08642265053327</v>
      </c>
      <c r="P34" s="1">
        <v>117.97962824839205</v>
      </c>
      <c r="Q34" s="11">
        <f t="shared" si="0"/>
        <v>667.04189096228595</v>
      </c>
    </row>
    <row r="35" spans="1:17">
      <c r="A35" t="s">
        <v>112</v>
      </c>
      <c r="B35" s="1">
        <v>0</v>
      </c>
      <c r="C35" s="1">
        <v>0</v>
      </c>
      <c r="D35" s="1">
        <v>0</v>
      </c>
      <c r="E35" s="1">
        <v>1.3146470012001963</v>
      </c>
      <c r="F35" s="1">
        <v>1.3041718544114167</v>
      </c>
      <c r="G35" s="1">
        <v>2.2748379080855052</v>
      </c>
      <c r="H35" s="1">
        <v>2.60053658135844</v>
      </c>
      <c r="I35" s="1">
        <v>2.8073960349568874</v>
      </c>
      <c r="J35" s="1">
        <v>4.6349000971808261</v>
      </c>
      <c r="K35" s="1">
        <v>6.672348980462135</v>
      </c>
      <c r="L35" s="1">
        <v>8.5235984281216144</v>
      </c>
      <c r="M35" s="1">
        <v>9.7097150252652131</v>
      </c>
      <c r="N35" s="1">
        <v>13.226549697826574</v>
      </c>
      <c r="O35" s="1">
        <v>13.007529189778431</v>
      </c>
      <c r="P35" s="1">
        <v>14.198114995460035</v>
      </c>
      <c r="Q35" s="11">
        <f t="shared" si="0"/>
        <v>80.274345794107262</v>
      </c>
    </row>
    <row r="36" spans="1:17">
      <c r="A36" t="s">
        <v>113</v>
      </c>
      <c r="B36" s="1">
        <v>43.230324518107025</v>
      </c>
      <c r="C36" s="1">
        <v>43.560819611341373</v>
      </c>
      <c r="D36" s="1">
        <v>43.065652642953964</v>
      </c>
      <c r="E36" s="1">
        <v>41.45800902122194</v>
      </c>
      <c r="F36" s="1">
        <v>41.12767036021912</v>
      </c>
      <c r="G36" s="1">
        <v>53.24852653971795</v>
      </c>
      <c r="H36" s="1">
        <v>57.219612304604297</v>
      </c>
      <c r="I36" s="1">
        <v>60.604879740753702</v>
      </c>
      <c r="J36" s="1">
        <v>83.454305051539578</v>
      </c>
      <c r="K36" s="1">
        <v>117.36813152813694</v>
      </c>
      <c r="L36" s="1">
        <v>146.86026990909531</v>
      </c>
      <c r="M36" s="1">
        <v>164.23235602501168</v>
      </c>
      <c r="N36" s="1">
        <v>220.03068562529668</v>
      </c>
      <c r="O36" s="1">
        <v>213.16256461298437</v>
      </c>
      <c r="P36" s="1">
        <v>232.67344327626952</v>
      </c>
      <c r="Q36" s="11">
        <f t="shared" si="0"/>
        <v>1561.2972507672537</v>
      </c>
    </row>
    <row r="37" spans="1:17">
      <c r="A37" s="10" t="s">
        <v>158</v>
      </c>
      <c r="B37" s="11">
        <f t="shared" ref="B37:P37" si="1">SUM(B6:B36)</f>
        <v>170.28953203740627</v>
      </c>
      <c r="C37" s="11">
        <f t="shared" si="1"/>
        <v>171.59139260391586</v>
      </c>
      <c r="D37" s="11">
        <f t="shared" si="1"/>
        <v>169.64086939440918</v>
      </c>
      <c r="E37" s="11">
        <f t="shared" si="1"/>
        <v>326.61632935322638</v>
      </c>
      <c r="F37" s="11">
        <f t="shared" si="1"/>
        <v>324.01384063156661</v>
      </c>
      <c r="G37" s="11">
        <f t="shared" si="1"/>
        <v>492.33751577620626</v>
      </c>
      <c r="H37" s="11">
        <f t="shared" si="1"/>
        <v>548.4390695873542</v>
      </c>
      <c r="I37" s="11">
        <f t="shared" si="1"/>
        <v>587.47056018038973</v>
      </c>
      <c r="J37" s="11">
        <f t="shared" si="1"/>
        <v>904.49356684471275</v>
      </c>
      <c r="K37" s="11">
        <f t="shared" si="1"/>
        <v>1291.1803811493571</v>
      </c>
      <c r="L37" s="11">
        <f t="shared" si="1"/>
        <v>1637.3195472955149</v>
      </c>
      <c r="M37" s="11">
        <f t="shared" si="1"/>
        <v>1853.0921703069055</v>
      </c>
      <c r="N37" s="11">
        <f t="shared" si="1"/>
        <v>2509.7570742633243</v>
      </c>
      <c r="O37" s="11">
        <f t="shared" si="1"/>
        <v>2455.4955264561559</v>
      </c>
      <c r="P37" s="11">
        <f t="shared" si="1"/>
        <v>2680.2482890339029</v>
      </c>
      <c r="Q37" s="11">
        <f t="shared" si="0"/>
        <v>16121.985664914348</v>
      </c>
    </row>
  </sheetData>
  <phoneticPr fontId="9" type="noConversion"/>
  <pageMargins left="0.7" right="0.7" top="0.75" bottom="0.75" header="0.3" footer="0.3"/>
  <pageSetup paperSize="9" orientation="portrait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4"/>
  <sheetViews>
    <sheetView zoomScale="125" zoomScaleNormal="125" zoomScalePageLayoutView="125" workbookViewId="0">
      <pane xSplit="1" ySplit="1" topLeftCell="AA21" activePane="bottomRight" state="frozen"/>
      <selection pane="topRight" activeCell="B1" sqref="B1"/>
      <selection pane="bottomLeft" activeCell="A2" sqref="A2"/>
      <selection pane="bottomRight" activeCell="A36" sqref="A36"/>
    </sheetView>
  </sheetViews>
  <sheetFormatPr defaultColWidth="8.85546875" defaultRowHeight="15"/>
  <cols>
    <col min="1" max="1" width="19.35546875" customWidth="1"/>
  </cols>
  <sheetData>
    <row r="1" spans="1:40">
      <c r="A1" s="7" t="s">
        <v>30</v>
      </c>
      <c r="B1">
        <v>1978</v>
      </c>
      <c r="C1">
        <v>1979</v>
      </c>
      <c r="D1">
        <v>1980</v>
      </c>
      <c r="E1">
        <v>1981</v>
      </c>
      <c r="F1">
        <v>1982</v>
      </c>
      <c r="G1">
        <v>1983</v>
      </c>
      <c r="H1">
        <v>1984</v>
      </c>
      <c r="I1">
        <v>1985</v>
      </c>
      <c r="J1">
        <v>1986</v>
      </c>
      <c r="K1">
        <v>1987</v>
      </c>
      <c r="L1">
        <v>1988</v>
      </c>
      <c r="M1">
        <v>1989</v>
      </c>
      <c r="N1">
        <v>1990</v>
      </c>
      <c r="O1">
        <v>1991</v>
      </c>
      <c r="P1">
        <v>1992</v>
      </c>
      <c r="Q1">
        <v>1993</v>
      </c>
      <c r="R1">
        <v>1994</v>
      </c>
      <c r="S1">
        <v>1995</v>
      </c>
      <c r="T1">
        <v>1996</v>
      </c>
      <c r="U1">
        <v>1997</v>
      </c>
      <c r="V1">
        <v>1998</v>
      </c>
      <c r="W1">
        <v>1999</v>
      </c>
      <c r="X1">
        <v>2000</v>
      </c>
      <c r="Y1">
        <v>2001</v>
      </c>
      <c r="Z1">
        <v>2002</v>
      </c>
      <c r="AA1">
        <v>2003</v>
      </c>
      <c r="AB1">
        <v>2004</v>
      </c>
      <c r="AC1">
        <v>2005</v>
      </c>
      <c r="AD1">
        <v>2006</v>
      </c>
      <c r="AE1">
        <v>2007</v>
      </c>
      <c r="AF1">
        <v>2008</v>
      </c>
      <c r="AG1">
        <v>2009</v>
      </c>
      <c r="AH1">
        <v>2010</v>
      </c>
      <c r="AI1">
        <v>2011</v>
      </c>
      <c r="AJ1">
        <v>2012</v>
      </c>
      <c r="AK1">
        <v>2013</v>
      </c>
      <c r="AL1">
        <v>2014</v>
      </c>
      <c r="AM1">
        <v>2015</v>
      </c>
      <c r="AN1" s="10" t="s">
        <v>50</v>
      </c>
    </row>
    <row r="2" spans="1:40">
      <c r="A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>
        <v>226.91423268427138</v>
      </c>
      <c r="Z2" s="2">
        <v>118.01</v>
      </c>
      <c r="AA2" s="2">
        <v>219.13</v>
      </c>
      <c r="AB2" s="2">
        <v>218.33</v>
      </c>
      <c r="AC2" s="2">
        <v>256.62</v>
      </c>
      <c r="AD2" s="2">
        <v>289.41000000000003</v>
      </c>
      <c r="AE2" s="2">
        <v>187.09</v>
      </c>
      <c r="AF2" s="2">
        <v>143.35</v>
      </c>
      <c r="AG2" s="2">
        <v>386.5</v>
      </c>
      <c r="AH2" s="2">
        <v>190.88</v>
      </c>
      <c r="AI2" s="2">
        <v>286.02</v>
      </c>
      <c r="AJ2" s="2">
        <v>319.58</v>
      </c>
      <c r="AK2" s="2">
        <v>1220.53</v>
      </c>
      <c r="AL2" s="2">
        <v>19.38</v>
      </c>
      <c r="AM2" s="2">
        <v>52.09</v>
      </c>
      <c r="AN2" s="11">
        <f>SUM(B2:AM2)</f>
        <v>4133.8342326842712</v>
      </c>
    </row>
    <row r="3" spans="1:40">
      <c r="A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>
        <v>24.443184849293143</v>
      </c>
      <c r="Z3" s="1">
        <v>17</v>
      </c>
      <c r="AA3" s="1">
        <v>10.9</v>
      </c>
      <c r="AB3" s="1">
        <v>5.4</v>
      </c>
      <c r="AC3" s="1">
        <v>26.61</v>
      </c>
      <c r="AD3" s="1">
        <v>34.32</v>
      </c>
      <c r="AE3" s="1">
        <v>21.4</v>
      </c>
      <c r="AF3" s="1">
        <v>8.92</v>
      </c>
      <c r="AG3" s="1">
        <v>7.14</v>
      </c>
      <c r="AH3" s="1">
        <v>5.91</v>
      </c>
      <c r="AI3" s="1"/>
      <c r="AJ3" s="1"/>
      <c r="AK3" s="1">
        <v>115.75</v>
      </c>
      <c r="AL3" s="1">
        <v>20.57</v>
      </c>
      <c r="AM3" s="1">
        <v>111.88</v>
      </c>
      <c r="AN3" s="11">
        <f t="shared" ref="AN3:AN32" si="0">SUM(B3:AM3)</f>
        <v>410.24318484929307</v>
      </c>
    </row>
    <row r="4" spans="1:40">
      <c r="A4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>
        <v>534.61319129545655</v>
      </c>
      <c r="Z4" s="1">
        <v>211.18</v>
      </c>
      <c r="AA4" s="1">
        <v>859.03</v>
      </c>
      <c r="AB4" s="1">
        <v>1216.92</v>
      </c>
      <c r="AC4" s="1">
        <v>1485.71</v>
      </c>
      <c r="AD4" s="1">
        <v>1439.43</v>
      </c>
      <c r="AE4" s="1">
        <v>1376.9</v>
      </c>
      <c r="AF4" s="1">
        <v>1434.83</v>
      </c>
      <c r="AG4" s="1">
        <v>1830.81</v>
      </c>
      <c r="AH4" s="1">
        <v>1912.63</v>
      </c>
      <c r="AI4" s="1">
        <v>396.48</v>
      </c>
      <c r="AJ4" s="1">
        <v>1351.72</v>
      </c>
      <c r="AK4" s="1">
        <v>1403.67</v>
      </c>
      <c r="AL4" s="1">
        <v>285.48</v>
      </c>
      <c r="AM4" s="1">
        <v>239.1</v>
      </c>
      <c r="AN4" s="11">
        <f t="shared" si="0"/>
        <v>15978.503191295456</v>
      </c>
    </row>
    <row r="5" spans="1:40">
      <c r="A5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>
        <v>51.575120032008535</v>
      </c>
      <c r="Z5" s="1">
        <v>214.47</v>
      </c>
      <c r="AA5" s="1">
        <v>417.53</v>
      </c>
      <c r="AB5" s="1">
        <v>434.5</v>
      </c>
      <c r="AC5" s="1">
        <v>507.53</v>
      </c>
      <c r="AD5" s="1">
        <v>495.9</v>
      </c>
      <c r="AE5" s="1">
        <v>462</v>
      </c>
      <c r="AF5" s="1">
        <v>492.96</v>
      </c>
      <c r="AG5" s="1">
        <v>547.16999999999996</v>
      </c>
      <c r="AH5" s="1">
        <v>595.44000000000005</v>
      </c>
      <c r="AI5" s="1">
        <v>561.53</v>
      </c>
      <c r="AJ5" s="1">
        <v>451.62</v>
      </c>
      <c r="AK5" s="1">
        <v>479.42</v>
      </c>
      <c r="AL5" s="1">
        <v>395.01</v>
      </c>
      <c r="AM5" s="1">
        <v>444.52</v>
      </c>
      <c r="AN5" s="11">
        <f t="shared" si="0"/>
        <v>6551.1751200320086</v>
      </c>
    </row>
    <row r="6" spans="1:40">
      <c r="A6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>
        <v>995.2042711389704</v>
      </c>
      <c r="Z6" s="1">
        <v>671.72</v>
      </c>
      <c r="AA6" s="1">
        <v>1081.22</v>
      </c>
      <c r="AB6" s="1">
        <v>1355.89</v>
      </c>
      <c r="AC6" s="1">
        <v>1820.8</v>
      </c>
      <c r="AD6" s="1">
        <v>1666.6</v>
      </c>
      <c r="AE6" s="1">
        <v>1581.19</v>
      </c>
      <c r="AF6" s="1">
        <v>1673.75</v>
      </c>
      <c r="AG6" s="1">
        <v>1795.23</v>
      </c>
      <c r="AH6" s="1">
        <v>1666.05</v>
      </c>
      <c r="AI6" s="1">
        <v>1763.47</v>
      </c>
      <c r="AJ6" s="1">
        <v>2064.39</v>
      </c>
      <c r="AK6" s="1">
        <v>951.36</v>
      </c>
      <c r="AL6" s="1">
        <v>683.99</v>
      </c>
      <c r="AM6" s="1">
        <v>456.16</v>
      </c>
      <c r="AN6" s="11">
        <f t="shared" si="0"/>
        <v>20227.024271138973</v>
      </c>
    </row>
    <row r="7" spans="1:40">
      <c r="A7" t="s">
        <v>5</v>
      </c>
      <c r="B7" s="1"/>
      <c r="G7" s="1"/>
      <c r="H7" s="1"/>
      <c r="I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>
        <v>0</v>
      </c>
      <c r="AN7" s="11">
        <f t="shared" si="0"/>
        <v>0</v>
      </c>
    </row>
    <row r="8" spans="1:40">
      <c r="A8" t="s">
        <v>6</v>
      </c>
      <c r="B8" s="1"/>
      <c r="G8" s="1"/>
      <c r="H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>
        <v>0</v>
      </c>
      <c r="AN8" s="11">
        <f t="shared" si="0"/>
        <v>0</v>
      </c>
    </row>
    <row r="9" spans="1:40">
      <c r="A9" t="s">
        <v>7</v>
      </c>
      <c r="B9" s="1"/>
      <c r="G9" s="1"/>
      <c r="H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>
        <v>0</v>
      </c>
      <c r="AN9" s="11">
        <f t="shared" si="0"/>
        <v>0</v>
      </c>
    </row>
    <row r="10" spans="1:40">
      <c r="A10" t="s">
        <v>8</v>
      </c>
      <c r="B10" s="1"/>
      <c r="G10" s="1"/>
      <c r="H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>
        <v>0</v>
      </c>
      <c r="AN10" s="11">
        <f t="shared" si="0"/>
        <v>0</v>
      </c>
    </row>
    <row r="11" spans="1:40">
      <c r="A11" t="s">
        <v>9</v>
      </c>
      <c r="B11" s="1"/>
      <c r="G11" s="1"/>
      <c r="H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>
        <v>0</v>
      </c>
      <c r="AN11" s="11">
        <f t="shared" si="0"/>
        <v>0</v>
      </c>
    </row>
    <row r="12" spans="1:40">
      <c r="A12" t="s">
        <v>10</v>
      </c>
      <c r="B12" s="1"/>
      <c r="G12" s="1"/>
      <c r="H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>
        <v>0</v>
      </c>
      <c r="AN12" s="11">
        <f t="shared" si="0"/>
        <v>0</v>
      </c>
    </row>
    <row r="13" spans="1:40">
      <c r="A13" t="s">
        <v>11</v>
      </c>
      <c r="B13" s="1"/>
      <c r="G13" s="1"/>
      <c r="H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>
        <v>0</v>
      </c>
      <c r="AN13" s="11">
        <f t="shared" si="0"/>
        <v>0</v>
      </c>
    </row>
    <row r="14" spans="1:40">
      <c r="A14" t="s">
        <v>12</v>
      </c>
      <c r="B14" s="1"/>
      <c r="G14" s="1"/>
      <c r="H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>
        <v>0</v>
      </c>
      <c r="AN14" s="11">
        <f t="shared" si="0"/>
        <v>0</v>
      </c>
    </row>
    <row r="15" spans="1:40">
      <c r="A15" t="s">
        <v>13</v>
      </c>
      <c r="B15" s="1"/>
      <c r="G15" s="1"/>
      <c r="H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>
        <v>0</v>
      </c>
      <c r="AN15" s="11">
        <f t="shared" si="0"/>
        <v>0</v>
      </c>
    </row>
    <row r="16" spans="1:40">
      <c r="A16" t="s">
        <v>210</v>
      </c>
      <c r="B16" s="1"/>
      <c r="G16" s="1"/>
      <c r="H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>
        <v>0</v>
      </c>
      <c r="AN16" s="11">
        <f t="shared" si="0"/>
        <v>0</v>
      </c>
    </row>
    <row r="17" spans="1:40">
      <c r="A17" t="s">
        <v>14</v>
      </c>
      <c r="B17" s="1"/>
      <c r="G17" s="1"/>
      <c r="H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>
        <v>0</v>
      </c>
      <c r="AN17" s="11">
        <f t="shared" si="0"/>
        <v>0</v>
      </c>
    </row>
    <row r="18" spans="1:40">
      <c r="A18" t="s">
        <v>15</v>
      </c>
      <c r="B18" s="1"/>
      <c r="G18" s="1"/>
      <c r="H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>
        <v>0</v>
      </c>
      <c r="AN18" s="11">
        <f t="shared" si="0"/>
        <v>0</v>
      </c>
    </row>
    <row r="19" spans="1:40">
      <c r="A19" t="s">
        <v>16</v>
      </c>
      <c r="B19" s="1"/>
      <c r="G19" s="1"/>
      <c r="H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>
        <v>0</v>
      </c>
      <c r="AN19" s="11">
        <f t="shared" si="0"/>
        <v>0</v>
      </c>
    </row>
    <row r="20" spans="1:40">
      <c r="A20" t="s">
        <v>17</v>
      </c>
      <c r="B20" s="1"/>
      <c r="G20" s="1"/>
      <c r="H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>
        <v>0</v>
      </c>
      <c r="AN20" s="11">
        <f t="shared" si="0"/>
        <v>0</v>
      </c>
    </row>
    <row r="21" spans="1:40">
      <c r="A21" t="s">
        <v>18</v>
      </c>
      <c r="B21" s="1"/>
      <c r="G21" s="1"/>
      <c r="H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>
        <v>0</v>
      </c>
      <c r="AN21" s="11">
        <f t="shared" si="0"/>
        <v>0</v>
      </c>
    </row>
    <row r="22" spans="1:40">
      <c r="A22" t="s">
        <v>19</v>
      </c>
      <c r="B22" s="1"/>
      <c r="G22" s="1"/>
      <c r="H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>
        <v>0</v>
      </c>
      <c r="AN22" s="11">
        <f t="shared" si="0"/>
        <v>0</v>
      </c>
    </row>
    <row r="23" spans="1:40">
      <c r="A23" t="s">
        <v>20</v>
      </c>
      <c r="B23" s="1"/>
      <c r="G23" s="1"/>
      <c r="H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>
        <v>0</v>
      </c>
      <c r="AN23" s="11">
        <f t="shared" si="0"/>
        <v>0</v>
      </c>
    </row>
    <row r="24" spans="1:40">
      <c r="A24" t="s">
        <v>21</v>
      </c>
      <c r="B24" s="1"/>
      <c r="G24" s="1"/>
      <c r="H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>
        <v>0</v>
      </c>
      <c r="AN24" s="11">
        <f t="shared" si="0"/>
        <v>0</v>
      </c>
    </row>
    <row r="25" spans="1:40">
      <c r="A25" t="s">
        <v>22</v>
      </c>
      <c r="B25" s="1"/>
      <c r="G25" s="1"/>
      <c r="H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>
        <v>0</v>
      </c>
      <c r="AN25" s="11">
        <f t="shared" si="0"/>
        <v>0</v>
      </c>
    </row>
    <row r="26" spans="1:40">
      <c r="A26" t="s">
        <v>23</v>
      </c>
      <c r="B26" s="1"/>
      <c r="G26" s="1"/>
      <c r="H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>
        <v>0</v>
      </c>
      <c r="AN26" s="11">
        <f t="shared" si="0"/>
        <v>0</v>
      </c>
    </row>
    <row r="27" spans="1:40">
      <c r="A27" t="s">
        <v>24</v>
      </c>
      <c r="B27" s="1"/>
      <c r="G27" s="1"/>
      <c r="H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>
        <v>0</v>
      </c>
      <c r="AN27" s="11">
        <f t="shared" si="0"/>
        <v>0</v>
      </c>
    </row>
    <row r="28" spans="1:40">
      <c r="A28" t="s">
        <v>25</v>
      </c>
      <c r="B28" s="1"/>
      <c r="G28" s="1"/>
      <c r="H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>
        <v>41.3</v>
      </c>
      <c r="AL28" s="1">
        <v>47.63</v>
      </c>
      <c r="AM28" s="1">
        <v>53.91</v>
      </c>
      <c r="AN28" s="11">
        <f t="shared" si="0"/>
        <v>142.84</v>
      </c>
    </row>
    <row r="29" spans="1:40">
      <c r="A29" t="s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>
        <v>0</v>
      </c>
      <c r="AN29" s="11">
        <f t="shared" si="0"/>
        <v>0</v>
      </c>
    </row>
    <row r="30" spans="1:40">
      <c r="A30" t="s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>
        <v>0</v>
      </c>
      <c r="AN30" s="11">
        <f t="shared" si="0"/>
        <v>0</v>
      </c>
    </row>
    <row r="31" spans="1:40">
      <c r="A31" t="s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>
        <v>0</v>
      </c>
      <c r="AN31" s="11">
        <f t="shared" si="0"/>
        <v>0</v>
      </c>
    </row>
    <row r="32" spans="1:40">
      <c r="A32" t="s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>
        <v>0</v>
      </c>
      <c r="AN32" s="11">
        <f t="shared" si="0"/>
        <v>0</v>
      </c>
    </row>
    <row r="33" spans="1:43" s="10" customFormat="1">
      <c r="A33" s="10" t="s">
        <v>158</v>
      </c>
      <c r="B33" s="11">
        <f t="shared" ref="B33:AL33" si="1">SUM(B2:B32)</f>
        <v>0</v>
      </c>
      <c r="C33" s="11">
        <f t="shared" si="1"/>
        <v>0</v>
      </c>
      <c r="D33" s="11">
        <f t="shared" si="1"/>
        <v>0</v>
      </c>
      <c r="E33" s="11">
        <f t="shared" si="1"/>
        <v>0</v>
      </c>
      <c r="F33" s="11">
        <f t="shared" si="1"/>
        <v>0</v>
      </c>
      <c r="G33" s="11">
        <f t="shared" si="1"/>
        <v>0</v>
      </c>
      <c r="H33" s="11">
        <f t="shared" si="1"/>
        <v>0</v>
      </c>
      <c r="I33" s="11">
        <f t="shared" si="1"/>
        <v>0</v>
      </c>
      <c r="J33" s="11">
        <f t="shared" si="1"/>
        <v>0</v>
      </c>
      <c r="K33" s="11">
        <f t="shared" si="1"/>
        <v>0</v>
      </c>
      <c r="L33" s="11">
        <f t="shared" si="1"/>
        <v>0</v>
      </c>
      <c r="M33" s="11">
        <f t="shared" si="1"/>
        <v>0</v>
      </c>
      <c r="N33" s="11">
        <f t="shared" si="1"/>
        <v>0</v>
      </c>
      <c r="O33" s="11">
        <f t="shared" si="1"/>
        <v>0</v>
      </c>
      <c r="P33" s="11">
        <f t="shared" si="1"/>
        <v>0</v>
      </c>
      <c r="Q33" s="11">
        <f t="shared" si="1"/>
        <v>0</v>
      </c>
      <c r="R33" s="11">
        <f t="shared" si="1"/>
        <v>0</v>
      </c>
      <c r="S33" s="11">
        <f t="shared" si="1"/>
        <v>0</v>
      </c>
      <c r="T33" s="11">
        <f t="shared" si="1"/>
        <v>0</v>
      </c>
      <c r="U33" s="11">
        <f t="shared" si="1"/>
        <v>0</v>
      </c>
      <c r="V33" s="11">
        <f t="shared" si="1"/>
        <v>0</v>
      </c>
      <c r="W33" s="11">
        <f t="shared" si="1"/>
        <v>0</v>
      </c>
      <c r="X33" s="11">
        <f t="shared" si="1"/>
        <v>0</v>
      </c>
      <c r="Y33" s="11">
        <f t="shared" si="1"/>
        <v>1832.75</v>
      </c>
      <c r="Z33" s="11">
        <f t="shared" si="1"/>
        <v>1232.3800000000001</v>
      </c>
      <c r="AA33" s="11">
        <f t="shared" si="1"/>
        <v>2587.81</v>
      </c>
      <c r="AB33" s="11">
        <f t="shared" si="1"/>
        <v>3231.04</v>
      </c>
      <c r="AC33" s="11">
        <f t="shared" si="1"/>
        <v>4097.2700000000004</v>
      </c>
      <c r="AD33" s="11">
        <f t="shared" si="1"/>
        <v>3925.66</v>
      </c>
      <c r="AE33" s="11">
        <f t="shared" si="1"/>
        <v>3628.58</v>
      </c>
      <c r="AF33" s="11">
        <f t="shared" si="1"/>
        <v>3753.81</v>
      </c>
      <c r="AG33" s="11">
        <f t="shared" si="1"/>
        <v>4566.8500000000004</v>
      </c>
      <c r="AH33" s="11">
        <f t="shared" si="1"/>
        <v>4370.91</v>
      </c>
      <c r="AI33" s="11">
        <f t="shared" si="1"/>
        <v>3007.5</v>
      </c>
      <c r="AJ33" s="11">
        <f t="shared" si="1"/>
        <v>4187.3099999999995</v>
      </c>
      <c r="AK33" s="11">
        <f t="shared" si="1"/>
        <v>4212.03</v>
      </c>
      <c r="AL33" s="11">
        <f t="shared" si="1"/>
        <v>1452.0600000000002</v>
      </c>
      <c r="AM33" s="11">
        <f>SUM(AM2:AM32)</f>
        <v>1357.66</v>
      </c>
      <c r="AN33" s="11">
        <f>SUM(AN2:AN32)</f>
        <v>47443.619999999995</v>
      </c>
      <c r="AO33"/>
      <c r="AP33"/>
      <c r="AQ33"/>
    </row>
    <row r="34" spans="1:4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43">
      <c r="A35" s="7" t="s">
        <v>32</v>
      </c>
      <c r="B35">
        <v>16.651935009380818</v>
      </c>
      <c r="C35">
        <v>16.651935009380818</v>
      </c>
      <c r="D35">
        <v>17.900830135084377</v>
      </c>
      <c r="E35">
        <v>18.330450058326402</v>
      </c>
      <c r="F35">
        <v>18.678728609434604</v>
      </c>
      <c r="G35">
        <v>18.958909538576123</v>
      </c>
      <c r="H35">
        <v>19.489759005656254</v>
      </c>
      <c r="I35">
        <v>21.302306593182283</v>
      </c>
      <c r="J35">
        <v>22.68695652173913</v>
      </c>
      <c r="K35">
        <v>24.321739130434782</v>
      </c>
      <c r="L35">
        <v>28.878260869565221</v>
      </c>
      <c r="M35">
        <v>34.173913043478258</v>
      </c>
      <c r="N35">
        <v>35.226086956521733</v>
      </c>
      <c r="O35">
        <v>36.469565217391306</v>
      </c>
      <c r="P35">
        <v>38.782608695652179</v>
      </c>
      <c r="Q35">
        <v>44.434782608695656</v>
      </c>
      <c r="R35">
        <v>55.208695652173908</v>
      </c>
      <c r="S35">
        <v>64.539130434782606</v>
      </c>
      <c r="T35">
        <v>69.913043478260875</v>
      </c>
      <c r="U35">
        <v>71.869565217391312</v>
      </c>
      <c r="V35">
        <v>71.260869565217391</v>
      </c>
      <c r="W35">
        <v>70.260869565217391</v>
      </c>
      <c r="X35">
        <v>70.443478260869568</v>
      </c>
      <c r="Y35">
        <v>70.947826086956525</v>
      </c>
      <c r="Z35">
        <v>70.408695652173918</v>
      </c>
      <c r="AA35">
        <v>71.217391304347828</v>
      </c>
      <c r="AB35">
        <v>73.982608695652175</v>
      </c>
      <c r="AC35">
        <v>75.330434782608691</v>
      </c>
      <c r="AD35">
        <v>76.434782608695656</v>
      </c>
      <c r="AE35">
        <v>80.0695652173913</v>
      </c>
      <c r="AF35">
        <v>84.765217391304347</v>
      </c>
      <c r="AG35">
        <v>84.165217391304353</v>
      </c>
      <c r="AH35">
        <v>86.956521739130437</v>
      </c>
      <c r="AI35">
        <v>91.660869565217382</v>
      </c>
      <c r="AJ35">
        <v>94.095652173913038</v>
      </c>
      <c r="AK35">
        <v>96.565217391304344</v>
      </c>
      <c r="AL35">
        <v>98.495652173913044</v>
      </c>
      <c r="AM35">
        <v>100</v>
      </c>
    </row>
    <row r="36" spans="1:43">
      <c r="A36" s="7" t="s">
        <v>159</v>
      </c>
      <c r="B36">
        <v>1.7197</v>
      </c>
      <c r="C36">
        <v>1.4302999999999999</v>
      </c>
      <c r="D36">
        <v>1.4899</v>
      </c>
      <c r="E36">
        <v>1.7090000000000001</v>
      </c>
      <c r="F36">
        <v>1.8973</v>
      </c>
      <c r="G36">
        <v>1.9809000000000001</v>
      </c>
      <c r="H36">
        <v>2.3346</v>
      </c>
      <c r="I36">
        <v>2.9445999999999999</v>
      </c>
      <c r="J36">
        <v>3.4609999999999999</v>
      </c>
      <c r="K36">
        <v>3.7313999999999998</v>
      </c>
      <c r="L36">
        <v>3.7313999999999998</v>
      </c>
      <c r="M36">
        <v>3.7690000000000001</v>
      </c>
      <c r="N36">
        <v>4.7954999999999997</v>
      </c>
      <c r="O36">
        <v>5.3348000000000004</v>
      </c>
      <c r="P36">
        <v>5.5266000000000002</v>
      </c>
      <c r="Q36">
        <v>5.7766999999999999</v>
      </c>
      <c r="R36">
        <v>8.6401000000000003</v>
      </c>
      <c r="S36">
        <v>8.3709000000000007</v>
      </c>
      <c r="T36">
        <v>8.3386999999999993</v>
      </c>
      <c r="U36">
        <v>8.3193000000000001</v>
      </c>
      <c r="V36">
        <v>8.3005999999999993</v>
      </c>
      <c r="W36">
        <v>8.2782999999999998</v>
      </c>
      <c r="X36">
        <v>8.2783999999999995</v>
      </c>
      <c r="Y36">
        <v>8.2769999999999992</v>
      </c>
      <c r="Z36">
        <v>8.2771000000000008</v>
      </c>
      <c r="AA36">
        <v>8.2772000000000006</v>
      </c>
      <c r="AB36">
        <v>8.2767999999999997</v>
      </c>
      <c r="AC36">
        <v>8.1940000000000008</v>
      </c>
      <c r="AD36">
        <v>7.9720000000000004</v>
      </c>
      <c r="AE36">
        <v>7.6059000000000001</v>
      </c>
      <c r="AF36">
        <v>6.9481999999999999</v>
      </c>
      <c r="AG36">
        <v>6.8307000000000002</v>
      </c>
      <c r="AH36">
        <v>6.7690000000000001</v>
      </c>
      <c r="AI36">
        <v>6.4633000000000003</v>
      </c>
      <c r="AJ36">
        <v>6.3085000000000004</v>
      </c>
      <c r="AK36">
        <v>6.1479999999999997</v>
      </c>
      <c r="AL36">
        <v>6.1607000000000003</v>
      </c>
      <c r="AM36">
        <v>6.2830000000000004</v>
      </c>
    </row>
    <row r="38" spans="1:43">
      <c r="A38" s="7" t="s">
        <v>81</v>
      </c>
      <c r="B38">
        <v>1978</v>
      </c>
      <c r="C38">
        <v>1979</v>
      </c>
      <c r="D38">
        <v>1980</v>
      </c>
      <c r="E38">
        <v>1981</v>
      </c>
      <c r="F38">
        <v>1982</v>
      </c>
      <c r="G38">
        <v>1983</v>
      </c>
      <c r="H38">
        <v>1984</v>
      </c>
      <c r="I38">
        <v>1985</v>
      </c>
      <c r="J38">
        <v>1986</v>
      </c>
      <c r="K38">
        <v>1987</v>
      </c>
      <c r="L38">
        <v>1988</v>
      </c>
      <c r="M38">
        <v>1989</v>
      </c>
      <c r="N38">
        <v>1990</v>
      </c>
      <c r="O38">
        <v>1991</v>
      </c>
      <c r="P38">
        <v>1992</v>
      </c>
      <c r="Q38">
        <v>1993</v>
      </c>
      <c r="R38">
        <v>1994</v>
      </c>
      <c r="S38">
        <v>1995</v>
      </c>
      <c r="T38">
        <v>1996</v>
      </c>
      <c r="U38">
        <v>1997</v>
      </c>
      <c r="V38">
        <v>1998</v>
      </c>
      <c r="W38">
        <v>1999</v>
      </c>
      <c r="X38">
        <v>2000</v>
      </c>
      <c r="Y38">
        <v>2001</v>
      </c>
      <c r="Z38">
        <v>2002</v>
      </c>
      <c r="AA38">
        <v>2003</v>
      </c>
      <c r="AB38">
        <v>2004</v>
      </c>
      <c r="AC38">
        <v>2005</v>
      </c>
      <c r="AD38">
        <v>2006</v>
      </c>
      <c r="AE38">
        <v>2007</v>
      </c>
      <c r="AF38">
        <v>2008</v>
      </c>
      <c r="AG38">
        <v>2009</v>
      </c>
      <c r="AH38">
        <v>2010</v>
      </c>
      <c r="AI38">
        <v>2011</v>
      </c>
      <c r="AJ38">
        <v>2012</v>
      </c>
      <c r="AK38">
        <v>2013</v>
      </c>
      <c r="AL38">
        <v>2014</v>
      </c>
      <c r="AM38">
        <v>2015</v>
      </c>
      <c r="AN38" t="s">
        <v>50</v>
      </c>
    </row>
    <row r="39" spans="1:43">
      <c r="A39" t="s">
        <v>0</v>
      </c>
      <c r="B39">
        <f t="shared" ref="B39:B44" si="2">B2/$B$36*100/$B$35</f>
        <v>0</v>
      </c>
      <c r="C39">
        <f t="shared" ref="C39:C44" si="3">C2/$C$36*100/$C$35</f>
        <v>0</v>
      </c>
      <c r="D39">
        <f t="shared" ref="D39:D44" si="4">D2/$D$36*100/$D$35</f>
        <v>0</v>
      </c>
      <c r="E39">
        <f t="shared" ref="E39:E44" si="5">E2/$E$36*100/$E$35</f>
        <v>0</v>
      </c>
      <c r="F39">
        <f t="shared" ref="F39:F44" si="6">F2/$F$36*100/$F$35</f>
        <v>0</v>
      </c>
      <c r="G39">
        <f t="shared" ref="G39:G44" si="7">G2/$G$36*100/$G$35</f>
        <v>0</v>
      </c>
      <c r="H39">
        <f t="shared" ref="H39:H44" si="8">H2/$H$36*100/$H$35</f>
        <v>0</v>
      </c>
      <c r="I39">
        <f t="shared" ref="I39:I44" si="9">I2/$I$36*100/$I$35</f>
        <v>0</v>
      </c>
      <c r="J39">
        <f t="shared" ref="J39:J44" si="10">J2/$J$36*100/$J$35</f>
        <v>0</v>
      </c>
      <c r="K39">
        <f t="shared" ref="K39:K44" si="11">K2/$K$36*100/$K$35</f>
        <v>0</v>
      </c>
      <c r="L39">
        <f t="shared" ref="L39:L69" si="12">L2/$L$36*100/$L$35</f>
        <v>0</v>
      </c>
      <c r="M39">
        <f t="shared" ref="M39:M69" si="13">M2/$M$36*100/$M$35</f>
        <v>0</v>
      </c>
      <c r="N39">
        <f t="shared" ref="N39:N69" si="14">N2/$N$36*100/$N$35</f>
        <v>0</v>
      </c>
      <c r="O39">
        <f t="shared" ref="O39:O69" si="15">O2/$O$36*100/$O$35</f>
        <v>0</v>
      </c>
      <c r="P39">
        <f t="shared" ref="P39:P69" si="16">P2/$P$36*100/$P$35</f>
        <v>0</v>
      </c>
      <c r="Q39">
        <f t="shared" ref="Q39:Q69" si="17">Q2/$Q$36*100/$Q$35</f>
        <v>0</v>
      </c>
      <c r="R39">
        <f t="shared" ref="R39:R69" si="18">R2/$R$36*100/$R$35</f>
        <v>0</v>
      </c>
      <c r="S39">
        <f t="shared" ref="S39:S69" si="19">S2/$S$36*100/$S$35</f>
        <v>0</v>
      </c>
      <c r="T39">
        <f t="shared" ref="T39:T69" si="20">T2/$T$36*100/$T$35</f>
        <v>0</v>
      </c>
      <c r="U39">
        <f t="shared" ref="U39:U69" si="21">U2/$U$36*100/$U$35</f>
        <v>0</v>
      </c>
      <c r="V39">
        <f t="shared" ref="V39:V69" si="22">V2/$V$36*100/$V$35</f>
        <v>0</v>
      </c>
      <c r="W39">
        <f t="shared" ref="W39:W69" si="23">W2/$W$36*100/$W$35</f>
        <v>0</v>
      </c>
      <c r="X39">
        <f t="shared" ref="X39:X69" si="24">X2/$X$36*100/$X$35</f>
        <v>0</v>
      </c>
      <c r="Y39">
        <f t="shared" ref="Y39:Y69" si="25">Y2/$Y$36*100/$Y$35</f>
        <v>38.641118496431702</v>
      </c>
      <c r="Z39">
        <f>Z2/$Z$36*100/$Z$35</f>
        <v>20.249500241188112</v>
      </c>
      <c r="AA39">
        <f>AA2/$AA$36*100/$AA$35</f>
        <v>37.17340371039689</v>
      </c>
      <c r="AB39">
        <f>AB2/$AB$36*100/$AB$35</f>
        <v>35.655071593844973</v>
      </c>
      <c r="AC39">
        <f t="shared" ref="AC39:AC69" si="26">AC2/$AC$36*100/$AC$35</f>
        <v>41.574215891436317</v>
      </c>
      <c r="AD39">
        <f t="shared" ref="AD39:AD69" si="27">AD2/$AD$36*100/$AD$35</f>
        <v>47.495800146930641</v>
      </c>
      <c r="AE39">
        <f t="shared" ref="AE39:AE69" si="28">AE2/$AE$36*100/$AE$35</f>
        <v>30.720798062604221</v>
      </c>
      <c r="AF39">
        <f t="shared" ref="AF39:AF69" si="29">AF2/$AF$36*100/$AF$35</f>
        <v>24.339278844467881</v>
      </c>
      <c r="AG39">
        <f t="shared" ref="AG39:AG69" si="30">AG2/$AG$36*100/$AG$35</f>
        <v>67.228223766438774</v>
      </c>
      <c r="AH39">
        <f t="shared" ref="AH39:AH69" si="31">AH2/$AH$36*100/$AH$35</f>
        <v>32.429014625498588</v>
      </c>
      <c r="AI39">
        <f t="shared" ref="AI39:AI69" si="32">AI2/$AI$36*100/$AI$35</f>
        <v>48.278983187367345</v>
      </c>
      <c r="AJ39">
        <f t="shared" ref="AJ39:AJ69" si="33">AJ2/$AJ$36*100/$AJ$35</f>
        <v>53.837381435152793</v>
      </c>
      <c r="AK39">
        <f t="shared" ref="AK39:AK69" si="34">AK2/$AK$36*100/$AK$35</f>
        <v>205.58616119802784</v>
      </c>
      <c r="AL39">
        <f t="shared" ref="AL39:AL69" si="35">AL2/$AL$36*100/$AL$35</f>
        <v>3.1937921679678047</v>
      </c>
      <c r="AM39">
        <f t="shared" ref="AM39:AM69" si="36">AM2/$AM$36*100/$AM$35</f>
        <v>8.2906254973738669</v>
      </c>
      <c r="AN39" s="9">
        <f>SUM(B39:AM39)</f>
        <v>694.69336886512781</v>
      </c>
    </row>
    <row r="40" spans="1:43">
      <c r="A40" t="s">
        <v>1</v>
      </c>
      <c r="B40">
        <f t="shared" si="2"/>
        <v>0</v>
      </c>
      <c r="C40">
        <f t="shared" si="3"/>
        <v>0</v>
      </c>
      <c r="D40">
        <f t="shared" si="4"/>
        <v>0</v>
      </c>
      <c r="E40">
        <f t="shared" si="5"/>
        <v>0</v>
      </c>
      <c r="F40">
        <f t="shared" si="6"/>
        <v>0</v>
      </c>
      <c r="G40">
        <f t="shared" si="7"/>
        <v>0</v>
      </c>
      <c r="H40">
        <f t="shared" si="8"/>
        <v>0</v>
      </c>
      <c r="I40">
        <f t="shared" si="9"/>
        <v>0</v>
      </c>
      <c r="J40">
        <f t="shared" si="10"/>
        <v>0</v>
      </c>
      <c r="K40">
        <f t="shared" si="11"/>
        <v>0</v>
      </c>
      <c r="L40">
        <f t="shared" si="12"/>
        <v>0</v>
      </c>
      <c r="M40">
        <f t="shared" si="13"/>
        <v>0</v>
      </c>
      <c r="N40">
        <f t="shared" si="14"/>
        <v>0</v>
      </c>
      <c r="O40">
        <f t="shared" si="15"/>
        <v>0</v>
      </c>
      <c r="P40">
        <f t="shared" si="16"/>
        <v>0</v>
      </c>
      <c r="Q40">
        <f t="shared" si="17"/>
        <v>0</v>
      </c>
      <c r="R40">
        <f t="shared" si="18"/>
        <v>0</v>
      </c>
      <c r="S40">
        <f t="shared" si="19"/>
        <v>0</v>
      </c>
      <c r="T40">
        <f t="shared" si="20"/>
        <v>0</v>
      </c>
      <c r="U40">
        <f t="shared" si="21"/>
        <v>0</v>
      </c>
      <c r="V40">
        <f t="shared" si="22"/>
        <v>0</v>
      </c>
      <c r="W40">
        <f t="shared" si="23"/>
        <v>0</v>
      </c>
      <c r="X40">
        <f t="shared" si="24"/>
        <v>0</v>
      </c>
      <c r="Y40">
        <f t="shared" si="25"/>
        <v>4.1624185094899495</v>
      </c>
      <c r="Z40">
        <f t="shared" ref="Z40:Z69" si="37">Z3/$Z$36*100/$Z$35</f>
        <v>2.9170536742665698</v>
      </c>
      <c r="AA40">
        <f t="shared" ref="AA40:AA69" si="38">AA3/$AA$36*100/$AA$35</f>
        <v>1.8490854763990605</v>
      </c>
      <c r="AB40">
        <f t="shared" ref="AB40:AB69" si="39">AB3/$AB$36*100/$AB$35</f>
        <v>0.88186408925371162</v>
      </c>
      <c r="AC40">
        <f t="shared" si="26"/>
        <v>4.3110041496029936</v>
      </c>
      <c r="AD40">
        <f t="shared" si="27"/>
        <v>5.6323411804798011</v>
      </c>
      <c r="AE40">
        <f t="shared" si="28"/>
        <v>3.5139509249010117</v>
      </c>
      <c r="AF40">
        <f t="shared" si="29"/>
        <v>1.5145194788465539</v>
      </c>
      <c r="AG40">
        <f t="shared" si="30"/>
        <v>1.2419392437060099</v>
      </c>
      <c r="AH40">
        <f t="shared" si="31"/>
        <v>1.0040626384990399</v>
      </c>
      <c r="AI40">
        <f t="shared" si="32"/>
        <v>0</v>
      </c>
      <c r="AJ40">
        <f t="shared" si="33"/>
        <v>0</v>
      </c>
      <c r="AK40">
        <f t="shared" si="34"/>
        <v>19.496938345367766</v>
      </c>
      <c r="AL40">
        <f t="shared" si="35"/>
        <v>3.3899022133693371</v>
      </c>
      <c r="AM40">
        <f t="shared" si="36"/>
        <v>17.806780200541141</v>
      </c>
      <c r="AN40" s="9">
        <f t="shared" ref="AN40:AN69" si="40">SUM(B40:AM40)</f>
        <v>67.721860124722951</v>
      </c>
    </row>
    <row r="41" spans="1:43">
      <c r="A41" t="s">
        <v>2</v>
      </c>
      <c r="B41">
        <f t="shared" si="2"/>
        <v>0</v>
      </c>
      <c r="C41">
        <f t="shared" si="3"/>
        <v>0</v>
      </c>
      <c r="D41">
        <f t="shared" si="4"/>
        <v>0</v>
      </c>
      <c r="E41">
        <f t="shared" si="5"/>
        <v>0</v>
      </c>
      <c r="F41">
        <f t="shared" si="6"/>
        <v>0</v>
      </c>
      <c r="G41">
        <f t="shared" si="7"/>
        <v>0</v>
      </c>
      <c r="H41">
        <f t="shared" si="8"/>
        <v>0</v>
      </c>
      <c r="I41">
        <f t="shared" si="9"/>
        <v>0</v>
      </c>
      <c r="J41">
        <f t="shared" si="10"/>
        <v>0</v>
      </c>
      <c r="K41">
        <f t="shared" si="11"/>
        <v>0</v>
      </c>
      <c r="L41">
        <f t="shared" si="12"/>
        <v>0</v>
      </c>
      <c r="M41">
        <f t="shared" si="13"/>
        <v>0</v>
      </c>
      <c r="N41">
        <f t="shared" si="14"/>
        <v>0</v>
      </c>
      <c r="O41">
        <f t="shared" si="15"/>
        <v>0</v>
      </c>
      <c r="P41">
        <f t="shared" si="16"/>
        <v>0</v>
      </c>
      <c r="Q41">
        <f t="shared" si="17"/>
        <v>0</v>
      </c>
      <c r="R41">
        <f t="shared" si="18"/>
        <v>0</v>
      </c>
      <c r="S41">
        <f t="shared" si="19"/>
        <v>0</v>
      </c>
      <c r="T41">
        <f t="shared" si="20"/>
        <v>0</v>
      </c>
      <c r="U41">
        <f t="shared" si="21"/>
        <v>0</v>
      </c>
      <c r="V41">
        <f t="shared" si="22"/>
        <v>0</v>
      </c>
      <c r="W41">
        <f t="shared" si="23"/>
        <v>0</v>
      </c>
      <c r="X41">
        <f t="shared" si="24"/>
        <v>0</v>
      </c>
      <c r="Y41">
        <f t="shared" si="25"/>
        <v>91.039030166727684</v>
      </c>
      <c r="Z41">
        <f t="shared" si="37"/>
        <v>36.236670290094956</v>
      </c>
      <c r="AA41">
        <f t="shared" si="38"/>
        <v>145.72659603587934</v>
      </c>
      <c r="AB41">
        <f t="shared" si="39"/>
        <v>198.73297175826423</v>
      </c>
      <c r="AC41">
        <f t="shared" si="26"/>
        <v>240.69530158236245</v>
      </c>
      <c r="AD41">
        <f t="shared" si="27"/>
        <v>236.22846344458159</v>
      </c>
      <c r="AE41">
        <f t="shared" si="28"/>
        <v>226.09154338767306</v>
      </c>
      <c r="AF41">
        <f t="shared" si="29"/>
        <v>243.61860805307182</v>
      </c>
      <c r="AG41">
        <f t="shared" si="30"/>
        <v>318.45305136826335</v>
      </c>
      <c r="AH41">
        <f t="shared" si="31"/>
        <v>324.9408332102231</v>
      </c>
      <c r="AI41">
        <f t="shared" si="32"/>
        <v>66.924170526982039</v>
      </c>
      <c r="AJ41">
        <f t="shared" si="33"/>
        <v>227.71470440429545</v>
      </c>
      <c r="AK41">
        <f t="shared" si="34"/>
        <v>236.43427600209395</v>
      </c>
      <c r="AL41">
        <f t="shared" si="35"/>
        <v>47.04663509347003</v>
      </c>
      <c r="AM41">
        <f t="shared" si="36"/>
        <v>38.055069234442144</v>
      </c>
      <c r="AN41" s="9">
        <f t="shared" si="40"/>
        <v>2677.937924558425</v>
      </c>
    </row>
    <row r="42" spans="1:43">
      <c r="A42" t="s">
        <v>3</v>
      </c>
      <c r="B42">
        <f t="shared" si="2"/>
        <v>0</v>
      </c>
      <c r="C42">
        <f t="shared" si="3"/>
        <v>0</v>
      </c>
      <c r="D42">
        <f t="shared" si="4"/>
        <v>0</v>
      </c>
      <c r="E42">
        <f t="shared" si="5"/>
        <v>0</v>
      </c>
      <c r="F42">
        <f t="shared" si="6"/>
        <v>0</v>
      </c>
      <c r="G42">
        <f t="shared" si="7"/>
        <v>0</v>
      </c>
      <c r="H42">
        <f t="shared" si="8"/>
        <v>0</v>
      </c>
      <c r="I42">
        <f t="shared" si="9"/>
        <v>0</v>
      </c>
      <c r="J42">
        <f t="shared" si="10"/>
        <v>0</v>
      </c>
      <c r="K42">
        <f t="shared" si="11"/>
        <v>0</v>
      </c>
      <c r="L42">
        <f t="shared" si="12"/>
        <v>0</v>
      </c>
      <c r="M42">
        <f t="shared" si="13"/>
        <v>0</v>
      </c>
      <c r="N42">
        <f t="shared" si="14"/>
        <v>0</v>
      </c>
      <c r="O42">
        <f t="shared" si="15"/>
        <v>0</v>
      </c>
      <c r="P42">
        <f t="shared" si="16"/>
        <v>0</v>
      </c>
      <c r="Q42">
        <f t="shared" si="17"/>
        <v>0</v>
      </c>
      <c r="R42">
        <f t="shared" si="18"/>
        <v>0</v>
      </c>
      <c r="S42">
        <f t="shared" si="19"/>
        <v>0</v>
      </c>
      <c r="T42">
        <f t="shared" si="20"/>
        <v>0</v>
      </c>
      <c r="U42">
        <f t="shared" si="21"/>
        <v>0</v>
      </c>
      <c r="V42">
        <f t="shared" si="22"/>
        <v>0</v>
      </c>
      <c r="W42">
        <f t="shared" si="23"/>
        <v>0</v>
      </c>
      <c r="X42">
        <f t="shared" si="24"/>
        <v>0</v>
      </c>
      <c r="Y42">
        <f t="shared" si="25"/>
        <v>8.782703055023795</v>
      </c>
      <c r="Z42">
        <f t="shared" si="37"/>
        <v>36.801205971761838</v>
      </c>
      <c r="AA42">
        <f t="shared" si="38"/>
        <v>70.830152198247674</v>
      </c>
      <c r="AB42">
        <f t="shared" si="39"/>
        <v>70.95739755198845</v>
      </c>
      <c r="AC42">
        <f t="shared" si="26"/>
        <v>82.223372267869507</v>
      </c>
      <c r="AD42">
        <f t="shared" si="27"/>
        <v>81.383391357806914</v>
      </c>
      <c r="AE42">
        <f t="shared" si="28"/>
        <v>75.861931182442405</v>
      </c>
      <c r="AF42">
        <f t="shared" si="29"/>
        <v>83.699273799573675</v>
      </c>
      <c r="AG42">
        <f t="shared" si="30"/>
        <v>95.175335571234939</v>
      </c>
      <c r="AH42">
        <f t="shared" si="31"/>
        <v>101.16058501994388</v>
      </c>
      <c r="AI42">
        <f t="shared" si="32"/>
        <v>94.783922205448505</v>
      </c>
      <c r="AJ42">
        <f t="shared" si="33"/>
        <v>76.081225995818585</v>
      </c>
      <c r="AK42">
        <f t="shared" si="34"/>
        <v>80.753539365323675</v>
      </c>
      <c r="AL42">
        <f t="shared" si="35"/>
        <v>65.096999188284968</v>
      </c>
      <c r="AM42">
        <f t="shared" si="36"/>
        <v>70.749641890816477</v>
      </c>
      <c r="AN42" s="9">
        <f t="shared" si="40"/>
        <v>1094.3406766215855</v>
      </c>
    </row>
    <row r="43" spans="1:43">
      <c r="A43" t="s">
        <v>4</v>
      </c>
      <c r="B43">
        <f t="shared" si="2"/>
        <v>0</v>
      </c>
      <c r="C43">
        <f t="shared" si="3"/>
        <v>0</v>
      </c>
      <c r="D43">
        <f t="shared" si="4"/>
        <v>0</v>
      </c>
      <c r="E43">
        <f t="shared" si="5"/>
        <v>0</v>
      </c>
      <c r="F43">
        <f t="shared" si="6"/>
        <v>0</v>
      </c>
      <c r="G43">
        <f t="shared" si="7"/>
        <v>0</v>
      </c>
      <c r="H43">
        <f t="shared" si="8"/>
        <v>0</v>
      </c>
      <c r="I43">
        <f t="shared" si="9"/>
        <v>0</v>
      </c>
      <c r="J43">
        <f t="shared" si="10"/>
        <v>0</v>
      </c>
      <c r="K43">
        <f t="shared" si="11"/>
        <v>0</v>
      </c>
      <c r="L43">
        <f t="shared" si="12"/>
        <v>0</v>
      </c>
      <c r="M43">
        <f t="shared" si="13"/>
        <v>0</v>
      </c>
      <c r="N43">
        <f t="shared" si="14"/>
        <v>0</v>
      </c>
      <c r="O43">
        <f t="shared" si="15"/>
        <v>0</v>
      </c>
      <c r="P43">
        <f t="shared" si="16"/>
        <v>0</v>
      </c>
      <c r="Q43">
        <f t="shared" si="17"/>
        <v>0</v>
      </c>
      <c r="R43">
        <f t="shared" si="18"/>
        <v>0</v>
      </c>
      <c r="S43">
        <f t="shared" si="19"/>
        <v>0</v>
      </c>
      <c r="T43">
        <f t="shared" si="20"/>
        <v>0</v>
      </c>
      <c r="U43">
        <f t="shared" si="21"/>
        <v>0</v>
      </c>
      <c r="V43">
        <f t="shared" si="22"/>
        <v>0</v>
      </c>
      <c r="W43">
        <f t="shared" si="23"/>
        <v>0</v>
      </c>
      <c r="X43">
        <f t="shared" si="24"/>
        <v>0</v>
      </c>
      <c r="Y43">
        <f t="shared" si="25"/>
        <v>169.47286961388329</v>
      </c>
      <c r="Z43">
        <f t="shared" si="37"/>
        <v>115.26137023990238</v>
      </c>
      <c r="AA43">
        <f t="shared" si="38"/>
        <v>183.41910080662313</v>
      </c>
      <c r="AB43">
        <f t="shared" si="39"/>
        <v>221.42790740337318</v>
      </c>
      <c r="AC43">
        <f t="shared" si="26"/>
        <v>294.98220051097826</v>
      </c>
      <c r="AD43">
        <f t="shared" si="27"/>
        <v>273.50990126420857</v>
      </c>
      <c r="AE43">
        <f t="shared" si="28"/>
        <v>259.6366384553379</v>
      </c>
      <c r="AF43">
        <f t="shared" si="29"/>
        <v>284.18463875778247</v>
      </c>
      <c r="AG43">
        <f t="shared" si="30"/>
        <v>312.26422807819893</v>
      </c>
      <c r="AH43">
        <f t="shared" si="31"/>
        <v>283.04882552814297</v>
      </c>
      <c r="AI43">
        <f t="shared" si="32"/>
        <v>297.66638165662084</v>
      </c>
      <c r="AJ43">
        <f t="shared" si="33"/>
        <v>347.77317685998833</v>
      </c>
      <c r="AK43">
        <f t="shared" si="34"/>
        <v>160.24714699135274</v>
      </c>
      <c r="AL43">
        <f t="shared" si="35"/>
        <v>112.72042853293598</v>
      </c>
      <c r="AM43">
        <f t="shared" si="36"/>
        <v>72.602260066847052</v>
      </c>
      <c r="AN43" s="9">
        <f t="shared" si="40"/>
        <v>3388.2170747661753</v>
      </c>
    </row>
    <row r="44" spans="1:43">
      <c r="A44" t="s">
        <v>5</v>
      </c>
      <c r="B44">
        <f t="shared" si="2"/>
        <v>0</v>
      </c>
      <c r="C44">
        <f t="shared" si="3"/>
        <v>0</v>
      </c>
      <c r="D44">
        <f t="shared" si="4"/>
        <v>0</v>
      </c>
      <c r="E44">
        <f t="shared" si="5"/>
        <v>0</v>
      </c>
      <c r="F44">
        <f t="shared" si="6"/>
        <v>0</v>
      </c>
      <c r="G44">
        <f t="shared" si="7"/>
        <v>0</v>
      </c>
      <c r="H44">
        <f t="shared" si="8"/>
        <v>0</v>
      </c>
      <c r="I44">
        <f t="shared" si="9"/>
        <v>0</v>
      </c>
      <c r="J44">
        <f t="shared" si="10"/>
        <v>0</v>
      </c>
      <c r="K44">
        <f t="shared" si="11"/>
        <v>0</v>
      </c>
      <c r="L44">
        <f t="shared" si="12"/>
        <v>0</v>
      </c>
      <c r="M44">
        <f t="shared" si="13"/>
        <v>0</v>
      </c>
      <c r="N44">
        <f t="shared" si="14"/>
        <v>0</v>
      </c>
      <c r="O44">
        <f t="shared" si="15"/>
        <v>0</v>
      </c>
      <c r="P44">
        <f t="shared" si="16"/>
        <v>0</v>
      </c>
      <c r="Q44">
        <f t="shared" si="17"/>
        <v>0</v>
      </c>
      <c r="R44">
        <f t="shared" si="18"/>
        <v>0</v>
      </c>
      <c r="S44">
        <f t="shared" si="19"/>
        <v>0</v>
      </c>
      <c r="T44">
        <f t="shared" si="20"/>
        <v>0</v>
      </c>
      <c r="U44">
        <f t="shared" si="21"/>
        <v>0</v>
      </c>
      <c r="V44">
        <f t="shared" si="22"/>
        <v>0</v>
      </c>
      <c r="W44">
        <f t="shared" si="23"/>
        <v>0</v>
      </c>
      <c r="X44">
        <f t="shared" si="24"/>
        <v>0</v>
      </c>
      <c r="Y44">
        <f t="shared" si="25"/>
        <v>0</v>
      </c>
      <c r="Z44">
        <f t="shared" si="37"/>
        <v>0</v>
      </c>
      <c r="AA44">
        <f t="shared" si="38"/>
        <v>0</v>
      </c>
      <c r="AB44">
        <f t="shared" si="39"/>
        <v>0</v>
      </c>
      <c r="AC44">
        <f t="shared" si="26"/>
        <v>0</v>
      </c>
      <c r="AD44">
        <f t="shared" si="27"/>
        <v>0</v>
      </c>
      <c r="AE44">
        <f t="shared" si="28"/>
        <v>0</v>
      </c>
      <c r="AF44">
        <f t="shared" si="29"/>
        <v>0</v>
      </c>
      <c r="AG44">
        <f t="shared" si="30"/>
        <v>0</v>
      </c>
      <c r="AH44">
        <f t="shared" si="31"/>
        <v>0</v>
      </c>
      <c r="AI44">
        <f t="shared" si="32"/>
        <v>0</v>
      </c>
      <c r="AJ44">
        <f t="shared" si="33"/>
        <v>0</v>
      </c>
      <c r="AK44">
        <f t="shared" si="34"/>
        <v>0</v>
      </c>
      <c r="AL44">
        <f t="shared" si="35"/>
        <v>0</v>
      </c>
      <c r="AM44">
        <f t="shared" si="36"/>
        <v>0</v>
      </c>
      <c r="AN44" s="9">
        <f t="shared" si="40"/>
        <v>0</v>
      </c>
    </row>
    <row r="45" spans="1:43">
      <c r="A45" t="s">
        <v>6</v>
      </c>
      <c r="B45">
        <f t="shared" ref="B45:B69" si="41">B8/$B$36*100/$B$35</f>
        <v>0</v>
      </c>
      <c r="C45">
        <f t="shared" ref="C45:C69" si="42">C8/$C$36*100/$C$35</f>
        <v>0</v>
      </c>
      <c r="D45">
        <f t="shared" ref="D45:D69" si="43">D8/$D$36*100/$D$35</f>
        <v>0</v>
      </c>
      <c r="E45">
        <f t="shared" ref="E45:E69" si="44">E8/$E$36*100/$E$35</f>
        <v>0</v>
      </c>
      <c r="F45">
        <f t="shared" ref="F45:F69" si="45">F8/$F$36*100/$F$35</f>
        <v>0</v>
      </c>
      <c r="G45">
        <f t="shared" ref="G45:G69" si="46">G8/$G$36*100/$G$35</f>
        <v>0</v>
      </c>
      <c r="H45">
        <f t="shared" ref="H45:H69" si="47">H8/$H$36*100/$H$35</f>
        <v>0</v>
      </c>
      <c r="I45">
        <f t="shared" ref="I45:I69" si="48">I8/$I$36*100/$I$35</f>
        <v>0</v>
      </c>
      <c r="J45">
        <f t="shared" ref="J45:J69" si="49">J8/$J$36*100/$J$35</f>
        <v>0</v>
      </c>
      <c r="K45">
        <f t="shared" ref="K45:K69" si="50">K8/$K$36*100/$K$35</f>
        <v>0</v>
      </c>
      <c r="L45">
        <f t="shared" si="12"/>
        <v>0</v>
      </c>
      <c r="M45">
        <f t="shared" si="13"/>
        <v>0</v>
      </c>
      <c r="N45">
        <f t="shared" si="14"/>
        <v>0</v>
      </c>
      <c r="O45">
        <f t="shared" si="15"/>
        <v>0</v>
      </c>
      <c r="P45">
        <f t="shared" si="16"/>
        <v>0</v>
      </c>
      <c r="Q45">
        <f t="shared" si="17"/>
        <v>0</v>
      </c>
      <c r="R45">
        <f t="shared" si="18"/>
        <v>0</v>
      </c>
      <c r="S45">
        <f t="shared" si="19"/>
        <v>0</v>
      </c>
      <c r="T45">
        <f t="shared" si="20"/>
        <v>0</v>
      </c>
      <c r="U45">
        <f t="shared" si="21"/>
        <v>0</v>
      </c>
      <c r="V45">
        <f t="shared" si="22"/>
        <v>0</v>
      </c>
      <c r="W45">
        <f t="shared" si="23"/>
        <v>0</v>
      </c>
      <c r="X45">
        <f t="shared" si="24"/>
        <v>0</v>
      </c>
      <c r="Y45">
        <f t="shared" si="25"/>
        <v>0</v>
      </c>
      <c r="Z45">
        <f t="shared" si="37"/>
        <v>0</v>
      </c>
      <c r="AA45">
        <f t="shared" si="38"/>
        <v>0</v>
      </c>
      <c r="AB45">
        <f t="shared" si="39"/>
        <v>0</v>
      </c>
      <c r="AC45">
        <f t="shared" si="26"/>
        <v>0</v>
      </c>
      <c r="AD45">
        <f t="shared" si="27"/>
        <v>0</v>
      </c>
      <c r="AE45">
        <f t="shared" si="28"/>
        <v>0</v>
      </c>
      <c r="AF45">
        <f t="shared" si="29"/>
        <v>0</v>
      </c>
      <c r="AG45">
        <f t="shared" si="30"/>
        <v>0</v>
      </c>
      <c r="AH45">
        <f t="shared" si="31"/>
        <v>0</v>
      </c>
      <c r="AI45">
        <f t="shared" si="32"/>
        <v>0</v>
      </c>
      <c r="AJ45">
        <f t="shared" si="33"/>
        <v>0</v>
      </c>
      <c r="AK45">
        <f t="shared" si="34"/>
        <v>0</v>
      </c>
      <c r="AL45">
        <f t="shared" si="35"/>
        <v>0</v>
      </c>
      <c r="AM45">
        <f t="shared" si="36"/>
        <v>0</v>
      </c>
      <c r="AN45" s="9">
        <f t="shared" si="40"/>
        <v>0</v>
      </c>
    </row>
    <row r="46" spans="1:43">
      <c r="A46" t="s">
        <v>7</v>
      </c>
      <c r="B46">
        <f t="shared" si="41"/>
        <v>0</v>
      </c>
      <c r="C46">
        <f t="shared" si="42"/>
        <v>0</v>
      </c>
      <c r="D46">
        <f t="shared" si="43"/>
        <v>0</v>
      </c>
      <c r="E46">
        <f t="shared" si="44"/>
        <v>0</v>
      </c>
      <c r="F46">
        <f t="shared" si="45"/>
        <v>0</v>
      </c>
      <c r="G46">
        <f t="shared" si="46"/>
        <v>0</v>
      </c>
      <c r="H46">
        <f t="shared" si="47"/>
        <v>0</v>
      </c>
      <c r="I46">
        <f t="shared" si="48"/>
        <v>0</v>
      </c>
      <c r="J46">
        <f t="shared" si="49"/>
        <v>0</v>
      </c>
      <c r="K46">
        <f t="shared" si="50"/>
        <v>0</v>
      </c>
      <c r="L46">
        <f t="shared" si="12"/>
        <v>0</v>
      </c>
      <c r="M46">
        <f t="shared" si="13"/>
        <v>0</v>
      </c>
      <c r="N46">
        <f t="shared" si="14"/>
        <v>0</v>
      </c>
      <c r="O46">
        <f t="shared" si="15"/>
        <v>0</v>
      </c>
      <c r="P46">
        <f t="shared" si="16"/>
        <v>0</v>
      </c>
      <c r="Q46">
        <f t="shared" si="17"/>
        <v>0</v>
      </c>
      <c r="R46">
        <f t="shared" si="18"/>
        <v>0</v>
      </c>
      <c r="S46">
        <f t="shared" si="19"/>
        <v>0</v>
      </c>
      <c r="T46">
        <f t="shared" si="20"/>
        <v>0</v>
      </c>
      <c r="U46">
        <f t="shared" si="21"/>
        <v>0</v>
      </c>
      <c r="V46">
        <f t="shared" si="22"/>
        <v>0</v>
      </c>
      <c r="W46">
        <f t="shared" si="23"/>
        <v>0</v>
      </c>
      <c r="X46">
        <f t="shared" si="24"/>
        <v>0</v>
      </c>
      <c r="Y46">
        <f t="shared" si="25"/>
        <v>0</v>
      </c>
      <c r="Z46">
        <f t="shared" si="37"/>
        <v>0</v>
      </c>
      <c r="AA46">
        <f t="shared" si="38"/>
        <v>0</v>
      </c>
      <c r="AB46">
        <f t="shared" si="39"/>
        <v>0</v>
      </c>
      <c r="AC46">
        <f t="shared" si="26"/>
        <v>0</v>
      </c>
      <c r="AD46">
        <f t="shared" si="27"/>
        <v>0</v>
      </c>
      <c r="AE46">
        <f t="shared" si="28"/>
        <v>0</v>
      </c>
      <c r="AF46">
        <f t="shared" si="29"/>
        <v>0</v>
      </c>
      <c r="AG46">
        <f t="shared" si="30"/>
        <v>0</v>
      </c>
      <c r="AH46">
        <f t="shared" si="31"/>
        <v>0</v>
      </c>
      <c r="AI46">
        <f t="shared" si="32"/>
        <v>0</v>
      </c>
      <c r="AJ46">
        <f t="shared" si="33"/>
        <v>0</v>
      </c>
      <c r="AK46">
        <f t="shared" si="34"/>
        <v>0</v>
      </c>
      <c r="AL46">
        <f t="shared" si="35"/>
        <v>0</v>
      </c>
      <c r="AM46">
        <f t="shared" si="36"/>
        <v>0</v>
      </c>
      <c r="AN46" s="9">
        <f t="shared" si="40"/>
        <v>0</v>
      </c>
    </row>
    <row r="47" spans="1:43">
      <c r="A47" t="s">
        <v>8</v>
      </c>
      <c r="B47">
        <f t="shared" si="41"/>
        <v>0</v>
      </c>
      <c r="C47">
        <f t="shared" si="42"/>
        <v>0</v>
      </c>
      <c r="D47">
        <f t="shared" si="43"/>
        <v>0</v>
      </c>
      <c r="E47">
        <f t="shared" si="44"/>
        <v>0</v>
      </c>
      <c r="F47">
        <f t="shared" si="45"/>
        <v>0</v>
      </c>
      <c r="G47">
        <f t="shared" si="46"/>
        <v>0</v>
      </c>
      <c r="H47">
        <f t="shared" si="47"/>
        <v>0</v>
      </c>
      <c r="I47">
        <f t="shared" si="48"/>
        <v>0</v>
      </c>
      <c r="J47">
        <f t="shared" si="49"/>
        <v>0</v>
      </c>
      <c r="K47">
        <f t="shared" si="50"/>
        <v>0</v>
      </c>
      <c r="L47">
        <f t="shared" si="12"/>
        <v>0</v>
      </c>
      <c r="M47">
        <f t="shared" si="13"/>
        <v>0</v>
      </c>
      <c r="N47">
        <f t="shared" si="14"/>
        <v>0</v>
      </c>
      <c r="O47">
        <f t="shared" si="15"/>
        <v>0</v>
      </c>
      <c r="P47">
        <f t="shared" si="16"/>
        <v>0</v>
      </c>
      <c r="Q47">
        <f t="shared" si="17"/>
        <v>0</v>
      </c>
      <c r="R47">
        <f t="shared" si="18"/>
        <v>0</v>
      </c>
      <c r="S47">
        <f t="shared" si="19"/>
        <v>0</v>
      </c>
      <c r="T47">
        <f t="shared" si="20"/>
        <v>0</v>
      </c>
      <c r="U47">
        <f t="shared" si="21"/>
        <v>0</v>
      </c>
      <c r="V47">
        <f t="shared" si="22"/>
        <v>0</v>
      </c>
      <c r="W47">
        <f t="shared" si="23"/>
        <v>0</v>
      </c>
      <c r="X47">
        <f t="shared" si="24"/>
        <v>0</v>
      </c>
      <c r="Y47">
        <f t="shared" si="25"/>
        <v>0</v>
      </c>
      <c r="Z47">
        <f t="shared" si="37"/>
        <v>0</v>
      </c>
      <c r="AA47">
        <f t="shared" si="38"/>
        <v>0</v>
      </c>
      <c r="AB47">
        <f t="shared" si="39"/>
        <v>0</v>
      </c>
      <c r="AC47">
        <f t="shared" si="26"/>
        <v>0</v>
      </c>
      <c r="AD47">
        <f t="shared" si="27"/>
        <v>0</v>
      </c>
      <c r="AE47">
        <f t="shared" si="28"/>
        <v>0</v>
      </c>
      <c r="AF47">
        <f t="shared" si="29"/>
        <v>0</v>
      </c>
      <c r="AG47">
        <f t="shared" si="30"/>
        <v>0</v>
      </c>
      <c r="AH47">
        <f t="shared" si="31"/>
        <v>0</v>
      </c>
      <c r="AI47">
        <f t="shared" si="32"/>
        <v>0</v>
      </c>
      <c r="AJ47">
        <f t="shared" si="33"/>
        <v>0</v>
      </c>
      <c r="AK47">
        <f t="shared" si="34"/>
        <v>0</v>
      </c>
      <c r="AL47">
        <f t="shared" si="35"/>
        <v>0</v>
      </c>
      <c r="AM47">
        <f t="shared" si="36"/>
        <v>0</v>
      </c>
      <c r="AN47" s="9">
        <f t="shared" si="40"/>
        <v>0</v>
      </c>
    </row>
    <row r="48" spans="1:43">
      <c r="A48" t="s">
        <v>9</v>
      </c>
      <c r="B48">
        <f t="shared" si="41"/>
        <v>0</v>
      </c>
      <c r="C48">
        <f t="shared" si="42"/>
        <v>0</v>
      </c>
      <c r="D48">
        <f t="shared" si="43"/>
        <v>0</v>
      </c>
      <c r="E48">
        <f t="shared" si="44"/>
        <v>0</v>
      </c>
      <c r="F48">
        <f t="shared" si="45"/>
        <v>0</v>
      </c>
      <c r="G48">
        <f t="shared" si="46"/>
        <v>0</v>
      </c>
      <c r="H48">
        <f t="shared" si="47"/>
        <v>0</v>
      </c>
      <c r="I48">
        <f t="shared" si="48"/>
        <v>0</v>
      </c>
      <c r="J48">
        <f t="shared" si="49"/>
        <v>0</v>
      </c>
      <c r="K48">
        <f t="shared" si="50"/>
        <v>0</v>
      </c>
      <c r="L48">
        <f t="shared" si="12"/>
        <v>0</v>
      </c>
      <c r="M48">
        <f t="shared" si="13"/>
        <v>0</v>
      </c>
      <c r="N48">
        <f t="shared" si="14"/>
        <v>0</v>
      </c>
      <c r="O48">
        <f t="shared" si="15"/>
        <v>0</v>
      </c>
      <c r="P48">
        <f t="shared" si="16"/>
        <v>0</v>
      </c>
      <c r="Q48">
        <f t="shared" si="17"/>
        <v>0</v>
      </c>
      <c r="R48">
        <f t="shared" si="18"/>
        <v>0</v>
      </c>
      <c r="S48">
        <f t="shared" si="19"/>
        <v>0</v>
      </c>
      <c r="T48">
        <f t="shared" si="20"/>
        <v>0</v>
      </c>
      <c r="U48">
        <f t="shared" si="21"/>
        <v>0</v>
      </c>
      <c r="V48">
        <f t="shared" si="22"/>
        <v>0</v>
      </c>
      <c r="W48">
        <f t="shared" si="23"/>
        <v>0</v>
      </c>
      <c r="X48">
        <f t="shared" si="24"/>
        <v>0</v>
      </c>
      <c r="Y48">
        <f t="shared" si="25"/>
        <v>0</v>
      </c>
      <c r="Z48">
        <f t="shared" si="37"/>
        <v>0</v>
      </c>
      <c r="AA48">
        <f t="shared" si="38"/>
        <v>0</v>
      </c>
      <c r="AB48">
        <f t="shared" si="39"/>
        <v>0</v>
      </c>
      <c r="AC48">
        <f t="shared" si="26"/>
        <v>0</v>
      </c>
      <c r="AD48">
        <f t="shared" si="27"/>
        <v>0</v>
      </c>
      <c r="AE48">
        <f t="shared" si="28"/>
        <v>0</v>
      </c>
      <c r="AF48">
        <f t="shared" si="29"/>
        <v>0</v>
      </c>
      <c r="AG48">
        <f t="shared" si="30"/>
        <v>0</v>
      </c>
      <c r="AH48">
        <f t="shared" si="31"/>
        <v>0</v>
      </c>
      <c r="AI48">
        <f t="shared" si="32"/>
        <v>0</v>
      </c>
      <c r="AJ48">
        <f t="shared" si="33"/>
        <v>0</v>
      </c>
      <c r="AK48">
        <f t="shared" si="34"/>
        <v>0</v>
      </c>
      <c r="AL48">
        <f t="shared" si="35"/>
        <v>0</v>
      </c>
      <c r="AM48">
        <f t="shared" si="36"/>
        <v>0</v>
      </c>
      <c r="AN48" s="9">
        <f t="shared" si="40"/>
        <v>0</v>
      </c>
    </row>
    <row r="49" spans="1:40">
      <c r="A49" t="s">
        <v>10</v>
      </c>
      <c r="B49">
        <f t="shared" si="41"/>
        <v>0</v>
      </c>
      <c r="C49">
        <f t="shared" si="42"/>
        <v>0</v>
      </c>
      <c r="D49">
        <f t="shared" si="43"/>
        <v>0</v>
      </c>
      <c r="E49">
        <f t="shared" si="44"/>
        <v>0</v>
      </c>
      <c r="F49">
        <f t="shared" si="45"/>
        <v>0</v>
      </c>
      <c r="G49">
        <f t="shared" si="46"/>
        <v>0</v>
      </c>
      <c r="H49">
        <f t="shared" si="47"/>
        <v>0</v>
      </c>
      <c r="I49">
        <f t="shared" si="48"/>
        <v>0</v>
      </c>
      <c r="J49">
        <f t="shared" si="49"/>
        <v>0</v>
      </c>
      <c r="K49">
        <f t="shared" si="50"/>
        <v>0</v>
      </c>
      <c r="L49">
        <f t="shared" si="12"/>
        <v>0</v>
      </c>
      <c r="M49">
        <f t="shared" si="13"/>
        <v>0</v>
      </c>
      <c r="N49">
        <f t="shared" si="14"/>
        <v>0</v>
      </c>
      <c r="O49">
        <f t="shared" si="15"/>
        <v>0</v>
      </c>
      <c r="P49">
        <f t="shared" si="16"/>
        <v>0</v>
      </c>
      <c r="Q49">
        <f t="shared" si="17"/>
        <v>0</v>
      </c>
      <c r="R49">
        <f t="shared" si="18"/>
        <v>0</v>
      </c>
      <c r="S49">
        <f t="shared" si="19"/>
        <v>0</v>
      </c>
      <c r="T49">
        <f t="shared" si="20"/>
        <v>0</v>
      </c>
      <c r="U49">
        <f t="shared" si="21"/>
        <v>0</v>
      </c>
      <c r="V49">
        <f t="shared" si="22"/>
        <v>0</v>
      </c>
      <c r="W49">
        <f t="shared" si="23"/>
        <v>0</v>
      </c>
      <c r="X49">
        <f t="shared" si="24"/>
        <v>0</v>
      </c>
      <c r="Y49">
        <f t="shared" si="25"/>
        <v>0</v>
      </c>
      <c r="Z49">
        <f t="shared" si="37"/>
        <v>0</v>
      </c>
      <c r="AA49">
        <f t="shared" si="38"/>
        <v>0</v>
      </c>
      <c r="AB49">
        <f t="shared" si="39"/>
        <v>0</v>
      </c>
      <c r="AC49">
        <f t="shared" si="26"/>
        <v>0</v>
      </c>
      <c r="AD49">
        <f t="shared" si="27"/>
        <v>0</v>
      </c>
      <c r="AE49">
        <f t="shared" si="28"/>
        <v>0</v>
      </c>
      <c r="AF49">
        <f t="shared" si="29"/>
        <v>0</v>
      </c>
      <c r="AG49">
        <f t="shared" si="30"/>
        <v>0</v>
      </c>
      <c r="AH49">
        <f t="shared" si="31"/>
        <v>0</v>
      </c>
      <c r="AI49">
        <f t="shared" si="32"/>
        <v>0</v>
      </c>
      <c r="AJ49">
        <f t="shared" si="33"/>
        <v>0</v>
      </c>
      <c r="AK49">
        <f t="shared" si="34"/>
        <v>0</v>
      </c>
      <c r="AL49">
        <f t="shared" si="35"/>
        <v>0</v>
      </c>
      <c r="AM49">
        <f t="shared" si="36"/>
        <v>0</v>
      </c>
      <c r="AN49" s="9">
        <f t="shared" si="40"/>
        <v>0</v>
      </c>
    </row>
    <row r="50" spans="1:40">
      <c r="A50" t="s">
        <v>11</v>
      </c>
      <c r="B50">
        <f t="shared" si="41"/>
        <v>0</v>
      </c>
      <c r="C50">
        <f t="shared" si="42"/>
        <v>0</v>
      </c>
      <c r="D50">
        <f t="shared" si="43"/>
        <v>0</v>
      </c>
      <c r="E50">
        <f t="shared" si="44"/>
        <v>0</v>
      </c>
      <c r="F50">
        <f t="shared" si="45"/>
        <v>0</v>
      </c>
      <c r="G50">
        <f t="shared" si="46"/>
        <v>0</v>
      </c>
      <c r="H50">
        <f t="shared" si="47"/>
        <v>0</v>
      </c>
      <c r="I50">
        <f t="shared" si="48"/>
        <v>0</v>
      </c>
      <c r="J50">
        <f t="shared" si="49"/>
        <v>0</v>
      </c>
      <c r="K50">
        <f t="shared" si="50"/>
        <v>0</v>
      </c>
      <c r="L50">
        <f t="shared" si="12"/>
        <v>0</v>
      </c>
      <c r="M50">
        <f t="shared" si="13"/>
        <v>0</v>
      </c>
      <c r="N50">
        <f t="shared" si="14"/>
        <v>0</v>
      </c>
      <c r="O50">
        <f t="shared" si="15"/>
        <v>0</v>
      </c>
      <c r="P50">
        <f t="shared" si="16"/>
        <v>0</v>
      </c>
      <c r="Q50">
        <f t="shared" si="17"/>
        <v>0</v>
      </c>
      <c r="R50">
        <f t="shared" si="18"/>
        <v>0</v>
      </c>
      <c r="S50">
        <f t="shared" si="19"/>
        <v>0</v>
      </c>
      <c r="T50">
        <f t="shared" si="20"/>
        <v>0</v>
      </c>
      <c r="U50">
        <f t="shared" si="21"/>
        <v>0</v>
      </c>
      <c r="V50">
        <f t="shared" si="22"/>
        <v>0</v>
      </c>
      <c r="W50">
        <f t="shared" si="23"/>
        <v>0</v>
      </c>
      <c r="X50">
        <f t="shared" si="24"/>
        <v>0</v>
      </c>
      <c r="Y50">
        <f t="shared" si="25"/>
        <v>0</v>
      </c>
      <c r="Z50">
        <f t="shared" si="37"/>
        <v>0</v>
      </c>
      <c r="AA50">
        <f t="shared" si="38"/>
        <v>0</v>
      </c>
      <c r="AB50">
        <f t="shared" si="39"/>
        <v>0</v>
      </c>
      <c r="AC50">
        <f t="shared" si="26"/>
        <v>0</v>
      </c>
      <c r="AD50">
        <f t="shared" si="27"/>
        <v>0</v>
      </c>
      <c r="AE50">
        <f t="shared" si="28"/>
        <v>0</v>
      </c>
      <c r="AF50">
        <f t="shared" si="29"/>
        <v>0</v>
      </c>
      <c r="AG50">
        <f t="shared" si="30"/>
        <v>0</v>
      </c>
      <c r="AH50">
        <f t="shared" si="31"/>
        <v>0</v>
      </c>
      <c r="AI50">
        <f t="shared" si="32"/>
        <v>0</v>
      </c>
      <c r="AJ50">
        <f t="shared" si="33"/>
        <v>0</v>
      </c>
      <c r="AK50">
        <f t="shared" si="34"/>
        <v>0</v>
      </c>
      <c r="AL50">
        <f t="shared" si="35"/>
        <v>0</v>
      </c>
      <c r="AM50">
        <f t="shared" si="36"/>
        <v>0</v>
      </c>
      <c r="AN50" s="9">
        <f t="shared" si="40"/>
        <v>0</v>
      </c>
    </row>
    <row r="51" spans="1:40">
      <c r="A51" t="s">
        <v>12</v>
      </c>
      <c r="B51">
        <f t="shared" si="41"/>
        <v>0</v>
      </c>
      <c r="C51">
        <f t="shared" si="42"/>
        <v>0</v>
      </c>
      <c r="D51">
        <f t="shared" si="43"/>
        <v>0</v>
      </c>
      <c r="E51">
        <f t="shared" si="44"/>
        <v>0</v>
      </c>
      <c r="F51">
        <f t="shared" si="45"/>
        <v>0</v>
      </c>
      <c r="G51">
        <f t="shared" si="46"/>
        <v>0</v>
      </c>
      <c r="H51">
        <f t="shared" si="47"/>
        <v>0</v>
      </c>
      <c r="I51">
        <f t="shared" si="48"/>
        <v>0</v>
      </c>
      <c r="J51">
        <f t="shared" si="49"/>
        <v>0</v>
      </c>
      <c r="K51">
        <f t="shared" si="50"/>
        <v>0</v>
      </c>
      <c r="L51">
        <f t="shared" si="12"/>
        <v>0</v>
      </c>
      <c r="M51">
        <f t="shared" si="13"/>
        <v>0</v>
      </c>
      <c r="N51">
        <f t="shared" si="14"/>
        <v>0</v>
      </c>
      <c r="O51">
        <f t="shared" si="15"/>
        <v>0</v>
      </c>
      <c r="P51">
        <f t="shared" si="16"/>
        <v>0</v>
      </c>
      <c r="Q51">
        <f t="shared" si="17"/>
        <v>0</v>
      </c>
      <c r="R51">
        <f t="shared" si="18"/>
        <v>0</v>
      </c>
      <c r="S51">
        <f t="shared" si="19"/>
        <v>0</v>
      </c>
      <c r="T51">
        <f t="shared" si="20"/>
        <v>0</v>
      </c>
      <c r="U51">
        <f t="shared" si="21"/>
        <v>0</v>
      </c>
      <c r="V51">
        <f t="shared" si="22"/>
        <v>0</v>
      </c>
      <c r="W51">
        <f t="shared" si="23"/>
        <v>0</v>
      </c>
      <c r="X51">
        <f t="shared" si="24"/>
        <v>0</v>
      </c>
      <c r="Y51">
        <f t="shared" si="25"/>
        <v>0</v>
      </c>
      <c r="Z51">
        <f t="shared" si="37"/>
        <v>0</v>
      </c>
      <c r="AA51">
        <f t="shared" si="38"/>
        <v>0</v>
      </c>
      <c r="AB51">
        <f t="shared" si="39"/>
        <v>0</v>
      </c>
      <c r="AC51">
        <f t="shared" si="26"/>
        <v>0</v>
      </c>
      <c r="AD51">
        <f t="shared" si="27"/>
        <v>0</v>
      </c>
      <c r="AE51">
        <f t="shared" si="28"/>
        <v>0</v>
      </c>
      <c r="AF51">
        <f t="shared" si="29"/>
        <v>0</v>
      </c>
      <c r="AG51">
        <f t="shared" si="30"/>
        <v>0</v>
      </c>
      <c r="AH51">
        <f t="shared" si="31"/>
        <v>0</v>
      </c>
      <c r="AI51">
        <f t="shared" si="32"/>
        <v>0</v>
      </c>
      <c r="AJ51">
        <f t="shared" si="33"/>
        <v>0</v>
      </c>
      <c r="AK51">
        <f t="shared" si="34"/>
        <v>0</v>
      </c>
      <c r="AL51">
        <f t="shared" si="35"/>
        <v>0</v>
      </c>
      <c r="AM51">
        <f t="shared" si="36"/>
        <v>0</v>
      </c>
      <c r="AN51" s="9">
        <f t="shared" si="40"/>
        <v>0</v>
      </c>
    </row>
    <row r="52" spans="1:40">
      <c r="A52" t="s">
        <v>13</v>
      </c>
      <c r="B52">
        <f t="shared" si="41"/>
        <v>0</v>
      </c>
      <c r="C52">
        <f t="shared" si="42"/>
        <v>0</v>
      </c>
      <c r="D52">
        <f t="shared" si="43"/>
        <v>0</v>
      </c>
      <c r="E52">
        <f t="shared" si="44"/>
        <v>0</v>
      </c>
      <c r="F52">
        <f t="shared" si="45"/>
        <v>0</v>
      </c>
      <c r="G52">
        <f t="shared" si="46"/>
        <v>0</v>
      </c>
      <c r="H52">
        <f t="shared" si="47"/>
        <v>0</v>
      </c>
      <c r="I52">
        <f t="shared" si="48"/>
        <v>0</v>
      </c>
      <c r="J52">
        <f t="shared" si="49"/>
        <v>0</v>
      </c>
      <c r="K52">
        <f t="shared" si="50"/>
        <v>0</v>
      </c>
      <c r="L52">
        <f t="shared" si="12"/>
        <v>0</v>
      </c>
      <c r="M52">
        <f t="shared" si="13"/>
        <v>0</v>
      </c>
      <c r="N52">
        <f t="shared" si="14"/>
        <v>0</v>
      </c>
      <c r="O52">
        <f t="shared" si="15"/>
        <v>0</v>
      </c>
      <c r="P52">
        <f t="shared" si="16"/>
        <v>0</v>
      </c>
      <c r="Q52">
        <f t="shared" si="17"/>
        <v>0</v>
      </c>
      <c r="R52">
        <f t="shared" si="18"/>
        <v>0</v>
      </c>
      <c r="S52">
        <f t="shared" si="19"/>
        <v>0</v>
      </c>
      <c r="T52">
        <f t="shared" si="20"/>
        <v>0</v>
      </c>
      <c r="U52">
        <f t="shared" si="21"/>
        <v>0</v>
      </c>
      <c r="V52">
        <f t="shared" si="22"/>
        <v>0</v>
      </c>
      <c r="W52">
        <f t="shared" si="23"/>
        <v>0</v>
      </c>
      <c r="X52">
        <f t="shared" si="24"/>
        <v>0</v>
      </c>
      <c r="Y52">
        <f t="shared" si="25"/>
        <v>0</v>
      </c>
      <c r="Z52">
        <f t="shared" si="37"/>
        <v>0</v>
      </c>
      <c r="AA52">
        <f t="shared" si="38"/>
        <v>0</v>
      </c>
      <c r="AB52">
        <f t="shared" si="39"/>
        <v>0</v>
      </c>
      <c r="AC52">
        <f t="shared" si="26"/>
        <v>0</v>
      </c>
      <c r="AD52">
        <f t="shared" si="27"/>
        <v>0</v>
      </c>
      <c r="AE52">
        <f t="shared" si="28"/>
        <v>0</v>
      </c>
      <c r="AF52">
        <f t="shared" si="29"/>
        <v>0</v>
      </c>
      <c r="AG52">
        <f t="shared" si="30"/>
        <v>0</v>
      </c>
      <c r="AH52">
        <f t="shared" si="31"/>
        <v>0</v>
      </c>
      <c r="AI52">
        <f t="shared" si="32"/>
        <v>0</v>
      </c>
      <c r="AJ52">
        <f t="shared" si="33"/>
        <v>0</v>
      </c>
      <c r="AK52">
        <f t="shared" si="34"/>
        <v>0</v>
      </c>
      <c r="AL52">
        <f t="shared" si="35"/>
        <v>0</v>
      </c>
      <c r="AM52">
        <f t="shared" si="36"/>
        <v>0</v>
      </c>
      <c r="AN52" s="9">
        <f t="shared" si="40"/>
        <v>0</v>
      </c>
    </row>
    <row r="53" spans="1:40">
      <c r="A53" t="s">
        <v>210</v>
      </c>
      <c r="B53">
        <f t="shared" si="41"/>
        <v>0</v>
      </c>
      <c r="C53">
        <f t="shared" si="42"/>
        <v>0</v>
      </c>
      <c r="D53">
        <f t="shared" si="43"/>
        <v>0</v>
      </c>
      <c r="E53">
        <f t="shared" si="44"/>
        <v>0</v>
      </c>
      <c r="F53">
        <f t="shared" si="45"/>
        <v>0</v>
      </c>
      <c r="G53">
        <f t="shared" si="46"/>
        <v>0</v>
      </c>
      <c r="H53">
        <f t="shared" si="47"/>
        <v>0</v>
      </c>
      <c r="I53">
        <f t="shared" si="48"/>
        <v>0</v>
      </c>
      <c r="J53">
        <f t="shared" si="49"/>
        <v>0</v>
      </c>
      <c r="K53">
        <f t="shared" si="50"/>
        <v>0</v>
      </c>
      <c r="L53">
        <f t="shared" si="12"/>
        <v>0</v>
      </c>
      <c r="M53">
        <f t="shared" si="13"/>
        <v>0</v>
      </c>
      <c r="N53">
        <f t="shared" si="14"/>
        <v>0</v>
      </c>
      <c r="O53">
        <f t="shared" si="15"/>
        <v>0</v>
      </c>
      <c r="P53">
        <f t="shared" si="16"/>
        <v>0</v>
      </c>
      <c r="Q53">
        <f t="shared" si="17"/>
        <v>0</v>
      </c>
      <c r="R53">
        <f t="shared" si="18"/>
        <v>0</v>
      </c>
      <c r="S53">
        <f t="shared" si="19"/>
        <v>0</v>
      </c>
      <c r="T53">
        <f t="shared" si="20"/>
        <v>0</v>
      </c>
      <c r="U53">
        <f t="shared" si="21"/>
        <v>0</v>
      </c>
      <c r="V53">
        <f t="shared" si="22"/>
        <v>0</v>
      </c>
      <c r="W53">
        <f t="shared" si="23"/>
        <v>0</v>
      </c>
      <c r="X53">
        <f t="shared" si="24"/>
        <v>0</v>
      </c>
      <c r="Y53">
        <f t="shared" si="25"/>
        <v>0</v>
      </c>
      <c r="Z53">
        <f t="shared" si="37"/>
        <v>0</v>
      </c>
      <c r="AA53">
        <f t="shared" si="38"/>
        <v>0</v>
      </c>
      <c r="AB53">
        <f t="shared" si="39"/>
        <v>0</v>
      </c>
      <c r="AC53">
        <f t="shared" si="26"/>
        <v>0</v>
      </c>
      <c r="AD53">
        <f t="shared" si="27"/>
        <v>0</v>
      </c>
      <c r="AE53">
        <f t="shared" si="28"/>
        <v>0</v>
      </c>
      <c r="AF53">
        <f t="shared" si="29"/>
        <v>0</v>
      </c>
      <c r="AG53">
        <f t="shared" si="30"/>
        <v>0</v>
      </c>
      <c r="AH53">
        <f t="shared" si="31"/>
        <v>0</v>
      </c>
      <c r="AI53">
        <f t="shared" si="32"/>
        <v>0</v>
      </c>
      <c r="AJ53">
        <f t="shared" si="33"/>
        <v>0</v>
      </c>
      <c r="AK53">
        <f t="shared" si="34"/>
        <v>0</v>
      </c>
      <c r="AL53">
        <f t="shared" si="35"/>
        <v>0</v>
      </c>
      <c r="AM53">
        <f t="shared" si="36"/>
        <v>0</v>
      </c>
      <c r="AN53" s="9">
        <f t="shared" si="40"/>
        <v>0</v>
      </c>
    </row>
    <row r="54" spans="1:40">
      <c r="A54" t="s">
        <v>14</v>
      </c>
      <c r="B54">
        <f t="shared" si="41"/>
        <v>0</v>
      </c>
      <c r="C54">
        <f t="shared" si="42"/>
        <v>0</v>
      </c>
      <c r="D54">
        <f t="shared" si="43"/>
        <v>0</v>
      </c>
      <c r="E54">
        <f t="shared" si="44"/>
        <v>0</v>
      </c>
      <c r="F54">
        <f t="shared" si="45"/>
        <v>0</v>
      </c>
      <c r="G54">
        <f t="shared" si="46"/>
        <v>0</v>
      </c>
      <c r="H54">
        <f t="shared" si="47"/>
        <v>0</v>
      </c>
      <c r="I54">
        <f t="shared" si="48"/>
        <v>0</v>
      </c>
      <c r="J54">
        <f t="shared" si="49"/>
        <v>0</v>
      </c>
      <c r="K54">
        <f t="shared" si="50"/>
        <v>0</v>
      </c>
      <c r="L54">
        <f t="shared" si="12"/>
        <v>0</v>
      </c>
      <c r="M54">
        <f t="shared" si="13"/>
        <v>0</v>
      </c>
      <c r="N54">
        <f t="shared" si="14"/>
        <v>0</v>
      </c>
      <c r="O54">
        <f t="shared" si="15"/>
        <v>0</v>
      </c>
      <c r="P54">
        <f t="shared" si="16"/>
        <v>0</v>
      </c>
      <c r="Q54">
        <f t="shared" si="17"/>
        <v>0</v>
      </c>
      <c r="R54">
        <f t="shared" si="18"/>
        <v>0</v>
      </c>
      <c r="S54">
        <f t="shared" si="19"/>
        <v>0</v>
      </c>
      <c r="T54">
        <f t="shared" si="20"/>
        <v>0</v>
      </c>
      <c r="U54">
        <f t="shared" si="21"/>
        <v>0</v>
      </c>
      <c r="V54">
        <f t="shared" si="22"/>
        <v>0</v>
      </c>
      <c r="W54">
        <f t="shared" si="23"/>
        <v>0</v>
      </c>
      <c r="X54">
        <f t="shared" si="24"/>
        <v>0</v>
      </c>
      <c r="Y54">
        <f t="shared" si="25"/>
        <v>0</v>
      </c>
      <c r="Z54">
        <f t="shared" si="37"/>
        <v>0</v>
      </c>
      <c r="AA54">
        <f t="shared" si="38"/>
        <v>0</v>
      </c>
      <c r="AB54">
        <f t="shared" si="39"/>
        <v>0</v>
      </c>
      <c r="AC54">
        <f t="shared" si="26"/>
        <v>0</v>
      </c>
      <c r="AD54">
        <f t="shared" si="27"/>
        <v>0</v>
      </c>
      <c r="AE54">
        <f t="shared" si="28"/>
        <v>0</v>
      </c>
      <c r="AF54">
        <f t="shared" si="29"/>
        <v>0</v>
      </c>
      <c r="AG54">
        <f t="shared" si="30"/>
        <v>0</v>
      </c>
      <c r="AH54">
        <f t="shared" si="31"/>
        <v>0</v>
      </c>
      <c r="AI54">
        <f t="shared" si="32"/>
        <v>0</v>
      </c>
      <c r="AJ54">
        <f t="shared" si="33"/>
        <v>0</v>
      </c>
      <c r="AK54">
        <f t="shared" si="34"/>
        <v>0</v>
      </c>
      <c r="AL54">
        <f t="shared" si="35"/>
        <v>0</v>
      </c>
      <c r="AM54">
        <f t="shared" si="36"/>
        <v>0</v>
      </c>
      <c r="AN54" s="9">
        <f t="shared" si="40"/>
        <v>0</v>
      </c>
    </row>
    <row r="55" spans="1:40">
      <c r="A55" t="s">
        <v>15</v>
      </c>
      <c r="B55">
        <f t="shared" si="41"/>
        <v>0</v>
      </c>
      <c r="C55">
        <f t="shared" si="42"/>
        <v>0</v>
      </c>
      <c r="D55">
        <f t="shared" si="43"/>
        <v>0</v>
      </c>
      <c r="E55">
        <f t="shared" si="44"/>
        <v>0</v>
      </c>
      <c r="F55">
        <f t="shared" si="45"/>
        <v>0</v>
      </c>
      <c r="G55">
        <f t="shared" si="46"/>
        <v>0</v>
      </c>
      <c r="H55">
        <f t="shared" si="47"/>
        <v>0</v>
      </c>
      <c r="I55">
        <f t="shared" si="48"/>
        <v>0</v>
      </c>
      <c r="J55">
        <f t="shared" si="49"/>
        <v>0</v>
      </c>
      <c r="K55">
        <f t="shared" si="50"/>
        <v>0</v>
      </c>
      <c r="L55">
        <f t="shared" si="12"/>
        <v>0</v>
      </c>
      <c r="M55">
        <f t="shared" si="13"/>
        <v>0</v>
      </c>
      <c r="N55">
        <f t="shared" si="14"/>
        <v>0</v>
      </c>
      <c r="O55">
        <f t="shared" si="15"/>
        <v>0</v>
      </c>
      <c r="P55">
        <f t="shared" si="16"/>
        <v>0</v>
      </c>
      <c r="Q55">
        <f t="shared" si="17"/>
        <v>0</v>
      </c>
      <c r="R55">
        <f t="shared" si="18"/>
        <v>0</v>
      </c>
      <c r="S55">
        <f t="shared" si="19"/>
        <v>0</v>
      </c>
      <c r="T55">
        <f t="shared" si="20"/>
        <v>0</v>
      </c>
      <c r="U55">
        <f t="shared" si="21"/>
        <v>0</v>
      </c>
      <c r="V55">
        <f t="shared" si="22"/>
        <v>0</v>
      </c>
      <c r="W55">
        <f t="shared" si="23"/>
        <v>0</v>
      </c>
      <c r="X55">
        <f t="shared" si="24"/>
        <v>0</v>
      </c>
      <c r="Y55">
        <f t="shared" si="25"/>
        <v>0</v>
      </c>
      <c r="Z55">
        <f t="shared" si="37"/>
        <v>0</v>
      </c>
      <c r="AA55">
        <f t="shared" si="38"/>
        <v>0</v>
      </c>
      <c r="AB55">
        <f t="shared" si="39"/>
        <v>0</v>
      </c>
      <c r="AC55">
        <f t="shared" si="26"/>
        <v>0</v>
      </c>
      <c r="AD55">
        <f t="shared" si="27"/>
        <v>0</v>
      </c>
      <c r="AE55">
        <f t="shared" si="28"/>
        <v>0</v>
      </c>
      <c r="AF55">
        <f t="shared" si="29"/>
        <v>0</v>
      </c>
      <c r="AG55">
        <f t="shared" si="30"/>
        <v>0</v>
      </c>
      <c r="AH55">
        <f t="shared" si="31"/>
        <v>0</v>
      </c>
      <c r="AI55">
        <f t="shared" si="32"/>
        <v>0</v>
      </c>
      <c r="AJ55">
        <f t="shared" si="33"/>
        <v>0</v>
      </c>
      <c r="AK55">
        <f t="shared" si="34"/>
        <v>0</v>
      </c>
      <c r="AL55">
        <f t="shared" si="35"/>
        <v>0</v>
      </c>
      <c r="AM55">
        <f t="shared" si="36"/>
        <v>0</v>
      </c>
      <c r="AN55" s="9">
        <f t="shared" si="40"/>
        <v>0</v>
      </c>
    </row>
    <row r="56" spans="1:40">
      <c r="A56" t="s">
        <v>16</v>
      </c>
      <c r="B56">
        <f t="shared" si="41"/>
        <v>0</v>
      </c>
      <c r="C56">
        <f t="shared" si="42"/>
        <v>0</v>
      </c>
      <c r="D56">
        <f t="shared" si="43"/>
        <v>0</v>
      </c>
      <c r="E56">
        <f t="shared" si="44"/>
        <v>0</v>
      </c>
      <c r="F56">
        <f t="shared" si="45"/>
        <v>0</v>
      </c>
      <c r="G56">
        <f t="shared" si="46"/>
        <v>0</v>
      </c>
      <c r="H56">
        <f t="shared" si="47"/>
        <v>0</v>
      </c>
      <c r="I56">
        <f t="shared" si="48"/>
        <v>0</v>
      </c>
      <c r="J56">
        <f t="shared" si="49"/>
        <v>0</v>
      </c>
      <c r="K56">
        <f t="shared" si="50"/>
        <v>0</v>
      </c>
      <c r="L56">
        <f t="shared" si="12"/>
        <v>0</v>
      </c>
      <c r="M56">
        <f t="shared" si="13"/>
        <v>0</v>
      </c>
      <c r="N56">
        <f t="shared" si="14"/>
        <v>0</v>
      </c>
      <c r="O56">
        <f t="shared" si="15"/>
        <v>0</v>
      </c>
      <c r="P56">
        <f t="shared" si="16"/>
        <v>0</v>
      </c>
      <c r="Q56">
        <f t="shared" si="17"/>
        <v>0</v>
      </c>
      <c r="R56">
        <f t="shared" si="18"/>
        <v>0</v>
      </c>
      <c r="S56">
        <f t="shared" si="19"/>
        <v>0</v>
      </c>
      <c r="T56">
        <f t="shared" si="20"/>
        <v>0</v>
      </c>
      <c r="U56">
        <f t="shared" si="21"/>
        <v>0</v>
      </c>
      <c r="V56">
        <f t="shared" si="22"/>
        <v>0</v>
      </c>
      <c r="W56">
        <f t="shared" si="23"/>
        <v>0</v>
      </c>
      <c r="X56">
        <f t="shared" si="24"/>
        <v>0</v>
      </c>
      <c r="Y56">
        <f t="shared" si="25"/>
        <v>0</v>
      </c>
      <c r="Z56">
        <f t="shared" si="37"/>
        <v>0</v>
      </c>
      <c r="AA56">
        <f t="shared" si="38"/>
        <v>0</v>
      </c>
      <c r="AB56">
        <f t="shared" si="39"/>
        <v>0</v>
      </c>
      <c r="AC56">
        <f t="shared" si="26"/>
        <v>0</v>
      </c>
      <c r="AD56">
        <f t="shared" si="27"/>
        <v>0</v>
      </c>
      <c r="AE56">
        <f t="shared" si="28"/>
        <v>0</v>
      </c>
      <c r="AF56">
        <f t="shared" si="29"/>
        <v>0</v>
      </c>
      <c r="AG56">
        <f t="shared" si="30"/>
        <v>0</v>
      </c>
      <c r="AH56">
        <f t="shared" si="31"/>
        <v>0</v>
      </c>
      <c r="AI56">
        <f t="shared" si="32"/>
        <v>0</v>
      </c>
      <c r="AJ56">
        <f t="shared" si="33"/>
        <v>0</v>
      </c>
      <c r="AK56">
        <f t="shared" si="34"/>
        <v>0</v>
      </c>
      <c r="AL56">
        <f t="shared" si="35"/>
        <v>0</v>
      </c>
      <c r="AM56">
        <f t="shared" si="36"/>
        <v>0</v>
      </c>
      <c r="AN56" s="9">
        <f t="shared" si="40"/>
        <v>0</v>
      </c>
    </row>
    <row r="57" spans="1:40">
      <c r="A57" t="s">
        <v>17</v>
      </c>
      <c r="B57">
        <f t="shared" si="41"/>
        <v>0</v>
      </c>
      <c r="C57">
        <f t="shared" si="42"/>
        <v>0</v>
      </c>
      <c r="D57">
        <f t="shared" si="43"/>
        <v>0</v>
      </c>
      <c r="E57">
        <f t="shared" si="44"/>
        <v>0</v>
      </c>
      <c r="F57">
        <f t="shared" si="45"/>
        <v>0</v>
      </c>
      <c r="G57">
        <f t="shared" si="46"/>
        <v>0</v>
      </c>
      <c r="H57">
        <f t="shared" si="47"/>
        <v>0</v>
      </c>
      <c r="I57">
        <f t="shared" si="48"/>
        <v>0</v>
      </c>
      <c r="J57">
        <f t="shared" si="49"/>
        <v>0</v>
      </c>
      <c r="K57">
        <f t="shared" si="50"/>
        <v>0</v>
      </c>
      <c r="L57">
        <f t="shared" si="12"/>
        <v>0</v>
      </c>
      <c r="M57">
        <f t="shared" si="13"/>
        <v>0</v>
      </c>
      <c r="N57">
        <f t="shared" si="14"/>
        <v>0</v>
      </c>
      <c r="O57">
        <f t="shared" si="15"/>
        <v>0</v>
      </c>
      <c r="P57">
        <f t="shared" si="16"/>
        <v>0</v>
      </c>
      <c r="Q57">
        <f t="shared" si="17"/>
        <v>0</v>
      </c>
      <c r="R57">
        <f t="shared" si="18"/>
        <v>0</v>
      </c>
      <c r="S57">
        <f t="shared" si="19"/>
        <v>0</v>
      </c>
      <c r="T57">
        <f t="shared" si="20"/>
        <v>0</v>
      </c>
      <c r="U57">
        <f t="shared" si="21"/>
        <v>0</v>
      </c>
      <c r="V57">
        <f t="shared" si="22"/>
        <v>0</v>
      </c>
      <c r="W57">
        <f t="shared" si="23"/>
        <v>0</v>
      </c>
      <c r="X57">
        <f t="shared" si="24"/>
        <v>0</v>
      </c>
      <c r="Y57">
        <f t="shared" si="25"/>
        <v>0</v>
      </c>
      <c r="Z57">
        <f t="shared" si="37"/>
        <v>0</v>
      </c>
      <c r="AA57">
        <f t="shared" si="38"/>
        <v>0</v>
      </c>
      <c r="AB57">
        <f t="shared" si="39"/>
        <v>0</v>
      </c>
      <c r="AC57">
        <f t="shared" si="26"/>
        <v>0</v>
      </c>
      <c r="AD57">
        <f t="shared" si="27"/>
        <v>0</v>
      </c>
      <c r="AE57">
        <f t="shared" si="28"/>
        <v>0</v>
      </c>
      <c r="AF57">
        <f t="shared" si="29"/>
        <v>0</v>
      </c>
      <c r="AG57">
        <f t="shared" si="30"/>
        <v>0</v>
      </c>
      <c r="AH57">
        <f t="shared" si="31"/>
        <v>0</v>
      </c>
      <c r="AI57">
        <f t="shared" si="32"/>
        <v>0</v>
      </c>
      <c r="AJ57">
        <f t="shared" si="33"/>
        <v>0</v>
      </c>
      <c r="AK57">
        <f t="shared" si="34"/>
        <v>0</v>
      </c>
      <c r="AL57">
        <f t="shared" si="35"/>
        <v>0</v>
      </c>
      <c r="AM57">
        <f t="shared" si="36"/>
        <v>0</v>
      </c>
      <c r="AN57" s="9">
        <f t="shared" si="40"/>
        <v>0</v>
      </c>
    </row>
    <row r="58" spans="1:40">
      <c r="A58" t="s">
        <v>18</v>
      </c>
      <c r="B58">
        <f t="shared" si="41"/>
        <v>0</v>
      </c>
      <c r="C58">
        <f t="shared" si="42"/>
        <v>0</v>
      </c>
      <c r="D58">
        <f t="shared" si="43"/>
        <v>0</v>
      </c>
      <c r="E58">
        <f t="shared" si="44"/>
        <v>0</v>
      </c>
      <c r="F58">
        <f t="shared" si="45"/>
        <v>0</v>
      </c>
      <c r="G58">
        <f t="shared" si="46"/>
        <v>0</v>
      </c>
      <c r="H58">
        <f t="shared" si="47"/>
        <v>0</v>
      </c>
      <c r="I58">
        <f t="shared" si="48"/>
        <v>0</v>
      </c>
      <c r="J58">
        <f t="shared" si="49"/>
        <v>0</v>
      </c>
      <c r="K58">
        <f t="shared" si="50"/>
        <v>0</v>
      </c>
      <c r="L58">
        <f t="shared" si="12"/>
        <v>0</v>
      </c>
      <c r="M58">
        <f t="shared" si="13"/>
        <v>0</v>
      </c>
      <c r="N58">
        <f t="shared" si="14"/>
        <v>0</v>
      </c>
      <c r="O58">
        <f t="shared" si="15"/>
        <v>0</v>
      </c>
      <c r="P58">
        <f t="shared" si="16"/>
        <v>0</v>
      </c>
      <c r="Q58">
        <f t="shared" si="17"/>
        <v>0</v>
      </c>
      <c r="R58">
        <f t="shared" si="18"/>
        <v>0</v>
      </c>
      <c r="S58">
        <f t="shared" si="19"/>
        <v>0</v>
      </c>
      <c r="T58">
        <f t="shared" si="20"/>
        <v>0</v>
      </c>
      <c r="U58">
        <f t="shared" si="21"/>
        <v>0</v>
      </c>
      <c r="V58">
        <f t="shared" si="22"/>
        <v>0</v>
      </c>
      <c r="W58">
        <f t="shared" si="23"/>
        <v>0</v>
      </c>
      <c r="X58">
        <f t="shared" si="24"/>
        <v>0</v>
      </c>
      <c r="Y58">
        <f t="shared" si="25"/>
        <v>0</v>
      </c>
      <c r="Z58">
        <f t="shared" si="37"/>
        <v>0</v>
      </c>
      <c r="AA58">
        <f t="shared" si="38"/>
        <v>0</v>
      </c>
      <c r="AB58">
        <f t="shared" si="39"/>
        <v>0</v>
      </c>
      <c r="AC58">
        <f t="shared" si="26"/>
        <v>0</v>
      </c>
      <c r="AD58">
        <f t="shared" si="27"/>
        <v>0</v>
      </c>
      <c r="AE58">
        <f t="shared" si="28"/>
        <v>0</v>
      </c>
      <c r="AF58">
        <f t="shared" si="29"/>
        <v>0</v>
      </c>
      <c r="AG58">
        <f t="shared" si="30"/>
        <v>0</v>
      </c>
      <c r="AH58">
        <f t="shared" si="31"/>
        <v>0</v>
      </c>
      <c r="AI58">
        <f t="shared" si="32"/>
        <v>0</v>
      </c>
      <c r="AJ58">
        <f t="shared" si="33"/>
        <v>0</v>
      </c>
      <c r="AK58">
        <f t="shared" si="34"/>
        <v>0</v>
      </c>
      <c r="AL58">
        <f t="shared" si="35"/>
        <v>0</v>
      </c>
      <c r="AM58">
        <f t="shared" si="36"/>
        <v>0</v>
      </c>
      <c r="AN58" s="9">
        <f t="shared" si="40"/>
        <v>0</v>
      </c>
    </row>
    <row r="59" spans="1:40">
      <c r="A59" t="s">
        <v>19</v>
      </c>
      <c r="B59">
        <f t="shared" si="41"/>
        <v>0</v>
      </c>
      <c r="C59">
        <f t="shared" si="42"/>
        <v>0</v>
      </c>
      <c r="D59">
        <f t="shared" si="43"/>
        <v>0</v>
      </c>
      <c r="E59">
        <f t="shared" si="44"/>
        <v>0</v>
      </c>
      <c r="F59">
        <f t="shared" si="45"/>
        <v>0</v>
      </c>
      <c r="G59">
        <f t="shared" si="46"/>
        <v>0</v>
      </c>
      <c r="H59">
        <f t="shared" si="47"/>
        <v>0</v>
      </c>
      <c r="I59">
        <f t="shared" si="48"/>
        <v>0</v>
      </c>
      <c r="J59">
        <f t="shared" si="49"/>
        <v>0</v>
      </c>
      <c r="K59">
        <f t="shared" si="50"/>
        <v>0</v>
      </c>
      <c r="L59">
        <f t="shared" si="12"/>
        <v>0</v>
      </c>
      <c r="M59">
        <f t="shared" si="13"/>
        <v>0</v>
      </c>
      <c r="N59">
        <f t="shared" si="14"/>
        <v>0</v>
      </c>
      <c r="O59">
        <f t="shared" si="15"/>
        <v>0</v>
      </c>
      <c r="P59">
        <f t="shared" si="16"/>
        <v>0</v>
      </c>
      <c r="Q59">
        <f t="shared" si="17"/>
        <v>0</v>
      </c>
      <c r="R59">
        <f t="shared" si="18"/>
        <v>0</v>
      </c>
      <c r="S59">
        <f t="shared" si="19"/>
        <v>0</v>
      </c>
      <c r="T59">
        <f t="shared" si="20"/>
        <v>0</v>
      </c>
      <c r="U59">
        <f t="shared" si="21"/>
        <v>0</v>
      </c>
      <c r="V59">
        <f t="shared" si="22"/>
        <v>0</v>
      </c>
      <c r="W59">
        <f t="shared" si="23"/>
        <v>0</v>
      </c>
      <c r="X59">
        <f t="shared" si="24"/>
        <v>0</v>
      </c>
      <c r="Y59">
        <f t="shared" si="25"/>
        <v>0</v>
      </c>
      <c r="Z59">
        <f t="shared" si="37"/>
        <v>0</v>
      </c>
      <c r="AA59">
        <f t="shared" si="38"/>
        <v>0</v>
      </c>
      <c r="AB59">
        <f t="shared" si="39"/>
        <v>0</v>
      </c>
      <c r="AC59">
        <f t="shared" si="26"/>
        <v>0</v>
      </c>
      <c r="AD59">
        <f t="shared" si="27"/>
        <v>0</v>
      </c>
      <c r="AE59">
        <f t="shared" si="28"/>
        <v>0</v>
      </c>
      <c r="AF59">
        <f t="shared" si="29"/>
        <v>0</v>
      </c>
      <c r="AG59">
        <f t="shared" si="30"/>
        <v>0</v>
      </c>
      <c r="AH59">
        <f t="shared" si="31"/>
        <v>0</v>
      </c>
      <c r="AI59">
        <f t="shared" si="32"/>
        <v>0</v>
      </c>
      <c r="AJ59">
        <f t="shared" si="33"/>
        <v>0</v>
      </c>
      <c r="AK59">
        <f t="shared" si="34"/>
        <v>0</v>
      </c>
      <c r="AL59">
        <f t="shared" si="35"/>
        <v>0</v>
      </c>
      <c r="AM59">
        <f t="shared" si="36"/>
        <v>0</v>
      </c>
      <c r="AN59" s="9">
        <f t="shared" si="40"/>
        <v>0</v>
      </c>
    </row>
    <row r="60" spans="1:40">
      <c r="A60" t="s">
        <v>20</v>
      </c>
      <c r="B60">
        <f t="shared" si="41"/>
        <v>0</v>
      </c>
      <c r="C60">
        <f t="shared" si="42"/>
        <v>0</v>
      </c>
      <c r="D60">
        <f t="shared" si="43"/>
        <v>0</v>
      </c>
      <c r="E60">
        <f t="shared" si="44"/>
        <v>0</v>
      </c>
      <c r="F60">
        <f t="shared" si="45"/>
        <v>0</v>
      </c>
      <c r="G60">
        <f t="shared" si="46"/>
        <v>0</v>
      </c>
      <c r="H60">
        <f t="shared" si="47"/>
        <v>0</v>
      </c>
      <c r="I60">
        <f t="shared" si="48"/>
        <v>0</v>
      </c>
      <c r="J60">
        <f t="shared" si="49"/>
        <v>0</v>
      </c>
      <c r="K60">
        <f t="shared" si="50"/>
        <v>0</v>
      </c>
      <c r="L60">
        <f t="shared" si="12"/>
        <v>0</v>
      </c>
      <c r="M60">
        <f t="shared" si="13"/>
        <v>0</v>
      </c>
      <c r="N60">
        <f t="shared" si="14"/>
        <v>0</v>
      </c>
      <c r="O60">
        <f t="shared" si="15"/>
        <v>0</v>
      </c>
      <c r="P60">
        <f t="shared" si="16"/>
        <v>0</v>
      </c>
      <c r="Q60">
        <f t="shared" si="17"/>
        <v>0</v>
      </c>
      <c r="R60">
        <f t="shared" si="18"/>
        <v>0</v>
      </c>
      <c r="S60">
        <f t="shared" si="19"/>
        <v>0</v>
      </c>
      <c r="T60">
        <f t="shared" si="20"/>
        <v>0</v>
      </c>
      <c r="U60">
        <f t="shared" si="21"/>
        <v>0</v>
      </c>
      <c r="V60">
        <f t="shared" si="22"/>
        <v>0</v>
      </c>
      <c r="W60">
        <f t="shared" si="23"/>
        <v>0</v>
      </c>
      <c r="X60">
        <f t="shared" si="24"/>
        <v>0</v>
      </c>
      <c r="Y60">
        <f t="shared" si="25"/>
        <v>0</v>
      </c>
      <c r="Z60">
        <f t="shared" si="37"/>
        <v>0</v>
      </c>
      <c r="AA60">
        <f t="shared" si="38"/>
        <v>0</v>
      </c>
      <c r="AB60">
        <f t="shared" si="39"/>
        <v>0</v>
      </c>
      <c r="AC60">
        <f t="shared" si="26"/>
        <v>0</v>
      </c>
      <c r="AD60">
        <f t="shared" si="27"/>
        <v>0</v>
      </c>
      <c r="AE60">
        <f t="shared" si="28"/>
        <v>0</v>
      </c>
      <c r="AF60">
        <f t="shared" si="29"/>
        <v>0</v>
      </c>
      <c r="AG60">
        <f t="shared" si="30"/>
        <v>0</v>
      </c>
      <c r="AH60">
        <f t="shared" si="31"/>
        <v>0</v>
      </c>
      <c r="AI60">
        <f t="shared" si="32"/>
        <v>0</v>
      </c>
      <c r="AJ60">
        <f t="shared" si="33"/>
        <v>0</v>
      </c>
      <c r="AK60">
        <f t="shared" si="34"/>
        <v>0</v>
      </c>
      <c r="AL60">
        <f t="shared" si="35"/>
        <v>0</v>
      </c>
      <c r="AM60">
        <f t="shared" si="36"/>
        <v>0</v>
      </c>
      <c r="AN60" s="9">
        <f t="shared" si="40"/>
        <v>0</v>
      </c>
    </row>
    <row r="61" spans="1:40">
      <c r="A61" t="s">
        <v>21</v>
      </c>
      <c r="B61">
        <f t="shared" si="41"/>
        <v>0</v>
      </c>
      <c r="C61">
        <f t="shared" si="42"/>
        <v>0</v>
      </c>
      <c r="D61">
        <f t="shared" si="43"/>
        <v>0</v>
      </c>
      <c r="E61">
        <f t="shared" si="44"/>
        <v>0</v>
      </c>
      <c r="F61">
        <f t="shared" si="45"/>
        <v>0</v>
      </c>
      <c r="G61">
        <f t="shared" si="46"/>
        <v>0</v>
      </c>
      <c r="H61">
        <f t="shared" si="47"/>
        <v>0</v>
      </c>
      <c r="I61">
        <f t="shared" si="48"/>
        <v>0</v>
      </c>
      <c r="J61">
        <f t="shared" si="49"/>
        <v>0</v>
      </c>
      <c r="K61">
        <f t="shared" si="50"/>
        <v>0</v>
      </c>
      <c r="L61">
        <f t="shared" si="12"/>
        <v>0</v>
      </c>
      <c r="M61">
        <f t="shared" si="13"/>
        <v>0</v>
      </c>
      <c r="N61">
        <f t="shared" si="14"/>
        <v>0</v>
      </c>
      <c r="O61">
        <f t="shared" si="15"/>
        <v>0</v>
      </c>
      <c r="P61">
        <f t="shared" si="16"/>
        <v>0</v>
      </c>
      <c r="Q61">
        <f t="shared" si="17"/>
        <v>0</v>
      </c>
      <c r="R61">
        <f t="shared" si="18"/>
        <v>0</v>
      </c>
      <c r="S61">
        <f t="shared" si="19"/>
        <v>0</v>
      </c>
      <c r="T61">
        <f t="shared" si="20"/>
        <v>0</v>
      </c>
      <c r="U61">
        <f t="shared" si="21"/>
        <v>0</v>
      </c>
      <c r="V61">
        <f t="shared" si="22"/>
        <v>0</v>
      </c>
      <c r="W61">
        <f t="shared" si="23"/>
        <v>0</v>
      </c>
      <c r="X61">
        <f t="shared" si="24"/>
        <v>0</v>
      </c>
      <c r="Y61">
        <f t="shared" si="25"/>
        <v>0</v>
      </c>
      <c r="Z61">
        <f t="shared" si="37"/>
        <v>0</v>
      </c>
      <c r="AA61">
        <f t="shared" si="38"/>
        <v>0</v>
      </c>
      <c r="AB61">
        <f t="shared" si="39"/>
        <v>0</v>
      </c>
      <c r="AC61">
        <f t="shared" si="26"/>
        <v>0</v>
      </c>
      <c r="AD61">
        <f t="shared" si="27"/>
        <v>0</v>
      </c>
      <c r="AE61">
        <f t="shared" si="28"/>
        <v>0</v>
      </c>
      <c r="AF61">
        <f t="shared" si="29"/>
        <v>0</v>
      </c>
      <c r="AG61">
        <f t="shared" si="30"/>
        <v>0</v>
      </c>
      <c r="AH61">
        <f t="shared" si="31"/>
        <v>0</v>
      </c>
      <c r="AI61">
        <f t="shared" si="32"/>
        <v>0</v>
      </c>
      <c r="AJ61">
        <f t="shared" si="33"/>
        <v>0</v>
      </c>
      <c r="AK61">
        <f t="shared" si="34"/>
        <v>0</v>
      </c>
      <c r="AL61">
        <f t="shared" si="35"/>
        <v>0</v>
      </c>
      <c r="AM61">
        <f t="shared" si="36"/>
        <v>0</v>
      </c>
      <c r="AN61" s="9">
        <f t="shared" si="40"/>
        <v>0</v>
      </c>
    </row>
    <row r="62" spans="1:40">
      <c r="A62" t="s">
        <v>22</v>
      </c>
      <c r="B62">
        <f t="shared" si="41"/>
        <v>0</v>
      </c>
      <c r="C62">
        <f t="shared" si="42"/>
        <v>0</v>
      </c>
      <c r="D62">
        <f t="shared" si="43"/>
        <v>0</v>
      </c>
      <c r="E62">
        <f t="shared" si="44"/>
        <v>0</v>
      </c>
      <c r="F62">
        <f t="shared" si="45"/>
        <v>0</v>
      </c>
      <c r="G62">
        <f t="shared" si="46"/>
        <v>0</v>
      </c>
      <c r="H62">
        <f t="shared" si="47"/>
        <v>0</v>
      </c>
      <c r="I62">
        <f t="shared" si="48"/>
        <v>0</v>
      </c>
      <c r="J62">
        <f t="shared" si="49"/>
        <v>0</v>
      </c>
      <c r="K62">
        <f t="shared" si="50"/>
        <v>0</v>
      </c>
      <c r="L62">
        <f t="shared" si="12"/>
        <v>0</v>
      </c>
      <c r="M62">
        <f t="shared" si="13"/>
        <v>0</v>
      </c>
      <c r="N62">
        <f t="shared" si="14"/>
        <v>0</v>
      </c>
      <c r="O62">
        <f t="shared" si="15"/>
        <v>0</v>
      </c>
      <c r="P62">
        <f t="shared" si="16"/>
        <v>0</v>
      </c>
      <c r="Q62">
        <f t="shared" si="17"/>
        <v>0</v>
      </c>
      <c r="R62">
        <f t="shared" si="18"/>
        <v>0</v>
      </c>
      <c r="S62">
        <f t="shared" si="19"/>
        <v>0</v>
      </c>
      <c r="T62">
        <f t="shared" si="20"/>
        <v>0</v>
      </c>
      <c r="U62">
        <f t="shared" si="21"/>
        <v>0</v>
      </c>
      <c r="V62">
        <f t="shared" si="22"/>
        <v>0</v>
      </c>
      <c r="W62">
        <f t="shared" si="23"/>
        <v>0</v>
      </c>
      <c r="X62">
        <f t="shared" si="24"/>
        <v>0</v>
      </c>
      <c r="Y62">
        <f t="shared" si="25"/>
        <v>0</v>
      </c>
      <c r="Z62">
        <f t="shared" si="37"/>
        <v>0</v>
      </c>
      <c r="AA62">
        <f t="shared" si="38"/>
        <v>0</v>
      </c>
      <c r="AB62">
        <f t="shared" si="39"/>
        <v>0</v>
      </c>
      <c r="AC62">
        <f t="shared" si="26"/>
        <v>0</v>
      </c>
      <c r="AD62">
        <f t="shared" si="27"/>
        <v>0</v>
      </c>
      <c r="AE62">
        <f t="shared" si="28"/>
        <v>0</v>
      </c>
      <c r="AF62">
        <f t="shared" si="29"/>
        <v>0</v>
      </c>
      <c r="AG62">
        <f t="shared" si="30"/>
        <v>0</v>
      </c>
      <c r="AH62">
        <f t="shared" si="31"/>
        <v>0</v>
      </c>
      <c r="AI62">
        <f t="shared" si="32"/>
        <v>0</v>
      </c>
      <c r="AJ62">
        <f t="shared" si="33"/>
        <v>0</v>
      </c>
      <c r="AK62">
        <f t="shared" si="34"/>
        <v>0</v>
      </c>
      <c r="AL62">
        <f t="shared" si="35"/>
        <v>0</v>
      </c>
      <c r="AM62">
        <f t="shared" si="36"/>
        <v>0</v>
      </c>
      <c r="AN62" s="9">
        <f t="shared" si="40"/>
        <v>0</v>
      </c>
    </row>
    <row r="63" spans="1:40">
      <c r="A63" t="s">
        <v>23</v>
      </c>
      <c r="B63">
        <f t="shared" si="41"/>
        <v>0</v>
      </c>
      <c r="C63">
        <f t="shared" si="42"/>
        <v>0</v>
      </c>
      <c r="D63">
        <f t="shared" si="43"/>
        <v>0</v>
      </c>
      <c r="E63">
        <f t="shared" si="44"/>
        <v>0</v>
      </c>
      <c r="F63">
        <f t="shared" si="45"/>
        <v>0</v>
      </c>
      <c r="G63">
        <f t="shared" si="46"/>
        <v>0</v>
      </c>
      <c r="H63">
        <f t="shared" si="47"/>
        <v>0</v>
      </c>
      <c r="I63">
        <f t="shared" si="48"/>
        <v>0</v>
      </c>
      <c r="J63">
        <f t="shared" si="49"/>
        <v>0</v>
      </c>
      <c r="K63">
        <f t="shared" si="50"/>
        <v>0</v>
      </c>
      <c r="L63">
        <f t="shared" si="12"/>
        <v>0</v>
      </c>
      <c r="M63">
        <f t="shared" si="13"/>
        <v>0</v>
      </c>
      <c r="N63">
        <f t="shared" si="14"/>
        <v>0</v>
      </c>
      <c r="O63">
        <f t="shared" si="15"/>
        <v>0</v>
      </c>
      <c r="P63">
        <f t="shared" si="16"/>
        <v>0</v>
      </c>
      <c r="Q63">
        <f t="shared" si="17"/>
        <v>0</v>
      </c>
      <c r="R63">
        <f t="shared" si="18"/>
        <v>0</v>
      </c>
      <c r="S63">
        <f t="shared" si="19"/>
        <v>0</v>
      </c>
      <c r="T63">
        <f t="shared" si="20"/>
        <v>0</v>
      </c>
      <c r="U63">
        <f t="shared" si="21"/>
        <v>0</v>
      </c>
      <c r="V63">
        <f t="shared" si="22"/>
        <v>0</v>
      </c>
      <c r="W63">
        <f t="shared" si="23"/>
        <v>0</v>
      </c>
      <c r="X63">
        <f t="shared" si="24"/>
        <v>0</v>
      </c>
      <c r="Y63">
        <f t="shared" si="25"/>
        <v>0</v>
      </c>
      <c r="Z63">
        <f t="shared" si="37"/>
        <v>0</v>
      </c>
      <c r="AA63">
        <f t="shared" si="38"/>
        <v>0</v>
      </c>
      <c r="AB63">
        <f t="shared" si="39"/>
        <v>0</v>
      </c>
      <c r="AC63">
        <f t="shared" si="26"/>
        <v>0</v>
      </c>
      <c r="AD63">
        <f t="shared" si="27"/>
        <v>0</v>
      </c>
      <c r="AE63">
        <f t="shared" si="28"/>
        <v>0</v>
      </c>
      <c r="AF63">
        <f t="shared" si="29"/>
        <v>0</v>
      </c>
      <c r="AG63">
        <f t="shared" si="30"/>
        <v>0</v>
      </c>
      <c r="AH63">
        <f t="shared" si="31"/>
        <v>0</v>
      </c>
      <c r="AI63">
        <f t="shared" si="32"/>
        <v>0</v>
      </c>
      <c r="AJ63">
        <f t="shared" si="33"/>
        <v>0</v>
      </c>
      <c r="AK63">
        <f t="shared" si="34"/>
        <v>0</v>
      </c>
      <c r="AL63">
        <f t="shared" si="35"/>
        <v>0</v>
      </c>
      <c r="AM63">
        <f t="shared" si="36"/>
        <v>0</v>
      </c>
      <c r="AN63" s="9">
        <f t="shared" si="40"/>
        <v>0</v>
      </c>
    </row>
    <row r="64" spans="1:40">
      <c r="A64" t="s">
        <v>24</v>
      </c>
      <c r="B64">
        <f t="shared" si="41"/>
        <v>0</v>
      </c>
      <c r="C64">
        <f t="shared" si="42"/>
        <v>0</v>
      </c>
      <c r="D64">
        <f t="shared" si="43"/>
        <v>0</v>
      </c>
      <c r="E64">
        <f t="shared" si="44"/>
        <v>0</v>
      </c>
      <c r="F64">
        <f t="shared" si="45"/>
        <v>0</v>
      </c>
      <c r="G64">
        <f t="shared" si="46"/>
        <v>0</v>
      </c>
      <c r="H64">
        <f t="shared" si="47"/>
        <v>0</v>
      </c>
      <c r="I64">
        <f t="shared" si="48"/>
        <v>0</v>
      </c>
      <c r="J64">
        <f t="shared" si="49"/>
        <v>0</v>
      </c>
      <c r="K64">
        <f t="shared" si="50"/>
        <v>0</v>
      </c>
      <c r="L64">
        <f t="shared" si="12"/>
        <v>0</v>
      </c>
      <c r="M64">
        <f t="shared" si="13"/>
        <v>0</v>
      </c>
      <c r="N64">
        <f t="shared" si="14"/>
        <v>0</v>
      </c>
      <c r="O64">
        <f t="shared" si="15"/>
        <v>0</v>
      </c>
      <c r="P64">
        <f t="shared" si="16"/>
        <v>0</v>
      </c>
      <c r="Q64">
        <f t="shared" si="17"/>
        <v>0</v>
      </c>
      <c r="R64">
        <f t="shared" si="18"/>
        <v>0</v>
      </c>
      <c r="S64">
        <f t="shared" si="19"/>
        <v>0</v>
      </c>
      <c r="T64">
        <f t="shared" si="20"/>
        <v>0</v>
      </c>
      <c r="U64">
        <f t="shared" si="21"/>
        <v>0</v>
      </c>
      <c r="V64">
        <f t="shared" si="22"/>
        <v>0</v>
      </c>
      <c r="W64">
        <f t="shared" si="23"/>
        <v>0</v>
      </c>
      <c r="X64">
        <f t="shared" si="24"/>
        <v>0</v>
      </c>
      <c r="Y64">
        <f t="shared" si="25"/>
        <v>0</v>
      </c>
      <c r="Z64">
        <f t="shared" si="37"/>
        <v>0</v>
      </c>
      <c r="AA64">
        <f t="shared" si="38"/>
        <v>0</v>
      </c>
      <c r="AB64">
        <f t="shared" si="39"/>
        <v>0</v>
      </c>
      <c r="AC64">
        <f t="shared" si="26"/>
        <v>0</v>
      </c>
      <c r="AD64">
        <f t="shared" si="27"/>
        <v>0</v>
      </c>
      <c r="AE64">
        <f t="shared" si="28"/>
        <v>0</v>
      </c>
      <c r="AF64">
        <f t="shared" si="29"/>
        <v>0</v>
      </c>
      <c r="AG64">
        <f t="shared" si="30"/>
        <v>0</v>
      </c>
      <c r="AH64">
        <f t="shared" si="31"/>
        <v>0</v>
      </c>
      <c r="AI64">
        <f t="shared" si="32"/>
        <v>0</v>
      </c>
      <c r="AJ64">
        <f t="shared" si="33"/>
        <v>0</v>
      </c>
      <c r="AK64">
        <f t="shared" si="34"/>
        <v>0</v>
      </c>
      <c r="AL64">
        <f t="shared" si="35"/>
        <v>0</v>
      </c>
      <c r="AM64">
        <f t="shared" si="36"/>
        <v>0</v>
      </c>
      <c r="AN64" s="9">
        <f t="shared" si="40"/>
        <v>0</v>
      </c>
    </row>
    <row r="65" spans="1:46">
      <c r="A65" t="s">
        <v>25</v>
      </c>
      <c r="B65">
        <f t="shared" si="41"/>
        <v>0</v>
      </c>
      <c r="C65">
        <f t="shared" si="42"/>
        <v>0</v>
      </c>
      <c r="D65">
        <f t="shared" si="43"/>
        <v>0</v>
      </c>
      <c r="E65">
        <f t="shared" si="44"/>
        <v>0</v>
      </c>
      <c r="F65">
        <f t="shared" si="45"/>
        <v>0</v>
      </c>
      <c r="G65">
        <f t="shared" si="46"/>
        <v>0</v>
      </c>
      <c r="H65">
        <f t="shared" si="47"/>
        <v>0</v>
      </c>
      <c r="I65">
        <f t="shared" si="48"/>
        <v>0</v>
      </c>
      <c r="J65">
        <f t="shared" si="49"/>
        <v>0</v>
      </c>
      <c r="K65">
        <f t="shared" si="50"/>
        <v>0</v>
      </c>
      <c r="L65">
        <f t="shared" si="12"/>
        <v>0</v>
      </c>
      <c r="M65">
        <f t="shared" si="13"/>
        <v>0</v>
      </c>
      <c r="N65">
        <f t="shared" si="14"/>
        <v>0</v>
      </c>
      <c r="O65">
        <f t="shared" si="15"/>
        <v>0</v>
      </c>
      <c r="P65">
        <f t="shared" si="16"/>
        <v>0</v>
      </c>
      <c r="Q65">
        <f t="shared" si="17"/>
        <v>0</v>
      </c>
      <c r="R65">
        <f t="shared" si="18"/>
        <v>0</v>
      </c>
      <c r="S65">
        <f t="shared" si="19"/>
        <v>0</v>
      </c>
      <c r="T65">
        <f t="shared" si="20"/>
        <v>0</v>
      </c>
      <c r="U65">
        <f t="shared" si="21"/>
        <v>0</v>
      </c>
      <c r="V65">
        <f t="shared" si="22"/>
        <v>0</v>
      </c>
      <c r="W65">
        <f t="shared" si="23"/>
        <v>0</v>
      </c>
      <c r="X65">
        <f t="shared" si="24"/>
        <v>0</v>
      </c>
      <c r="Y65">
        <f t="shared" si="25"/>
        <v>0</v>
      </c>
      <c r="Z65">
        <f t="shared" si="37"/>
        <v>0</v>
      </c>
      <c r="AA65">
        <f t="shared" si="38"/>
        <v>0</v>
      </c>
      <c r="AB65">
        <f t="shared" si="39"/>
        <v>0</v>
      </c>
      <c r="AC65">
        <f t="shared" si="26"/>
        <v>0</v>
      </c>
      <c r="AD65">
        <f t="shared" si="27"/>
        <v>0</v>
      </c>
      <c r="AE65">
        <f t="shared" si="28"/>
        <v>0</v>
      </c>
      <c r="AF65">
        <f t="shared" si="29"/>
        <v>0</v>
      </c>
      <c r="AG65">
        <f t="shared" si="30"/>
        <v>0</v>
      </c>
      <c r="AH65">
        <f t="shared" si="31"/>
        <v>0</v>
      </c>
      <c r="AI65">
        <f t="shared" si="32"/>
        <v>0</v>
      </c>
      <c r="AJ65">
        <f t="shared" si="33"/>
        <v>0</v>
      </c>
      <c r="AK65">
        <f t="shared" si="34"/>
        <v>6.9565749776560581</v>
      </c>
      <c r="AL65">
        <f t="shared" si="35"/>
        <v>7.8493457667856843</v>
      </c>
      <c r="AM65">
        <f t="shared" si="36"/>
        <v>8.5802960369250343</v>
      </c>
      <c r="AN65" s="9">
        <f t="shared" si="40"/>
        <v>23.386216781366777</v>
      </c>
    </row>
    <row r="66" spans="1:46">
      <c r="A66" t="s">
        <v>26</v>
      </c>
      <c r="B66">
        <f t="shared" si="41"/>
        <v>0</v>
      </c>
      <c r="C66">
        <f t="shared" si="42"/>
        <v>0</v>
      </c>
      <c r="D66">
        <f t="shared" si="43"/>
        <v>0</v>
      </c>
      <c r="E66">
        <f t="shared" si="44"/>
        <v>0</v>
      </c>
      <c r="F66">
        <f t="shared" si="45"/>
        <v>0</v>
      </c>
      <c r="G66">
        <f t="shared" si="46"/>
        <v>0</v>
      </c>
      <c r="H66">
        <f t="shared" si="47"/>
        <v>0</v>
      </c>
      <c r="I66">
        <f t="shared" si="48"/>
        <v>0</v>
      </c>
      <c r="J66">
        <f t="shared" si="49"/>
        <v>0</v>
      </c>
      <c r="K66">
        <f t="shared" si="50"/>
        <v>0</v>
      </c>
      <c r="L66">
        <f t="shared" si="12"/>
        <v>0</v>
      </c>
      <c r="M66">
        <f t="shared" si="13"/>
        <v>0</v>
      </c>
      <c r="N66">
        <f t="shared" si="14"/>
        <v>0</v>
      </c>
      <c r="O66">
        <f t="shared" si="15"/>
        <v>0</v>
      </c>
      <c r="P66">
        <f t="shared" si="16"/>
        <v>0</v>
      </c>
      <c r="Q66">
        <f t="shared" si="17"/>
        <v>0</v>
      </c>
      <c r="R66">
        <f t="shared" si="18"/>
        <v>0</v>
      </c>
      <c r="S66">
        <f t="shared" si="19"/>
        <v>0</v>
      </c>
      <c r="T66">
        <f t="shared" si="20"/>
        <v>0</v>
      </c>
      <c r="U66">
        <f t="shared" si="21"/>
        <v>0</v>
      </c>
      <c r="V66">
        <f t="shared" si="22"/>
        <v>0</v>
      </c>
      <c r="W66">
        <f t="shared" si="23"/>
        <v>0</v>
      </c>
      <c r="X66">
        <f t="shared" si="24"/>
        <v>0</v>
      </c>
      <c r="Y66">
        <f t="shared" si="25"/>
        <v>0</v>
      </c>
      <c r="Z66">
        <f t="shared" si="37"/>
        <v>0</v>
      </c>
      <c r="AA66">
        <f t="shared" si="38"/>
        <v>0</v>
      </c>
      <c r="AB66">
        <f t="shared" si="39"/>
        <v>0</v>
      </c>
      <c r="AC66">
        <f t="shared" si="26"/>
        <v>0</v>
      </c>
      <c r="AD66">
        <f t="shared" si="27"/>
        <v>0</v>
      </c>
      <c r="AE66">
        <f t="shared" si="28"/>
        <v>0</v>
      </c>
      <c r="AF66">
        <f t="shared" si="29"/>
        <v>0</v>
      </c>
      <c r="AG66">
        <f t="shared" si="30"/>
        <v>0</v>
      </c>
      <c r="AH66">
        <f t="shared" si="31"/>
        <v>0</v>
      </c>
      <c r="AI66">
        <f t="shared" si="32"/>
        <v>0</v>
      </c>
      <c r="AJ66">
        <f t="shared" si="33"/>
        <v>0</v>
      </c>
      <c r="AK66">
        <f t="shared" si="34"/>
        <v>0</v>
      </c>
      <c r="AL66">
        <f t="shared" si="35"/>
        <v>0</v>
      </c>
      <c r="AM66">
        <f t="shared" si="36"/>
        <v>0</v>
      </c>
      <c r="AN66" s="9">
        <f t="shared" si="40"/>
        <v>0</v>
      </c>
    </row>
    <row r="67" spans="1:46">
      <c r="A67" t="s">
        <v>27</v>
      </c>
      <c r="B67">
        <f t="shared" si="41"/>
        <v>0</v>
      </c>
      <c r="C67">
        <f t="shared" si="42"/>
        <v>0</v>
      </c>
      <c r="D67">
        <f t="shared" si="43"/>
        <v>0</v>
      </c>
      <c r="E67">
        <f t="shared" si="44"/>
        <v>0</v>
      </c>
      <c r="F67">
        <f t="shared" si="45"/>
        <v>0</v>
      </c>
      <c r="G67">
        <f t="shared" si="46"/>
        <v>0</v>
      </c>
      <c r="H67">
        <f t="shared" si="47"/>
        <v>0</v>
      </c>
      <c r="I67">
        <f t="shared" si="48"/>
        <v>0</v>
      </c>
      <c r="J67">
        <f t="shared" si="49"/>
        <v>0</v>
      </c>
      <c r="K67">
        <f t="shared" si="50"/>
        <v>0</v>
      </c>
      <c r="L67">
        <f t="shared" si="12"/>
        <v>0</v>
      </c>
      <c r="M67">
        <f t="shared" si="13"/>
        <v>0</v>
      </c>
      <c r="N67">
        <f t="shared" si="14"/>
        <v>0</v>
      </c>
      <c r="O67">
        <f t="shared" si="15"/>
        <v>0</v>
      </c>
      <c r="P67">
        <f t="shared" si="16"/>
        <v>0</v>
      </c>
      <c r="Q67">
        <f t="shared" si="17"/>
        <v>0</v>
      </c>
      <c r="R67">
        <f t="shared" si="18"/>
        <v>0</v>
      </c>
      <c r="S67">
        <f t="shared" si="19"/>
        <v>0</v>
      </c>
      <c r="T67">
        <f t="shared" si="20"/>
        <v>0</v>
      </c>
      <c r="U67">
        <f t="shared" si="21"/>
        <v>0</v>
      </c>
      <c r="V67">
        <f t="shared" si="22"/>
        <v>0</v>
      </c>
      <c r="W67">
        <f t="shared" si="23"/>
        <v>0</v>
      </c>
      <c r="X67">
        <f t="shared" si="24"/>
        <v>0</v>
      </c>
      <c r="Y67">
        <f t="shared" si="25"/>
        <v>0</v>
      </c>
      <c r="Z67">
        <f t="shared" si="37"/>
        <v>0</v>
      </c>
      <c r="AA67">
        <f t="shared" si="38"/>
        <v>0</v>
      </c>
      <c r="AB67">
        <f t="shared" si="39"/>
        <v>0</v>
      </c>
      <c r="AC67">
        <f t="shared" si="26"/>
        <v>0</v>
      </c>
      <c r="AD67">
        <f t="shared" si="27"/>
        <v>0</v>
      </c>
      <c r="AE67">
        <f t="shared" si="28"/>
        <v>0</v>
      </c>
      <c r="AF67">
        <f t="shared" si="29"/>
        <v>0</v>
      </c>
      <c r="AG67">
        <f t="shared" si="30"/>
        <v>0</v>
      </c>
      <c r="AH67">
        <f t="shared" si="31"/>
        <v>0</v>
      </c>
      <c r="AI67">
        <f t="shared" si="32"/>
        <v>0</v>
      </c>
      <c r="AJ67">
        <f t="shared" si="33"/>
        <v>0</v>
      </c>
      <c r="AK67">
        <f t="shared" si="34"/>
        <v>0</v>
      </c>
      <c r="AL67">
        <f t="shared" si="35"/>
        <v>0</v>
      </c>
      <c r="AM67">
        <f t="shared" si="36"/>
        <v>0</v>
      </c>
      <c r="AN67" s="9">
        <f t="shared" si="40"/>
        <v>0</v>
      </c>
    </row>
    <row r="68" spans="1:46">
      <c r="A68" t="s">
        <v>28</v>
      </c>
      <c r="B68">
        <f t="shared" si="41"/>
        <v>0</v>
      </c>
      <c r="C68">
        <f t="shared" si="42"/>
        <v>0</v>
      </c>
      <c r="D68">
        <f t="shared" si="43"/>
        <v>0</v>
      </c>
      <c r="E68">
        <f t="shared" si="44"/>
        <v>0</v>
      </c>
      <c r="F68">
        <f t="shared" si="45"/>
        <v>0</v>
      </c>
      <c r="G68">
        <f t="shared" si="46"/>
        <v>0</v>
      </c>
      <c r="H68">
        <f t="shared" si="47"/>
        <v>0</v>
      </c>
      <c r="I68">
        <f t="shared" si="48"/>
        <v>0</v>
      </c>
      <c r="J68">
        <f t="shared" si="49"/>
        <v>0</v>
      </c>
      <c r="K68">
        <f t="shared" si="50"/>
        <v>0</v>
      </c>
      <c r="L68">
        <f t="shared" si="12"/>
        <v>0</v>
      </c>
      <c r="M68">
        <f t="shared" si="13"/>
        <v>0</v>
      </c>
      <c r="N68">
        <f t="shared" si="14"/>
        <v>0</v>
      </c>
      <c r="O68">
        <f t="shared" si="15"/>
        <v>0</v>
      </c>
      <c r="P68">
        <f t="shared" si="16"/>
        <v>0</v>
      </c>
      <c r="Q68">
        <f t="shared" si="17"/>
        <v>0</v>
      </c>
      <c r="R68">
        <f t="shared" si="18"/>
        <v>0</v>
      </c>
      <c r="S68">
        <f t="shared" si="19"/>
        <v>0</v>
      </c>
      <c r="T68">
        <f t="shared" si="20"/>
        <v>0</v>
      </c>
      <c r="U68">
        <f t="shared" si="21"/>
        <v>0</v>
      </c>
      <c r="V68">
        <f t="shared" si="22"/>
        <v>0</v>
      </c>
      <c r="W68">
        <f t="shared" si="23"/>
        <v>0</v>
      </c>
      <c r="X68">
        <f t="shared" si="24"/>
        <v>0</v>
      </c>
      <c r="Y68">
        <f t="shared" si="25"/>
        <v>0</v>
      </c>
      <c r="Z68">
        <f t="shared" si="37"/>
        <v>0</v>
      </c>
      <c r="AA68">
        <f t="shared" si="38"/>
        <v>0</v>
      </c>
      <c r="AB68">
        <f t="shared" si="39"/>
        <v>0</v>
      </c>
      <c r="AC68">
        <f t="shared" si="26"/>
        <v>0</v>
      </c>
      <c r="AD68">
        <f t="shared" si="27"/>
        <v>0</v>
      </c>
      <c r="AE68">
        <f t="shared" si="28"/>
        <v>0</v>
      </c>
      <c r="AF68">
        <f t="shared" si="29"/>
        <v>0</v>
      </c>
      <c r="AG68">
        <f t="shared" si="30"/>
        <v>0</v>
      </c>
      <c r="AH68">
        <f t="shared" si="31"/>
        <v>0</v>
      </c>
      <c r="AI68">
        <f t="shared" si="32"/>
        <v>0</v>
      </c>
      <c r="AJ68">
        <f t="shared" si="33"/>
        <v>0</v>
      </c>
      <c r="AK68">
        <f t="shared" si="34"/>
        <v>0</v>
      </c>
      <c r="AL68">
        <f t="shared" si="35"/>
        <v>0</v>
      </c>
      <c r="AM68">
        <f t="shared" si="36"/>
        <v>0</v>
      </c>
      <c r="AN68" s="9">
        <f t="shared" si="40"/>
        <v>0</v>
      </c>
    </row>
    <row r="69" spans="1:46">
      <c r="A69" t="s">
        <v>29</v>
      </c>
      <c r="B69">
        <f t="shared" si="41"/>
        <v>0</v>
      </c>
      <c r="C69">
        <f t="shared" si="42"/>
        <v>0</v>
      </c>
      <c r="D69">
        <f t="shared" si="43"/>
        <v>0</v>
      </c>
      <c r="E69">
        <f t="shared" si="44"/>
        <v>0</v>
      </c>
      <c r="F69">
        <f t="shared" si="45"/>
        <v>0</v>
      </c>
      <c r="G69">
        <f t="shared" si="46"/>
        <v>0</v>
      </c>
      <c r="H69">
        <f t="shared" si="47"/>
        <v>0</v>
      </c>
      <c r="I69">
        <f t="shared" si="48"/>
        <v>0</v>
      </c>
      <c r="J69">
        <f t="shared" si="49"/>
        <v>0</v>
      </c>
      <c r="K69">
        <f t="shared" si="50"/>
        <v>0</v>
      </c>
      <c r="L69">
        <f t="shared" si="12"/>
        <v>0</v>
      </c>
      <c r="M69">
        <f t="shared" si="13"/>
        <v>0</v>
      </c>
      <c r="N69">
        <f t="shared" si="14"/>
        <v>0</v>
      </c>
      <c r="O69">
        <f t="shared" si="15"/>
        <v>0</v>
      </c>
      <c r="P69">
        <f t="shared" si="16"/>
        <v>0</v>
      </c>
      <c r="Q69">
        <f t="shared" si="17"/>
        <v>0</v>
      </c>
      <c r="R69">
        <f t="shared" si="18"/>
        <v>0</v>
      </c>
      <c r="S69">
        <f t="shared" si="19"/>
        <v>0</v>
      </c>
      <c r="T69">
        <f t="shared" si="20"/>
        <v>0</v>
      </c>
      <c r="U69">
        <f t="shared" si="21"/>
        <v>0</v>
      </c>
      <c r="V69">
        <f t="shared" si="22"/>
        <v>0</v>
      </c>
      <c r="W69">
        <f t="shared" si="23"/>
        <v>0</v>
      </c>
      <c r="X69">
        <f t="shared" si="24"/>
        <v>0</v>
      </c>
      <c r="Y69">
        <f t="shared" si="25"/>
        <v>0</v>
      </c>
      <c r="Z69">
        <f t="shared" si="37"/>
        <v>0</v>
      </c>
      <c r="AA69">
        <f t="shared" si="38"/>
        <v>0</v>
      </c>
      <c r="AB69">
        <f t="shared" si="39"/>
        <v>0</v>
      </c>
      <c r="AC69">
        <f t="shared" si="26"/>
        <v>0</v>
      </c>
      <c r="AD69">
        <f t="shared" si="27"/>
        <v>0</v>
      </c>
      <c r="AE69">
        <f t="shared" si="28"/>
        <v>0</v>
      </c>
      <c r="AF69">
        <f t="shared" si="29"/>
        <v>0</v>
      </c>
      <c r="AG69">
        <f t="shared" si="30"/>
        <v>0</v>
      </c>
      <c r="AH69">
        <f t="shared" si="31"/>
        <v>0</v>
      </c>
      <c r="AI69">
        <f t="shared" si="32"/>
        <v>0</v>
      </c>
      <c r="AJ69">
        <f t="shared" si="33"/>
        <v>0</v>
      </c>
      <c r="AK69">
        <f t="shared" si="34"/>
        <v>0</v>
      </c>
      <c r="AL69">
        <f t="shared" si="35"/>
        <v>0</v>
      </c>
      <c r="AM69">
        <f t="shared" si="36"/>
        <v>0</v>
      </c>
      <c r="AN69" s="9">
        <f t="shared" si="40"/>
        <v>0</v>
      </c>
    </row>
    <row r="70" spans="1:46" s="9" customFormat="1">
      <c r="A70" s="9" t="s">
        <v>158</v>
      </c>
      <c r="B70" s="9">
        <f t="shared" ref="B70:AL70" si="51">SUM(B39:B69)</f>
        <v>0</v>
      </c>
      <c r="C70" s="9">
        <f t="shared" si="51"/>
        <v>0</v>
      </c>
      <c r="D70" s="9">
        <f t="shared" si="51"/>
        <v>0</v>
      </c>
      <c r="E70" s="9">
        <f t="shared" si="51"/>
        <v>0</v>
      </c>
      <c r="F70" s="9">
        <f t="shared" si="51"/>
        <v>0</v>
      </c>
      <c r="G70" s="9">
        <f t="shared" si="51"/>
        <v>0</v>
      </c>
      <c r="H70" s="9">
        <f t="shared" si="51"/>
        <v>0</v>
      </c>
      <c r="I70" s="9">
        <f t="shared" si="51"/>
        <v>0</v>
      </c>
      <c r="J70" s="9">
        <f t="shared" si="51"/>
        <v>0</v>
      </c>
      <c r="K70" s="9">
        <f t="shared" si="51"/>
        <v>0</v>
      </c>
      <c r="L70" s="9">
        <f t="shared" si="51"/>
        <v>0</v>
      </c>
      <c r="M70" s="9">
        <f t="shared" si="51"/>
        <v>0</v>
      </c>
      <c r="N70" s="9">
        <f t="shared" si="51"/>
        <v>0</v>
      </c>
      <c r="O70" s="9">
        <f t="shared" si="51"/>
        <v>0</v>
      </c>
      <c r="P70" s="9">
        <f t="shared" si="51"/>
        <v>0</v>
      </c>
      <c r="Q70" s="9">
        <f t="shared" si="51"/>
        <v>0</v>
      </c>
      <c r="R70" s="9">
        <f t="shared" si="51"/>
        <v>0</v>
      </c>
      <c r="S70" s="9">
        <f t="shared" si="51"/>
        <v>0</v>
      </c>
      <c r="T70" s="9">
        <f t="shared" si="51"/>
        <v>0</v>
      </c>
      <c r="U70" s="9">
        <f t="shared" si="51"/>
        <v>0</v>
      </c>
      <c r="V70" s="9">
        <f t="shared" si="51"/>
        <v>0</v>
      </c>
      <c r="W70" s="9">
        <f t="shared" si="51"/>
        <v>0</v>
      </c>
      <c r="X70" s="9">
        <f t="shared" si="51"/>
        <v>0</v>
      </c>
      <c r="Y70" s="9">
        <f t="shared" si="51"/>
        <v>312.09813984155642</v>
      </c>
      <c r="Z70" s="9">
        <f t="shared" si="51"/>
        <v>211.46580041721387</v>
      </c>
      <c r="AA70" s="9">
        <f t="shared" si="51"/>
        <v>438.99833822754613</v>
      </c>
      <c r="AB70" s="9">
        <f t="shared" si="51"/>
        <v>527.65521239672455</v>
      </c>
      <c r="AC70" s="9">
        <f t="shared" si="51"/>
        <v>663.78609440224955</v>
      </c>
      <c r="AD70" s="9">
        <f t="shared" si="51"/>
        <v>644.24989739400746</v>
      </c>
      <c r="AE70" s="9">
        <f t="shared" si="51"/>
        <v>595.82486201295865</v>
      </c>
      <c r="AF70" s="9">
        <f t="shared" si="51"/>
        <v>637.35631893374239</v>
      </c>
      <c r="AG70" s="9">
        <f t="shared" si="51"/>
        <v>794.36277802784207</v>
      </c>
      <c r="AH70" s="9">
        <f t="shared" si="51"/>
        <v>742.58332102230759</v>
      </c>
      <c r="AI70" s="9">
        <f t="shared" si="51"/>
        <v>507.65345757641876</v>
      </c>
      <c r="AJ70" s="9">
        <f t="shared" si="51"/>
        <v>705.40648869525512</v>
      </c>
      <c r="AK70" s="9">
        <f t="shared" si="51"/>
        <v>709.47463687982201</v>
      </c>
      <c r="AL70" s="9">
        <f t="shared" si="51"/>
        <v>239.29710296281382</v>
      </c>
      <c r="AM70" s="9">
        <f>SUM(AM39:AM69)</f>
        <v>216.08467292694573</v>
      </c>
      <c r="AN70" s="9">
        <f>SUM(AN39:AN69)</f>
        <v>7946.2971217174027</v>
      </c>
      <c r="AO70"/>
      <c r="AP70"/>
      <c r="AQ70"/>
      <c r="AR70"/>
      <c r="AS70"/>
      <c r="AT70"/>
    </row>
    <row r="72" spans="1:46"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4" spans="1:46">
      <c r="AN74" s="1"/>
      <c r="AO74" s="1"/>
      <c r="AP74" s="1"/>
      <c r="AQ74" s="1"/>
    </row>
  </sheetData>
  <phoneticPr fontId="1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74"/>
  <sheetViews>
    <sheetView zoomScale="150" zoomScaleNormal="150" zoomScalePageLayoutView="150" workbookViewId="0">
      <pane xSplit="1" ySplit="1" topLeftCell="AB32" activePane="bottomRight" state="frozen"/>
      <selection pane="topRight" activeCell="B1" sqref="B1"/>
      <selection pane="bottomLeft" activeCell="A2" sqref="A2"/>
      <selection pane="bottomRight" activeCell="A70" sqref="A70"/>
    </sheetView>
  </sheetViews>
  <sheetFormatPr defaultColWidth="8.85546875" defaultRowHeight="15"/>
  <cols>
    <col min="1" max="1" width="19.35546875" customWidth="1"/>
  </cols>
  <sheetData>
    <row r="1" spans="1:47">
      <c r="A1" s="7" t="s">
        <v>30</v>
      </c>
      <c r="B1">
        <v>1978</v>
      </c>
      <c r="C1">
        <v>1979</v>
      </c>
      <c r="D1">
        <v>1980</v>
      </c>
      <c r="E1">
        <v>1981</v>
      </c>
      <c r="F1">
        <v>1982</v>
      </c>
      <c r="G1">
        <v>1983</v>
      </c>
      <c r="H1">
        <v>1984</v>
      </c>
      <c r="I1">
        <v>1985</v>
      </c>
      <c r="J1">
        <v>1986</v>
      </c>
      <c r="K1">
        <v>1987</v>
      </c>
      <c r="L1">
        <v>1988</v>
      </c>
      <c r="M1">
        <v>1989</v>
      </c>
      <c r="N1">
        <v>1990</v>
      </c>
      <c r="O1">
        <v>1991</v>
      </c>
      <c r="P1">
        <v>1992</v>
      </c>
      <c r="Q1">
        <v>1993</v>
      </c>
      <c r="R1">
        <v>1994</v>
      </c>
      <c r="S1">
        <v>1995</v>
      </c>
      <c r="T1">
        <v>1996</v>
      </c>
      <c r="U1">
        <v>1997</v>
      </c>
      <c r="V1">
        <v>1998</v>
      </c>
      <c r="W1">
        <v>1999</v>
      </c>
      <c r="X1">
        <v>2000</v>
      </c>
      <c r="Y1">
        <v>2001</v>
      </c>
      <c r="Z1">
        <v>2002</v>
      </c>
      <c r="AA1">
        <v>2003</v>
      </c>
      <c r="AB1">
        <v>2004</v>
      </c>
      <c r="AC1">
        <v>2005</v>
      </c>
      <c r="AD1">
        <v>2006</v>
      </c>
      <c r="AE1">
        <v>2007</v>
      </c>
      <c r="AF1">
        <v>2008</v>
      </c>
      <c r="AG1">
        <v>2009</v>
      </c>
      <c r="AH1">
        <v>2010</v>
      </c>
      <c r="AI1">
        <v>2011</v>
      </c>
      <c r="AJ1">
        <v>2012</v>
      </c>
      <c r="AK1">
        <v>2013</v>
      </c>
      <c r="AL1">
        <v>2014</v>
      </c>
      <c r="AM1">
        <v>2015</v>
      </c>
    </row>
    <row r="2" spans="1:47">
      <c r="A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>
        <v>0.52863311286766679</v>
      </c>
      <c r="Z2" s="2">
        <v>1.04</v>
      </c>
      <c r="AA2" s="2">
        <v>1.3</v>
      </c>
      <c r="AB2" s="2">
        <v>4.62</v>
      </c>
      <c r="AC2" s="2">
        <v>61.55</v>
      </c>
      <c r="AD2" s="2">
        <v>42.67</v>
      </c>
      <c r="AE2" s="2">
        <v>2.29</v>
      </c>
      <c r="AF2" s="2">
        <v>12.3</v>
      </c>
      <c r="AG2" s="2">
        <v>3.99</v>
      </c>
      <c r="AH2" s="2">
        <v>51.51</v>
      </c>
      <c r="AI2" s="2">
        <v>22.22</v>
      </c>
      <c r="AJ2" s="2">
        <v>18.62</v>
      </c>
      <c r="AK2" s="2">
        <v>0.32</v>
      </c>
      <c r="AL2" s="2">
        <v>19.04</v>
      </c>
      <c r="AM2" s="2">
        <v>18.5</v>
      </c>
    </row>
    <row r="3" spans="1:47">
      <c r="A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>
        <v>0</v>
      </c>
      <c r="Z3" s="1"/>
      <c r="AA3" s="1">
        <v>2.5</v>
      </c>
      <c r="AB3" s="1">
        <v>0.54</v>
      </c>
      <c r="AC3" s="1">
        <v>0.5</v>
      </c>
      <c r="AD3" s="1">
        <v>1.47</v>
      </c>
      <c r="AE3" s="1">
        <v>7.13</v>
      </c>
      <c r="AF3" s="1">
        <v>1.54</v>
      </c>
      <c r="AG3" s="1">
        <v>2.2200000000000002</v>
      </c>
      <c r="AH3" s="1">
        <v>1</v>
      </c>
      <c r="AI3" s="1">
        <v>14.87</v>
      </c>
      <c r="AJ3" s="1">
        <v>13.82</v>
      </c>
      <c r="AK3" s="1">
        <v>2.36</v>
      </c>
      <c r="AL3" s="1">
        <v>16</v>
      </c>
      <c r="AM3" s="1">
        <v>27.98</v>
      </c>
    </row>
    <row r="4" spans="1:47">
      <c r="A4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>
        <v>16.488854116255311</v>
      </c>
      <c r="Z4" s="1">
        <v>37.72</v>
      </c>
      <c r="AA4" s="1">
        <v>31.67</v>
      </c>
      <c r="AB4" s="1">
        <v>14.22</v>
      </c>
      <c r="AC4" s="1">
        <v>18.21</v>
      </c>
      <c r="AD4" s="1">
        <v>13.63</v>
      </c>
      <c r="AE4" s="1">
        <v>36.36</v>
      </c>
      <c r="AF4" s="1">
        <v>17.54</v>
      </c>
      <c r="AG4" s="1">
        <v>16.18</v>
      </c>
      <c r="AH4" s="1">
        <v>24.92</v>
      </c>
      <c r="AI4" s="1">
        <v>42.19</v>
      </c>
      <c r="AJ4" s="1">
        <v>50.27</v>
      </c>
      <c r="AK4" s="1">
        <v>23.83</v>
      </c>
      <c r="AL4" s="1">
        <v>10.58</v>
      </c>
      <c r="AM4" s="1">
        <v>7.59</v>
      </c>
    </row>
    <row r="5" spans="1:47">
      <c r="A5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>
        <v>2.8343732860138733</v>
      </c>
      <c r="Z5" s="1">
        <v>2.97</v>
      </c>
      <c r="AA5" s="1">
        <v>10.27</v>
      </c>
      <c r="AB5" s="1">
        <v>12.12</v>
      </c>
      <c r="AC5" s="1">
        <v>3.16</v>
      </c>
      <c r="AD5" s="1">
        <v>10.72</v>
      </c>
      <c r="AE5" s="1">
        <v>26.06</v>
      </c>
      <c r="AF5" s="1">
        <v>14.3</v>
      </c>
      <c r="AG5" s="1">
        <v>32.03</v>
      </c>
      <c r="AH5" s="1">
        <v>22.18</v>
      </c>
      <c r="AI5" s="1">
        <v>29.16</v>
      </c>
      <c r="AJ5" s="1">
        <v>16.38</v>
      </c>
      <c r="AK5" s="1">
        <v>12.48</v>
      </c>
      <c r="AL5" s="1">
        <v>27.68</v>
      </c>
      <c r="AM5" s="1">
        <v>22.83</v>
      </c>
      <c r="AN5" s="14"/>
      <c r="AO5" s="14"/>
      <c r="AP5" s="14"/>
      <c r="AQ5" s="14"/>
      <c r="AR5" s="14"/>
      <c r="AS5" s="14"/>
      <c r="AT5" s="14"/>
      <c r="AU5" s="14"/>
    </row>
    <row r="6" spans="1:47">
      <c r="A6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>
        <v>13.688223369360648</v>
      </c>
      <c r="Z6" s="1">
        <v>39.4</v>
      </c>
      <c r="AA6" s="1">
        <v>90.51</v>
      </c>
      <c r="AB6" s="1">
        <v>15.53</v>
      </c>
      <c r="AC6" s="1">
        <v>9.2100000000000009</v>
      </c>
      <c r="AD6" s="1">
        <v>14.83</v>
      </c>
      <c r="AE6" s="1">
        <v>31.8</v>
      </c>
      <c r="AF6" s="1">
        <v>29.1</v>
      </c>
      <c r="AG6" s="1">
        <v>38.06</v>
      </c>
      <c r="AH6" s="1">
        <v>63.47</v>
      </c>
      <c r="AI6" s="1">
        <v>45.23</v>
      </c>
      <c r="AJ6" s="1">
        <v>41.73</v>
      </c>
      <c r="AK6" s="1">
        <v>17.600000000000001</v>
      </c>
      <c r="AL6" s="1">
        <v>35.28</v>
      </c>
      <c r="AM6" s="1">
        <v>88.82</v>
      </c>
      <c r="AN6" s="14"/>
      <c r="AO6" s="14"/>
      <c r="AP6" s="14"/>
      <c r="AQ6" s="14"/>
      <c r="AR6" s="14"/>
      <c r="AS6" s="14"/>
      <c r="AT6" s="14"/>
      <c r="AU6" s="14"/>
    </row>
    <row r="7" spans="1:47">
      <c r="A7" t="s">
        <v>5</v>
      </c>
      <c r="B7" s="1"/>
      <c r="G7" s="1"/>
      <c r="H7" s="1"/>
      <c r="I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>
        <v>4.3752825724579232</v>
      </c>
      <c r="Z7" s="1">
        <v>1.79</v>
      </c>
      <c r="AA7" s="1">
        <v>10.68</v>
      </c>
      <c r="AB7" s="1">
        <v>13.4</v>
      </c>
      <c r="AC7" s="1">
        <v>9.09</v>
      </c>
      <c r="AD7" s="1">
        <v>6.04</v>
      </c>
      <c r="AE7" s="1">
        <v>12.21</v>
      </c>
      <c r="AF7" s="1">
        <v>37.75</v>
      </c>
      <c r="AG7" s="1">
        <v>19.21</v>
      </c>
      <c r="AH7" s="1">
        <v>19.12</v>
      </c>
      <c r="AI7" s="1">
        <v>10.96</v>
      </c>
      <c r="AJ7" s="1">
        <v>30.53</v>
      </c>
      <c r="AK7" s="1">
        <v>19.88</v>
      </c>
      <c r="AL7" s="1">
        <v>30.67</v>
      </c>
      <c r="AM7" s="1">
        <v>26.21</v>
      </c>
      <c r="AN7" s="14"/>
      <c r="AO7" s="14"/>
      <c r="AP7" s="14"/>
      <c r="AQ7" s="14"/>
      <c r="AR7" s="14"/>
      <c r="AS7" s="14"/>
      <c r="AT7" s="14"/>
      <c r="AU7" s="14"/>
    </row>
    <row r="8" spans="1:47">
      <c r="A8" t="s">
        <v>6</v>
      </c>
      <c r="B8" s="1"/>
      <c r="G8" s="1"/>
      <c r="H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>
        <v>2.9018583642522988</v>
      </c>
      <c r="Z8" s="1">
        <v>27.36</v>
      </c>
      <c r="AA8" s="1">
        <v>11.08</v>
      </c>
      <c r="AB8" s="1">
        <v>13</v>
      </c>
      <c r="AC8" s="1">
        <v>20.85</v>
      </c>
      <c r="AD8" s="1">
        <v>28.02</v>
      </c>
      <c r="AE8" s="1">
        <v>27.01</v>
      </c>
      <c r="AF8" s="1">
        <v>21.85</v>
      </c>
      <c r="AG8" s="1">
        <v>49.54</v>
      </c>
      <c r="AH8" s="1">
        <v>60.04</v>
      </c>
      <c r="AI8" s="1">
        <v>60.94</v>
      </c>
      <c r="AJ8" s="1">
        <v>43.03</v>
      </c>
      <c r="AK8" s="1">
        <v>27.72</v>
      </c>
      <c r="AL8" s="1">
        <v>41.58</v>
      </c>
      <c r="AM8" s="1">
        <v>52.37</v>
      </c>
      <c r="AN8" s="14"/>
      <c r="AO8" s="14"/>
      <c r="AP8" s="14"/>
      <c r="AQ8" s="14"/>
      <c r="AR8" s="14"/>
      <c r="AS8" s="14"/>
      <c r="AT8" s="14"/>
      <c r="AU8" s="14"/>
    </row>
    <row r="9" spans="1:47">
      <c r="A9" t="s">
        <v>7</v>
      </c>
      <c r="B9" s="1"/>
      <c r="G9" s="1"/>
      <c r="H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>
        <v>18.569644028606763</v>
      </c>
      <c r="Z9" s="1">
        <v>28.37</v>
      </c>
      <c r="AA9" s="1">
        <v>98.28</v>
      </c>
      <c r="AB9" s="1">
        <v>45.47</v>
      </c>
      <c r="AC9" s="1">
        <v>46.77</v>
      </c>
      <c r="AD9" s="1">
        <v>38.369999999999997</v>
      </c>
      <c r="AE9" s="1">
        <v>49.62</v>
      </c>
      <c r="AF9" s="1">
        <v>40.799999999999997</v>
      </c>
      <c r="AG9" s="1">
        <v>37.94</v>
      </c>
      <c r="AH9" s="1">
        <v>55.17</v>
      </c>
      <c r="AI9" s="1">
        <v>78.17</v>
      </c>
      <c r="AJ9" s="1">
        <v>79.33</v>
      </c>
      <c r="AK9" s="1">
        <v>51.78</v>
      </c>
      <c r="AL9" s="1">
        <v>88.75</v>
      </c>
      <c r="AM9" s="1">
        <v>104.06</v>
      </c>
      <c r="AN9" s="14"/>
      <c r="AO9" s="14"/>
      <c r="AP9" s="14"/>
      <c r="AQ9" s="14"/>
      <c r="AR9" s="14"/>
      <c r="AS9" s="14"/>
      <c r="AT9" s="14"/>
      <c r="AU9" s="14"/>
    </row>
    <row r="10" spans="1:47">
      <c r="A10" t="s">
        <v>8</v>
      </c>
      <c r="B10" s="1"/>
      <c r="G10" s="1"/>
      <c r="H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>
        <v>0</v>
      </c>
      <c r="Z10" s="1">
        <v>31.1</v>
      </c>
      <c r="AA10" s="1"/>
      <c r="AB10" s="1">
        <v>0.2</v>
      </c>
      <c r="AC10" s="1"/>
      <c r="AD10" s="1">
        <v>8.64</v>
      </c>
      <c r="AE10" s="1">
        <v>8.7200000000000006</v>
      </c>
      <c r="AF10" s="1">
        <v>14.15</v>
      </c>
      <c r="AG10" s="1">
        <v>8.77</v>
      </c>
      <c r="AH10" s="1">
        <v>9.16</v>
      </c>
      <c r="AI10" s="1">
        <v>11.87</v>
      </c>
      <c r="AJ10" s="1">
        <v>11.53</v>
      </c>
      <c r="AK10" s="1">
        <v>22.04</v>
      </c>
      <c r="AL10" s="1">
        <v>384.7</v>
      </c>
      <c r="AM10" s="1">
        <v>313.95</v>
      </c>
      <c r="AN10" s="14"/>
      <c r="AO10" s="14"/>
      <c r="AP10" s="14"/>
      <c r="AQ10" s="14"/>
      <c r="AR10" s="14"/>
      <c r="AS10" s="14"/>
      <c r="AT10" s="14"/>
      <c r="AU10" s="14"/>
    </row>
    <row r="11" spans="1:47">
      <c r="A11" t="s">
        <v>9</v>
      </c>
      <c r="B11" s="1"/>
      <c r="G11" s="1"/>
      <c r="H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>
        <v>2.1032849384309298</v>
      </c>
      <c r="Z11" s="1">
        <v>3.48</v>
      </c>
      <c r="AA11" s="1">
        <v>12.16</v>
      </c>
      <c r="AB11" s="1">
        <v>0.4</v>
      </c>
      <c r="AC11" s="1">
        <v>8.75</v>
      </c>
      <c r="AD11" s="1">
        <v>18.18</v>
      </c>
      <c r="AE11" s="1">
        <v>0.4</v>
      </c>
      <c r="AF11" s="1">
        <v>5.62</v>
      </c>
      <c r="AG11" s="1">
        <v>5.53</v>
      </c>
      <c r="AH11" s="1">
        <v>17.91</v>
      </c>
      <c r="AI11" s="1">
        <v>50.17</v>
      </c>
      <c r="AJ11" s="1">
        <v>50.17</v>
      </c>
      <c r="AK11" s="1">
        <v>100.86</v>
      </c>
      <c r="AL11" s="1">
        <v>49.04</v>
      </c>
      <c r="AM11" s="1">
        <v>45.77</v>
      </c>
      <c r="AN11" s="14"/>
      <c r="AO11" s="14"/>
      <c r="AP11" s="14"/>
      <c r="AQ11" s="14"/>
      <c r="AR11" s="14"/>
      <c r="AS11" s="14"/>
      <c r="AT11" s="14"/>
      <c r="AU11" s="14"/>
    </row>
    <row r="12" spans="1:47">
      <c r="A12" t="s">
        <v>10</v>
      </c>
      <c r="B12" s="1"/>
      <c r="G12" s="1"/>
      <c r="H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>
        <v>11.067552831101789</v>
      </c>
      <c r="Z12" s="1">
        <v>4.6900000000000004</v>
      </c>
      <c r="AA12" s="1">
        <v>3.97</v>
      </c>
      <c r="AB12" s="1">
        <v>14.9</v>
      </c>
      <c r="AC12" s="1">
        <v>27.96</v>
      </c>
      <c r="AD12" s="1">
        <v>17.04</v>
      </c>
      <c r="AE12" s="1">
        <v>15.67</v>
      </c>
      <c r="AF12" s="1">
        <v>9.59</v>
      </c>
      <c r="AG12" s="1">
        <v>7.03</v>
      </c>
      <c r="AH12" s="1">
        <v>2.74</v>
      </c>
      <c r="AI12" s="1">
        <v>12.68</v>
      </c>
      <c r="AJ12" s="1">
        <v>13.77</v>
      </c>
      <c r="AK12" s="1">
        <v>11.72</v>
      </c>
      <c r="AL12" s="1">
        <v>30.53</v>
      </c>
      <c r="AM12" s="1">
        <v>18.670000000000002</v>
      </c>
      <c r="AN12" s="14"/>
      <c r="AO12" s="14"/>
      <c r="AP12" s="14"/>
      <c r="AQ12" s="14"/>
      <c r="AR12" s="14"/>
      <c r="AS12" s="14"/>
      <c r="AT12" s="14"/>
      <c r="AU12" s="14"/>
    </row>
    <row r="13" spans="1:47">
      <c r="A13" t="s">
        <v>11</v>
      </c>
      <c r="B13" s="1"/>
      <c r="G13" s="1"/>
      <c r="H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>
        <v>0.84356347798031928</v>
      </c>
      <c r="Z13" s="1">
        <v>0.51</v>
      </c>
      <c r="AA13" s="1">
        <v>2.4</v>
      </c>
      <c r="AB13" s="1">
        <v>5.27</v>
      </c>
      <c r="AC13" s="1">
        <v>1.76</v>
      </c>
      <c r="AD13" s="1">
        <v>8.81</v>
      </c>
      <c r="AE13" s="1">
        <v>7.68</v>
      </c>
      <c r="AF13" s="1">
        <v>5.51</v>
      </c>
      <c r="AG13" s="1">
        <v>11.52</v>
      </c>
      <c r="AH13" s="1">
        <v>17.989999999999998</v>
      </c>
      <c r="AI13" s="1">
        <v>22.46</v>
      </c>
      <c r="AJ13" s="1">
        <v>41.15</v>
      </c>
      <c r="AK13" s="1">
        <v>63.37</v>
      </c>
      <c r="AL13" s="1">
        <v>33.340000000000003</v>
      </c>
      <c r="AM13" s="1">
        <v>10.210000000000001</v>
      </c>
      <c r="AN13" s="14"/>
      <c r="AO13" s="14"/>
      <c r="AP13" s="14"/>
      <c r="AQ13" s="14"/>
      <c r="AR13" s="14"/>
      <c r="AS13" s="14"/>
      <c r="AT13" s="14"/>
      <c r="AU13" s="14"/>
    </row>
    <row r="14" spans="1:47">
      <c r="A14" t="s">
        <v>12</v>
      </c>
      <c r="B14" s="1"/>
      <c r="G14" s="1"/>
      <c r="H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>
        <v>4.6339753723718875</v>
      </c>
      <c r="Z14" s="1">
        <v>23.8</v>
      </c>
      <c r="AA14" s="1">
        <v>13.48</v>
      </c>
      <c r="AB14" s="1">
        <v>15</v>
      </c>
      <c r="AC14" s="1">
        <v>25.34</v>
      </c>
      <c r="AD14" s="1">
        <v>7.39</v>
      </c>
      <c r="AE14" s="1">
        <v>21.03</v>
      </c>
      <c r="AF14" s="1">
        <v>42.52</v>
      </c>
      <c r="AG14" s="1">
        <v>40.74</v>
      </c>
      <c r="AH14" s="1">
        <v>67.819999999999993</v>
      </c>
      <c r="AI14" s="1">
        <v>66.680000000000007</v>
      </c>
      <c r="AJ14" s="1">
        <v>45.94</v>
      </c>
      <c r="AK14" s="1">
        <v>69.180000000000007</v>
      </c>
      <c r="AL14" s="1">
        <v>85.29</v>
      </c>
      <c r="AM14" s="1">
        <v>24.73</v>
      </c>
      <c r="AN14" s="14"/>
      <c r="AO14" s="14"/>
      <c r="AP14" s="14"/>
      <c r="AQ14" s="14"/>
      <c r="AR14" s="14"/>
      <c r="AS14" s="14"/>
      <c r="AT14" s="14"/>
      <c r="AU14" s="14"/>
    </row>
    <row r="15" spans="1:47">
      <c r="A15" t="s">
        <v>13</v>
      </c>
      <c r="B15" s="1"/>
      <c r="G15" s="1"/>
      <c r="H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>
        <v>0</v>
      </c>
      <c r="Z15" s="1">
        <v>7.07</v>
      </c>
      <c r="AA15" s="1">
        <v>21.44</v>
      </c>
      <c r="AB15" s="1">
        <v>5.96</v>
      </c>
      <c r="AC15" s="1">
        <v>18.28</v>
      </c>
      <c r="AD15" s="1">
        <v>9.0299999999999994</v>
      </c>
      <c r="AE15" s="1">
        <v>11.84</v>
      </c>
      <c r="AF15" s="1">
        <v>25.55</v>
      </c>
      <c r="AG15" s="1">
        <v>20.73</v>
      </c>
      <c r="AH15" s="1">
        <v>17.239999999999998</v>
      </c>
      <c r="AI15" s="1">
        <v>51.81</v>
      </c>
      <c r="AJ15" s="1">
        <v>118.73</v>
      </c>
      <c r="AK15" s="1">
        <v>55.98</v>
      </c>
      <c r="AL15" s="1">
        <v>51.56</v>
      </c>
      <c r="AM15" s="1">
        <v>90.29</v>
      </c>
      <c r="AN15" s="14"/>
      <c r="AO15" s="14"/>
      <c r="AP15" s="14"/>
      <c r="AQ15" s="14"/>
      <c r="AR15" s="14"/>
      <c r="AS15" s="14"/>
      <c r="AT15" s="14"/>
      <c r="AU15" s="14"/>
    </row>
    <row r="16" spans="1:47">
      <c r="A16" t="s">
        <v>210</v>
      </c>
      <c r="B16" s="1"/>
      <c r="G16" s="1"/>
      <c r="H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>
        <v>4.1615798247029092</v>
      </c>
      <c r="Z16" s="1">
        <v>5.69</v>
      </c>
      <c r="AA16" s="1">
        <v>13.01</v>
      </c>
      <c r="AB16" s="1">
        <v>13.6</v>
      </c>
      <c r="AC16" s="1"/>
      <c r="AD16" s="1">
        <v>30.79</v>
      </c>
      <c r="AE16" s="1">
        <v>6.2</v>
      </c>
      <c r="AF16" s="1">
        <v>14.15</v>
      </c>
      <c r="AG16" s="1">
        <v>16.2</v>
      </c>
      <c r="AH16" s="1">
        <v>6.03</v>
      </c>
      <c r="AI16" s="1">
        <v>18.37</v>
      </c>
      <c r="AJ16" s="1">
        <v>20.66</v>
      </c>
      <c r="AK16" s="1">
        <v>18.57</v>
      </c>
      <c r="AL16" s="1">
        <v>52.15</v>
      </c>
      <c r="AM16" s="1">
        <v>29</v>
      </c>
      <c r="AN16" s="14"/>
      <c r="AO16" s="14"/>
      <c r="AP16" s="14"/>
      <c r="AQ16" s="14"/>
      <c r="AR16" s="14"/>
      <c r="AS16" s="14"/>
      <c r="AT16" s="14"/>
      <c r="AU16" s="14"/>
    </row>
    <row r="17" spans="1:47">
      <c r="A17" t="s">
        <v>14</v>
      </c>
      <c r="B17" s="1"/>
      <c r="G17" s="1"/>
      <c r="H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>
        <v>0</v>
      </c>
      <c r="Z17" s="1">
        <v>6.6</v>
      </c>
      <c r="AA17" s="1">
        <v>11.36</v>
      </c>
      <c r="AB17" s="1">
        <v>18</v>
      </c>
      <c r="AC17" s="1">
        <v>10.7</v>
      </c>
      <c r="AD17" s="1">
        <v>6.63</v>
      </c>
      <c r="AE17" s="1">
        <v>13.41</v>
      </c>
      <c r="AF17" s="1">
        <v>14.46</v>
      </c>
      <c r="AG17" s="1">
        <v>9</v>
      </c>
      <c r="AH17" s="1">
        <v>1.54</v>
      </c>
      <c r="AI17" s="1">
        <v>12.24</v>
      </c>
      <c r="AJ17" s="1">
        <v>32.08</v>
      </c>
      <c r="AK17" s="1">
        <v>17.399999999999999</v>
      </c>
      <c r="AL17" s="1">
        <v>22.42</v>
      </c>
      <c r="AM17" s="1">
        <v>29.88</v>
      </c>
      <c r="AN17" s="14"/>
      <c r="AO17" s="14"/>
      <c r="AP17" s="14"/>
      <c r="AQ17" s="14"/>
      <c r="AR17" s="14"/>
      <c r="AS17" s="14"/>
      <c r="AT17" s="14"/>
      <c r="AU17" s="14"/>
    </row>
    <row r="18" spans="1:47">
      <c r="A18" t="s">
        <v>15</v>
      </c>
      <c r="B18" s="1"/>
      <c r="G18" s="1"/>
      <c r="H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>
        <v>1.3609490778082485</v>
      </c>
      <c r="Z18" s="1">
        <v>15.01</v>
      </c>
      <c r="AA18" s="1">
        <v>17.05</v>
      </c>
      <c r="AB18" s="1">
        <v>16.95</v>
      </c>
      <c r="AC18" s="1">
        <v>14.61</v>
      </c>
      <c r="AD18" s="1">
        <v>12.17</v>
      </c>
      <c r="AE18" s="1">
        <v>40.090000000000003</v>
      </c>
      <c r="AF18" s="1">
        <v>21.57</v>
      </c>
      <c r="AG18" s="1">
        <v>47.25</v>
      </c>
      <c r="AH18" s="1">
        <v>34.56</v>
      </c>
      <c r="AI18" s="1">
        <v>39.01</v>
      </c>
      <c r="AJ18" s="1">
        <v>70.25</v>
      </c>
      <c r="AK18" s="1">
        <v>82.7</v>
      </c>
      <c r="AL18" s="1">
        <v>64.489999999999995</v>
      </c>
      <c r="AM18" s="1">
        <v>52.34</v>
      </c>
      <c r="AN18" s="14"/>
      <c r="AO18" s="14"/>
      <c r="AP18" s="14"/>
      <c r="AQ18" s="14"/>
      <c r="AR18" s="14"/>
      <c r="AS18" s="14"/>
      <c r="AT18" s="14"/>
      <c r="AU18" s="14"/>
    </row>
    <row r="19" spans="1:47">
      <c r="A19" t="s">
        <v>16</v>
      </c>
      <c r="B19" s="1"/>
      <c r="G19" s="1"/>
      <c r="H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>
        <v>5.7474791633059104</v>
      </c>
      <c r="Z19" s="1">
        <v>19.38</v>
      </c>
      <c r="AA19" s="1">
        <v>15.87</v>
      </c>
      <c r="AB19" s="1">
        <v>25.68</v>
      </c>
      <c r="AC19" s="1">
        <v>49.3</v>
      </c>
      <c r="AD19" s="1">
        <v>14.79</v>
      </c>
      <c r="AE19" s="1">
        <v>24.39</v>
      </c>
      <c r="AF19" s="1">
        <v>19.489999999999998</v>
      </c>
      <c r="AG19" s="1">
        <v>61.52</v>
      </c>
      <c r="AH19" s="1">
        <v>47.42</v>
      </c>
      <c r="AI19" s="1">
        <v>23.28</v>
      </c>
      <c r="AJ19" s="1">
        <v>81.55</v>
      </c>
      <c r="AK19" s="1">
        <v>129.08000000000001</v>
      </c>
      <c r="AL19" s="1">
        <v>227.57</v>
      </c>
      <c r="AM19" s="1">
        <v>179.08</v>
      </c>
      <c r="AN19" s="14"/>
      <c r="AO19" s="14"/>
      <c r="AP19" s="14"/>
      <c r="AQ19" s="14"/>
      <c r="AR19" s="14"/>
      <c r="AS19" s="14"/>
      <c r="AT19" s="14"/>
      <c r="AU19" s="14"/>
    </row>
    <row r="20" spans="1:47">
      <c r="A20" t="s">
        <v>17</v>
      </c>
      <c r="B20" s="1"/>
      <c r="G20" s="1"/>
      <c r="H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>
        <v>25.138191643813517</v>
      </c>
      <c r="Z20" s="1">
        <v>16.53</v>
      </c>
      <c r="AA20" s="1">
        <v>21.61</v>
      </c>
      <c r="AB20" s="1">
        <v>17.260000000000002</v>
      </c>
      <c r="AC20" s="1">
        <v>22.46</v>
      </c>
      <c r="AD20" s="1">
        <v>12.12</v>
      </c>
      <c r="AE20" s="1">
        <v>38.21</v>
      </c>
      <c r="AF20" s="1">
        <v>35.76</v>
      </c>
      <c r="AG20" s="1">
        <v>32.82</v>
      </c>
      <c r="AH20" s="1">
        <v>28.39</v>
      </c>
      <c r="AI20" s="1">
        <v>31.96</v>
      </c>
      <c r="AJ20" s="1">
        <v>38.590000000000003</v>
      </c>
      <c r="AK20" s="1">
        <v>52.72</v>
      </c>
      <c r="AL20" s="1">
        <v>68.31</v>
      </c>
      <c r="AM20" s="1">
        <v>101.43</v>
      </c>
      <c r="AN20" s="14"/>
      <c r="AO20" s="14"/>
      <c r="AP20" s="14"/>
      <c r="AQ20" s="14"/>
      <c r="AR20" s="14"/>
      <c r="AS20" s="14"/>
      <c r="AT20" s="14"/>
      <c r="AU20" s="14"/>
    </row>
    <row r="21" spans="1:47">
      <c r="A21" t="s">
        <v>18</v>
      </c>
      <c r="B21" s="1"/>
      <c r="G21" s="1"/>
      <c r="H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>
        <v>5.2750836156369303</v>
      </c>
      <c r="Z21" s="1">
        <v>5.5</v>
      </c>
      <c r="AA21" s="1">
        <v>5.12</v>
      </c>
      <c r="AB21" s="1">
        <v>11.88</v>
      </c>
      <c r="AC21" s="1">
        <v>20.09</v>
      </c>
      <c r="AD21" s="1">
        <v>16.96</v>
      </c>
      <c r="AE21" s="1">
        <v>48.88</v>
      </c>
      <c r="AF21" s="1">
        <v>45.46</v>
      </c>
      <c r="AG21" s="1">
        <v>56.16</v>
      </c>
      <c r="AH21" s="1">
        <v>140.04</v>
      </c>
      <c r="AI21" s="1">
        <v>87.89</v>
      </c>
      <c r="AJ21" s="1">
        <v>132.76</v>
      </c>
      <c r="AK21" s="1">
        <v>85.67</v>
      </c>
      <c r="AL21" s="1">
        <v>105.17</v>
      </c>
      <c r="AM21" s="1">
        <v>202.48</v>
      </c>
      <c r="AN21" s="14"/>
      <c r="AO21" s="14"/>
      <c r="AP21" s="14"/>
      <c r="AQ21" s="14"/>
      <c r="AR21" s="14"/>
      <c r="AS21" s="14"/>
      <c r="AT21" s="14"/>
      <c r="AU21" s="14"/>
    </row>
    <row r="22" spans="1:47">
      <c r="A22" t="s">
        <v>19</v>
      </c>
      <c r="B22" s="1"/>
      <c r="G22" s="1"/>
      <c r="H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>
        <v>5.0726283809216532</v>
      </c>
      <c r="Z22" s="1"/>
      <c r="AA22" s="1">
        <v>4.75</v>
      </c>
      <c r="AB22" s="1">
        <v>8.7899999999999991</v>
      </c>
      <c r="AC22" s="1">
        <v>12.95</v>
      </c>
      <c r="AD22" s="1">
        <v>13.06</v>
      </c>
      <c r="AE22" s="1">
        <v>26.5</v>
      </c>
      <c r="AF22" s="1">
        <v>18.36</v>
      </c>
      <c r="AG22" s="1">
        <v>6.7</v>
      </c>
      <c r="AH22" s="1">
        <v>6.78</v>
      </c>
      <c r="AI22" s="1">
        <v>6.4</v>
      </c>
      <c r="AJ22" s="1">
        <v>14.34</v>
      </c>
      <c r="AK22" s="1">
        <v>29.77</v>
      </c>
      <c r="AL22" s="1">
        <v>78.73</v>
      </c>
      <c r="AM22" s="1">
        <v>113.71</v>
      </c>
      <c r="AN22" s="14"/>
      <c r="AO22" s="14"/>
      <c r="AP22" s="14"/>
      <c r="AQ22" s="14"/>
      <c r="AR22" s="14"/>
      <c r="AS22" s="14"/>
      <c r="AT22" s="14"/>
      <c r="AU22" s="14"/>
    </row>
    <row r="23" spans="1:47">
      <c r="A23" t="s">
        <v>20</v>
      </c>
      <c r="B23" s="1"/>
      <c r="G23" s="1"/>
      <c r="H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>
        <v>0.58487067806635473</v>
      </c>
      <c r="Z23" s="1">
        <v>0.63</v>
      </c>
      <c r="AA23" s="1">
        <v>11.29</v>
      </c>
      <c r="AB23" s="1">
        <v>23.13</v>
      </c>
      <c r="AC23" s="1">
        <v>13.41</v>
      </c>
      <c r="AD23" s="1">
        <v>8.32</v>
      </c>
      <c r="AE23" s="1">
        <v>18.850000000000001</v>
      </c>
      <c r="AF23" s="1">
        <v>2.54</v>
      </c>
      <c r="AG23" s="1">
        <v>2.13</v>
      </c>
      <c r="AH23" s="1">
        <v>3.13</v>
      </c>
      <c r="AI23" s="1">
        <v>3.3</v>
      </c>
      <c r="AJ23" s="1">
        <v>16.829999999999998</v>
      </c>
      <c r="AK23" s="1">
        <v>27.19</v>
      </c>
      <c r="AL23" s="1">
        <v>41.16</v>
      </c>
      <c r="AM23" s="1">
        <v>39.46</v>
      </c>
      <c r="AN23" s="14"/>
      <c r="AO23" s="14"/>
      <c r="AP23" s="14"/>
      <c r="AQ23" s="14"/>
      <c r="AR23" s="14"/>
      <c r="AS23" s="14"/>
      <c r="AT23" s="14"/>
      <c r="AU23" s="14"/>
    </row>
    <row r="24" spans="1:47">
      <c r="A24" t="s">
        <v>21</v>
      </c>
      <c r="B24" s="1"/>
      <c r="G24" s="1"/>
      <c r="H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>
        <v>10.988820239823626</v>
      </c>
      <c r="Z24" s="1">
        <v>10.119999999999999</v>
      </c>
      <c r="AA24" s="1">
        <v>29.05</v>
      </c>
      <c r="AB24" s="1">
        <v>73.290000000000006</v>
      </c>
      <c r="AC24" s="1">
        <v>30.89</v>
      </c>
      <c r="AD24" s="1">
        <v>41.64</v>
      </c>
      <c r="AE24" s="1">
        <v>47.38</v>
      </c>
      <c r="AF24" s="1">
        <v>30.07</v>
      </c>
      <c r="AG24" s="1">
        <v>41.21</v>
      </c>
      <c r="AH24" s="1">
        <v>44.98</v>
      </c>
      <c r="AI24" s="1">
        <v>61.33</v>
      </c>
      <c r="AJ24" s="1">
        <v>75.650000000000006</v>
      </c>
      <c r="AK24" s="1">
        <v>64.33</v>
      </c>
      <c r="AL24" s="1">
        <v>122.09</v>
      </c>
      <c r="AM24" s="1">
        <v>144.63</v>
      </c>
      <c r="AN24" s="14"/>
      <c r="AO24" s="14"/>
      <c r="AP24" s="14"/>
      <c r="AQ24" s="14"/>
      <c r="AR24" s="14"/>
      <c r="AS24" s="14"/>
      <c r="AT24" s="14"/>
      <c r="AU24" s="14"/>
    </row>
    <row r="25" spans="1:47">
      <c r="A25" t="s">
        <v>22</v>
      </c>
      <c r="B25" s="1"/>
      <c r="G25" s="1"/>
      <c r="H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>
        <v>8.9417728665913856</v>
      </c>
      <c r="Z25" s="1">
        <v>7.19</v>
      </c>
      <c r="AA25" s="1">
        <v>25.67</v>
      </c>
      <c r="AB25" s="1">
        <v>18.46</v>
      </c>
      <c r="AC25" s="1">
        <v>15.27</v>
      </c>
      <c r="AD25" s="1">
        <v>13.36</v>
      </c>
      <c r="AE25" s="1">
        <v>7.23</v>
      </c>
      <c r="AF25" s="1">
        <v>5.34</v>
      </c>
      <c r="AG25" s="1">
        <v>21.46</v>
      </c>
      <c r="AH25" s="1">
        <v>13.56</v>
      </c>
      <c r="AI25" s="1">
        <v>14.54</v>
      </c>
      <c r="AJ25" s="1">
        <v>11</v>
      </c>
      <c r="AK25" s="1">
        <v>19.54</v>
      </c>
      <c r="AL25" s="1">
        <v>58</v>
      </c>
      <c r="AM25" s="1">
        <v>42.04</v>
      </c>
      <c r="AN25" s="14"/>
      <c r="AO25" s="14"/>
      <c r="AP25" s="14"/>
      <c r="AQ25" s="14"/>
      <c r="AR25" s="14"/>
      <c r="AS25" s="14"/>
      <c r="AT25" s="14"/>
      <c r="AU25" s="14"/>
    </row>
    <row r="26" spans="1:47">
      <c r="A26" t="s">
        <v>23</v>
      </c>
      <c r="B26" s="1"/>
      <c r="G26" s="1"/>
      <c r="H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>
        <v>30.030859816099369</v>
      </c>
      <c r="Z26" s="1">
        <v>20.309999999999999</v>
      </c>
      <c r="AA26" s="1">
        <v>29.12</v>
      </c>
      <c r="AB26" s="1">
        <v>37.74</v>
      </c>
      <c r="AC26" s="1">
        <v>23.45</v>
      </c>
      <c r="AD26" s="1">
        <v>40.4</v>
      </c>
      <c r="AE26" s="1">
        <v>53.16</v>
      </c>
      <c r="AF26" s="1">
        <v>33.950000000000003</v>
      </c>
      <c r="AG26" s="1">
        <v>47.83</v>
      </c>
      <c r="AH26" s="1">
        <v>70.58</v>
      </c>
      <c r="AI26" s="1">
        <v>47.17</v>
      </c>
      <c r="AJ26" s="1">
        <v>41.57</v>
      </c>
      <c r="AK26" s="1">
        <v>98.88</v>
      </c>
      <c r="AL26" s="1">
        <v>65.44</v>
      </c>
      <c r="AM26" s="1">
        <v>100.55</v>
      </c>
      <c r="AN26" s="14"/>
      <c r="AO26" s="14"/>
      <c r="AP26" s="14"/>
      <c r="AQ26" s="14"/>
      <c r="AR26" s="14"/>
      <c r="AS26" s="14"/>
      <c r="AT26" s="14"/>
      <c r="AU26" s="14"/>
    </row>
    <row r="27" spans="1:47">
      <c r="A27" t="s">
        <v>24</v>
      </c>
      <c r="B27" s="1"/>
      <c r="G27" s="1"/>
      <c r="H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>
        <v>0</v>
      </c>
      <c r="Z27" s="1">
        <v>9.5</v>
      </c>
      <c r="AA27" s="1">
        <v>0.5</v>
      </c>
      <c r="AB27" s="1">
        <v>0.5</v>
      </c>
      <c r="AC27" s="1">
        <v>0.04</v>
      </c>
      <c r="AD27" s="1">
        <v>7.77</v>
      </c>
      <c r="AE27" s="1">
        <v>104.32</v>
      </c>
      <c r="AF27" s="1">
        <v>104.32</v>
      </c>
      <c r="AG27" s="1">
        <v>61.02</v>
      </c>
      <c r="AH27" s="1">
        <v>20.43</v>
      </c>
      <c r="AI27" s="1">
        <v>129.65</v>
      </c>
      <c r="AJ27" s="1">
        <v>18.36</v>
      </c>
      <c r="AK27" s="1">
        <v>66.099999999999994</v>
      </c>
      <c r="AL27" s="1">
        <v>4.5</v>
      </c>
      <c r="AM27" s="1">
        <v>533.86</v>
      </c>
      <c r="AN27" s="14"/>
      <c r="AO27" s="14"/>
      <c r="AP27" s="14"/>
      <c r="AQ27" s="14"/>
      <c r="AR27" s="14"/>
      <c r="AS27" s="14"/>
      <c r="AT27" s="14"/>
      <c r="AU27" s="14"/>
    </row>
    <row r="28" spans="1:47">
      <c r="A28" t="s">
        <v>25</v>
      </c>
      <c r="B28" s="1"/>
      <c r="G28" s="1"/>
      <c r="H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>
        <v>1.3834441038877237</v>
      </c>
      <c r="Z28" s="1">
        <v>16.95</v>
      </c>
      <c r="AA28" s="1"/>
      <c r="AB28" s="1">
        <v>1.78</v>
      </c>
      <c r="AC28" s="1">
        <v>9.2200000000000006</v>
      </c>
      <c r="AD28" s="1">
        <v>2.4900000000000002</v>
      </c>
      <c r="AE28" s="1">
        <v>23.54</v>
      </c>
      <c r="AF28" s="1">
        <v>18.91</v>
      </c>
      <c r="AG28" s="1">
        <v>17.37</v>
      </c>
      <c r="AH28" s="1">
        <v>12.4</v>
      </c>
      <c r="AI28" s="1">
        <v>30.98</v>
      </c>
      <c r="AJ28" s="1">
        <v>28.58</v>
      </c>
      <c r="AK28" s="1">
        <v>80.209999999999994</v>
      </c>
      <c r="AL28" s="1">
        <v>37.53</v>
      </c>
      <c r="AM28" s="1">
        <v>43.06</v>
      </c>
      <c r="AN28" s="14"/>
      <c r="AO28" s="14"/>
      <c r="AP28" s="14"/>
      <c r="AQ28" s="14"/>
      <c r="AR28" s="14"/>
      <c r="AS28" s="14"/>
      <c r="AT28" s="14"/>
      <c r="AU28" s="14"/>
    </row>
    <row r="29" spans="1:47">
      <c r="A29" t="s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>
        <v>6.9172205194386187</v>
      </c>
      <c r="Z29" s="1">
        <v>16.97</v>
      </c>
      <c r="AA29" s="1"/>
      <c r="AB29" s="1">
        <v>0.57999999999999996</v>
      </c>
      <c r="AC29" s="1">
        <v>7.55</v>
      </c>
      <c r="AD29" s="1">
        <v>17.18</v>
      </c>
      <c r="AE29" s="1">
        <v>14.54</v>
      </c>
      <c r="AF29" s="1">
        <v>7.5</v>
      </c>
      <c r="AG29" s="1">
        <v>27.09</v>
      </c>
      <c r="AH29" s="1">
        <v>34.15</v>
      </c>
      <c r="AI29" s="1">
        <v>14.89</v>
      </c>
      <c r="AJ29" s="1">
        <v>33.840000000000003</v>
      </c>
      <c r="AK29" s="1">
        <v>40.700000000000003</v>
      </c>
      <c r="AL29" s="1">
        <v>54.8</v>
      </c>
      <c r="AM29" s="1">
        <v>19.03</v>
      </c>
      <c r="AN29" s="14"/>
      <c r="AO29" s="14">
        <v>2015</v>
      </c>
      <c r="AP29" s="1">
        <f>110.54*15+21.565</f>
        <v>1679.6650000000002</v>
      </c>
      <c r="AQ29" s="14"/>
      <c r="AR29" s="14"/>
      <c r="AS29" s="14"/>
      <c r="AT29" s="14"/>
      <c r="AU29" s="14"/>
    </row>
    <row r="30" spans="1:47">
      <c r="A30" t="s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>
        <v>20.999106845190084</v>
      </c>
      <c r="Z30" s="1">
        <v>15.7</v>
      </c>
      <c r="AA30" s="1">
        <v>5.19</v>
      </c>
      <c r="AB30" s="1">
        <v>0.6</v>
      </c>
      <c r="AC30" s="1">
        <v>26.54</v>
      </c>
      <c r="AD30" s="1">
        <v>34.33</v>
      </c>
      <c r="AE30" s="1">
        <v>55.38</v>
      </c>
      <c r="AF30" s="1">
        <v>29.2</v>
      </c>
      <c r="AG30" s="1">
        <v>21.16</v>
      </c>
      <c r="AH30" s="1">
        <v>75.69</v>
      </c>
      <c r="AI30" s="1">
        <v>65.55</v>
      </c>
      <c r="AJ30" s="1">
        <v>105.07</v>
      </c>
      <c r="AK30" s="1">
        <v>146.77000000000001</v>
      </c>
      <c r="AL30" s="1">
        <v>19</v>
      </c>
      <c r="AM30" s="1">
        <v>18.18</v>
      </c>
      <c r="AN30" s="14"/>
      <c r="AO30" s="14"/>
      <c r="AP30" s="14"/>
      <c r="AQ30" s="14"/>
      <c r="AR30" s="14"/>
      <c r="AS30" s="14"/>
      <c r="AT30" s="14"/>
      <c r="AU30" s="14"/>
    </row>
    <row r="31" spans="1:47">
      <c r="A31" t="s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>
        <v>3.3742539119212771</v>
      </c>
      <c r="Z31" s="1">
        <v>14.67</v>
      </c>
      <c r="AA31" s="1">
        <v>22.9</v>
      </c>
      <c r="AB31" s="1">
        <v>10.85</v>
      </c>
      <c r="AC31" s="1"/>
      <c r="AD31" s="1">
        <v>16.149999999999999</v>
      </c>
      <c r="AE31" s="1">
        <v>25.96</v>
      </c>
      <c r="AF31" s="1">
        <v>2.48</v>
      </c>
      <c r="AG31" s="1">
        <v>23.32</v>
      </c>
      <c r="AH31" s="1">
        <v>12.56</v>
      </c>
      <c r="AI31" s="1">
        <v>6.3</v>
      </c>
      <c r="AJ31" s="1">
        <v>7.7</v>
      </c>
      <c r="AK31" s="1">
        <v>21.9</v>
      </c>
      <c r="AL31" s="1">
        <v>26.26</v>
      </c>
      <c r="AM31" s="1">
        <v>13.92</v>
      </c>
      <c r="AN31" s="14"/>
      <c r="AO31" s="14"/>
      <c r="AP31" s="14"/>
      <c r="AQ31" s="14"/>
      <c r="AR31" s="14"/>
      <c r="AS31" s="14"/>
      <c r="AT31" s="14"/>
      <c r="AU31" s="14"/>
    </row>
    <row r="32" spans="1:47">
      <c r="A32" t="s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>
        <v>1.1584938430929719</v>
      </c>
      <c r="Z32" s="1">
        <v>2.56</v>
      </c>
      <c r="AA32" s="1">
        <v>1.83</v>
      </c>
      <c r="AB32" s="1">
        <v>4.93</v>
      </c>
      <c r="AC32" s="1">
        <v>6.61</v>
      </c>
      <c r="AD32" s="1">
        <v>34.18</v>
      </c>
      <c r="AE32" s="1">
        <v>28.09</v>
      </c>
      <c r="AF32" s="1">
        <v>16.32</v>
      </c>
      <c r="AG32" s="1">
        <v>15.24</v>
      </c>
      <c r="AH32" s="1">
        <v>18.559999999999999</v>
      </c>
      <c r="AI32" s="1">
        <v>30.26</v>
      </c>
      <c r="AJ32" s="1">
        <v>25.5</v>
      </c>
      <c r="AK32" s="1">
        <v>28</v>
      </c>
      <c r="AL32" s="1">
        <v>30.58</v>
      </c>
      <c r="AM32" s="1">
        <v>29.91</v>
      </c>
      <c r="AN32" s="14"/>
      <c r="AO32" s="14"/>
      <c r="AP32" s="14"/>
      <c r="AQ32" s="14"/>
      <c r="AR32" s="14"/>
      <c r="AS32" s="14"/>
      <c r="AT32" s="14"/>
      <c r="AU32" s="14"/>
    </row>
    <row r="33" spans="1:42" s="10" customFormat="1">
      <c r="B33" s="11">
        <f t="shared" ref="B33:AM33" si="0">SUM(B2:B32)</f>
        <v>0</v>
      </c>
      <c r="C33" s="11">
        <f t="shared" si="0"/>
        <v>0</v>
      </c>
      <c r="D33" s="11">
        <f t="shared" si="0"/>
        <v>0</v>
      </c>
      <c r="E33" s="11">
        <f t="shared" si="0"/>
        <v>0</v>
      </c>
      <c r="F33" s="11">
        <f t="shared" si="0"/>
        <v>0</v>
      </c>
      <c r="G33" s="11">
        <f t="shared" si="0"/>
        <v>0</v>
      </c>
      <c r="H33" s="11">
        <f t="shared" si="0"/>
        <v>0</v>
      </c>
      <c r="I33" s="11">
        <f t="shared" si="0"/>
        <v>0</v>
      </c>
      <c r="J33" s="11">
        <f t="shared" si="0"/>
        <v>0</v>
      </c>
      <c r="K33" s="11">
        <f t="shared" si="0"/>
        <v>0</v>
      </c>
      <c r="L33" s="11">
        <f t="shared" si="0"/>
        <v>0</v>
      </c>
      <c r="M33" s="11">
        <f t="shared" si="0"/>
        <v>0</v>
      </c>
      <c r="N33" s="11">
        <f t="shared" si="0"/>
        <v>0</v>
      </c>
      <c r="O33" s="11">
        <f t="shared" si="0"/>
        <v>0</v>
      </c>
      <c r="P33" s="11">
        <f t="shared" si="0"/>
        <v>0</v>
      </c>
      <c r="Q33" s="11">
        <f t="shared" si="0"/>
        <v>0</v>
      </c>
      <c r="R33" s="11">
        <f t="shared" si="0"/>
        <v>0</v>
      </c>
      <c r="S33" s="11">
        <f t="shared" si="0"/>
        <v>0</v>
      </c>
      <c r="T33" s="11">
        <f t="shared" si="0"/>
        <v>0</v>
      </c>
      <c r="U33" s="11">
        <f t="shared" si="0"/>
        <v>0</v>
      </c>
      <c r="V33" s="11">
        <f t="shared" si="0"/>
        <v>0</v>
      </c>
      <c r="W33" s="11">
        <f t="shared" si="0"/>
        <v>0</v>
      </c>
      <c r="X33" s="11">
        <f t="shared" si="0"/>
        <v>0</v>
      </c>
      <c r="Y33" s="11">
        <f t="shared" si="0"/>
        <v>209.17</v>
      </c>
      <c r="Z33" s="11">
        <f t="shared" si="0"/>
        <v>392.60999999999996</v>
      </c>
      <c r="AA33" s="11">
        <f t="shared" si="0"/>
        <v>524.06000000000017</v>
      </c>
      <c r="AB33" s="11">
        <f t="shared" si="0"/>
        <v>444.65000000000003</v>
      </c>
      <c r="AC33" s="11">
        <f t="shared" si="0"/>
        <v>514.52</v>
      </c>
      <c r="AD33" s="11">
        <f t="shared" si="0"/>
        <v>547.17999999999995</v>
      </c>
      <c r="AE33" s="11">
        <f t="shared" si="0"/>
        <v>833.95</v>
      </c>
      <c r="AF33" s="11">
        <f t="shared" si="0"/>
        <v>698</v>
      </c>
      <c r="AG33" s="11">
        <f t="shared" si="0"/>
        <v>800.97000000000014</v>
      </c>
      <c r="AH33" s="11">
        <f t="shared" si="0"/>
        <v>1001.0699999999997</v>
      </c>
      <c r="AI33" s="11">
        <f t="shared" si="0"/>
        <v>1142.53</v>
      </c>
      <c r="AJ33" s="11">
        <f t="shared" si="0"/>
        <v>1329.3299999999997</v>
      </c>
      <c r="AK33" s="11">
        <f t="shared" si="0"/>
        <v>1488.6500000000003</v>
      </c>
      <c r="AL33" s="11">
        <f t="shared" si="0"/>
        <v>1982.2399999999998</v>
      </c>
      <c r="AM33" s="11">
        <f t="shared" si="0"/>
        <v>2544.54</v>
      </c>
    </row>
    <row r="34" spans="1:4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42">
      <c r="A35" s="7" t="s">
        <v>32</v>
      </c>
      <c r="B35">
        <v>16.651935009380818</v>
      </c>
      <c r="C35">
        <v>16.651935009380818</v>
      </c>
      <c r="D35">
        <v>17.900830135084377</v>
      </c>
      <c r="E35">
        <v>18.330450058326402</v>
      </c>
      <c r="F35">
        <v>18.678728609434604</v>
      </c>
      <c r="G35">
        <v>18.958909538576123</v>
      </c>
      <c r="H35">
        <v>19.489759005656254</v>
      </c>
      <c r="I35">
        <v>21.302306593182283</v>
      </c>
      <c r="J35">
        <v>22.68695652173913</v>
      </c>
      <c r="K35">
        <v>24.321739130434782</v>
      </c>
      <c r="L35">
        <v>28.878260869565221</v>
      </c>
      <c r="M35">
        <v>34.173913043478258</v>
      </c>
      <c r="N35">
        <v>35.226086956521733</v>
      </c>
      <c r="O35">
        <v>36.469565217391306</v>
      </c>
      <c r="P35">
        <v>38.782608695652179</v>
      </c>
      <c r="Q35">
        <v>44.434782608695656</v>
      </c>
      <c r="R35">
        <v>55.208695652173908</v>
      </c>
      <c r="S35">
        <v>64.539130434782606</v>
      </c>
      <c r="T35">
        <v>69.913043478260875</v>
      </c>
      <c r="U35">
        <v>71.869565217391312</v>
      </c>
      <c r="V35">
        <v>71.260869565217391</v>
      </c>
      <c r="W35">
        <v>70.260869565217391</v>
      </c>
      <c r="X35">
        <v>70.443478260869568</v>
      </c>
      <c r="Y35">
        <v>70.947826086956525</v>
      </c>
      <c r="Z35">
        <v>70.408695652173918</v>
      </c>
      <c r="AA35">
        <v>71.217391304347828</v>
      </c>
      <c r="AB35">
        <v>73.982608695652175</v>
      </c>
      <c r="AC35">
        <v>75.330434782608691</v>
      </c>
      <c r="AD35">
        <v>76.434782608695656</v>
      </c>
      <c r="AE35">
        <v>80.0695652173913</v>
      </c>
      <c r="AF35">
        <v>84.765217391304347</v>
      </c>
      <c r="AG35">
        <v>84.165217391304353</v>
      </c>
      <c r="AH35">
        <v>86.956521739130437</v>
      </c>
      <c r="AI35">
        <v>91.660869565217382</v>
      </c>
      <c r="AJ35">
        <v>94.095652173913038</v>
      </c>
      <c r="AK35">
        <v>96.565217391304344</v>
      </c>
      <c r="AL35">
        <v>98.495652173913044</v>
      </c>
      <c r="AM35">
        <v>100</v>
      </c>
    </row>
    <row r="36" spans="1:42">
      <c r="A36" s="7" t="s">
        <v>159</v>
      </c>
      <c r="B36">
        <v>1.7197</v>
      </c>
      <c r="C36">
        <v>1.4302999999999999</v>
      </c>
      <c r="D36">
        <v>1.4899</v>
      </c>
      <c r="E36">
        <v>1.7090000000000001</v>
      </c>
      <c r="F36">
        <v>1.8973</v>
      </c>
      <c r="G36">
        <v>1.9809000000000001</v>
      </c>
      <c r="H36">
        <v>2.3346</v>
      </c>
      <c r="I36">
        <v>2.9445999999999999</v>
      </c>
      <c r="J36">
        <v>3.4609999999999999</v>
      </c>
      <c r="K36">
        <v>3.7313999999999998</v>
      </c>
      <c r="L36">
        <v>3.7313999999999998</v>
      </c>
      <c r="M36">
        <v>3.7690000000000001</v>
      </c>
      <c r="N36">
        <v>4.7954999999999997</v>
      </c>
      <c r="O36">
        <v>5.3348000000000004</v>
      </c>
      <c r="P36">
        <v>5.5266000000000002</v>
      </c>
      <c r="Q36">
        <v>5.7766999999999999</v>
      </c>
      <c r="R36">
        <v>8.6401000000000003</v>
      </c>
      <c r="S36">
        <v>8.3709000000000007</v>
      </c>
      <c r="T36">
        <v>8.3386999999999993</v>
      </c>
      <c r="U36">
        <v>8.3193000000000001</v>
      </c>
      <c r="V36">
        <v>8.3005999999999993</v>
      </c>
      <c r="W36">
        <v>8.2782999999999998</v>
      </c>
      <c r="X36">
        <v>8.2783999999999995</v>
      </c>
      <c r="Y36">
        <v>8.2769999999999992</v>
      </c>
      <c r="Z36">
        <v>8.2771000000000008</v>
      </c>
      <c r="AA36">
        <v>8.2772000000000006</v>
      </c>
      <c r="AB36">
        <v>8.2767999999999997</v>
      </c>
      <c r="AC36">
        <v>8.1940000000000008</v>
      </c>
      <c r="AD36">
        <v>7.9720000000000004</v>
      </c>
      <c r="AE36">
        <v>7.6059000000000001</v>
      </c>
      <c r="AF36">
        <v>6.9481999999999999</v>
      </c>
      <c r="AG36">
        <v>6.8307000000000002</v>
      </c>
      <c r="AH36">
        <v>6.7690000000000001</v>
      </c>
      <c r="AI36">
        <v>6.4633000000000003</v>
      </c>
      <c r="AJ36">
        <v>6.3085000000000004</v>
      </c>
      <c r="AK36">
        <v>6.1479999999999997</v>
      </c>
      <c r="AL36">
        <v>6.1607000000000003</v>
      </c>
      <c r="AM36">
        <v>6.2830000000000004</v>
      </c>
    </row>
    <row r="38" spans="1:42">
      <c r="A38" s="7" t="s">
        <v>81</v>
      </c>
      <c r="B38">
        <v>1978</v>
      </c>
      <c r="C38">
        <v>1979</v>
      </c>
      <c r="D38">
        <v>1980</v>
      </c>
      <c r="E38">
        <v>1981</v>
      </c>
      <c r="F38">
        <v>1982</v>
      </c>
      <c r="G38">
        <v>1983</v>
      </c>
      <c r="H38">
        <v>1984</v>
      </c>
      <c r="I38">
        <v>1985</v>
      </c>
      <c r="J38">
        <v>1986</v>
      </c>
      <c r="K38">
        <v>1987</v>
      </c>
      <c r="L38">
        <v>1988</v>
      </c>
      <c r="M38">
        <v>1989</v>
      </c>
      <c r="N38">
        <v>1990</v>
      </c>
      <c r="O38">
        <v>1991</v>
      </c>
      <c r="P38">
        <v>1992</v>
      </c>
      <c r="Q38">
        <v>1993</v>
      </c>
      <c r="R38">
        <v>1994</v>
      </c>
      <c r="S38">
        <v>1995</v>
      </c>
      <c r="T38">
        <v>1996</v>
      </c>
      <c r="U38">
        <v>1997</v>
      </c>
      <c r="V38">
        <v>1998</v>
      </c>
      <c r="W38">
        <v>1999</v>
      </c>
      <c r="X38">
        <v>2000</v>
      </c>
      <c r="Y38">
        <v>2001</v>
      </c>
      <c r="Z38">
        <v>2002</v>
      </c>
      <c r="AA38">
        <v>2003</v>
      </c>
      <c r="AB38">
        <v>2004</v>
      </c>
      <c r="AC38">
        <v>2005</v>
      </c>
      <c r="AD38">
        <v>2006</v>
      </c>
      <c r="AE38">
        <v>2007</v>
      </c>
      <c r="AF38">
        <v>2008</v>
      </c>
      <c r="AG38">
        <v>2009</v>
      </c>
      <c r="AH38">
        <v>2010</v>
      </c>
      <c r="AI38">
        <v>2011</v>
      </c>
      <c r="AJ38">
        <v>2012</v>
      </c>
      <c r="AK38">
        <v>2013</v>
      </c>
      <c r="AL38">
        <v>2014</v>
      </c>
      <c r="AM38">
        <v>2015</v>
      </c>
      <c r="AN38" t="s">
        <v>116</v>
      </c>
    </row>
    <row r="39" spans="1:42">
      <c r="A39" t="s">
        <v>0</v>
      </c>
      <c r="B39">
        <f t="shared" ref="B39:B44" si="1">B2/$B$36*100/$B$35</f>
        <v>0</v>
      </c>
      <c r="C39">
        <f t="shared" ref="C39:C44" si="2">C2/$C$36*100/$C$35</f>
        <v>0</v>
      </c>
      <c r="D39">
        <f t="shared" ref="D39:D44" si="3">D2/$D$36*100/$D$35</f>
        <v>0</v>
      </c>
      <c r="E39">
        <f t="shared" ref="E39:E44" si="4">E2/$E$36*100/$E$35</f>
        <v>0</v>
      </c>
      <c r="F39">
        <f t="shared" ref="F39:F44" si="5">F2/$F$36*100/$F$35</f>
        <v>0</v>
      </c>
      <c r="G39">
        <f t="shared" ref="G39:G44" si="6">G2/$G$36*100/$G$35</f>
        <v>0</v>
      </c>
      <c r="H39">
        <f t="shared" ref="H39:H44" si="7">H2/$H$36*100/$H$35</f>
        <v>0</v>
      </c>
      <c r="I39">
        <f t="shared" ref="I39:I44" si="8">I2/$I$36*100/$I$35</f>
        <v>0</v>
      </c>
      <c r="J39">
        <f t="shared" ref="J39:J44" si="9">J2/$J$36*100/$J$35</f>
        <v>0</v>
      </c>
      <c r="K39">
        <f t="shared" ref="K39:K44" si="10">K2/$K$36*100/$K$35</f>
        <v>0</v>
      </c>
      <c r="L39">
        <f t="shared" ref="L39:L69" si="11">L2/$L$36*100/$L$35</f>
        <v>0</v>
      </c>
      <c r="M39">
        <f t="shared" ref="M39:M69" si="12">M2/$M$36*100/$M$35</f>
        <v>0</v>
      </c>
      <c r="N39">
        <f t="shared" ref="N39:N69" si="13">N2/$N$36*100/$N$35</f>
        <v>0</v>
      </c>
      <c r="O39">
        <f t="shared" ref="O39:O69" si="14">O2/$O$36*100/$O$35</f>
        <v>0</v>
      </c>
      <c r="P39">
        <f t="shared" ref="P39:P69" si="15">P2/$P$36*100/$P$35</f>
        <v>0</v>
      </c>
      <c r="Q39">
        <f t="shared" ref="Q39:Q69" si="16">Q2/$Q$36*100/$Q$35</f>
        <v>0</v>
      </c>
      <c r="R39">
        <f t="shared" ref="R39:R69" si="17">R2/$R$36*100/$R$35</f>
        <v>0</v>
      </c>
      <c r="S39">
        <f t="shared" ref="S39:S69" si="18">S2/$S$36*100/$S$35</f>
        <v>0</v>
      </c>
      <c r="T39">
        <f t="shared" ref="T39:T69" si="19">T2/$T$36*100/$T$35</f>
        <v>0</v>
      </c>
      <c r="U39">
        <f t="shared" ref="U39:U69" si="20">U2/$U$36*100/$U$35</f>
        <v>0</v>
      </c>
      <c r="V39">
        <f t="shared" ref="V39:V69" si="21">V2/$V$36*100/$V$35</f>
        <v>0</v>
      </c>
      <c r="W39">
        <f t="shared" ref="W39:W69" si="22">W2/$W$36*100/$W$35</f>
        <v>0</v>
      </c>
      <c r="X39">
        <f t="shared" ref="X39:X69" si="23">X2/$X$36*100/$X$35</f>
        <v>0</v>
      </c>
      <c r="Y39">
        <f t="shared" ref="Y39:Y69" si="24">Y2/$Y$36*100/$Y$35</f>
        <v>9.0020685409712364E-2</v>
      </c>
      <c r="Z39">
        <f>Z2/$Z$36*100/$Z$35</f>
        <v>0.17845504830807252</v>
      </c>
      <c r="AA39">
        <f>AA2/$AA$36*100/$AA$35</f>
        <v>0.22053313021273199</v>
      </c>
      <c r="AB39">
        <f>AB2/$AB$36*100/$AB$35</f>
        <v>0.75448372080595327</v>
      </c>
      <c r="AC39">
        <f t="shared" ref="AC39:AC69" si="25">AC2/$AC$36*100/$AC$35</f>
        <v>9.9715259454364631</v>
      </c>
      <c r="AD39">
        <f t="shared" ref="AD39:AD69" si="26">AD2/$AD$36*100/$AD$35</f>
        <v>7.0026805993902439</v>
      </c>
      <c r="AE39">
        <f t="shared" ref="AE39:AE69" si="27">AE2/$AE$36*100/$AE$35</f>
        <v>0.37602558962725779</v>
      </c>
      <c r="AF39">
        <f t="shared" ref="AF39:AF69" si="28">AF2/$AF$36*100/$AF$35</f>
        <v>2.0884069046875129</v>
      </c>
      <c r="AG39">
        <f t="shared" ref="AG39:AG69" si="29">AG2/$AG$36*100/$AG$35</f>
        <v>0.69402487148277037</v>
      </c>
      <c r="AH39">
        <f t="shared" ref="AH39:AH69" si="30">AH2/$AH$36*100/$AH$35</f>
        <v>8.7511449253951827</v>
      </c>
      <c r="AI39">
        <f t="shared" ref="AI39:AI69" si="31">AI2/$AI$36*100/$AI$35</f>
        <v>3.7506433341140557</v>
      </c>
      <c r="AJ39">
        <f t="shared" ref="AJ39:AJ69" si="32">AJ2/$AJ$36*100/$AJ$35</f>
        <v>3.1367796555558702</v>
      </c>
      <c r="AK39">
        <f t="shared" ref="AK39:AK69" si="33">AK2/$AK$36*100/$AK$35</f>
        <v>5.3900823071427094E-2</v>
      </c>
      <c r="AL39">
        <f t="shared" ref="AL39:AL69" si="34">AL2/$AL$36*100/$AL$35</f>
        <v>3.13776072642451</v>
      </c>
      <c r="AM39">
        <f t="shared" ref="AM39:AM69" si="35">AM2/$AM$36*100/$AM$35</f>
        <v>2.9444532866465063</v>
      </c>
      <c r="AN39" s="9">
        <f>SUM(B39:AM39)</f>
        <v>43.150839246568275</v>
      </c>
      <c r="AP39" s="1"/>
    </row>
    <row r="40" spans="1:42">
      <c r="A40" t="s">
        <v>1</v>
      </c>
      <c r="B40">
        <f t="shared" si="1"/>
        <v>0</v>
      </c>
      <c r="C40">
        <f t="shared" si="2"/>
        <v>0</v>
      </c>
      <c r="D40">
        <f t="shared" si="3"/>
        <v>0</v>
      </c>
      <c r="E40">
        <f t="shared" si="4"/>
        <v>0</v>
      </c>
      <c r="F40">
        <f t="shared" si="5"/>
        <v>0</v>
      </c>
      <c r="G40">
        <f t="shared" si="6"/>
        <v>0</v>
      </c>
      <c r="H40">
        <f t="shared" si="7"/>
        <v>0</v>
      </c>
      <c r="I40">
        <f t="shared" si="8"/>
        <v>0</v>
      </c>
      <c r="J40">
        <f t="shared" si="9"/>
        <v>0</v>
      </c>
      <c r="K40">
        <f t="shared" si="10"/>
        <v>0</v>
      </c>
      <c r="L40">
        <f t="shared" si="11"/>
        <v>0</v>
      </c>
      <c r="M40">
        <f t="shared" si="12"/>
        <v>0</v>
      </c>
      <c r="N40">
        <f t="shared" si="13"/>
        <v>0</v>
      </c>
      <c r="O40">
        <f t="shared" si="14"/>
        <v>0</v>
      </c>
      <c r="P40">
        <f t="shared" si="15"/>
        <v>0</v>
      </c>
      <c r="Q40">
        <f t="shared" si="16"/>
        <v>0</v>
      </c>
      <c r="R40">
        <f t="shared" si="17"/>
        <v>0</v>
      </c>
      <c r="S40">
        <f t="shared" si="18"/>
        <v>0</v>
      </c>
      <c r="T40">
        <f t="shared" si="19"/>
        <v>0</v>
      </c>
      <c r="U40">
        <f t="shared" si="20"/>
        <v>0</v>
      </c>
      <c r="V40">
        <f t="shared" si="21"/>
        <v>0</v>
      </c>
      <c r="W40">
        <f t="shared" si="22"/>
        <v>0</v>
      </c>
      <c r="X40">
        <f t="shared" si="23"/>
        <v>0</v>
      </c>
      <c r="Y40">
        <f t="shared" si="24"/>
        <v>0</v>
      </c>
      <c r="Z40">
        <f t="shared" ref="Z40:Z69" si="36">Z3/$Z$36*100/$Z$35</f>
        <v>0</v>
      </c>
      <c r="AA40">
        <f t="shared" ref="AA40:AA69" si="37">AA3/$AA$36*100/$AA$35</f>
        <v>0.42410217348602308</v>
      </c>
      <c r="AB40">
        <f t="shared" ref="AB40:AB69" si="38">AB3/$AB$36*100/$AB$35</f>
        <v>8.8186408925371176E-2</v>
      </c>
      <c r="AC40">
        <f t="shared" si="25"/>
        <v>8.1003460157891657E-2</v>
      </c>
      <c r="AD40">
        <f t="shared" si="26"/>
        <v>0.24124538273034118</v>
      </c>
      <c r="AE40">
        <f t="shared" si="27"/>
        <v>1.1707696305861783</v>
      </c>
      <c r="AF40">
        <f t="shared" si="28"/>
        <v>0.26147533603404627</v>
      </c>
      <c r="AG40">
        <f t="shared" si="29"/>
        <v>0.38614917661447373</v>
      </c>
      <c r="AH40">
        <f t="shared" si="30"/>
        <v>0.16989215541438912</v>
      </c>
      <c r="AI40">
        <f t="shared" si="31"/>
        <v>2.5099939864210623</v>
      </c>
      <c r="AJ40">
        <f t="shared" si="32"/>
        <v>2.3281576176037664</v>
      </c>
      <c r="AK40">
        <f t="shared" si="33"/>
        <v>0.39751857015177477</v>
      </c>
      <c r="AL40">
        <f t="shared" si="34"/>
        <v>2.6367737196844625</v>
      </c>
      <c r="AM40">
        <f t="shared" si="35"/>
        <v>4.453286646506446</v>
      </c>
      <c r="AN40" s="9">
        <f t="shared" ref="AN40:AN69" si="39">SUM(B40:AM40)</f>
        <v>15.148554264316228</v>
      </c>
      <c r="AP40" s="1"/>
    </row>
    <row r="41" spans="1:42">
      <c r="A41" t="s">
        <v>2</v>
      </c>
      <c r="B41">
        <f t="shared" si="1"/>
        <v>0</v>
      </c>
      <c r="C41">
        <f t="shared" si="2"/>
        <v>0</v>
      </c>
      <c r="D41">
        <f t="shared" si="3"/>
        <v>0</v>
      </c>
      <c r="E41">
        <f t="shared" si="4"/>
        <v>0</v>
      </c>
      <c r="F41">
        <f t="shared" si="5"/>
        <v>0</v>
      </c>
      <c r="G41">
        <f t="shared" si="6"/>
        <v>0</v>
      </c>
      <c r="H41">
        <f t="shared" si="7"/>
        <v>0</v>
      </c>
      <c r="I41">
        <f t="shared" si="8"/>
        <v>0</v>
      </c>
      <c r="J41">
        <f t="shared" si="9"/>
        <v>0</v>
      </c>
      <c r="K41">
        <f t="shared" si="10"/>
        <v>0</v>
      </c>
      <c r="L41">
        <f t="shared" si="11"/>
        <v>0</v>
      </c>
      <c r="M41">
        <f t="shared" si="12"/>
        <v>0</v>
      </c>
      <c r="N41">
        <f t="shared" si="13"/>
        <v>0</v>
      </c>
      <c r="O41">
        <f t="shared" si="14"/>
        <v>0</v>
      </c>
      <c r="P41">
        <f t="shared" si="15"/>
        <v>0</v>
      </c>
      <c r="Q41">
        <f t="shared" si="16"/>
        <v>0</v>
      </c>
      <c r="R41">
        <f t="shared" si="17"/>
        <v>0</v>
      </c>
      <c r="S41">
        <f t="shared" si="18"/>
        <v>0</v>
      </c>
      <c r="T41">
        <f t="shared" si="19"/>
        <v>0</v>
      </c>
      <c r="U41">
        <f t="shared" si="20"/>
        <v>0</v>
      </c>
      <c r="V41">
        <f t="shared" si="21"/>
        <v>0</v>
      </c>
      <c r="W41">
        <f t="shared" si="22"/>
        <v>0</v>
      </c>
      <c r="X41">
        <f t="shared" si="23"/>
        <v>0</v>
      </c>
      <c r="Y41">
        <f t="shared" si="24"/>
        <v>2.8078792512901773</v>
      </c>
      <c r="Z41">
        <f t="shared" si="36"/>
        <v>6.4724273290197072</v>
      </c>
      <c r="AA41">
        <f t="shared" si="37"/>
        <v>5.3725263337209412</v>
      </c>
      <c r="AB41">
        <f t="shared" si="38"/>
        <v>2.3222421017014407</v>
      </c>
      <c r="AC41">
        <f t="shared" si="25"/>
        <v>2.9501460189504147</v>
      </c>
      <c r="AD41">
        <f t="shared" si="26"/>
        <v>2.2368534466765646</v>
      </c>
      <c r="AE41">
        <f t="shared" si="27"/>
        <v>5.970432506046766</v>
      </c>
      <c r="AF41">
        <f t="shared" si="28"/>
        <v>2.9781022039202414</v>
      </c>
      <c r="AG41">
        <f t="shared" si="29"/>
        <v>2.8143665214514342</v>
      </c>
      <c r="AH41">
        <f t="shared" si="30"/>
        <v>4.2337125129265774</v>
      </c>
      <c r="AI41">
        <f t="shared" si="31"/>
        <v>7.1214960515873997</v>
      </c>
      <c r="AJ41">
        <f t="shared" si="32"/>
        <v>8.4686312183025567</v>
      </c>
      <c r="AK41">
        <f t="shared" si="33"/>
        <v>4.0139269181003359</v>
      </c>
      <c r="AL41">
        <f t="shared" si="34"/>
        <v>1.7435666221413508</v>
      </c>
      <c r="AM41">
        <f t="shared" si="35"/>
        <v>1.2080216457106476</v>
      </c>
      <c r="AN41" s="9">
        <f t="shared" si="39"/>
        <v>60.714330681546556</v>
      </c>
      <c r="AP41" s="1"/>
    </row>
    <row r="42" spans="1:42">
      <c r="A42" t="s">
        <v>3</v>
      </c>
      <c r="B42">
        <f t="shared" si="1"/>
        <v>0</v>
      </c>
      <c r="C42">
        <f t="shared" si="2"/>
        <v>0</v>
      </c>
      <c r="D42">
        <f t="shared" si="3"/>
        <v>0</v>
      </c>
      <c r="E42">
        <f t="shared" si="4"/>
        <v>0</v>
      </c>
      <c r="F42">
        <f t="shared" si="5"/>
        <v>0</v>
      </c>
      <c r="G42">
        <f t="shared" si="6"/>
        <v>0</v>
      </c>
      <c r="H42">
        <f t="shared" si="7"/>
        <v>0</v>
      </c>
      <c r="I42">
        <f t="shared" si="8"/>
        <v>0</v>
      </c>
      <c r="J42">
        <f t="shared" si="9"/>
        <v>0</v>
      </c>
      <c r="K42">
        <f t="shared" si="10"/>
        <v>0</v>
      </c>
      <c r="L42">
        <f t="shared" si="11"/>
        <v>0</v>
      </c>
      <c r="M42">
        <f t="shared" si="12"/>
        <v>0</v>
      </c>
      <c r="N42">
        <f t="shared" si="13"/>
        <v>0</v>
      </c>
      <c r="O42">
        <f t="shared" si="14"/>
        <v>0</v>
      </c>
      <c r="P42">
        <f t="shared" si="15"/>
        <v>0</v>
      </c>
      <c r="Q42">
        <f t="shared" si="16"/>
        <v>0</v>
      </c>
      <c r="R42">
        <f t="shared" si="17"/>
        <v>0</v>
      </c>
      <c r="S42">
        <f t="shared" si="18"/>
        <v>0</v>
      </c>
      <c r="T42">
        <f t="shared" si="19"/>
        <v>0</v>
      </c>
      <c r="U42">
        <f t="shared" si="20"/>
        <v>0</v>
      </c>
      <c r="V42">
        <f t="shared" si="21"/>
        <v>0</v>
      </c>
      <c r="W42">
        <f t="shared" si="22"/>
        <v>0</v>
      </c>
      <c r="X42">
        <f t="shared" si="23"/>
        <v>0</v>
      </c>
      <c r="Y42">
        <f t="shared" si="24"/>
        <v>0.4826641004946281</v>
      </c>
      <c r="Z42">
        <f t="shared" si="36"/>
        <v>0.50962643603363011</v>
      </c>
      <c r="AA42">
        <f t="shared" si="37"/>
        <v>1.7422117286805827</v>
      </c>
      <c r="AB42">
        <f t="shared" si="38"/>
        <v>1.9792949558805524</v>
      </c>
      <c r="AC42">
        <f t="shared" si="25"/>
        <v>0.51194186819787535</v>
      </c>
      <c r="AD42">
        <f t="shared" si="26"/>
        <v>1.7592860563736448</v>
      </c>
      <c r="AE42">
        <f t="shared" si="27"/>
        <v>4.2791383692953442</v>
      </c>
      <c r="AF42">
        <f t="shared" si="28"/>
        <v>2.4279852631732868</v>
      </c>
      <c r="AG42">
        <f t="shared" si="29"/>
        <v>5.5713324896223391</v>
      </c>
      <c r="AH42">
        <f t="shared" si="30"/>
        <v>3.7682080070911508</v>
      </c>
      <c r="AI42">
        <f t="shared" si="31"/>
        <v>4.9220863916636306</v>
      </c>
      <c r="AJ42">
        <f t="shared" si="32"/>
        <v>2.7594227045115547</v>
      </c>
      <c r="AK42">
        <f t="shared" si="33"/>
        <v>2.1021320997856567</v>
      </c>
      <c r="AL42">
        <f t="shared" si="34"/>
        <v>4.5616185350541212</v>
      </c>
      <c r="AM42">
        <f t="shared" si="35"/>
        <v>3.6336145153589046</v>
      </c>
      <c r="AN42" s="9">
        <f t="shared" si="39"/>
        <v>41.010563521216909</v>
      </c>
      <c r="AP42" s="1"/>
    </row>
    <row r="43" spans="1:42">
      <c r="A43" t="s">
        <v>4</v>
      </c>
      <c r="B43">
        <f t="shared" si="1"/>
        <v>0</v>
      </c>
      <c r="C43">
        <f t="shared" si="2"/>
        <v>0</v>
      </c>
      <c r="D43">
        <f t="shared" si="3"/>
        <v>0</v>
      </c>
      <c r="E43">
        <f t="shared" si="4"/>
        <v>0</v>
      </c>
      <c r="F43">
        <f t="shared" si="5"/>
        <v>0</v>
      </c>
      <c r="G43">
        <f t="shared" si="6"/>
        <v>0</v>
      </c>
      <c r="H43">
        <f t="shared" si="7"/>
        <v>0</v>
      </c>
      <c r="I43">
        <f t="shared" si="8"/>
        <v>0</v>
      </c>
      <c r="J43">
        <f t="shared" si="9"/>
        <v>0</v>
      </c>
      <c r="K43">
        <f t="shared" si="10"/>
        <v>0</v>
      </c>
      <c r="L43">
        <f t="shared" si="11"/>
        <v>0</v>
      </c>
      <c r="M43">
        <f t="shared" si="12"/>
        <v>0</v>
      </c>
      <c r="N43">
        <f t="shared" si="13"/>
        <v>0</v>
      </c>
      <c r="O43">
        <f t="shared" si="14"/>
        <v>0</v>
      </c>
      <c r="P43">
        <f t="shared" si="15"/>
        <v>0</v>
      </c>
      <c r="Q43">
        <f t="shared" si="16"/>
        <v>0</v>
      </c>
      <c r="R43">
        <f t="shared" si="17"/>
        <v>0</v>
      </c>
      <c r="S43">
        <f t="shared" si="18"/>
        <v>0</v>
      </c>
      <c r="T43">
        <f t="shared" si="19"/>
        <v>0</v>
      </c>
      <c r="U43">
        <f t="shared" si="20"/>
        <v>0</v>
      </c>
      <c r="V43">
        <f t="shared" si="21"/>
        <v>0</v>
      </c>
      <c r="W43">
        <f t="shared" si="22"/>
        <v>0</v>
      </c>
      <c r="X43">
        <f t="shared" si="23"/>
        <v>0</v>
      </c>
      <c r="Y43">
        <f t="shared" si="24"/>
        <v>2.3309611519919136</v>
      </c>
      <c r="Z43">
        <f t="shared" si="36"/>
        <v>6.7607008685942853</v>
      </c>
      <c r="AA43">
        <f t="shared" si="37"/>
        <v>15.354195088887979</v>
      </c>
      <c r="AB43">
        <f t="shared" si="38"/>
        <v>2.5361757974278039</v>
      </c>
      <c r="AC43">
        <f t="shared" si="25"/>
        <v>1.4920837361083645</v>
      </c>
      <c r="AD43">
        <f t="shared" si="26"/>
        <v>2.4337884529870468</v>
      </c>
      <c r="AE43">
        <f t="shared" si="27"/>
        <v>5.2216653930772043</v>
      </c>
      <c r="AF43">
        <f t="shared" si="28"/>
        <v>4.940865115968017</v>
      </c>
      <c r="AG43">
        <f t="shared" si="29"/>
        <v>6.6201971450211117</v>
      </c>
      <c r="AH43">
        <f t="shared" si="30"/>
        <v>10.783055104151277</v>
      </c>
      <c r="AI43">
        <f t="shared" si="31"/>
        <v>7.6346353736264057</v>
      </c>
      <c r="AJ43">
        <f t="shared" si="32"/>
        <v>7.0299578424461044</v>
      </c>
      <c r="AK43">
        <f t="shared" si="33"/>
        <v>2.9645452689284904</v>
      </c>
      <c r="AL43">
        <f t="shared" si="34"/>
        <v>5.8140860519042397</v>
      </c>
      <c r="AM43">
        <f t="shared" si="35"/>
        <v>14.13655896864555</v>
      </c>
      <c r="AN43" s="9">
        <f t="shared" si="39"/>
        <v>96.05347135976578</v>
      </c>
      <c r="AP43" s="1"/>
    </row>
    <row r="44" spans="1:42">
      <c r="A44" t="s">
        <v>5</v>
      </c>
      <c r="B44">
        <f t="shared" si="1"/>
        <v>0</v>
      </c>
      <c r="C44">
        <f t="shared" si="2"/>
        <v>0</v>
      </c>
      <c r="D44">
        <f t="shared" si="3"/>
        <v>0</v>
      </c>
      <c r="E44">
        <f t="shared" si="4"/>
        <v>0</v>
      </c>
      <c r="F44">
        <f t="shared" si="5"/>
        <v>0</v>
      </c>
      <c r="G44">
        <f t="shared" si="6"/>
        <v>0</v>
      </c>
      <c r="H44">
        <f t="shared" si="7"/>
        <v>0</v>
      </c>
      <c r="I44">
        <f t="shared" si="8"/>
        <v>0</v>
      </c>
      <c r="J44">
        <f t="shared" si="9"/>
        <v>0</v>
      </c>
      <c r="K44">
        <f t="shared" si="10"/>
        <v>0</v>
      </c>
      <c r="L44">
        <f t="shared" si="11"/>
        <v>0</v>
      </c>
      <c r="M44">
        <f t="shared" si="12"/>
        <v>0</v>
      </c>
      <c r="N44">
        <f t="shared" si="13"/>
        <v>0</v>
      </c>
      <c r="O44">
        <f t="shared" si="14"/>
        <v>0</v>
      </c>
      <c r="P44">
        <f t="shared" si="15"/>
        <v>0</v>
      </c>
      <c r="Q44">
        <f t="shared" si="16"/>
        <v>0</v>
      </c>
      <c r="R44">
        <f t="shared" si="17"/>
        <v>0</v>
      </c>
      <c r="S44">
        <f t="shared" si="18"/>
        <v>0</v>
      </c>
      <c r="T44">
        <f t="shared" si="19"/>
        <v>0</v>
      </c>
      <c r="U44">
        <f t="shared" si="20"/>
        <v>0</v>
      </c>
      <c r="V44">
        <f t="shared" si="21"/>
        <v>0</v>
      </c>
      <c r="W44">
        <f t="shared" si="22"/>
        <v>0</v>
      </c>
      <c r="X44">
        <f t="shared" si="23"/>
        <v>0</v>
      </c>
      <c r="Y44">
        <f t="shared" si="24"/>
        <v>0.74506482179527911</v>
      </c>
      <c r="Z44">
        <f t="shared" si="36"/>
        <v>0.30714859276100936</v>
      </c>
      <c r="AA44">
        <f t="shared" si="37"/>
        <v>1.8117644851322905</v>
      </c>
      <c r="AB44">
        <f t="shared" si="38"/>
        <v>2.1883294066666177</v>
      </c>
      <c r="AC44">
        <f t="shared" si="25"/>
        <v>1.4726429056704704</v>
      </c>
      <c r="AD44">
        <f t="shared" si="26"/>
        <v>0.99123953176276225</v>
      </c>
      <c r="AE44">
        <f t="shared" si="27"/>
        <v>2.0049224669645493</v>
      </c>
      <c r="AF44">
        <f t="shared" si="28"/>
        <v>6.4095415164189919</v>
      </c>
      <c r="AG44">
        <f t="shared" si="29"/>
        <v>3.3414079652090267</v>
      </c>
      <c r="AH44">
        <f t="shared" si="30"/>
        <v>3.2483380115231197</v>
      </c>
      <c r="AI44">
        <f t="shared" si="31"/>
        <v>1.850002292614314</v>
      </c>
      <c r="AJ44">
        <f t="shared" si="32"/>
        <v>5.143173087224528</v>
      </c>
      <c r="AK44">
        <f t="shared" si="33"/>
        <v>3.3485886333124082</v>
      </c>
      <c r="AL44">
        <f t="shared" si="34"/>
        <v>5.0543656239201544</v>
      </c>
      <c r="AM44">
        <f t="shared" si="35"/>
        <v>4.1715740888110773</v>
      </c>
      <c r="AN44" s="9">
        <f t="shared" si="39"/>
        <v>42.088103429786599</v>
      </c>
      <c r="AP44" s="1"/>
    </row>
    <row r="45" spans="1:42">
      <c r="A45" t="s">
        <v>6</v>
      </c>
      <c r="B45">
        <f t="shared" ref="B45:B69" si="40">B8/$B$36*100/$B$35</f>
        <v>0</v>
      </c>
      <c r="C45">
        <f t="shared" ref="C45:C69" si="41">C8/$C$36*100/$C$35</f>
        <v>0</v>
      </c>
      <c r="D45">
        <f t="shared" ref="D45:D69" si="42">D8/$D$36*100/$D$35</f>
        <v>0</v>
      </c>
      <c r="E45">
        <f t="shared" ref="E45:E69" si="43">E8/$E$36*100/$E$35</f>
        <v>0</v>
      </c>
      <c r="F45">
        <f t="shared" ref="F45:F69" si="44">F8/$F$36*100/$F$35</f>
        <v>0</v>
      </c>
      <c r="G45">
        <f t="shared" ref="G45:G69" si="45">G8/$G$36*100/$G$35</f>
        <v>0</v>
      </c>
      <c r="H45">
        <f t="shared" ref="H45:H69" si="46">H8/$H$36*100/$H$35</f>
        <v>0</v>
      </c>
      <c r="I45">
        <f t="shared" ref="I45:I69" si="47">I8/$I$36*100/$I$35</f>
        <v>0</v>
      </c>
      <c r="J45">
        <f t="shared" ref="J45:J69" si="48">J8/$J$36*100/$J$35</f>
        <v>0</v>
      </c>
      <c r="K45">
        <f t="shared" ref="K45:K69" si="49">K8/$K$36*100/$K$35</f>
        <v>0</v>
      </c>
      <c r="L45">
        <f t="shared" si="11"/>
        <v>0</v>
      </c>
      <c r="M45">
        <f t="shared" si="12"/>
        <v>0</v>
      </c>
      <c r="N45">
        <f t="shared" si="13"/>
        <v>0</v>
      </c>
      <c r="O45">
        <f t="shared" si="14"/>
        <v>0</v>
      </c>
      <c r="P45">
        <f t="shared" si="15"/>
        <v>0</v>
      </c>
      <c r="Q45">
        <f t="shared" si="16"/>
        <v>0</v>
      </c>
      <c r="R45">
        <f t="shared" si="17"/>
        <v>0</v>
      </c>
      <c r="S45">
        <f t="shared" si="18"/>
        <v>0</v>
      </c>
      <c r="T45">
        <f t="shared" si="19"/>
        <v>0</v>
      </c>
      <c r="U45">
        <f t="shared" si="20"/>
        <v>0</v>
      </c>
      <c r="V45">
        <f t="shared" si="21"/>
        <v>0</v>
      </c>
      <c r="W45">
        <f t="shared" si="22"/>
        <v>0</v>
      </c>
      <c r="X45">
        <f t="shared" si="23"/>
        <v>0</v>
      </c>
      <c r="Y45">
        <f t="shared" si="24"/>
        <v>0.49415610288735734</v>
      </c>
      <c r="Z45">
        <f t="shared" si="36"/>
        <v>4.6947405016431381</v>
      </c>
      <c r="AA45">
        <f t="shared" si="37"/>
        <v>1.8796208328900543</v>
      </c>
      <c r="AB45">
        <f t="shared" si="38"/>
        <v>2.1230061407959724</v>
      </c>
      <c r="AC45">
        <f t="shared" si="25"/>
        <v>3.3778442885840825</v>
      </c>
      <c r="AD45">
        <f t="shared" si="26"/>
        <v>4.5984323973497681</v>
      </c>
      <c r="AE45">
        <f t="shared" si="27"/>
        <v>4.4351315178306701</v>
      </c>
      <c r="AF45">
        <f t="shared" si="28"/>
        <v>3.7098935664570858</v>
      </c>
      <c r="AG45">
        <f t="shared" si="29"/>
        <v>8.6170406349013628</v>
      </c>
      <c r="AH45">
        <f t="shared" si="30"/>
        <v>10.20032501107992</v>
      </c>
      <c r="AI45">
        <f t="shared" si="31"/>
        <v>10.286417856926668</v>
      </c>
      <c r="AJ45">
        <f t="shared" si="32"/>
        <v>7.2489596443914666</v>
      </c>
      <c r="AK45">
        <f t="shared" si="33"/>
        <v>4.6691587985623713</v>
      </c>
      <c r="AL45">
        <f t="shared" si="34"/>
        <v>6.8523157040299969</v>
      </c>
      <c r="AM45">
        <f t="shared" si="35"/>
        <v>8.3351901957663532</v>
      </c>
      <c r="AN45" s="9">
        <f t="shared" si="39"/>
        <v>81.522233194096259</v>
      </c>
      <c r="AP45" s="1"/>
    </row>
    <row r="46" spans="1:42">
      <c r="A46" t="s">
        <v>7</v>
      </c>
      <c r="B46">
        <f t="shared" si="40"/>
        <v>0</v>
      </c>
      <c r="C46">
        <f t="shared" si="41"/>
        <v>0</v>
      </c>
      <c r="D46">
        <f t="shared" si="42"/>
        <v>0</v>
      </c>
      <c r="E46">
        <f t="shared" si="43"/>
        <v>0</v>
      </c>
      <c r="F46">
        <f t="shared" si="44"/>
        <v>0</v>
      </c>
      <c r="G46">
        <f t="shared" si="45"/>
        <v>0</v>
      </c>
      <c r="H46">
        <f t="shared" si="46"/>
        <v>0</v>
      </c>
      <c r="I46">
        <f t="shared" si="47"/>
        <v>0</v>
      </c>
      <c r="J46">
        <f t="shared" si="48"/>
        <v>0</v>
      </c>
      <c r="K46">
        <f t="shared" si="49"/>
        <v>0</v>
      </c>
      <c r="L46">
        <f t="shared" si="11"/>
        <v>0</v>
      </c>
      <c r="M46">
        <f t="shared" si="12"/>
        <v>0</v>
      </c>
      <c r="N46">
        <f t="shared" si="13"/>
        <v>0</v>
      </c>
      <c r="O46">
        <f t="shared" si="14"/>
        <v>0</v>
      </c>
      <c r="P46">
        <f t="shared" si="15"/>
        <v>0</v>
      </c>
      <c r="Q46">
        <f t="shared" si="16"/>
        <v>0</v>
      </c>
      <c r="R46">
        <f t="shared" si="17"/>
        <v>0</v>
      </c>
      <c r="S46">
        <f t="shared" si="18"/>
        <v>0</v>
      </c>
      <c r="T46">
        <f t="shared" si="19"/>
        <v>0</v>
      </c>
      <c r="U46">
        <f t="shared" si="20"/>
        <v>0</v>
      </c>
      <c r="V46">
        <f t="shared" si="21"/>
        <v>0</v>
      </c>
      <c r="W46">
        <f t="shared" si="22"/>
        <v>0</v>
      </c>
      <c r="X46">
        <f t="shared" si="23"/>
        <v>0</v>
      </c>
      <c r="Y46">
        <f t="shared" si="24"/>
        <v>3.1622159917326624</v>
      </c>
      <c r="Z46">
        <f t="shared" si="36"/>
        <v>4.8680478081730936</v>
      </c>
      <c r="AA46">
        <f t="shared" si="37"/>
        <v>16.672304644082537</v>
      </c>
      <c r="AB46">
        <f t="shared" si="38"/>
        <v>7.4256222478456051</v>
      </c>
      <c r="AC46">
        <f t="shared" si="25"/>
        <v>7.577063663169187</v>
      </c>
      <c r="AD46">
        <f t="shared" si="26"/>
        <v>6.2969968267776792</v>
      </c>
      <c r="AE46">
        <f t="shared" si="27"/>
        <v>8.1477684529714107</v>
      </c>
      <c r="AF46">
        <f t="shared" si="28"/>
        <v>6.9273985131097966</v>
      </c>
      <c r="AG46">
        <f t="shared" si="29"/>
        <v>6.5993242165554635</v>
      </c>
      <c r="AH46">
        <f t="shared" si="30"/>
        <v>9.3729502142118477</v>
      </c>
      <c r="AI46">
        <f t="shared" si="31"/>
        <v>13.194770001246434</v>
      </c>
      <c r="AJ46">
        <f t="shared" si="32"/>
        <v>13.364163806404253</v>
      </c>
      <c r="AK46">
        <f t="shared" si="33"/>
        <v>8.721826933245298</v>
      </c>
      <c r="AL46">
        <f t="shared" si="34"/>
        <v>14.625854226374752</v>
      </c>
      <c r="AM46">
        <f t="shared" si="35"/>
        <v>16.562151838293808</v>
      </c>
      <c r="AN46" s="9">
        <f t="shared" si="39"/>
        <v>143.51845938419382</v>
      </c>
      <c r="AP46" s="1"/>
    </row>
    <row r="47" spans="1:42">
      <c r="A47" t="s">
        <v>8</v>
      </c>
      <c r="B47">
        <f t="shared" si="40"/>
        <v>0</v>
      </c>
      <c r="C47">
        <f t="shared" si="41"/>
        <v>0</v>
      </c>
      <c r="D47">
        <f t="shared" si="42"/>
        <v>0</v>
      </c>
      <c r="E47">
        <f t="shared" si="43"/>
        <v>0</v>
      </c>
      <c r="F47">
        <f t="shared" si="44"/>
        <v>0</v>
      </c>
      <c r="G47">
        <f t="shared" si="45"/>
        <v>0</v>
      </c>
      <c r="H47">
        <f t="shared" si="46"/>
        <v>0</v>
      </c>
      <c r="I47">
        <f t="shared" si="47"/>
        <v>0</v>
      </c>
      <c r="J47">
        <f t="shared" si="48"/>
        <v>0</v>
      </c>
      <c r="K47">
        <f t="shared" si="49"/>
        <v>0</v>
      </c>
      <c r="L47">
        <f t="shared" si="11"/>
        <v>0</v>
      </c>
      <c r="M47">
        <f t="shared" si="12"/>
        <v>0</v>
      </c>
      <c r="N47">
        <f t="shared" si="13"/>
        <v>0</v>
      </c>
      <c r="O47">
        <f t="shared" si="14"/>
        <v>0</v>
      </c>
      <c r="P47">
        <f t="shared" si="15"/>
        <v>0</v>
      </c>
      <c r="Q47">
        <f t="shared" si="16"/>
        <v>0</v>
      </c>
      <c r="R47">
        <f t="shared" si="17"/>
        <v>0</v>
      </c>
      <c r="S47">
        <f t="shared" si="18"/>
        <v>0</v>
      </c>
      <c r="T47">
        <f t="shared" si="19"/>
        <v>0</v>
      </c>
      <c r="U47">
        <f t="shared" si="20"/>
        <v>0</v>
      </c>
      <c r="V47">
        <f t="shared" si="21"/>
        <v>0</v>
      </c>
      <c r="W47">
        <f t="shared" si="22"/>
        <v>0</v>
      </c>
      <c r="X47">
        <f t="shared" si="23"/>
        <v>0</v>
      </c>
      <c r="Y47">
        <f t="shared" si="24"/>
        <v>0</v>
      </c>
      <c r="Z47">
        <f t="shared" si="36"/>
        <v>5.336492309981784</v>
      </c>
      <c r="AA47">
        <f t="shared" si="37"/>
        <v>0</v>
      </c>
      <c r="AB47">
        <f t="shared" si="38"/>
        <v>3.2661632935322656E-2</v>
      </c>
      <c r="AC47">
        <f t="shared" si="25"/>
        <v>0</v>
      </c>
      <c r="AD47">
        <f t="shared" si="26"/>
        <v>1.4179320454354747</v>
      </c>
      <c r="AE47">
        <f t="shared" si="27"/>
        <v>1.4318529002400386</v>
      </c>
      <c r="AF47">
        <f t="shared" si="28"/>
        <v>2.402516886286854</v>
      </c>
      <c r="AG47">
        <f t="shared" si="29"/>
        <v>1.5254631886977181</v>
      </c>
      <c r="AH47">
        <f t="shared" si="30"/>
        <v>1.5562121435958041</v>
      </c>
      <c r="AI47">
        <f t="shared" si="31"/>
        <v>2.0036064975667793</v>
      </c>
      <c r="AJ47">
        <f t="shared" si="32"/>
        <v>1.9423775203307831</v>
      </c>
      <c r="AK47">
        <f t="shared" si="33"/>
        <v>3.7124191890445406</v>
      </c>
      <c r="AL47">
        <f t="shared" si="34"/>
        <v>63.397928122663288</v>
      </c>
      <c r="AM47">
        <f t="shared" si="35"/>
        <v>49.968168072576788</v>
      </c>
      <c r="AN47" s="9">
        <f t="shared" si="39"/>
        <v>134.72763050935518</v>
      </c>
      <c r="AP47" s="1"/>
    </row>
    <row r="48" spans="1:42">
      <c r="A48" t="s">
        <v>9</v>
      </c>
      <c r="B48">
        <f t="shared" si="40"/>
        <v>0</v>
      </c>
      <c r="C48">
        <f t="shared" si="41"/>
        <v>0</v>
      </c>
      <c r="D48">
        <f t="shared" si="42"/>
        <v>0</v>
      </c>
      <c r="E48">
        <f t="shared" si="43"/>
        <v>0</v>
      </c>
      <c r="F48">
        <f t="shared" si="44"/>
        <v>0</v>
      </c>
      <c r="G48">
        <f t="shared" si="45"/>
        <v>0</v>
      </c>
      <c r="H48">
        <f t="shared" si="46"/>
        <v>0</v>
      </c>
      <c r="I48">
        <f t="shared" si="47"/>
        <v>0</v>
      </c>
      <c r="J48">
        <f t="shared" si="48"/>
        <v>0</v>
      </c>
      <c r="K48">
        <f t="shared" si="49"/>
        <v>0</v>
      </c>
      <c r="L48">
        <f t="shared" si="11"/>
        <v>0</v>
      </c>
      <c r="M48">
        <f t="shared" si="12"/>
        <v>0</v>
      </c>
      <c r="N48">
        <f t="shared" si="13"/>
        <v>0</v>
      </c>
      <c r="O48">
        <f t="shared" si="14"/>
        <v>0</v>
      </c>
      <c r="P48">
        <f t="shared" si="15"/>
        <v>0</v>
      </c>
      <c r="Q48">
        <f t="shared" si="16"/>
        <v>0</v>
      </c>
      <c r="R48">
        <f t="shared" si="17"/>
        <v>0</v>
      </c>
      <c r="S48">
        <f t="shared" si="18"/>
        <v>0</v>
      </c>
      <c r="T48">
        <f t="shared" si="19"/>
        <v>0</v>
      </c>
      <c r="U48">
        <f t="shared" si="20"/>
        <v>0</v>
      </c>
      <c r="V48">
        <f t="shared" si="21"/>
        <v>0</v>
      </c>
      <c r="W48">
        <f t="shared" si="22"/>
        <v>0</v>
      </c>
      <c r="X48">
        <f t="shared" si="23"/>
        <v>0</v>
      </c>
      <c r="Y48">
        <f t="shared" si="24"/>
        <v>0.35816740790672796</v>
      </c>
      <c r="Z48">
        <f t="shared" si="36"/>
        <v>0.59713804626162714</v>
      </c>
      <c r="AA48">
        <f t="shared" si="37"/>
        <v>2.0628329718360163</v>
      </c>
      <c r="AB48">
        <f t="shared" si="38"/>
        <v>6.5323265870645311E-2</v>
      </c>
      <c r="AC48">
        <f t="shared" si="25"/>
        <v>1.4175605527631043</v>
      </c>
      <c r="AD48">
        <f t="shared" si="26"/>
        <v>2.9835653456038109</v>
      </c>
      <c r="AE48">
        <f t="shared" si="27"/>
        <v>6.5681325699084331E-2</v>
      </c>
      <c r="AF48">
        <f t="shared" si="28"/>
        <v>0.95421518734502608</v>
      </c>
      <c r="AG48">
        <f t="shared" si="29"/>
        <v>0.96189412012524311</v>
      </c>
      <c r="AH48">
        <f t="shared" si="30"/>
        <v>3.0427685034717089</v>
      </c>
      <c r="AI48">
        <f t="shared" si="31"/>
        <v>8.4684867719397925</v>
      </c>
      <c r="AJ48">
        <f t="shared" si="32"/>
        <v>8.4517849258452209</v>
      </c>
      <c r="AK48">
        <f t="shared" si="33"/>
        <v>16.988865671825426</v>
      </c>
      <c r="AL48">
        <f t="shared" si="34"/>
        <v>8.0817114508328771</v>
      </c>
      <c r="AM48">
        <f t="shared" si="35"/>
        <v>7.2847365908005735</v>
      </c>
      <c r="AN48" s="9">
        <f t="shared" si="39"/>
        <v>61.784732138126884</v>
      </c>
      <c r="AP48" s="1"/>
    </row>
    <row r="49" spans="1:42">
      <c r="A49" t="s">
        <v>10</v>
      </c>
      <c r="B49">
        <f t="shared" si="40"/>
        <v>0</v>
      </c>
      <c r="C49">
        <f t="shared" si="41"/>
        <v>0</v>
      </c>
      <c r="D49">
        <f t="shared" si="42"/>
        <v>0</v>
      </c>
      <c r="E49">
        <f t="shared" si="43"/>
        <v>0</v>
      </c>
      <c r="F49">
        <f t="shared" si="44"/>
        <v>0</v>
      </c>
      <c r="G49">
        <f t="shared" si="45"/>
        <v>0</v>
      </c>
      <c r="H49">
        <f t="shared" si="46"/>
        <v>0</v>
      </c>
      <c r="I49">
        <f t="shared" si="47"/>
        <v>0</v>
      </c>
      <c r="J49">
        <f t="shared" si="48"/>
        <v>0</v>
      </c>
      <c r="K49">
        <f t="shared" si="49"/>
        <v>0</v>
      </c>
      <c r="L49">
        <f t="shared" si="11"/>
        <v>0</v>
      </c>
      <c r="M49">
        <f t="shared" si="12"/>
        <v>0</v>
      </c>
      <c r="N49">
        <f t="shared" si="13"/>
        <v>0</v>
      </c>
      <c r="O49">
        <f t="shared" si="14"/>
        <v>0</v>
      </c>
      <c r="P49">
        <f t="shared" si="15"/>
        <v>0</v>
      </c>
      <c r="Q49">
        <f t="shared" si="16"/>
        <v>0</v>
      </c>
      <c r="R49">
        <f t="shared" si="17"/>
        <v>0</v>
      </c>
      <c r="S49">
        <f t="shared" si="18"/>
        <v>0</v>
      </c>
      <c r="T49">
        <f t="shared" si="19"/>
        <v>0</v>
      </c>
      <c r="U49">
        <f t="shared" si="20"/>
        <v>0</v>
      </c>
      <c r="V49">
        <f t="shared" si="21"/>
        <v>0</v>
      </c>
      <c r="W49">
        <f t="shared" si="22"/>
        <v>0</v>
      </c>
      <c r="X49">
        <f t="shared" si="23"/>
        <v>0</v>
      </c>
      <c r="Y49">
        <f t="shared" si="24"/>
        <v>1.8846883924075952</v>
      </c>
      <c r="Z49">
        <f t="shared" si="36"/>
        <v>0.8047636313123655</v>
      </c>
      <c r="AA49">
        <f t="shared" si="37"/>
        <v>0.67347425149580464</v>
      </c>
      <c r="AB49">
        <f t="shared" si="38"/>
        <v>2.4332916536815374</v>
      </c>
      <c r="AC49">
        <f t="shared" si="25"/>
        <v>4.5297134920293018</v>
      </c>
      <c r="AD49">
        <f t="shared" si="26"/>
        <v>2.7964770896088527</v>
      </c>
      <c r="AE49">
        <f t="shared" si="27"/>
        <v>2.5730659342616291</v>
      </c>
      <c r="AF49">
        <f t="shared" si="28"/>
        <v>1.6282782289392883</v>
      </c>
      <c r="AG49">
        <f t="shared" si="29"/>
        <v>1.2228057259458334</v>
      </c>
      <c r="AH49">
        <f t="shared" si="30"/>
        <v>0.46550450583542619</v>
      </c>
      <c r="AI49">
        <f t="shared" si="31"/>
        <v>2.1403311195574362</v>
      </c>
      <c r="AJ49">
        <f t="shared" si="32"/>
        <v>2.3197344713750985</v>
      </c>
      <c r="AK49">
        <f t="shared" si="33"/>
        <v>1.9741176449910172</v>
      </c>
      <c r="AL49">
        <f t="shared" si="34"/>
        <v>5.0312938538729153</v>
      </c>
      <c r="AM49">
        <f t="shared" si="35"/>
        <v>2.9715104249562314</v>
      </c>
      <c r="AN49" s="9">
        <f t="shared" si="39"/>
        <v>33.449050420270332</v>
      </c>
      <c r="AP49" s="1"/>
    </row>
    <row r="50" spans="1:42">
      <c r="A50" t="s">
        <v>11</v>
      </c>
      <c r="B50">
        <f t="shared" si="40"/>
        <v>0</v>
      </c>
      <c r="C50">
        <f t="shared" si="41"/>
        <v>0</v>
      </c>
      <c r="D50">
        <f t="shared" si="42"/>
        <v>0</v>
      </c>
      <c r="E50">
        <f t="shared" si="43"/>
        <v>0</v>
      </c>
      <c r="F50">
        <f t="shared" si="44"/>
        <v>0</v>
      </c>
      <c r="G50">
        <f t="shared" si="45"/>
        <v>0</v>
      </c>
      <c r="H50">
        <f t="shared" si="46"/>
        <v>0</v>
      </c>
      <c r="I50">
        <f t="shared" si="47"/>
        <v>0</v>
      </c>
      <c r="J50">
        <f t="shared" si="48"/>
        <v>0</v>
      </c>
      <c r="K50">
        <f t="shared" si="49"/>
        <v>0</v>
      </c>
      <c r="L50">
        <f t="shared" si="11"/>
        <v>0</v>
      </c>
      <c r="M50">
        <f t="shared" si="12"/>
        <v>0</v>
      </c>
      <c r="N50">
        <f t="shared" si="13"/>
        <v>0</v>
      </c>
      <c r="O50">
        <f t="shared" si="14"/>
        <v>0</v>
      </c>
      <c r="P50">
        <f t="shared" si="15"/>
        <v>0</v>
      </c>
      <c r="Q50">
        <f t="shared" si="16"/>
        <v>0</v>
      </c>
      <c r="R50">
        <f t="shared" si="17"/>
        <v>0</v>
      </c>
      <c r="S50">
        <f t="shared" si="18"/>
        <v>0</v>
      </c>
      <c r="T50">
        <f t="shared" si="19"/>
        <v>0</v>
      </c>
      <c r="U50">
        <f t="shared" si="20"/>
        <v>0</v>
      </c>
      <c r="V50">
        <f t="shared" si="21"/>
        <v>0</v>
      </c>
      <c r="W50">
        <f t="shared" si="22"/>
        <v>0</v>
      </c>
      <c r="X50">
        <f t="shared" si="23"/>
        <v>0</v>
      </c>
      <c r="Y50">
        <f t="shared" si="24"/>
        <v>0.14365002990911549</v>
      </c>
      <c r="Z50">
        <f t="shared" si="36"/>
        <v>8.7511610227997097E-2</v>
      </c>
      <c r="AA50">
        <f t="shared" si="37"/>
        <v>0.40713808654658212</v>
      </c>
      <c r="AB50">
        <f t="shared" si="38"/>
        <v>0.86063402784575183</v>
      </c>
      <c r="AC50">
        <f t="shared" si="25"/>
        <v>0.28513217975577865</v>
      </c>
      <c r="AD50">
        <f t="shared" si="26"/>
        <v>1.4458311713294598</v>
      </c>
      <c r="AE50">
        <f t="shared" si="27"/>
        <v>1.2610814534224193</v>
      </c>
      <c r="AF50">
        <f t="shared" si="28"/>
        <v>0.93553837762830838</v>
      </c>
      <c r="AG50">
        <f t="shared" si="29"/>
        <v>2.0038011327021334</v>
      </c>
      <c r="AH50">
        <f t="shared" si="30"/>
        <v>3.0563598759048598</v>
      </c>
      <c r="AI50">
        <f t="shared" si="31"/>
        <v>3.7911543332223987</v>
      </c>
      <c r="AJ50">
        <f t="shared" si="32"/>
        <v>6.9322493461935579</v>
      </c>
      <c r="AK50">
        <f t="shared" si="33"/>
        <v>10.674047368863546</v>
      </c>
      <c r="AL50">
        <f t="shared" si="34"/>
        <v>5.4943772383924996</v>
      </c>
      <c r="AM50">
        <f t="shared" si="35"/>
        <v>1.6250198949546395</v>
      </c>
      <c r="AN50" s="9">
        <f t="shared" si="39"/>
        <v>39.003526126899054</v>
      </c>
      <c r="AP50" s="1"/>
    </row>
    <row r="51" spans="1:42">
      <c r="A51" t="s">
        <v>12</v>
      </c>
      <c r="B51">
        <f t="shared" si="40"/>
        <v>0</v>
      </c>
      <c r="C51">
        <f t="shared" si="41"/>
        <v>0</v>
      </c>
      <c r="D51">
        <f t="shared" si="42"/>
        <v>0</v>
      </c>
      <c r="E51">
        <f t="shared" si="43"/>
        <v>0</v>
      </c>
      <c r="F51">
        <f t="shared" si="44"/>
        <v>0</v>
      </c>
      <c r="G51">
        <f t="shared" si="45"/>
        <v>0</v>
      </c>
      <c r="H51">
        <f t="shared" si="46"/>
        <v>0</v>
      </c>
      <c r="I51">
        <f t="shared" si="47"/>
        <v>0</v>
      </c>
      <c r="J51">
        <f t="shared" si="48"/>
        <v>0</v>
      </c>
      <c r="K51">
        <f t="shared" si="49"/>
        <v>0</v>
      </c>
      <c r="L51">
        <f t="shared" si="11"/>
        <v>0</v>
      </c>
      <c r="M51">
        <f t="shared" si="12"/>
        <v>0</v>
      </c>
      <c r="N51">
        <f t="shared" si="13"/>
        <v>0</v>
      </c>
      <c r="O51">
        <f t="shared" si="14"/>
        <v>0</v>
      </c>
      <c r="P51">
        <f t="shared" si="15"/>
        <v>0</v>
      </c>
      <c r="Q51">
        <f t="shared" si="16"/>
        <v>0</v>
      </c>
      <c r="R51">
        <f t="shared" si="17"/>
        <v>0</v>
      </c>
      <c r="S51">
        <f t="shared" si="18"/>
        <v>0</v>
      </c>
      <c r="T51">
        <f t="shared" si="19"/>
        <v>0</v>
      </c>
      <c r="U51">
        <f t="shared" si="20"/>
        <v>0</v>
      </c>
      <c r="V51">
        <f t="shared" si="21"/>
        <v>0</v>
      </c>
      <c r="W51">
        <f t="shared" si="22"/>
        <v>0</v>
      </c>
      <c r="X51">
        <f t="shared" si="23"/>
        <v>0</v>
      </c>
      <c r="Y51">
        <f t="shared" si="24"/>
        <v>0.78911749763407446</v>
      </c>
      <c r="Z51">
        <f t="shared" si="36"/>
        <v>4.0838751439731977</v>
      </c>
      <c r="AA51">
        <f t="shared" si="37"/>
        <v>2.2867589194366365</v>
      </c>
      <c r="AB51">
        <f t="shared" si="38"/>
        <v>2.4496224701491989</v>
      </c>
      <c r="AC51">
        <f t="shared" si="25"/>
        <v>4.1052553608019489</v>
      </c>
      <c r="AD51">
        <f t="shared" si="26"/>
        <v>1.2127914138620552</v>
      </c>
      <c r="AE51">
        <f t="shared" si="27"/>
        <v>3.4531956986293593</v>
      </c>
      <c r="AF51">
        <f t="shared" si="28"/>
        <v>7.2194359014075644</v>
      </c>
      <c r="AG51">
        <f t="shared" si="29"/>
        <v>7.086359214087234</v>
      </c>
      <c r="AH51">
        <f t="shared" si="30"/>
        <v>11.522085980203867</v>
      </c>
      <c r="AI51">
        <f t="shared" si="31"/>
        <v>11.25530591893453</v>
      </c>
      <c r="AJ51">
        <f t="shared" si="32"/>
        <v>7.7391867548999285</v>
      </c>
      <c r="AK51">
        <f t="shared" si="33"/>
        <v>11.652684187754145</v>
      </c>
      <c r="AL51">
        <f t="shared" si="34"/>
        <v>14.055651909492989</v>
      </c>
      <c r="AM51">
        <f t="shared" si="35"/>
        <v>3.936017825879357</v>
      </c>
      <c r="AN51" s="9">
        <f t="shared" si="39"/>
        <v>92.8473441971461</v>
      </c>
      <c r="AP51" s="1"/>
    </row>
    <row r="52" spans="1:42">
      <c r="A52" t="s">
        <v>13</v>
      </c>
      <c r="B52">
        <f t="shared" si="40"/>
        <v>0</v>
      </c>
      <c r="C52">
        <f t="shared" si="41"/>
        <v>0</v>
      </c>
      <c r="D52">
        <f t="shared" si="42"/>
        <v>0</v>
      </c>
      <c r="E52">
        <f t="shared" si="43"/>
        <v>0</v>
      </c>
      <c r="F52">
        <f t="shared" si="44"/>
        <v>0</v>
      </c>
      <c r="G52">
        <f t="shared" si="45"/>
        <v>0</v>
      </c>
      <c r="H52">
        <f t="shared" si="46"/>
        <v>0</v>
      </c>
      <c r="I52">
        <f t="shared" si="47"/>
        <v>0</v>
      </c>
      <c r="J52">
        <f t="shared" si="48"/>
        <v>0</v>
      </c>
      <c r="K52">
        <f t="shared" si="49"/>
        <v>0</v>
      </c>
      <c r="L52">
        <f t="shared" si="11"/>
        <v>0</v>
      </c>
      <c r="M52">
        <f t="shared" si="12"/>
        <v>0</v>
      </c>
      <c r="N52">
        <f t="shared" si="13"/>
        <v>0</v>
      </c>
      <c r="O52">
        <f t="shared" si="14"/>
        <v>0</v>
      </c>
      <c r="P52">
        <f t="shared" si="15"/>
        <v>0</v>
      </c>
      <c r="Q52">
        <f t="shared" si="16"/>
        <v>0</v>
      </c>
      <c r="R52">
        <f t="shared" si="17"/>
        <v>0</v>
      </c>
      <c r="S52">
        <f t="shared" si="18"/>
        <v>0</v>
      </c>
      <c r="T52">
        <f t="shared" si="19"/>
        <v>0</v>
      </c>
      <c r="U52">
        <f t="shared" si="20"/>
        <v>0</v>
      </c>
      <c r="V52">
        <f t="shared" si="21"/>
        <v>0</v>
      </c>
      <c r="W52">
        <f t="shared" si="22"/>
        <v>0</v>
      </c>
      <c r="X52">
        <f t="shared" si="23"/>
        <v>0</v>
      </c>
      <c r="Y52">
        <f t="shared" si="24"/>
        <v>0</v>
      </c>
      <c r="Z52">
        <f t="shared" si="36"/>
        <v>1.2131511457096853</v>
      </c>
      <c r="AA52">
        <f t="shared" si="37"/>
        <v>3.6371002398161338</v>
      </c>
      <c r="AB52">
        <f t="shared" si="38"/>
        <v>0.97331666147261497</v>
      </c>
      <c r="AC52">
        <f t="shared" si="25"/>
        <v>2.9614865033725195</v>
      </c>
      <c r="AD52">
        <f t="shared" si="26"/>
        <v>1.4819359224863813</v>
      </c>
      <c r="AE52">
        <f t="shared" si="27"/>
        <v>1.9441672406928963</v>
      </c>
      <c r="AF52">
        <f t="shared" si="28"/>
        <v>4.338113529655768</v>
      </c>
      <c r="AG52">
        <f t="shared" si="29"/>
        <v>3.6057983924405588</v>
      </c>
      <c r="AH52">
        <f t="shared" si="30"/>
        <v>2.9289407593440679</v>
      </c>
      <c r="AI52">
        <f t="shared" si="31"/>
        <v>8.7453119325134665</v>
      </c>
      <c r="AJ52">
        <f t="shared" si="32"/>
        <v>20.001603034594439</v>
      </c>
      <c r="AK52">
        <f t="shared" si="33"/>
        <v>9.4292752360577765</v>
      </c>
      <c r="AL52">
        <f t="shared" si="34"/>
        <v>8.49700331168318</v>
      </c>
      <c r="AM52">
        <f t="shared" si="35"/>
        <v>14.370523635206112</v>
      </c>
      <c r="AN52" s="9">
        <f t="shared" si="39"/>
        <v>84.127727545045602</v>
      </c>
      <c r="AP52" s="1"/>
    </row>
    <row r="53" spans="1:42">
      <c r="A53" t="s">
        <v>210</v>
      </c>
      <c r="B53">
        <f t="shared" si="40"/>
        <v>0</v>
      </c>
      <c r="C53">
        <f t="shared" si="41"/>
        <v>0</v>
      </c>
      <c r="D53">
        <f t="shared" si="42"/>
        <v>0</v>
      </c>
      <c r="E53">
        <f t="shared" si="43"/>
        <v>0</v>
      </c>
      <c r="F53">
        <f t="shared" si="44"/>
        <v>0</v>
      </c>
      <c r="G53">
        <f t="shared" si="45"/>
        <v>0</v>
      </c>
      <c r="H53">
        <f t="shared" si="46"/>
        <v>0</v>
      </c>
      <c r="I53">
        <f t="shared" si="47"/>
        <v>0</v>
      </c>
      <c r="J53">
        <f t="shared" si="48"/>
        <v>0</v>
      </c>
      <c r="K53">
        <f t="shared" si="49"/>
        <v>0</v>
      </c>
      <c r="L53">
        <f t="shared" si="11"/>
        <v>0</v>
      </c>
      <c r="M53">
        <f t="shared" si="12"/>
        <v>0</v>
      </c>
      <c r="N53">
        <f t="shared" si="13"/>
        <v>0</v>
      </c>
      <c r="O53">
        <f t="shared" si="14"/>
        <v>0</v>
      </c>
      <c r="P53">
        <f t="shared" si="15"/>
        <v>0</v>
      </c>
      <c r="Q53">
        <f t="shared" si="16"/>
        <v>0</v>
      </c>
      <c r="R53">
        <f t="shared" si="17"/>
        <v>0</v>
      </c>
      <c r="S53">
        <f t="shared" si="18"/>
        <v>0</v>
      </c>
      <c r="T53">
        <f t="shared" si="19"/>
        <v>0</v>
      </c>
      <c r="U53">
        <f t="shared" si="20"/>
        <v>0</v>
      </c>
      <c r="V53">
        <f t="shared" si="21"/>
        <v>0</v>
      </c>
      <c r="W53">
        <f t="shared" si="22"/>
        <v>0</v>
      </c>
      <c r="X53">
        <f t="shared" si="23"/>
        <v>0</v>
      </c>
      <c r="Y53">
        <f t="shared" si="24"/>
        <v>0.70867348088496984</v>
      </c>
      <c r="Z53">
        <f t="shared" si="36"/>
        <v>0.97635502391628137</v>
      </c>
      <c r="AA53">
        <f t="shared" si="37"/>
        <v>2.2070277108212641</v>
      </c>
      <c r="AB53">
        <f t="shared" si="38"/>
        <v>2.2209910396019401</v>
      </c>
      <c r="AC53">
        <f t="shared" si="25"/>
        <v>0</v>
      </c>
      <c r="AD53">
        <f t="shared" si="26"/>
        <v>5.0530240369164652</v>
      </c>
      <c r="AE53">
        <f t="shared" si="27"/>
        <v>1.0180605483358072</v>
      </c>
      <c r="AF53">
        <f t="shared" si="28"/>
        <v>2.402516886286854</v>
      </c>
      <c r="AG53">
        <f t="shared" si="29"/>
        <v>2.8178453428623751</v>
      </c>
      <c r="AH53">
        <f t="shared" si="30"/>
        <v>1.0244496971487664</v>
      </c>
      <c r="AI53">
        <f t="shared" si="31"/>
        <v>3.1007793900843925</v>
      </c>
      <c r="AJ53">
        <f t="shared" si="32"/>
        <v>3.4804440216855146</v>
      </c>
      <c r="AK53">
        <f t="shared" si="33"/>
        <v>3.1279321388637529</v>
      </c>
      <c r="AL53">
        <f t="shared" si="34"/>
        <v>8.5942343425965451</v>
      </c>
      <c r="AM53">
        <f t="shared" si="35"/>
        <v>4.615629476364794</v>
      </c>
      <c r="AN53" s="9">
        <f t="shared" si="39"/>
        <v>41.347963136369721</v>
      </c>
      <c r="AP53" s="1"/>
    </row>
    <row r="54" spans="1:42">
      <c r="A54" t="s">
        <v>14</v>
      </c>
      <c r="B54">
        <f t="shared" si="40"/>
        <v>0</v>
      </c>
      <c r="C54">
        <f t="shared" si="41"/>
        <v>0</v>
      </c>
      <c r="D54">
        <f t="shared" si="42"/>
        <v>0</v>
      </c>
      <c r="E54">
        <f t="shared" si="43"/>
        <v>0</v>
      </c>
      <c r="F54">
        <f t="shared" si="44"/>
        <v>0</v>
      </c>
      <c r="G54">
        <f t="shared" si="45"/>
        <v>0</v>
      </c>
      <c r="H54">
        <f t="shared" si="46"/>
        <v>0</v>
      </c>
      <c r="I54">
        <f t="shared" si="47"/>
        <v>0</v>
      </c>
      <c r="J54">
        <f t="shared" si="48"/>
        <v>0</v>
      </c>
      <c r="K54">
        <f t="shared" si="49"/>
        <v>0</v>
      </c>
      <c r="L54">
        <f t="shared" si="11"/>
        <v>0</v>
      </c>
      <c r="M54">
        <f t="shared" si="12"/>
        <v>0</v>
      </c>
      <c r="N54">
        <f t="shared" si="13"/>
        <v>0</v>
      </c>
      <c r="O54">
        <f t="shared" si="14"/>
        <v>0</v>
      </c>
      <c r="P54">
        <f t="shared" si="15"/>
        <v>0</v>
      </c>
      <c r="Q54">
        <f t="shared" si="16"/>
        <v>0</v>
      </c>
      <c r="R54">
        <f t="shared" si="17"/>
        <v>0</v>
      </c>
      <c r="S54">
        <f t="shared" si="18"/>
        <v>0</v>
      </c>
      <c r="T54">
        <f t="shared" si="19"/>
        <v>0</v>
      </c>
      <c r="U54">
        <f t="shared" si="20"/>
        <v>0</v>
      </c>
      <c r="V54">
        <f t="shared" si="21"/>
        <v>0</v>
      </c>
      <c r="W54">
        <f t="shared" si="22"/>
        <v>0</v>
      </c>
      <c r="X54">
        <f t="shared" si="23"/>
        <v>0</v>
      </c>
      <c r="Y54">
        <f t="shared" si="24"/>
        <v>0</v>
      </c>
      <c r="Z54">
        <f t="shared" si="36"/>
        <v>1.1325031911858445</v>
      </c>
      <c r="AA54">
        <f t="shared" si="37"/>
        <v>1.9271202763204889</v>
      </c>
      <c r="AB54">
        <f t="shared" si="38"/>
        <v>2.9395469641790384</v>
      </c>
      <c r="AC54">
        <f t="shared" si="25"/>
        <v>1.7334740473788817</v>
      </c>
      <c r="AD54">
        <f t="shared" si="26"/>
        <v>1.0880659098654162</v>
      </c>
      <c r="AE54">
        <f t="shared" si="27"/>
        <v>2.2019664440618021</v>
      </c>
      <c r="AF54">
        <f t="shared" si="28"/>
        <v>2.4551515318521493</v>
      </c>
      <c r="AG54">
        <f t="shared" si="29"/>
        <v>1.565469634923542</v>
      </c>
      <c r="AH54">
        <f t="shared" si="30"/>
        <v>0.26163391933815922</v>
      </c>
      <c r="AI54">
        <f t="shared" si="31"/>
        <v>2.0660609545254744</v>
      </c>
      <c r="AJ54">
        <f t="shared" si="32"/>
        <v>5.4042906203132279</v>
      </c>
      <c r="AK54">
        <f t="shared" si="33"/>
        <v>2.9308572545088478</v>
      </c>
      <c r="AL54">
        <f t="shared" si="34"/>
        <v>3.6947791747078531</v>
      </c>
      <c r="AM54">
        <f t="shared" si="35"/>
        <v>4.7556899570268971</v>
      </c>
      <c r="AN54" s="9">
        <f t="shared" si="39"/>
        <v>34.156609880187624</v>
      </c>
      <c r="AP54" s="1"/>
    </row>
    <row r="55" spans="1:42">
      <c r="A55" t="s">
        <v>15</v>
      </c>
      <c r="B55">
        <f t="shared" si="40"/>
        <v>0</v>
      </c>
      <c r="C55">
        <f t="shared" si="41"/>
        <v>0</v>
      </c>
      <c r="D55">
        <f t="shared" si="42"/>
        <v>0</v>
      </c>
      <c r="E55">
        <f t="shared" si="43"/>
        <v>0</v>
      </c>
      <c r="F55">
        <f t="shared" si="44"/>
        <v>0</v>
      </c>
      <c r="G55">
        <f t="shared" si="45"/>
        <v>0</v>
      </c>
      <c r="H55">
        <f t="shared" si="46"/>
        <v>0</v>
      </c>
      <c r="I55">
        <f t="shared" si="47"/>
        <v>0</v>
      </c>
      <c r="J55">
        <f t="shared" si="48"/>
        <v>0</v>
      </c>
      <c r="K55">
        <f t="shared" si="49"/>
        <v>0</v>
      </c>
      <c r="L55">
        <f t="shared" si="11"/>
        <v>0</v>
      </c>
      <c r="M55">
        <f t="shared" si="12"/>
        <v>0</v>
      </c>
      <c r="N55">
        <f t="shared" si="13"/>
        <v>0</v>
      </c>
      <c r="O55">
        <f t="shared" si="14"/>
        <v>0</v>
      </c>
      <c r="P55">
        <f t="shared" si="15"/>
        <v>0</v>
      </c>
      <c r="Q55">
        <f t="shared" si="16"/>
        <v>0</v>
      </c>
      <c r="R55">
        <f t="shared" si="17"/>
        <v>0</v>
      </c>
      <c r="S55">
        <f t="shared" si="18"/>
        <v>0</v>
      </c>
      <c r="T55">
        <f t="shared" si="19"/>
        <v>0</v>
      </c>
      <c r="U55">
        <f t="shared" si="20"/>
        <v>0</v>
      </c>
      <c r="V55">
        <f t="shared" si="21"/>
        <v>0</v>
      </c>
      <c r="W55">
        <f t="shared" si="22"/>
        <v>0</v>
      </c>
      <c r="X55">
        <f t="shared" si="23"/>
        <v>0</v>
      </c>
      <c r="Y55">
        <f t="shared" si="24"/>
        <v>0.23175538158670628</v>
      </c>
      <c r="Z55">
        <f t="shared" si="36"/>
        <v>2.5755868029847773</v>
      </c>
      <c r="AA55">
        <f t="shared" si="37"/>
        <v>2.8923768231746774</v>
      </c>
      <c r="AB55">
        <f t="shared" si="38"/>
        <v>2.7680733912685942</v>
      </c>
      <c r="AC55">
        <f t="shared" si="25"/>
        <v>2.3669211058135944</v>
      </c>
      <c r="AD55">
        <f t="shared" si="26"/>
        <v>1.9972491889988107</v>
      </c>
      <c r="AE55">
        <f t="shared" si="27"/>
        <v>6.5829108681907282</v>
      </c>
      <c r="AF55">
        <f t="shared" si="28"/>
        <v>3.6623525962690771</v>
      </c>
      <c r="AG55">
        <f t="shared" si="29"/>
        <v>8.2187155833485956</v>
      </c>
      <c r="AH55">
        <f t="shared" si="30"/>
        <v>5.8714728911212886</v>
      </c>
      <c r="AI55">
        <f t="shared" si="31"/>
        <v>6.5847253134018588</v>
      </c>
      <c r="AJ55">
        <f t="shared" si="32"/>
        <v>11.834520451278189</v>
      </c>
      <c r="AK55">
        <f t="shared" si="33"/>
        <v>13.929993962521937</v>
      </c>
      <c r="AL55">
        <f t="shared" si="34"/>
        <v>10.627846073903186</v>
      </c>
      <c r="AM55">
        <f t="shared" si="35"/>
        <v>8.3304154066528735</v>
      </c>
      <c r="AN55" s="9">
        <f t="shared" si="39"/>
        <v>88.474915840514896</v>
      </c>
      <c r="AP55" s="1"/>
    </row>
    <row r="56" spans="1:42">
      <c r="A56" t="s">
        <v>16</v>
      </c>
      <c r="B56">
        <f t="shared" si="40"/>
        <v>0</v>
      </c>
      <c r="C56">
        <f t="shared" si="41"/>
        <v>0</v>
      </c>
      <c r="D56">
        <f t="shared" si="42"/>
        <v>0</v>
      </c>
      <c r="E56">
        <f t="shared" si="43"/>
        <v>0</v>
      </c>
      <c r="F56">
        <f t="shared" si="44"/>
        <v>0</v>
      </c>
      <c r="G56">
        <f t="shared" si="45"/>
        <v>0</v>
      </c>
      <c r="H56">
        <f t="shared" si="46"/>
        <v>0</v>
      </c>
      <c r="I56">
        <f t="shared" si="47"/>
        <v>0</v>
      </c>
      <c r="J56">
        <f t="shared" si="48"/>
        <v>0</v>
      </c>
      <c r="K56">
        <f t="shared" si="49"/>
        <v>0</v>
      </c>
      <c r="L56">
        <f t="shared" si="11"/>
        <v>0</v>
      </c>
      <c r="M56">
        <f t="shared" si="12"/>
        <v>0</v>
      </c>
      <c r="N56">
        <f t="shared" si="13"/>
        <v>0</v>
      </c>
      <c r="O56">
        <f t="shared" si="14"/>
        <v>0</v>
      </c>
      <c r="P56">
        <f t="shared" si="15"/>
        <v>0</v>
      </c>
      <c r="Q56">
        <f t="shared" si="16"/>
        <v>0</v>
      </c>
      <c r="R56">
        <f t="shared" si="17"/>
        <v>0</v>
      </c>
      <c r="S56">
        <f t="shared" si="18"/>
        <v>0</v>
      </c>
      <c r="T56">
        <f t="shared" si="19"/>
        <v>0</v>
      </c>
      <c r="U56">
        <f t="shared" si="20"/>
        <v>0</v>
      </c>
      <c r="V56">
        <f t="shared" si="21"/>
        <v>0</v>
      </c>
      <c r="W56">
        <f t="shared" si="22"/>
        <v>0</v>
      </c>
      <c r="X56">
        <f t="shared" si="23"/>
        <v>0</v>
      </c>
      <c r="Y56">
        <f t="shared" si="24"/>
        <v>0.97873553711410699</v>
      </c>
      <c r="Z56">
        <f t="shared" si="36"/>
        <v>3.3254411886638895</v>
      </c>
      <c r="AA56">
        <f t="shared" si="37"/>
        <v>2.6922005972892742</v>
      </c>
      <c r="AB56">
        <f t="shared" si="38"/>
        <v>4.193753668895428</v>
      </c>
      <c r="AC56">
        <f t="shared" si="25"/>
        <v>7.9869411715681178</v>
      </c>
      <c r="AD56">
        <f t="shared" si="26"/>
        <v>2.4272239527766972</v>
      </c>
      <c r="AE56">
        <f t="shared" si="27"/>
        <v>4.0049188345016669</v>
      </c>
      <c r="AF56">
        <f t="shared" si="28"/>
        <v>3.309191103443871</v>
      </c>
      <c r="AG56">
        <f t="shared" si="29"/>
        <v>10.700854660055144</v>
      </c>
      <c r="AH56">
        <f t="shared" si="30"/>
        <v>8.0562860097503322</v>
      </c>
      <c r="AI56">
        <f t="shared" si="31"/>
        <v>3.9295669135092361</v>
      </c>
      <c r="AJ56">
        <f t="shared" si="32"/>
        <v>13.738151498957102</v>
      </c>
      <c r="AK56">
        <f t="shared" si="33"/>
        <v>21.742244506436904</v>
      </c>
      <c r="AL56">
        <f t="shared" si="34"/>
        <v>37.503162211787071</v>
      </c>
      <c r="AM56">
        <f t="shared" si="35"/>
        <v>28.502307814738185</v>
      </c>
      <c r="AN56" s="9">
        <f t="shared" si="39"/>
        <v>153.09097966948701</v>
      </c>
      <c r="AP56" s="1"/>
    </row>
    <row r="57" spans="1:42">
      <c r="A57" t="s">
        <v>17</v>
      </c>
      <c r="B57">
        <f t="shared" si="40"/>
        <v>0</v>
      </c>
      <c r="C57">
        <f t="shared" si="41"/>
        <v>0</v>
      </c>
      <c r="D57">
        <f t="shared" si="42"/>
        <v>0</v>
      </c>
      <c r="E57">
        <f t="shared" si="43"/>
        <v>0</v>
      </c>
      <c r="F57">
        <f t="shared" si="44"/>
        <v>0</v>
      </c>
      <c r="G57">
        <f t="shared" si="45"/>
        <v>0</v>
      </c>
      <c r="H57">
        <f t="shared" si="46"/>
        <v>0</v>
      </c>
      <c r="I57">
        <f t="shared" si="47"/>
        <v>0</v>
      </c>
      <c r="J57">
        <f t="shared" si="48"/>
        <v>0</v>
      </c>
      <c r="K57">
        <f t="shared" si="49"/>
        <v>0</v>
      </c>
      <c r="L57">
        <f t="shared" si="11"/>
        <v>0</v>
      </c>
      <c r="M57">
        <f t="shared" si="12"/>
        <v>0</v>
      </c>
      <c r="N57">
        <f t="shared" si="13"/>
        <v>0</v>
      </c>
      <c r="O57">
        <f t="shared" si="14"/>
        <v>0</v>
      </c>
      <c r="P57">
        <f t="shared" si="15"/>
        <v>0</v>
      </c>
      <c r="Q57">
        <f t="shared" si="16"/>
        <v>0</v>
      </c>
      <c r="R57">
        <f t="shared" si="17"/>
        <v>0</v>
      </c>
      <c r="S57">
        <f t="shared" si="18"/>
        <v>0</v>
      </c>
      <c r="T57">
        <f t="shared" si="19"/>
        <v>0</v>
      </c>
      <c r="U57">
        <f t="shared" si="20"/>
        <v>0</v>
      </c>
      <c r="V57">
        <f t="shared" si="21"/>
        <v>0</v>
      </c>
      <c r="W57">
        <f t="shared" si="22"/>
        <v>0</v>
      </c>
      <c r="X57">
        <f t="shared" si="23"/>
        <v>0</v>
      </c>
      <c r="Y57">
        <f t="shared" si="24"/>
        <v>4.2807708912916418</v>
      </c>
      <c r="Z57">
        <f t="shared" si="36"/>
        <v>2.8364057197427295</v>
      </c>
      <c r="AA57">
        <f t="shared" si="37"/>
        <v>3.665939187613183</v>
      </c>
      <c r="AB57">
        <f t="shared" si="38"/>
        <v>2.8186989223183452</v>
      </c>
      <c r="AC57">
        <f t="shared" si="25"/>
        <v>3.6386754302924942</v>
      </c>
      <c r="AD57">
        <f t="shared" si="26"/>
        <v>1.9890435637358737</v>
      </c>
      <c r="AE57">
        <f t="shared" si="27"/>
        <v>6.2742086374050299</v>
      </c>
      <c r="AF57">
        <f t="shared" si="28"/>
        <v>6.0716610497256465</v>
      </c>
      <c r="AG57">
        <f t="shared" si="29"/>
        <v>5.708745935354516</v>
      </c>
      <c r="AH57">
        <f t="shared" si="30"/>
        <v>4.8232382922145067</v>
      </c>
      <c r="AI57">
        <f t="shared" si="31"/>
        <v>5.3947147145942944</v>
      </c>
      <c r="AJ57">
        <f t="shared" si="32"/>
        <v>6.5009842592857696</v>
      </c>
      <c r="AK57">
        <f t="shared" si="33"/>
        <v>8.8801606010176126</v>
      </c>
      <c r="AL57">
        <f t="shared" si="34"/>
        <v>11.257375799477852</v>
      </c>
      <c r="AM57">
        <f t="shared" si="35"/>
        <v>16.143561992678656</v>
      </c>
      <c r="AN57" s="9">
        <f t="shared" si="39"/>
        <v>90.284184996748152</v>
      </c>
      <c r="AP57" s="1"/>
    </row>
    <row r="58" spans="1:42">
      <c r="A58" t="s">
        <v>18</v>
      </c>
      <c r="B58">
        <f t="shared" si="40"/>
        <v>0</v>
      </c>
      <c r="C58">
        <f t="shared" si="41"/>
        <v>0</v>
      </c>
      <c r="D58">
        <f t="shared" si="42"/>
        <v>0</v>
      </c>
      <c r="E58">
        <f t="shared" si="43"/>
        <v>0</v>
      </c>
      <c r="F58">
        <f t="shared" si="44"/>
        <v>0</v>
      </c>
      <c r="G58">
        <f t="shared" si="45"/>
        <v>0</v>
      </c>
      <c r="H58">
        <f t="shared" si="46"/>
        <v>0</v>
      </c>
      <c r="I58">
        <f t="shared" si="47"/>
        <v>0</v>
      </c>
      <c r="J58">
        <f t="shared" si="48"/>
        <v>0</v>
      </c>
      <c r="K58">
        <f t="shared" si="49"/>
        <v>0</v>
      </c>
      <c r="L58">
        <f t="shared" si="11"/>
        <v>0</v>
      </c>
      <c r="M58">
        <f t="shared" si="12"/>
        <v>0</v>
      </c>
      <c r="N58">
        <f t="shared" si="13"/>
        <v>0</v>
      </c>
      <c r="O58">
        <f t="shared" si="14"/>
        <v>0</v>
      </c>
      <c r="P58">
        <f t="shared" si="15"/>
        <v>0</v>
      </c>
      <c r="Q58">
        <f t="shared" si="16"/>
        <v>0</v>
      </c>
      <c r="R58">
        <f t="shared" si="17"/>
        <v>0</v>
      </c>
      <c r="S58">
        <f t="shared" si="18"/>
        <v>0</v>
      </c>
      <c r="T58">
        <f t="shared" si="19"/>
        <v>0</v>
      </c>
      <c r="U58">
        <f t="shared" si="20"/>
        <v>0</v>
      </c>
      <c r="V58">
        <f t="shared" si="21"/>
        <v>0</v>
      </c>
      <c r="W58">
        <f t="shared" si="22"/>
        <v>0</v>
      </c>
      <c r="X58">
        <f t="shared" si="23"/>
        <v>0</v>
      </c>
      <c r="Y58">
        <f t="shared" si="24"/>
        <v>0.89829152036500226</v>
      </c>
      <c r="Z58">
        <f t="shared" si="36"/>
        <v>0.94375265932153729</v>
      </c>
      <c r="AA58">
        <f t="shared" si="37"/>
        <v>0.86856125129937523</v>
      </c>
      <c r="AB58">
        <f t="shared" si="38"/>
        <v>1.9401009963581655</v>
      </c>
      <c r="AC58">
        <f t="shared" si="25"/>
        <v>3.2547190291440868</v>
      </c>
      <c r="AD58">
        <f t="shared" si="26"/>
        <v>2.7833480891881539</v>
      </c>
      <c r="AE58">
        <f t="shared" si="27"/>
        <v>8.0262580004281059</v>
      </c>
      <c r="AF58">
        <f t="shared" si="28"/>
        <v>7.7186160883816521</v>
      </c>
      <c r="AG58">
        <f t="shared" si="29"/>
        <v>9.7685305219229015</v>
      </c>
      <c r="AH58">
        <f t="shared" si="30"/>
        <v>23.791697444231055</v>
      </c>
      <c r="AI58">
        <f t="shared" si="31"/>
        <v>14.835465465134311</v>
      </c>
      <c r="AJ58">
        <f t="shared" si="32"/>
        <v>22.365137866358609</v>
      </c>
      <c r="AK58">
        <f t="shared" si="33"/>
        <v>14.430260976653623</v>
      </c>
      <c r="AL58">
        <f t="shared" si="34"/>
        <v>17.33184325620093</v>
      </c>
      <c r="AM58">
        <f t="shared" si="35"/>
        <v>32.226643323253221</v>
      </c>
      <c r="AN58" s="9">
        <f t="shared" si="39"/>
        <v>161.18322648824073</v>
      </c>
      <c r="AP58" s="1"/>
    </row>
    <row r="59" spans="1:42">
      <c r="A59" t="s">
        <v>19</v>
      </c>
      <c r="B59">
        <f t="shared" si="40"/>
        <v>0</v>
      </c>
      <c r="C59">
        <f t="shared" si="41"/>
        <v>0</v>
      </c>
      <c r="D59">
        <f t="shared" si="42"/>
        <v>0</v>
      </c>
      <c r="E59">
        <f t="shared" si="43"/>
        <v>0</v>
      </c>
      <c r="F59">
        <f t="shared" si="44"/>
        <v>0</v>
      </c>
      <c r="G59">
        <f t="shared" si="45"/>
        <v>0</v>
      </c>
      <c r="H59">
        <f t="shared" si="46"/>
        <v>0</v>
      </c>
      <c r="I59">
        <f t="shared" si="47"/>
        <v>0</v>
      </c>
      <c r="J59">
        <f t="shared" si="48"/>
        <v>0</v>
      </c>
      <c r="K59">
        <f t="shared" si="49"/>
        <v>0</v>
      </c>
      <c r="L59">
        <f t="shared" si="11"/>
        <v>0</v>
      </c>
      <c r="M59">
        <f t="shared" si="12"/>
        <v>0</v>
      </c>
      <c r="N59">
        <f t="shared" si="13"/>
        <v>0</v>
      </c>
      <c r="O59">
        <f t="shared" si="14"/>
        <v>0</v>
      </c>
      <c r="P59">
        <f t="shared" si="15"/>
        <v>0</v>
      </c>
      <c r="Q59">
        <f t="shared" si="16"/>
        <v>0</v>
      </c>
      <c r="R59">
        <f t="shared" si="17"/>
        <v>0</v>
      </c>
      <c r="S59">
        <f t="shared" si="18"/>
        <v>0</v>
      </c>
      <c r="T59">
        <f t="shared" si="19"/>
        <v>0</v>
      </c>
      <c r="U59">
        <f t="shared" si="20"/>
        <v>0</v>
      </c>
      <c r="V59">
        <f t="shared" si="21"/>
        <v>0</v>
      </c>
      <c r="W59">
        <f t="shared" si="22"/>
        <v>0</v>
      </c>
      <c r="X59">
        <f t="shared" si="23"/>
        <v>0</v>
      </c>
      <c r="Y59">
        <f t="shared" si="24"/>
        <v>0.86381551318681427</v>
      </c>
      <c r="Z59">
        <f t="shared" si="36"/>
        <v>0</v>
      </c>
      <c r="AA59">
        <f t="shared" si="37"/>
        <v>0.80579412962344377</v>
      </c>
      <c r="AB59">
        <f t="shared" si="38"/>
        <v>1.4354787675074305</v>
      </c>
      <c r="AC59">
        <f t="shared" si="25"/>
        <v>2.0979896180893935</v>
      </c>
      <c r="AD59">
        <f t="shared" si="26"/>
        <v>2.1433093186790853</v>
      </c>
      <c r="AE59">
        <f t="shared" si="27"/>
        <v>4.351387827564337</v>
      </c>
      <c r="AF59">
        <f t="shared" si="28"/>
        <v>3.117329330899409</v>
      </c>
      <c r="AG59">
        <f t="shared" si="29"/>
        <v>1.1654051726653034</v>
      </c>
      <c r="AH59">
        <f t="shared" si="30"/>
        <v>1.1518688137095583</v>
      </c>
      <c r="AI59">
        <f t="shared" si="31"/>
        <v>1.0802933095558036</v>
      </c>
      <c r="AJ59">
        <f t="shared" si="32"/>
        <v>2.4157583383819108</v>
      </c>
      <c r="AK59">
        <f t="shared" si="33"/>
        <v>5.0144609463637018</v>
      </c>
      <c r="AL59">
        <f t="shared" si="34"/>
        <v>12.974574684422359</v>
      </c>
      <c r="AM59">
        <f t="shared" si="35"/>
        <v>18.098042336463472</v>
      </c>
      <c r="AN59" s="9">
        <f t="shared" si="39"/>
        <v>56.715508107112022</v>
      </c>
      <c r="AP59" s="1"/>
    </row>
    <row r="60" spans="1:42">
      <c r="A60" t="s">
        <v>20</v>
      </c>
      <c r="B60">
        <f t="shared" si="40"/>
        <v>0</v>
      </c>
      <c r="C60">
        <f t="shared" si="41"/>
        <v>0</v>
      </c>
      <c r="D60">
        <f t="shared" si="42"/>
        <v>0</v>
      </c>
      <c r="E60">
        <f t="shared" si="43"/>
        <v>0</v>
      </c>
      <c r="F60">
        <f t="shared" si="44"/>
        <v>0</v>
      </c>
      <c r="G60">
        <f t="shared" si="45"/>
        <v>0</v>
      </c>
      <c r="H60">
        <f t="shared" si="46"/>
        <v>0</v>
      </c>
      <c r="I60">
        <f t="shared" si="47"/>
        <v>0</v>
      </c>
      <c r="J60">
        <f t="shared" si="48"/>
        <v>0</v>
      </c>
      <c r="K60">
        <f t="shared" si="49"/>
        <v>0</v>
      </c>
      <c r="L60">
        <f t="shared" si="11"/>
        <v>0</v>
      </c>
      <c r="M60">
        <f t="shared" si="12"/>
        <v>0</v>
      </c>
      <c r="N60">
        <f t="shared" si="13"/>
        <v>0</v>
      </c>
      <c r="O60">
        <f t="shared" si="14"/>
        <v>0</v>
      </c>
      <c r="P60">
        <f t="shared" si="15"/>
        <v>0</v>
      </c>
      <c r="Q60">
        <f t="shared" si="16"/>
        <v>0</v>
      </c>
      <c r="R60">
        <f t="shared" si="17"/>
        <v>0</v>
      </c>
      <c r="S60">
        <f t="shared" si="18"/>
        <v>0</v>
      </c>
      <c r="T60">
        <f t="shared" si="19"/>
        <v>0</v>
      </c>
      <c r="U60">
        <f t="shared" si="20"/>
        <v>0</v>
      </c>
      <c r="V60">
        <f t="shared" si="21"/>
        <v>0</v>
      </c>
      <c r="W60">
        <f t="shared" si="22"/>
        <v>0</v>
      </c>
      <c r="X60">
        <f t="shared" si="23"/>
        <v>0</v>
      </c>
      <c r="Y60">
        <f t="shared" si="24"/>
        <v>9.9597354070320068E-2</v>
      </c>
      <c r="Z60">
        <f t="shared" si="36"/>
        <v>0.10810257734046699</v>
      </c>
      <c r="AA60">
        <f t="shared" si="37"/>
        <v>1.9152454154628802</v>
      </c>
      <c r="AB60">
        <f t="shared" si="38"/>
        <v>3.7773178489700645</v>
      </c>
      <c r="AC60">
        <f t="shared" si="25"/>
        <v>2.1725128014346544</v>
      </c>
      <c r="AD60">
        <f t="shared" si="26"/>
        <v>1.3654160437526792</v>
      </c>
      <c r="AE60">
        <f t="shared" si="27"/>
        <v>3.0952324735693497</v>
      </c>
      <c r="AF60">
        <f t="shared" si="28"/>
        <v>0.43126451527693349</v>
      </c>
      <c r="AG60">
        <f t="shared" si="29"/>
        <v>0.37049448026523824</v>
      </c>
      <c r="AH60">
        <f t="shared" si="30"/>
        <v>0.53176244644703796</v>
      </c>
      <c r="AI60">
        <f t="shared" si="31"/>
        <v>0.55702623773971116</v>
      </c>
      <c r="AJ60">
        <f t="shared" si="32"/>
        <v>2.8352310205695646</v>
      </c>
      <c r="AK60">
        <f t="shared" si="33"/>
        <v>4.5798855603503208</v>
      </c>
      <c r="AL60">
        <f t="shared" si="34"/>
        <v>6.7831003938882795</v>
      </c>
      <c r="AM60">
        <f t="shared" si="35"/>
        <v>6.2804392805984399</v>
      </c>
      <c r="AN60" s="9">
        <f t="shared" si="39"/>
        <v>34.902628449735943</v>
      </c>
      <c r="AP60" s="1"/>
    </row>
    <row r="61" spans="1:42">
      <c r="A61" t="s">
        <v>21</v>
      </c>
      <c r="B61">
        <f t="shared" si="40"/>
        <v>0</v>
      </c>
      <c r="C61">
        <f t="shared" si="41"/>
        <v>0</v>
      </c>
      <c r="D61">
        <f t="shared" si="42"/>
        <v>0</v>
      </c>
      <c r="E61">
        <f t="shared" si="43"/>
        <v>0</v>
      </c>
      <c r="F61">
        <f t="shared" si="44"/>
        <v>0</v>
      </c>
      <c r="G61">
        <f t="shared" si="45"/>
        <v>0</v>
      </c>
      <c r="H61">
        <f t="shared" si="46"/>
        <v>0</v>
      </c>
      <c r="I61">
        <f t="shared" si="47"/>
        <v>0</v>
      </c>
      <c r="J61">
        <f t="shared" si="48"/>
        <v>0</v>
      </c>
      <c r="K61">
        <f t="shared" si="49"/>
        <v>0</v>
      </c>
      <c r="L61">
        <f t="shared" si="11"/>
        <v>0</v>
      </c>
      <c r="M61">
        <f t="shared" si="12"/>
        <v>0</v>
      </c>
      <c r="N61">
        <f t="shared" si="13"/>
        <v>0</v>
      </c>
      <c r="O61">
        <f t="shared" si="14"/>
        <v>0</v>
      </c>
      <c r="P61">
        <f t="shared" si="15"/>
        <v>0</v>
      </c>
      <c r="Q61">
        <f t="shared" si="16"/>
        <v>0</v>
      </c>
      <c r="R61">
        <f t="shared" si="17"/>
        <v>0</v>
      </c>
      <c r="S61">
        <f t="shared" si="18"/>
        <v>0</v>
      </c>
      <c r="T61">
        <f t="shared" si="19"/>
        <v>0</v>
      </c>
      <c r="U61">
        <f t="shared" si="20"/>
        <v>0</v>
      </c>
      <c r="V61">
        <f t="shared" si="21"/>
        <v>0</v>
      </c>
      <c r="W61">
        <f t="shared" si="22"/>
        <v>0</v>
      </c>
      <c r="X61">
        <f t="shared" si="23"/>
        <v>0</v>
      </c>
      <c r="Y61">
        <f t="shared" si="24"/>
        <v>1.8712810562827444</v>
      </c>
      <c r="Z61">
        <f t="shared" si="36"/>
        <v>1.7365048931516285</v>
      </c>
      <c r="AA61">
        <f t="shared" si="37"/>
        <v>4.928067255907588</v>
      </c>
      <c r="AB61">
        <f t="shared" si="38"/>
        <v>11.968855389148988</v>
      </c>
      <c r="AC61">
        <f t="shared" si="25"/>
        <v>5.0043937685545465</v>
      </c>
      <c r="AD61">
        <f t="shared" si="26"/>
        <v>6.8336447189737459</v>
      </c>
      <c r="AE61">
        <f t="shared" si="27"/>
        <v>7.7799530290565393</v>
      </c>
      <c r="AF61">
        <f t="shared" si="28"/>
        <v>5.1055606198336179</v>
      </c>
      <c r="AG61">
        <f t="shared" si="29"/>
        <v>7.1681115172443519</v>
      </c>
      <c r="AH61">
        <f t="shared" si="30"/>
        <v>7.6417491505392219</v>
      </c>
      <c r="AI61">
        <f t="shared" si="31"/>
        <v>10.352248230477723</v>
      </c>
      <c r="AJ61">
        <f t="shared" si="32"/>
        <v>12.744220243974306</v>
      </c>
      <c r="AK61">
        <f t="shared" si="33"/>
        <v>10.835749838077827</v>
      </c>
      <c r="AL61">
        <f t="shared" si="34"/>
        <v>20.120231464767254</v>
      </c>
      <c r="AM61">
        <f t="shared" si="35"/>
        <v>23.019258316091037</v>
      </c>
      <c r="AN61" s="9">
        <f t="shared" si="39"/>
        <v>137.10982949208113</v>
      </c>
      <c r="AP61" s="1"/>
    </row>
    <row r="62" spans="1:42">
      <c r="A62" t="s">
        <v>22</v>
      </c>
      <c r="B62">
        <f t="shared" si="40"/>
        <v>0</v>
      </c>
      <c r="C62">
        <f t="shared" si="41"/>
        <v>0</v>
      </c>
      <c r="D62">
        <f t="shared" si="42"/>
        <v>0</v>
      </c>
      <c r="E62">
        <f t="shared" si="43"/>
        <v>0</v>
      </c>
      <c r="F62">
        <f t="shared" si="44"/>
        <v>0</v>
      </c>
      <c r="G62">
        <f t="shared" si="45"/>
        <v>0</v>
      </c>
      <c r="H62">
        <f t="shared" si="46"/>
        <v>0</v>
      </c>
      <c r="I62">
        <f t="shared" si="47"/>
        <v>0</v>
      </c>
      <c r="J62">
        <f t="shared" si="48"/>
        <v>0</v>
      </c>
      <c r="K62">
        <f t="shared" si="49"/>
        <v>0</v>
      </c>
      <c r="L62">
        <f t="shared" si="11"/>
        <v>0</v>
      </c>
      <c r="M62">
        <f t="shared" si="12"/>
        <v>0</v>
      </c>
      <c r="N62">
        <f t="shared" si="13"/>
        <v>0</v>
      </c>
      <c r="O62">
        <f t="shared" si="14"/>
        <v>0</v>
      </c>
      <c r="P62">
        <f t="shared" si="15"/>
        <v>0</v>
      </c>
      <c r="Q62">
        <f t="shared" si="16"/>
        <v>0</v>
      </c>
      <c r="R62">
        <f t="shared" si="17"/>
        <v>0</v>
      </c>
      <c r="S62">
        <f t="shared" si="18"/>
        <v>0</v>
      </c>
      <c r="T62">
        <f t="shared" si="19"/>
        <v>0</v>
      </c>
      <c r="U62">
        <f t="shared" si="20"/>
        <v>0</v>
      </c>
      <c r="V62">
        <f t="shared" si="21"/>
        <v>0</v>
      </c>
      <c r="W62">
        <f t="shared" si="22"/>
        <v>0</v>
      </c>
      <c r="X62">
        <f t="shared" si="23"/>
        <v>0</v>
      </c>
      <c r="Y62">
        <f t="shared" si="24"/>
        <v>1.5226903170366242</v>
      </c>
      <c r="Z62">
        <f t="shared" si="36"/>
        <v>1.2337421128221551</v>
      </c>
      <c r="AA62">
        <f t="shared" si="37"/>
        <v>4.3546811173544855</v>
      </c>
      <c r="AB62">
        <f t="shared" si="38"/>
        <v>3.0146687199302811</v>
      </c>
      <c r="AC62">
        <f t="shared" si="25"/>
        <v>2.4738456732220113</v>
      </c>
      <c r="AD62">
        <f t="shared" si="26"/>
        <v>2.1925430702567059</v>
      </c>
      <c r="AE62">
        <f t="shared" si="27"/>
        <v>1.1871899620109492</v>
      </c>
      <c r="AF62">
        <f t="shared" si="28"/>
        <v>0.90667421715701757</v>
      </c>
      <c r="AG62">
        <f t="shared" si="29"/>
        <v>3.7327753739399121</v>
      </c>
      <c r="AH62">
        <f t="shared" si="30"/>
        <v>2.3037376274191166</v>
      </c>
      <c r="AI62">
        <f t="shared" si="31"/>
        <v>2.4542913626470915</v>
      </c>
      <c r="AJ62">
        <f t="shared" si="32"/>
        <v>1.8530921703069052</v>
      </c>
      <c r="AK62">
        <f t="shared" si="33"/>
        <v>3.2913190087990163</v>
      </c>
      <c r="AL62">
        <f t="shared" si="34"/>
        <v>9.5583047338561755</v>
      </c>
      <c r="AM62">
        <f t="shared" si="35"/>
        <v>6.6910711443577906</v>
      </c>
      <c r="AN62" s="9">
        <f t="shared" si="39"/>
        <v>46.770626611116242</v>
      </c>
      <c r="AP62" s="1"/>
    </row>
    <row r="63" spans="1:42">
      <c r="A63" t="s">
        <v>23</v>
      </c>
      <c r="B63">
        <f t="shared" si="40"/>
        <v>0</v>
      </c>
      <c r="C63">
        <f t="shared" si="41"/>
        <v>0</v>
      </c>
      <c r="D63">
        <f t="shared" si="42"/>
        <v>0</v>
      </c>
      <c r="E63">
        <f t="shared" si="43"/>
        <v>0</v>
      </c>
      <c r="F63">
        <f t="shared" si="44"/>
        <v>0</v>
      </c>
      <c r="G63">
        <f t="shared" si="45"/>
        <v>0</v>
      </c>
      <c r="H63">
        <f t="shared" si="46"/>
        <v>0</v>
      </c>
      <c r="I63">
        <f t="shared" si="47"/>
        <v>0</v>
      </c>
      <c r="J63">
        <f t="shared" si="48"/>
        <v>0</v>
      </c>
      <c r="K63">
        <f t="shared" si="49"/>
        <v>0</v>
      </c>
      <c r="L63">
        <f t="shared" si="11"/>
        <v>0</v>
      </c>
      <c r="M63">
        <f t="shared" si="12"/>
        <v>0</v>
      </c>
      <c r="N63">
        <f t="shared" si="13"/>
        <v>0</v>
      </c>
      <c r="O63">
        <f t="shared" si="14"/>
        <v>0</v>
      </c>
      <c r="P63">
        <f t="shared" si="15"/>
        <v>0</v>
      </c>
      <c r="Q63">
        <f t="shared" si="16"/>
        <v>0</v>
      </c>
      <c r="R63">
        <f t="shared" si="17"/>
        <v>0</v>
      </c>
      <c r="S63">
        <f t="shared" si="18"/>
        <v>0</v>
      </c>
      <c r="T63">
        <f t="shared" si="19"/>
        <v>0</v>
      </c>
      <c r="U63">
        <f t="shared" si="20"/>
        <v>0</v>
      </c>
      <c r="V63">
        <f t="shared" si="21"/>
        <v>0</v>
      </c>
      <c r="W63">
        <f t="shared" si="22"/>
        <v>0</v>
      </c>
      <c r="X63">
        <f t="shared" si="23"/>
        <v>0</v>
      </c>
      <c r="Y63">
        <f t="shared" si="24"/>
        <v>5.1139410647645107</v>
      </c>
      <c r="Z63">
        <f t="shared" si="36"/>
        <v>3.4850211837855309</v>
      </c>
      <c r="AA63">
        <f t="shared" si="37"/>
        <v>4.9399421167651969</v>
      </c>
      <c r="AB63">
        <f t="shared" si="38"/>
        <v>6.1632501348953843</v>
      </c>
      <c r="AC63">
        <f t="shared" si="25"/>
        <v>3.7990622814051189</v>
      </c>
      <c r="AD63">
        <f t="shared" si="26"/>
        <v>6.6301452124529137</v>
      </c>
      <c r="AE63">
        <f t="shared" si="27"/>
        <v>8.729048185408308</v>
      </c>
      <c r="AF63">
        <f t="shared" si="28"/>
        <v>5.7643426352960212</v>
      </c>
      <c r="AG63">
        <f t="shared" si="29"/>
        <v>8.3196014042658906</v>
      </c>
      <c r="AH63">
        <f t="shared" si="30"/>
        <v>11.990988329147585</v>
      </c>
      <c r="AI63">
        <f t="shared" si="31"/>
        <v>7.9620992830855091</v>
      </c>
      <c r="AJ63">
        <f t="shared" si="32"/>
        <v>7.0030037745143678</v>
      </c>
      <c r="AK63">
        <f t="shared" si="33"/>
        <v>16.65535432907097</v>
      </c>
      <c r="AL63">
        <f t="shared" si="34"/>
        <v>10.78440451350945</v>
      </c>
      <c r="AM63">
        <f t="shared" si="35"/>
        <v>16.003501512016552</v>
      </c>
      <c r="AN63" s="9">
        <f t="shared" si="39"/>
        <v>123.34370596038332</v>
      </c>
      <c r="AP63" s="1"/>
    </row>
    <row r="64" spans="1:42">
      <c r="A64" t="s">
        <v>24</v>
      </c>
      <c r="B64">
        <f t="shared" si="40"/>
        <v>0</v>
      </c>
      <c r="C64">
        <f t="shared" si="41"/>
        <v>0</v>
      </c>
      <c r="D64">
        <f t="shared" si="42"/>
        <v>0</v>
      </c>
      <c r="E64">
        <f t="shared" si="43"/>
        <v>0</v>
      </c>
      <c r="F64">
        <f t="shared" si="44"/>
        <v>0</v>
      </c>
      <c r="G64">
        <f t="shared" si="45"/>
        <v>0</v>
      </c>
      <c r="H64">
        <f t="shared" si="46"/>
        <v>0</v>
      </c>
      <c r="I64">
        <f t="shared" si="47"/>
        <v>0</v>
      </c>
      <c r="J64">
        <f t="shared" si="48"/>
        <v>0</v>
      </c>
      <c r="K64">
        <f t="shared" si="49"/>
        <v>0</v>
      </c>
      <c r="L64">
        <f t="shared" si="11"/>
        <v>0</v>
      </c>
      <c r="M64">
        <f t="shared" si="12"/>
        <v>0</v>
      </c>
      <c r="N64">
        <f t="shared" si="13"/>
        <v>0</v>
      </c>
      <c r="O64">
        <f t="shared" si="14"/>
        <v>0</v>
      </c>
      <c r="P64">
        <f t="shared" si="15"/>
        <v>0</v>
      </c>
      <c r="Q64">
        <f t="shared" si="16"/>
        <v>0</v>
      </c>
      <c r="R64">
        <f t="shared" si="17"/>
        <v>0</v>
      </c>
      <c r="S64">
        <f t="shared" si="18"/>
        <v>0</v>
      </c>
      <c r="T64">
        <f t="shared" si="19"/>
        <v>0</v>
      </c>
      <c r="U64">
        <f t="shared" si="20"/>
        <v>0</v>
      </c>
      <c r="V64">
        <f t="shared" si="21"/>
        <v>0</v>
      </c>
      <c r="W64">
        <f t="shared" si="22"/>
        <v>0</v>
      </c>
      <c r="X64">
        <f t="shared" si="23"/>
        <v>0</v>
      </c>
      <c r="Y64">
        <f t="shared" si="24"/>
        <v>0</v>
      </c>
      <c r="Z64">
        <f t="shared" si="36"/>
        <v>1.6301182297372008</v>
      </c>
      <c r="AA64">
        <f t="shared" si="37"/>
        <v>8.4820434697204614E-2</v>
      </c>
      <c r="AB64">
        <f t="shared" si="38"/>
        <v>8.1654082338306636E-2</v>
      </c>
      <c r="AC64">
        <f t="shared" si="25"/>
        <v>6.480276812631333E-3</v>
      </c>
      <c r="AD64">
        <f t="shared" si="26"/>
        <v>1.2751541658603747</v>
      </c>
      <c r="AE64">
        <f t="shared" si="27"/>
        <v>17.129689742321194</v>
      </c>
      <c r="AF64">
        <f t="shared" si="28"/>
        <v>17.71240717861799</v>
      </c>
      <c r="AG64">
        <f t="shared" si="29"/>
        <v>10.613884124781615</v>
      </c>
      <c r="AH64">
        <f t="shared" si="30"/>
        <v>3.4708967351159696</v>
      </c>
      <c r="AI64">
        <f t="shared" si="31"/>
        <v>21.884379309985931</v>
      </c>
      <c r="AJ64">
        <f t="shared" si="32"/>
        <v>3.0929792951667978</v>
      </c>
      <c r="AK64">
        <f t="shared" si="33"/>
        <v>11.133888765691658</v>
      </c>
      <c r="AL64">
        <f t="shared" si="34"/>
        <v>0.74159260866125509</v>
      </c>
      <c r="AM64">
        <f t="shared" si="35"/>
        <v>84.968963870762366</v>
      </c>
      <c r="AN64" s="9">
        <f t="shared" si="39"/>
        <v>173.8269088205505</v>
      </c>
      <c r="AP64" s="1"/>
    </row>
    <row r="65" spans="1:42">
      <c r="A65" t="s">
        <v>25</v>
      </c>
      <c r="B65">
        <f t="shared" si="40"/>
        <v>0</v>
      </c>
      <c r="C65">
        <f t="shared" si="41"/>
        <v>0</v>
      </c>
      <c r="D65">
        <f t="shared" si="42"/>
        <v>0</v>
      </c>
      <c r="E65">
        <f t="shared" si="43"/>
        <v>0</v>
      </c>
      <c r="F65">
        <f t="shared" si="44"/>
        <v>0</v>
      </c>
      <c r="G65">
        <f t="shared" si="45"/>
        <v>0</v>
      </c>
      <c r="H65">
        <f t="shared" si="46"/>
        <v>0</v>
      </c>
      <c r="I65">
        <f t="shared" si="47"/>
        <v>0</v>
      </c>
      <c r="J65">
        <f t="shared" si="48"/>
        <v>0</v>
      </c>
      <c r="K65">
        <f t="shared" si="49"/>
        <v>0</v>
      </c>
      <c r="L65">
        <f t="shared" si="11"/>
        <v>0</v>
      </c>
      <c r="M65">
        <f t="shared" si="12"/>
        <v>0</v>
      </c>
      <c r="N65">
        <f t="shared" si="13"/>
        <v>0</v>
      </c>
      <c r="O65">
        <f t="shared" si="14"/>
        <v>0</v>
      </c>
      <c r="P65">
        <f t="shared" si="15"/>
        <v>0</v>
      </c>
      <c r="Q65">
        <f t="shared" si="16"/>
        <v>0</v>
      </c>
      <c r="R65">
        <f t="shared" si="17"/>
        <v>0</v>
      </c>
      <c r="S65">
        <f t="shared" si="18"/>
        <v>0</v>
      </c>
      <c r="T65">
        <f t="shared" si="19"/>
        <v>0</v>
      </c>
      <c r="U65">
        <f t="shared" si="20"/>
        <v>0</v>
      </c>
      <c r="V65">
        <f t="shared" si="21"/>
        <v>0</v>
      </c>
      <c r="W65">
        <f t="shared" si="22"/>
        <v>0</v>
      </c>
      <c r="X65">
        <f t="shared" si="23"/>
        <v>0</v>
      </c>
      <c r="Y65">
        <f t="shared" si="24"/>
        <v>0.2355860490509494</v>
      </c>
      <c r="Z65">
        <f t="shared" si="36"/>
        <v>2.9084741046363738</v>
      </c>
      <c r="AA65">
        <f t="shared" si="37"/>
        <v>0</v>
      </c>
      <c r="AB65">
        <f t="shared" si="38"/>
        <v>0.29068853312437154</v>
      </c>
      <c r="AC65">
        <f t="shared" si="25"/>
        <v>1.4937038053115224</v>
      </c>
      <c r="AD65">
        <f t="shared" si="26"/>
        <v>0.40864013809425137</v>
      </c>
      <c r="AE65">
        <f t="shared" si="27"/>
        <v>3.8653460173911127</v>
      </c>
      <c r="AF65">
        <f t="shared" si="28"/>
        <v>3.2107133794829967</v>
      </c>
      <c r="AG65">
        <f t="shared" si="29"/>
        <v>3.0213563954024361</v>
      </c>
      <c r="AH65">
        <f t="shared" si="30"/>
        <v>2.1066627271384251</v>
      </c>
      <c r="AI65">
        <f t="shared" si="31"/>
        <v>5.2292948015685621</v>
      </c>
      <c r="AJ65">
        <f t="shared" si="32"/>
        <v>4.8146703843064858</v>
      </c>
      <c r="AK65">
        <f t="shared" si="33"/>
        <v>13.510578182997396</v>
      </c>
      <c r="AL65">
        <f t="shared" si="34"/>
        <v>6.1848823562348674</v>
      </c>
      <c r="AM65">
        <f t="shared" si="35"/>
        <v>6.8534139742161395</v>
      </c>
      <c r="AN65" s="9">
        <f t="shared" si="39"/>
        <v>54.134010848955882</v>
      </c>
      <c r="AP65" s="1"/>
    </row>
    <row r="66" spans="1:42">
      <c r="A66" t="s">
        <v>26</v>
      </c>
      <c r="B66">
        <f t="shared" si="40"/>
        <v>0</v>
      </c>
      <c r="C66">
        <f t="shared" si="41"/>
        <v>0</v>
      </c>
      <c r="D66">
        <f t="shared" si="42"/>
        <v>0</v>
      </c>
      <c r="E66">
        <f t="shared" si="43"/>
        <v>0</v>
      </c>
      <c r="F66">
        <f t="shared" si="44"/>
        <v>0</v>
      </c>
      <c r="G66">
        <f t="shared" si="45"/>
        <v>0</v>
      </c>
      <c r="H66">
        <f t="shared" si="46"/>
        <v>0</v>
      </c>
      <c r="I66">
        <f t="shared" si="47"/>
        <v>0</v>
      </c>
      <c r="J66">
        <f t="shared" si="48"/>
        <v>0</v>
      </c>
      <c r="K66">
        <f t="shared" si="49"/>
        <v>0</v>
      </c>
      <c r="L66">
        <f t="shared" si="11"/>
        <v>0</v>
      </c>
      <c r="M66">
        <f t="shared" si="12"/>
        <v>0</v>
      </c>
      <c r="N66">
        <f t="shared" si="13"/>
        <v>0</v>
      </c>
      <c r="O66">
        <f t="shared" si="14"/>
        <v>0</v>
      </c>
      <c r="P66">
        <f t="shared" si="15"/>
        <v>0</v>
      </c>
      <c r="Q66">
        <f t="shared" si="16"/>
        <v>0</v>
      </c>
      <c r="R66">
        <f t="shared" si="17"/>
        <v>0</v>
      </c>
      <c r="S66">
        <f t="shared" si="18"/>
        <v>0</v>
      </c>
      <c r="T66">
        <f t="shared" si="19"/>
        <v>0</v>
      </c>
      <c r="U66">
        <f t="shared" si="20"/>
        <v>0</v>
      </c>
      <c r="V66">
        <f t="shared" si="21"/>
        <v>0</v>
      </c>
      <c r="W66">
        <f t="shared" si="22"/>
        <v>0</v>
      </c>
      <c r="X66">
        <f t="shared" si="23"/>
        <v>0</v>
      </c>
      <c r="Y66">
        <f t="shared" si="24"/>
        <v>1.1779302452547471</v>
      </c>
      <c r="Z66">
        <f t="shared" si="36"/>
        <v>2.9119059324884518</v>
      </c>
      <c r="AA66">
        <f t="shared" si="37"/>
        <v>0</v>
      </c>
      <c r="AB66">
        <f t="shared" si="38"/>
        <v>9.4718735512435689E-2</v>
      </c>
      <c r="AC66">
        <f t="shared" si="25"/>
        <v>1.2231522483841639</v>
      </c>
      <c r="AD66">
        <f t="shared" si="26"/>
        <v>2.8194528403450754</v>
      </c>
      <c r="AE66">
        <f t="shared" si="27"/>
        <v>2.3875161891617154</v>
      </c>
      <c r="AF66">
        <f t="shared" si="28"/>
        <v>1.2734188443216541</v>
      </c>
      <c r="AG66">
        <f t="shared" si="29"/>
        <v>4.7120636011198611</v>
      </c>
      <c r="AH66">
        <f t="shared" si="30"/>
        <v>5.801817107401388</v>
      </c>
      <c r="AI66">
        <f t="shared" si="31"/>
        <v>2.5133699030134244</v>
      </c>
      <c r="AJ66">
        <f t="shared" si="32"/>
        <v>5.7007853675623332</v>
      </c>
      <c r="AK66">
        <f t="shared" si="33"/>
        <v>6.8555109343971345</v>
      </c>
      <c r="AL66">
        <f t="shared" si="34"/>
        <v>9.030949989919284</v>
      </c>
      <c r="AM66">
        <f t="shared" si="35"/>
        <v>3.028807894318001</v>
      </c>
      <c r="AN66" s="9">
        <f t="shared" si="39"/>
        <v>49.531399833199671</v>
      </c>
      <c r="AP66" s="1"/>
    </row>
    <row r="67" spans="1:42">
      <c r="A67" t="s">
        <v>27</v>
      </c>
      <c r="B67">
        <f t="shared" si="40"/>
        <v>0</v>
      </c>
      <c r="C67">
        <f t="shared" si="41"/>
        <v>0</v>
      </c>
      <c r="D67">
        <f t="shared" si="42"/>
        <v>0</v>
      </c>
      <c r="E67">
        <f t="shared" si="43"/>
        <v>0</v>
      </c>
      <c r="F67">
        <f t="shared" si="44"/>
        <v>0</v>
      </c>
      <c r="G67">
        <f t="shared" si="45"/>
        <v>0</v>
      </c>
      <c r="H67">
        <f t="shared" si="46"/>
        <v>0</v>
      </c>
      <c r="I67">
        <f t="shared" si="47"/>
        <v>0</v>
      </c>
      <c r="J67">
        <f t="shared" si="48"/>
        <v>0</v>
      </c>
      <c r="K67">
        <f t="shared" si="49"/>
        <v>0</v>
      </c>
      <c r="L67">
        <f t="shared" si="11"/>
        <v>0</v>
      </c>
      <c r="M67">
        <f t="shared" si="12"/>
        <v>0</v>
      </c>
      <c r="N67">
        <f t="shared" si="13"/>
        <v>0</v>
      </c>
      <c r="O67">
        <f t="shared" si="14"/>
        <v>0</v>
      </c>
      <c r="P67">
        <f t="shared" si="15"/>
        <v>0</v>
      </c>
      <c r="Q67">
        <f t="shared" si="16"/>
        <v>0</v>
      </c>
      <c r="R67">
        <f t="shared" si="17"/>
        <v>0</v>
      </c>
      <c r="S67">
        <f t="shared" si="18"/>
        <v>0</v>
      </c>
      <c r="T67">
        <f t="shared" si="19"/>
        <v>0</v>
      </c>
      <c r="U67">
        <f t="shared" si="20"/>
        <v>0</v>
      </c>
      <c r="V67">
        <f t="shared" si="21"/>
        <v>0</v>
      </c>
      <c r="W67">
        <f t="shared" si="22"/>
        <v>0</v>
      </c>
      <c r="X67">
        <f t="shared" si="23"/>
        <v>0</v>
      </c>
      <c r="Y67">
        <f t="shared" si="24"/>
        <v>3.5759280778709153</v>
      </c>
      <c r="Z67">
        <f t="shared" si="36"/>
        <v>2.6939848638814792</v>
      </c>
      <c r="AA67">
        <f t="shared" si="37"/>
        <v>0.88043611215698392</v>
      </c>
      <c r="AB67">
        <f t="shared" si="38"/>
        <v>9.798489880596796E-2</v>
      </c>
      <c r="AC67">
        <f t="shared" si="25"/>
        <v>4.2996636651808888</v>
      </c>
      <c r="AD67">
        <f t="shared" si="26"/>
        <v>5.6339823055323883</v>
      </c>
      <c r="AE67">
        <f t="shared" si="27"/>
        <v>9.0935795430382278</v>
      </c>
      <c r="AF67">
        <f t="shared" si="28"/>
        <v>4.9578440338923055</v>
      </c>
      <c r="AG67">
        <f t="shared" si="29"/>
        <v>3.6805930527757944</v>
      </c>
      <c r="AH67">
        <f t="shared" si="30"/>
        <v>12.859137243315114</v>
      </c>
      <c r="AI67">
        <f t="shared" si="31"/>
        <v>11.064566631466082</v>
      </c>
      <c r="AJ67">
        <f t="shared" si="32"/>
        <v>17.700399484922411</v>
      </c>
      <c r="AK67">
        <f t="shared" si="33"/>
        <v>24.721949381854234</v>
      </c>
      <c r="AL67">
        <f t="shared" si="34"/>
        <v>3.1311687921252993</v>
      </c>
      <c r="AM67">
        <f t="shared" si="35"/>
        <v>2.8935222027693777</v>
      </c>
      <c r="AN67" s="9">
        <f t="shared" si="39"/>
        <v>107.28474028958746</v>
      </c>
      <c r="AP67" s="1"/>
    </row>
    <row r="68" spans="1:42">
      <c r="A68" t="s">
        <v>28</v>
      </c>
      <c r="B68">
        <f t="shared" si="40"/>
        <v>0</v>
      </c>
      <c r="C68">
        <f t="shared" si="41"/>
        <v>0</v>
      </c>
      <c r="D68">
        <f t="shared" si="42"/>
        <v>0</v>
      </c>
      <c r="E68">
        <f t="shared" si="43"/>
        <v>0</v>
      </c>
      <c r="F68">
        <f t="shared" si="44"/>
        <v>0</v>
      </c>
      <c r="G68">
        <f t="shared" si="45"/>
        <v>0</v>
      </c>
      <c r="H68">
        <f t="shared" si="46"/>
        <v>0</v>
      </c>
      <c r="I68">
        <f t="shared" si="47"/>
        <v>0</v>
      </c>
      <c r="J68">
        <f t="shared" si="48"/>
        <v>0</v>
      </c>
      <c r="K68">
        <f t="shared" si="49"/>
        <v>0</v>
      </c>
      <c r="L68">
        <f t="shared" si="11"/>
        <v>0</v>
      </c>
      <c r="M68">
        <f t="shared" si="12"/>
        <v>0</v>
      </c>
      <c r="N68">
        <f t="shared" si="13"/>
        <v>0</v>
      </c>
      <c r="O68">
        <f t="shared" si="14"/>
        <v>0</v>
      </c>
      <c r="P68">
        <f t="shared" si="15"/>
        <v>0</v>
      </c>
      <c r="Q68">
        <f t="shared" si="16"/>
        <v>0</v>
      </c>
      <c r="R68">
        <f t="shared" si="17"/>
        <v>0</v>
      </c>
      <c r="S68">
        <f t="shared" si="18"/>
        <v>0</v>
      </c>
      <c r="T68">
        <f t="shared" si="19"/>
        <v>0</v>
      </c>
      <c r="U68">
        <f t="shared" si="20"/>
        <v>0</v>
      </c>
      <c r="V68">
        <f t="shared" si="21"/>
        <v>0</v>
      </c>
      <c r="W68">
        <f t="shared" si="22"/>
        <v>0</v>
      </c>
      <c r="X68">
        <f t="shared" si="23"/>
        <v>0</v>
      </c>
      <c r="Y68">
        <f t="shared" si="24"/>
        <v>0.57460011963646196</v>
      </c>
      <c r="Z68">
        <f t="shared" si="36"/>
        <v>2.5172457294994461</v>
      </c>
      <c r="AA68">
        <f t="shared" si="37"/>
        <v>3.8847759091319709</v>
      </c>
      <c r="AB68">
        <f t="shared" si="38"/>
        <v>1.771893586741254</v>
      </c>
      <c r="AC68">
        <f t="shared" si="25"/>
        <v>0</v>
      </c>
      <c r="AD68">
        <f t="shared" si="26"/>
        <v>2.6504169599285783</v>
      </c>
      <c r="AE68">
        <f t="shared" si="27"/>
        <v>4.2627180378705729</v>
      </c>
      <c r="AF68">
        <f t="shared" si="28"/>
        <v>0.42107716452236021</v>
      </c>
      <c r="AG68">
        <f t="shared" si="29"/>
        <v>4.0563057651574441</v>
      </c>
      <c r="AH68">
        <f t="shared" si="30"/>
        <v>2.1338454720047273</v>
      </c>
      <c r="AI68">
        <f t="shared" si="31"/>
        <v>1.0634137265939942</v>
      </c>
      <c r="AJ68">
        <f t="shared" si="32"/>
        <v>1.2971645192148336</v>
      </c>
      <c r="AK68">
        <f t="shared" si="33"/>
        <v>3.6888375789507912</v>
      </c>
      <c r="AL68">
        <f t="shared" si="34"/>
        <v>4.3276048674321244</v>
      </c>
      <c r="AM68">
        <f t="shared" si="35"/>
        <v>2.215502148655101</v>
      </c>
      <c r="AN68" s="9">
        <f t="shared" si="39"/>
        <v>34.865401585339654</v>
      </c>
      <c r="AP68" s="1"/>
    </row>
    <row r="69" spans="1:42">
      <c r="A69" t="s">
        <v>29</v>
      </c>
      <c r="B69">
        <f t="shared" si="40"/>
        <v>0</v>
      </c>
      <c r="C69">
        <f t="shared" si="41"/>
        <v>0</v>
      </c>
      <c r="D69">
        <f t="shared" si="42"/>
        <v>0</v>
      </c>
      <c r="E69">
        <f t="shared" si="43"/>
        <v>0</v>
      </c>
      <c r="F69">
        <f t="shared" si="44"/>
        <v>0</v>
      </c>
      <c r="G69">
        <f t="shared" si="45"/>
        <v>0</v>
      </c>
      <c r="H69">
        <f t="shared" si="46"/>
        <v>0</v>
      </c>
      <c r="I69">
        <f t="shared" si="47"/>
        <v>0</v>
      </c>
      <c r="J69">
        <f t="shared" si="48"/>
        <v>0</v>
      </c>
      <c r="K69">
        <f t="shared" si="49"/>
        <v>0</v>
      </c>
      <c r="L69">
        <f t="shared" si="11"/>
        <v>0</v>
      </c>
      <c r="M69">
        <f t="shared" si="12"/>
        <v>0</v>
      </c>
      <c r="N69">
        <f t="shared" si="13"/>
        <v>0</v>
      </c>
      <c r="O69">
        <f t="shared" si="14"/>
        <v>0</v>
      </c>
      <c r="P69">
        <f t="shared" si="15"/>
        <v>0</v>
      </c>
      <c r="Q69">
        <f t="shared" si="16"/>
        <v>0</v>
      </c>
      <c r="R69">
        <f t="shared" si="17"/>
        <v>0</v>
      </c>
      <c r="S69">
        <f t="shared" si="18"/>
        <v>0</v>
      </c>
      <c r="T69">
        <f t="shared" si="19"/>
        <v>0</v>
      </c>
      <c r="U69">
        <f t="shared" si="20"/>
        <v>0</v>
      </c>
      <c r="V69">
        <f t="shared" si="21"/>
        <v>0</v>
      </c>
      <c r="W69">
        <f t="shared" si="22"/>
        <v>0</v>
      </c>
      <c r="X69">
        <f t="shared" si="23"/>
        <v>0</v>
      </c>
      <c r="Y69">
        <f t="shared" si="24"/>
        <v>0.19727937440851862</v>
      </c>
      <c r="Z69">
        <f t="shared" si="36"/>
        <v>0.43927396506602467</v>
      </c>
      <c r="AA69">
        <f t="shared" si="37"/>
        <v>0.31044279099176891</v>
      </c>
      <c r="AB69">
        <f t="shared" si="38"/>
        <v>0.80510925185570326</v>
      </c>
      <c r="AC69">
        <f t="shared" si="25"/>
        <v>1.0708657432873279</v>
      </c>
      <c r="AD69">
        <f t="shared" si="26"/>
        <v>5.6093654297435789</v>
      </c>
      <c r="AE69">
        <f t="shared" si="27"/>
        <v>4.6124710972181973</v>
      </c>
      <c r="AF69">
        <f t="shared" si="28"/>
        <v>2.7709594052439193</v>
      </c>
      <c r="AG69">
        <f t="shared" si="29"/>
        <v>2.6508619151371979</v>
      </c>
      <c r="AH69">
        <f t="shared" si="30"/>
        <v>3.1531984044910617</v>
      </c>
      <c r="AI69">
        <f t="shared" si="31"/>
        <v>5.107761804243534</v>
      </c>
      <c r="AJ69">
        <f t="shared" si="32"/>
        <v>4.2958045766205526</v>
      </c>
      <c r="AK69">
        <f t="shared" si="33"/>
        <v>4.71632201874987</v>
      </c>
      <c r="AL69">
        <f t="shared" si="34"/>
        <v>5.0395337717469282</v>
      </c>
      <c r="AM69">
        <f t="shared" si="35"/>
        <v>4.7604647461403786</v>
      </c>
      <c r="AN69" s="9">
        <f t="shared" si="39"/>
        <v>45.539714294944567</v>
      </c>
      <c r="AP69" s="1"/>
    </row>
    <row r="70" spans="1:42" s="9" customFormat="1">
      <c r="A70" s="9" t="s">
        <v>158</v>
      </c>
      <c r="B70" s="9">
        <f t="shared" ref="B70:AL70" si="50">SUM(B39:B69)</f>
        <v>0</v>
      </c>
      <c r="C70" s="9">
        <f t="shared" si="50"/>
        <v>0</v>
      </c>
      <c r="D70" s="9">
        <f t="shared" si="50"/>
        <v>0</v>
      </c>
      <c r="E70" s="9">
        <f t="shared" si="50"/>
        <v>0</v>
      </c>
      <c r="F70" s="9">
        <f t="shared" si="50"/>
        <v>0</v>
      </c>
      <c r="G70" s="9">
        <f t="shared" si="50"/>
        <v>0</v>
      </c>
      <c r="H70" s="9">
        <f t="shared" si="50"/>
        <v>0</v>
      </c>
      <c r="I70" s="9">
        <f t="shared" si="50"/>
        <v>0</v>
      </c>
      <c r="J70" s="9">
        <f t="shared" si="50"/>
        <v>0</v>
      </c>
      <c r="K70" s="9">
        <f t="shared" si="50"/>
        <v>0</v>
      </c>
      <c r="L70" s="9">
        <f t="shared" si="50"/>
        <v>0</v>
      </c>
      <c r="M70" s="9">
        <f t="shared" si="50"/>
        <v>0</v>
      </c>
      <c r="N70" s="9">
        <f t="shared" si="50"/>
        <v>0</v>
      </c>
      <c r="O70" s="9">
        <f t="shared" si="50"/>
        <v>0</v>
      </c>
      <c r="P70" s="9">
        <f t="shared" si="50"/>
        <v>0</v>
      </c>
      <c r="Q70" s="9">
        <f t="shared" si="50"/>
        <v>0</v>
      </c>
      <c r="R70" s="9">
        <f t="shared" si="50"/>
        <v>0</v>
      </c>
      <c r="S70" s="9">
        <f t="shared" si="50"/>
        <v>0</v>
      </c>
      <c r="T70" s="9">
        <f t="shared" si="50"/>
        <v>0</v>
      </c>
      <c r="U70" s="9">
        <f t="shared" si="50"/>
        <v>0</v>
      </c>
      <c r="V70" s="9">
        <f t="shared" si="50"/>
        <v>0</v>
      </c>
      <c r="W70" s="9">
        <f t="shared" si="50"/>
        <v>0</v>
      </c>
      <c r="X70" s="9">
        <f t="shared" si="50"/>
        <v>0</v>
      </c>
      <c r="Y70" s="9">
        <f t="shared" si="50"/>
        <v>35.619461416264279</v>
      </c>
      <c r="Z70" s="9">
        <f t="shared" si="50"/>
        <v>67.36849665022342</v>
      </c>
      <c r="AA70" s="9">
        <f t="shared" si="50"/>
        <v>88.901994014834102</v>
      </c>
      <c r="AB70" s="9">
        <f t="shared" si="50"/>
        <v>72.614975423456059</v>
      </c>
      <c r="AC70" s="9">
        <f t="shared" si="50"/>
        <v>83.355800640876851</v>
      </c>
      <c r="AD70" s="9">
        <f t="shared" si="50"/>
        <v>89.799080627474879</v>
      </c>
      <c r="AE70" s="9">
        <f t="shared" si="50"/>
        <v>136.93735391687844</v>
      </c>
      <c r="AF70" s="9">
        <f t="shared" si="50"/>
        <v>118.51284711153527</v>
      </c>
      <c r="AG70" s="9">
        <f t="shared" si="50"/>
        <v>139.32157927607886</v>
      </c>
      <c r="AH70" s="9">
        <f t="shared" si="50"/>
        <v>170.07394002068253</v>
      </c>
      <c r="AI70" s="9">
        <f t="shared" si="50"/>
        <v>192.85429921356129</v>
      </c>
      <c r="AJ70" s="9">
        <f t="shared" si="50"/>
        <v>223.94281952309797</v>
      </c>
      <c r="AK70" s="9">
        <f t="shared" si="50"/>
        <v>250.74831332899981</v>
      </c>
      <c r="AL70" s="9">
        <f t="shared" si="50"/>
        <v>326.66989613170807</v>
      </c>
      <c r="AM70" s="9">
        <f>SUM(AM39:AM69)</f>
        <v>404.98806302721624</v>
      </c>
      <c r="AN70" s="9">
        <f>SUM(AN39:AN69)</f>
        <v>2401.7089203228879</v>
      </c>
    </row>
    <row r="72" spans="1:42"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4" spans="1:42">
      <c r="AN74" s="1"/>
    </row>
  </sheetData>
  <phoneticPr fontId="1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4"/>
  <sheetViews>
    <sheetView topLeftCell="A32" zoomScale="125" zoomScaleNormal="125" zoomScalePageLayoutView="125" workbookViewId="0">
      <selection activeCell="A73" sqref="A73"/>
    </sheetView>
  </sheetViews>
  <sheetFormatPr defaultColWidth="8.85546875" defaultRowHeight="15"/>
  <cols>
    <col min="1" max="1" width="19.35546875" customWidth="1"/>
  </cols>
  <sheetData>
    <row r="1" spans="1:39">
      <c r="A1" s="7" t="s">
        <v>33</v>
      </c>
      <c r="B1">
        <v>1978</v>
      </c>
      <c r="C1">
        <v>1979</v>
      </c>
      <c r="D1">
        <v>1980</v>
      </c>
      <c r="E1">
        <v>1981</v>
      </c>
      <c r="F1">
        <v>1982</v>
      </c>
      <c r="G1">
        <v>1983</v>
      </c>
      <c r="H1">
        <v>1984</v>
      </c>
      <c r="I1">
        <v>1985</v>
      </c>
      <c r="J1">
        <v>1986</v>
      </c>
      <c r="K1">
        <v>1987</v>
      </c>
      <c r="L1">
        <v>1988</v>
      </c>
      <c r="M1">
        <v>1989</v>
      </c>
      <c r="N1">
        <v>1990</v>
      </c>
      <c r="O1">
        <v>1991</v>
      </c>
      <c r="P1">
        <v>1992</v>
      </c>
      <c r="Q1">
        <v>1993</v>
      </c>
      <c r="R1">
        <v>1994</v>
      </c>
      <c r="S1">
        <v>1995</v>
      </c>
      <c r="T1">
        <v>1996</v>
      </c>
      <c r="U1">
        <v>1997</v>
      </c>
      <c r="V1">
        <v>1998</v>
      </c>
      <c r="W1">
        <v>1999</v>
      </c>
      <c r="X1">
        <v>2000</v>
      </c>
      <c r="Y1">
        <v>2001</v>
      </c>
      <c r="Z1">
        <v>2002</v>
      </c>
      <c r="AA1">
        <v>2003</v>
      </c>
      <c r="AB1">
        <v>2004</v>
      </c>
      <c r="AC1">
        <v>2005</v>
      </c>
      <c r="AD1">
        <v>2006</v>
      </c>
      <c r="AE1">
        <v>2007</v>
      </c>
      <c r="AF1">
        <v>2008</v>
      </c>
      <c r="AG1">
        <v>2009</v>
      </c>
      <c r="AH1">
        <v>2010</v>
      </c>
      <c r="AI1">
        <v>2011</v>
      </c>
      <c r="AJ1">
        <v>2012</v>
      </c>
      <c r="AK1">
        <v>2013</v>
      </c>
      <c r="AL1">
        <v>2014</v>
      </c>
      <c r="AM1">
        <v>2015</v>
      </c>
    </row>
    <row r="2" spans="1:39">
      <c r="A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spans="1:39">
      <c r="A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>
      <c r="A4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>
      <c r="A5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>
        <v>44.347000000000001</v>
      </c>
      <c r="AJ5" s="1">
        <v>44.347000000000001</v>
      </c>
      <c r="AK5" s="1">
        <v>44.347000000000001</v>
      </c>
      <c r="AL5" s="1">
        <v>44.347000000000001</v>
      </c>
      <c r="AM5" s="1">
        <v>44.513666666666666</v>
      </c>
    </row>
    <row r="6" spans="1:39">
      <c r="A6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>
        <v>3.5716666666666632</v>
      </c>
      <c r="AB6" s="1">
        <v>3.5716666666666632</v>
      </c>
      <c r="AC6" s="1">
        <v>3.5716666666666632</v>
      </c>
      <c r="AD6" s="1">
        <v>3.5716666666666632</v>
      </c>
      <c r="AE6" s="1">
        <v>3.5716666666666632</v>
      </c>
      <c r="AF6" s="1">
        <v>4.1183333333333332</v>
      </c>
      <c r="AG6" s="1">
        <v>4.1183333333333332</v>
      </c>
      <c r="AH6" s="1">
        <v>4.1183333333333332</v>
      </c>
      <c r="AI6" s="1">
        <v>103.73093333333335</v>
      </c>
      <c r="AJ6" s="1">
        <v>103.73093333333335</v>
      </c>
      <c r="AK6" s="1">
        <v>99.6126</v>
      </c>
      <c r="AL6" s="1">
        <v>99.6126</v>
      </c>
      <c r="AM6" s="1">
        <v>101.07371111111111</v>
      </c>
    </row>
    <row r="7" spans="1:39">
      <c r="A7" t="s">
        <v>5</v>
      </c>
      <c r="B7" s="1"/>
      <c r="G7" s="1"/>
      <c r="H7" s="1"/>
      <c r="I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>
      <c r="A8" t="s">
        <v>6</v>
      </c>
      <c r="B8" s="1"/>
      <c r="G8" s="1"/>
      <c r="H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>
      <c r="A9" t="s">
        <v>7</v>
      </c>
      <c r="B9" s="1"/>
      <c r="G9" s="1"/>
      <c r="H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>
      <c r="A10" t="s">
        <v>8</v>
      </c>
      <c r="B10" s="1"/>
      <c r="G10" s="1"/>
      <c r="H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>
      <c r="A11" t="s">
        <v>9</v>
      </c>
      <c r="B11" s="1"/>
      <c r="G11" s="1"/>
      <c r="H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>
      <c r="A12" t="s">
        <v>10</v>
      </c>
      <c r="B12" s="1"/>
      <c r="G12" s="1"/>
      <c r="H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>
      <c r="A13" t="s">
        <v>11</v>
      </c>
      <c r="B13" s="1"/>
      <c r="G13" s="1"/>
      <c r="H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>
      <c r="A14" t="s">
        <v>12</v>
      </c>
      <c r="B14" s="1"/>
      <c r="G14" s="1"/>
      <c r="H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>
      <c r="A15" t="s">
        <v>13</v>
      </c>
      <c r="B15" s="1"/>
      <c r="G15" s="1"/>
      <c r="H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>
      <c r="A16" t="s">
        <v>210</v>
      </c>
      <c r="B16" s="1"/>
      <c r="G16" s="1"/>
      <c r="H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>
      <c r="A17" t="s">
        <v>14</v>
      </c>
      <c r="B17" s="1"/>
      <c r="G17" s="1"/>
      <c r="H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>
      <c r="A18" t="s">
        <v>15</v>
      </c>
      <c r="B18" s="1"/>
      <c r="G18" s="1"/>
      <c r="H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>
      <c r="A19" t="s">
        <v>16</v>
      </c>
      <c r="B19" s="1"/>
      <c r="G19" s="1"/>
      <c r="H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>
      <c r="A20" t="s">
        <v>17</v>
      </c>
      <c r="B20" s="1"/>
      <c r="G20" s="1"/>
      <c r="H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>
      <c r="A21" t="s">
        <v>18</v>
      </c>
      <c r="B21" s="1"/>
      <c r="G21" s="1"/>
      <c r="H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>
      <c r="A22" t="s">
        <v>19</v>
      </c>
      <c r="B22" s="1"/>
      <c r="G22" s="1"/>
      <c r="H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>
      <c r="A23" t="s">
        <v>20</v>
      </c>
      <c r="B23" s="1"/>
      <c r="G23" s="1"/>
      <c r="H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>
      <c r="A24" t="s">
        <v>21</v>
      </c>
      <c r="B24" s="1"/>
      <c r="G24" s="1"/>
      <c r="H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>
        <v>220.95100000000002</v>
      </c>
      <c r="AJ24" s="1">
        <v>220.95100000000002</v>
      </c>
      <c r="AK24" s="1">
        <v>413.69725</v>
      </c>
      <c r="AL24" s="1">
        <v>413.69725</v>
      </c>
      <c r="AM24" s="1">
        <v>415.15836111111111</v>
      </c>
    </row>
    <row r="25" spans="1:39">
      <c r="A25" t="s">
        <v>22</v>
      </c>
      <c r="B25" s="1"/>
      <c r="G25" s="1"/>
      <c r="H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>
        <v>220.95100000000002</v>
      </c>
      <c r="AJ25" s="1">
        <v>220.95100000000002</v>
      </c>
      <c r="AK25" s="1">
        <v>220.95099999999999</v>
      </c>
      <c r="AL25" s="1">
        <v>220.95099999999999</v>
      </c>
      <c r="AM25" s="1">
        <v>222.4121111111111</v>
      </c>
    </row>
    <row r="26" spans="1:39">
      <c r="A26" t="s">
        <v>23</v>
      </c>
      <c r="B26" s="1"/>
      <c r="G26" s="1"/>
      <c r="H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>
      <c r="A27" t="s">
        <v>24</v>
      </c>
      <c r="B27" s="1"/>
      <c r="G27" s="1"/>
      <c r="H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>
        <v>0.16666666666666669</v>
      </c>
    </row>
    <row r="28" spans="1:39">
      <c r="A28" t="s">
        <v>25</v>
      </c>
      <c r="B28" s="1"/>
      <c r="G28" s="1"/>
      <c r="H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>
        <v>3.5716666666666668</v>
      </c>
      <c r="AB28" s="1">
        <v>3.5716666666666668</v>
      </c>
      <c r="AC28" s="1">
        <v>3.5716666666666668</v>
      </c>
      <c r="AD28" s="1">
        <v>3.5716666666666668</v>
      </c>
      <c r="AE28" s="1">
        <v>3.5716666666666668</v>
      </c>
      <c r="AF28" s="1">
        <v>20.518333333333331</v>
      </c>
      <c r="AG28" s="1">
        <v>20.518333333333331</v>
      </c>
      <c r="AH28" s="1">
        <v>20.518333333333331</v>
      </c>
      <c r="AI28" s="1">
        <v>66.508111111111106</v>
      </c>
      <c r="AJ28" s="1">
        <v>78.555444444444447</v>
      </c>
      <c r="AK28" s="1">
        <v>85.570444444444462</v>
      </c>
      <c r="AL28" s="1">
        <v>85.570444444444405</v>
      </c>
      <c r="AM28" s="1">
        <v>87.031555555555542</v>
      </c>
    </row>
    <row r="29" spans="1:39">
      <c r="A29" t="s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>
        <v>15.215999999999999</v>
      </c>
      <c r="AB29" s="1">
        <v>15.215999999999999</v>
      </c>
      <c r="AC29" s="1">
        <v>15.215999999999999</v>
      </c>
      <c r="AD29" s="1">
        <v>15.215999999999999</v>
      </c>
      <c r="AE29" s="1">
        <v>15.215999999999999</v>
      </c>
      <c r="AF29" s="1">
        <v>15.762666666666666</v>
      </c>
      <c r="AG29" s="1">
        <v>15.762666666666666</v>
      </c>
      <c r="AH29" s="1">
        <v>15.762666666666666</v>
      </c>
      <c r="AI29" s="1">
        <v>117.01804444444446</v>
      </c>
      <c r="AJ29" s="1">
        <v>129.0653777777778</v>
      </c>
      <c r="AK29" s="1">
        <v>113.30271111111111</v>
      </c>
      <c r="AL29" s="1">
        <v>113.30271111111111</v>
      </c>
      <c r="AM29" s="1">
        <v>114.76382222222222</v>
      </c>
    </row>
    <row r="30" spans="1:39">
      <c r="A30" t="s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>
        <v>3.5716666666666632</v>
      </c>
      <c r="AB30" s="1">
        <v>3.5716666666666632</v>
      </c>
      <c r="AC30" s="1">
        <v>3.5716666666666632</v>
      </c>
      <c r="AD30" s="1">
        <v>3.5716666666666632</v>
      </c>
      <c r="AE30" s="1">
        <v>3.5716666666666632</v>
      </c>
      <c r="AF30" s="1">
        <v>4.1183333333333296</v>
      </c>
      <c r="AG30" s="1">
        <v>4.1183333333333296</v>
      </c>
      <c r="AH30" s="1">
        <v>4.1183333333333296</v>
      </c>
      <c r="AI30" s="1">
        <v>103.73093333333333</v>
      </c>
      <c r="AJ30" s="1">
        <v>103.73093333333333</v>
      </c>
      <c r="AK30" s="1">
        <v>99.6126</v>
      </c>
      <c r="AL30" s="1">
        <v>568.69974285714284</v>
      </c>
      <c r="AM30" s="1">
        <v>587.82335396825397</v>
      </c>
    </row>
    <row r="31" spans="1:39">
      <c r="A31" t="s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>
        <v>31.7</v>
      </c>
      <c r="AB31" s="1">
        <v>31.7</v>
      </c>
      <c r="AC31" s="1">
        <v>31.7</v>
      </c>
      <c r="AD31" s="1">
        <v>31.7</v>
      </c>
      <c r="AE31" s="1">
        <v>31.7</v>
      </c>
      <c r="AF31" s="1">
        <v>32.246666666666663</v>
      </c>
      <c r="AG31" s="1">
        <v>32.246666666666663</v>
      </c>
      <c r="AH31" s="1">
        <v>32.246666666666663</v>
      </c>
      <c r="AI31" s="1">
        <v>133.50204444444446</v>
      </c>
      <c r="AJ31" s="1">
        <v>133.50204444444446</v>
      </c>
      <c r="AK31" s="1">
        <v>101.25537777777778</v>
      </c>
      <c r="AL31" s="1">
        <v>194.22966349206351</v>
      </c>
      <c r="AM31" s="1">
        <v>194.39633015873019</v>
      </c>
    </row>
    <row r="32" spans="1:39">
      <c r="A32" t="s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>
        <v>16.433999999999994</v>
      </c>
      <c r="AB32" s="1">
        <v>16.433999999999994</v>
      </c>
      <c r="AC32" s="1">
        <v>16.433999999999994</v>
      </c>
      <c r="AD32" s="1">
        <v>16.433999999999994</v>
      </c>
      <c r="AE32" s="1">
        <v>16.433999999999994</v>
      </c>
      <c r="AF32" s="1">
        <v>16.980666666666661</v>
      </c>
      <c r="AG32" s="1">
        <v>16.980666666666661</v>
      </c>
      <c r="AH32" s="1">
        <v>16.980666666666661</v>
      </c>
      <c r="AI32" s="1">
        <v>72.246266666666656</v>
      </c>
      <c r="AJ32" s="1">
        <v>84.293599999999998</v>
      </c>
      <c r="AK32" s="1">
        <v>67.312933333333334</v>
      </c>
      <c r="AL32" s="1">
        <v>67.312933333333334</v>
      </c>
      <c r="AM32" s="1">
        <v>67.479600000000005</v>
      </c>
    </row>
    <row r="33" spans="1:42" s="10" customFormat="1">
      <c r="B33" s="11">
        <f t="shared" ref="B33:AM33" si="0">SUM(B2:B32)</f>
        <v>0</v>
      </c>
      <c r="C33" s="11">
        <f t="shared" si="0"/>
        <v>0</v>
      </c>
      <c r="D33" s="11">
        <f t="shared" si="0"/>
        <v>0</v>
      </c>
      <c r="E33" s="11">
        <f t="shared" si="0"/>
        <v>0</v>
      </c>
      <c r="F33" s="11">
        <f t="shared" si="0"/>
        <v>0</v>
      </c>
      <c r="G33" s="11">
        <f t="shared" si="0"/>
        <v>0</v>
      </c>
      <c r="H33" s="11">
        <f t="shared" si="0"/>
        <v>0</v>
      </c>
      <c r="I33" s="11">
        <f t="shared" si="0"/>
        <v>0</v>
      </c>
      <c r="J33" s="11">
        <f t="shared" si="0"/>
        <v>0</v>
      </c>
      <c r="K33" s="11">
        <f t="shared" si="0"/>
        <v>0</v>
      </c>
      <c r="L33" s="11">
        <f t="shared" si="0"/>
        <v>0</v>
      </c>
      <c r="M33" s="11">
        <f t="shared" si="0"/>
        <v>0</v>
      </c>
      <c r="N33" s="11">
        <f t="shared" si="0"/>
        <v>0</v>
      </c>
      <c r="O33" s="11">
        <f t="shared" si="0"/>
        <v>0</v>
      </c>
      <c r="P33" s="11">
        <f t="shared" si="0"/>
        <v>0</v>
      </c>
      <c r="Q33" s="11">
        <f t="shared" si="0"/>
        <v>0</v>
      </c>
      <c r="R33" s="11">
        <f t="shared" si="0"/>
        <v>0</v>
      </c>
      <c r="S33" s="11">
        <f t="shared" si="0"/>
        <v>0</v>
      </c>
      <c r="T33" s="11">
        <f t="shared" si="0"/>
        <v>0</v>
      </c>
      <c r="U33" s="11">
        <f t="shared" si="0"/>
        <v>0</v>
      </c>
      <c r="V33" s="11">
        <f t="shared" si="0"/>
        <v>0</v>
      </c>
      <c r="W33" s="11">
        <f t="shared" si="0"/>
        <v>0</v>
      </c>
      <c r="X33" s="11">
        <f t="shared" si="0"/>
        <v>0</v>
      </c>
      <c r="Y33" s="11">
        <f t="shared" si="0"/>
        <v>0</v>
      </c>
      <c r="Z33" s="11">
        <f t="shared" si="0"/>
        <v>0</v>
      </c>
      <c r="AA33" s="11">
        <f t="shared" si="0"/>
        <v>74.064999999999984</v>
      </c>
      <c r="AB33" s="11">
        <f t="shared" si="0"/>
        <v>74.064999999999984</v>
      </c>
      <c r="AC33" s="11">
        <f t="shared" si="0"/>
        <v>74.064999999999984</v>
      </c>
      <c r="AD33" s="11">
        <f t="shared" si="0"/>
        <v>74.064999999999984</v>
      </c>
      <c r="AE33" s="11">
        <f t="shared" si="0"/>
        <v>74.064999999999984</v>
      </c>
      <c r="AF33" s="11">
        <f t="shared" si="0"/>
        <v>93.74499999999999</v>
      </c>
      <c r="AG33" s="11">
        <f t="shared" si="0"/>
        <v>93.74499999999999</v>
      </c>
      <c r="AH33" s="11">
        <f t="shared" si="0"/>
        <v>93.74499999999999</v>
      </c>
      <c r="AI33" s="11">
        <f t="shared" si="0"/>
        <v>1082.9853333333335</v>
      </c>
      <c r="AJ33" s="11">
        <f t="shared" si="0"/>
        <v>1119.1273333333334</v>
      </c>
      <c r="AK33" s="11">
        <f t="shared" si="0"/>
        <v>1245.6619166666667</v>
      </c>
      <c r="AL33" s="11">
        <f t="shared" si="0"/>
        <v>1807.7233452380954</v>
      </c>
      <c r="AM33" s="11">
        <f t="shared" si="0"/>
        <v>1834.8191785714284</v>
      </c>
    </row>
    <row r="34" spans="1:4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42">
      <c r="A35" s="7" t="s">
        <v>32</v>
      </c>
      <c r="B35">
        <v>16.651935009380818</v>
      </c>
      <c r="C35">
        <v>16.651935009380818</v>
      </c>
      <c r="D35">
        <v>17.900830135084377</v>
      </c>
      <c r="E35">
        <v>18.330450058326402</v>
      </c>
      <c r="F35">
        <v>18.678728609434604</v>
      </c>
      <c r="G35">
        <v>18.958909538576123</v>
      </c>
      <c r="H35">
        <v>19.489759005656254</v>
      </c>
      <c r="I35">
        <v>21.302306593182283</v>
      </c>
      <c r="J35">
        <v>22.68695652173913</v>
      </c>
      <c r="K35">
        <v>24.321739130434782</v>
      </c>
      <c r="L35">
        <v>28.878260869565221</v>
      </c>
      <c r="M35">
        <v>34.173913043478258</v>
      </c>
      <c r="N35">
        <v>35.226086956521733</v>
      </c>
      <c r="O35">
        <v>36.469565217391306</v>
      </c>
      <c r="P35">
        <v>38.782608695652179</v>
      </c>
      <c r="Q35">
        <v>44.434782608695656</v>
      </c>
      <c r="R35">
        <v>55.208695652173908</v>
      </c>
      <c r="S35">
        <v>64.539130434782606</v>
      </c>
      <c r="T35">
        <v>69.913043478260875</v>
      </c>
      <c r="U35">
        <v>71.869565217391312</v>
      </c>
      <c r="V35">
        <v>71.260869565217391</v>
      </c>
      <c r="W35">
        <v>70.260869565217391</v>
      </c>
      <c r="X35">
        <v>70.443478260869568</v>
      </c>
      <c r="Y35">
        <v>70.947826086956525</v>
      </c>
      <c r="Z35">
        <v>70.408695652173918</v>
      </c>
      <c r="AA35">
        <v>71.217391304347828</v>
      </c>
      <c r="AB35">
        <v>73.982608695652175</v>
      </c>
      <c r="AC35">
        <v>75.330434782608691</v>
      </c>
      <c r="AD35">
        <v>76.434782608695656</v>
      </c>
      <c r="AE35">
        <v>80.0695652173913</v>
      </c>
      <c r="AF35">
        <v>84.765217391304347</v>
      </c>
      <c r="AG35">
        <v>84.165217391304353</v>
      </c>
      <c r="AH35">
        <v>86.956521739130437</v>
      </c>
      <c r="AI35">
        <v>91.660869565217382</v>
      </c>
      <c r="AJ35">
        <v>94.095652173913038</v>
      </c>
      <c r="AK35">
        <v>96.565217391304344</v>
      </c>
      <c r="AL35">
        <v>98.495652173913044</v>
      </c>
      <c r="AM35">
        <v>100</v>
      </c>
    </row>
    <row r="36" spans="1:42">
      <c r="A36" s="7" t="s">
        <v>159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</row>
    <row r="38" spans="1:42">
      <c r="A38" s="7" t="s">
        <v>81</v>
      </c>
      <c r="B38">
        <v>1978</v>
      </c>
      <c r="C38">
        <v>1979</v>
      </c>
      <c r="D38">
        <v>1980</v>
      </c>
      <c r="E38">
        <v>1981</v>
      </c>
      <c r="F38">
        <v>1982</v>
      </c>
      <c r="G38">
        <v>1983</v>
      </c>
      <c r="H38">
        <v>1984</v>
      </c>
      <c r="I38">
        <v>1985</v>
      </c>
      <c r="J38">
        <v>1986</v>
      </c>
      <c r="K38">
        <v>1987</v>
      </c>
      <c r="L38">
        <v>1988</v>
      </c>
      <c r="M38">
        <v>1989</v>
      </c>
      <c r="N38">
        <v>1990</v>
      </c>
      <c r="O38">
        <v>1991</v>
      </c>
      <c r="P38">
        <v>1992</v>
      </c>
      <c r="Q38">
        <v>1993</v>
      </c>
      <c r="R38">
        <v>1994</v>
      </c>
      <c r="S38">
        <v>1995</v>
      </c>
      <c r="T38">
        <v>1996</v>
      </c>
      <c r="U38">
        <v>1997</v>
      </c>
      <c r="V38">
        <v>1998</v>
      </c>
      <c r="W38">
        <v>1999</v>
      </c>
      <c r="X38">
        <v>2000</v>
      </c>
      <c r="Y38">
        <v>2001</v>
      </c>
      <c r="Z38">
        <v>2002</v>
      </c>
      <c r="AA38">
        <v>2003</v>
      </c>
      <c r="AB38">
        <v>2004</v>
      </c>
      <c r="AC38">
        <v>2005</v>
      </c>
      <c r="AD38">
        <v>2006</v>
      </c>
      <c r="AE38">
        <v>2007</v>
      </c>
      <c r="AF38">
        <v>2008</v>
      </c>
      <c r="AG38">
        <v>2009</v>
      </c>
      <c r="AH38">
        <v>2010</v>
      </c>
      <c r="AI38">
        <v>2011</v>
      </c>
      <c r="AJ38">
        <v>2012</v>
      </c>
      <c r="AK38">
        <v>2013</v>
      </c>
      <c r="AL38">
        <v>2014</v>
      </c>
      <c r="AM38">
        <v>2015</v>
      </c>
      <c r="AN38" t="s">
        <v>116</v>
      </c>
    </row>
    <row r="39" spans="1:42">
      <c r="A39" t="s">
        <v>0</v>
      </c>
      <c r="B39">
        <f t="shared" ref="B39:B44" si="1">B2/$B$36*100/$B$35</f>
        <v>0</v>
      </c>
      <c r="C39">
        <f t="shared" ref="C39:C44" si="2">C2/$C$36*100/$C$35</f>
        <v>0</v>
      </c>
      <c r="D39">
        <f t="shared" ref="D39:D44" si="3">D2/$D$36*100/$D$35</f>
        <v>0</v>
      </c>
      <c r="E39">
        <f t="shared" ref="E39:E44" si="4">E2/$E$36*100/$E$35</f>
        <v>0</v>
      </c>
      <c r="F39">
        <f t="shared" ref="F39:F44" si="5">F2/$F$36*100/$F$35</f>
        <v>0</v>
      </c>
      <c r="G39">
        <f t="shared" ref="G39:G44" si="6">G2/$G$36*100/$G$35</f>
        <v>0</v>
      </c>
      <c r="H39">
        <f t="shared" ref="H39:H44" si="7">H2/$H$36*100/$H$35</f>
        <v>0</v>
      </c>
      <c r="I39">
        <f t="shared" ref="I39:I44" si="8">I2/$I$36*100/$I$35</f>
        <v>0</v>
      </c>
      <c r="J39">
        <f t="shared" ref="J39:J44" si="9">J2/$J$36*100/$J$35</f>
        <v>0</v>
      </c>
      <c r="K39">
        <f t="shared" ref="K39:K44" si="10">K2/$K$36*100/$K$35</f>
        <v>0</v>
      </c>
      <c r="L39">
        <f t="shared" ref="L39:L69" si="11">L2/$L$36*100/$L$35</f>
        <v>0</v>
      </c>
      <c r="M39">
        <f t="shared" ref="M39:M69" si="12">M2/$M$36*100/$M$35</f>
        <v>0</v>
      </c>
      <c r="N39">
        <f t="shared" ref="N39:N69" si="13">N2/$N$36*100/$N$35</f>
        <v>0</v>
      </c>
      <c r="O39">
        <f t="shared" ref="O39:O69" si="14">O2/$O$36*100/$O$35</f>
        <v>0</v>
      </c>
      <c r="P39">
        <f t="shared" ref="P39:P69" si="15">P2/$P$36*100/$P$35</f>
        <v>0</v>
      </c>
      <c r="Q39">
        <f t="shared" ref="Q39:Q69" si="16">Q2/$Q$36*100/$Q$35</f>
        <v>0</v>
      </c>
      <c r="R39">
        <f t="shared" ref="R39:R69" si="17">R2/$R$36*100/$R$35</f>
        <v>0</v>
      </c>
      <c r="S39">
        <f t="shared" ref="S39:S69" si="18">S2/$S$36*100/$S$35</f>
        <v>0</v>
      </c>
      <c r="T39">
        <f t="shared" ref="T39:T69" si="19">T2/$T$36*100/$T$35</f>
        <v>0</v>
      </c>
      <c r="U39">
        <f t="shared" ref="U39:U69" si="20">U2/$U$36*100/$U$35</f>
        <v>0</v>
      </c>
      <c r="V39">
        <f t="shared" ref="V39:V69" si="21">V2/$V$36*100/$V$35</f>
        <v>0</v>
      </c>
      <c r="W39">
        <f t="shared" ref="W39:W69" si="22">W2/$W$36*100/$W$35</f>
        <v>0</v>
      </c>
      <c r="X39">
        <f t="shared" ref="X39:X69" si="23">X2/$X$36*100/$X$35</f>
        <v>0</v>
      </c>
      <c r="Y39">
        <f t="shared" ref="Y39:Y69" si="24">Y2/$Y$36*100/$Y$35</f>
        <v>0</v>
      </c>
      <c r="Z39">
        <f>Z2/$Z$36*100/$Z$35</f>
        <v>0</v>
      </c>
      <c r="AA39">
        <f>AA2/$AA$36*100/$AA$35</f>
        <v>0</v>
      </c>
      <c r="AB39">
        <f>AB2/$AB$36*100/$AB$35</f>
        <v>0</v>
      </c>
      <c r="AC39">
        <f t="shared" ref="AC39:AC69" si="25">AC2/$AC$36*100/$AC$35</f>
        <v>0</v>
      </c>
      <c r="AD39">
        <f t="shared" ref="AD39:AD69" si="26">AD2/$AD$36*100/$AD$35</f>
        <v>0</v>
      </c>
      <c r="AE39">
        <f t="shared" ref="AE39:AE69" si="27">AE2/$AE$36*100/$AE$35</f>
        <v>0</v>
      </c>
      <c r="AF39">
        <f t="shared" ref="AF39:AF69" si="28">AF2/$AF$36*100/$AF$35</f>
        <v>0</v>
      </c>
      <c r="AG39">
        <f t="shared" ref="AG39:AG69" si="29">AG2/$AG$36*100/$AG$35</f>
        <v>0</v>
      </c>
      <c r="AH39">
        <f t="shared" ref="AH39:AH69" si="30">AH2/$AH$36*100/$AH$35</f>
        <v>0</v>
      </c>
      <c r="AI39">
        <f t="shared" ref="AI39:AI69" si="31">AI2/$AI$36*100/$AI$35</f>
        <v>0</v>
      </c>
      <c r="AJ39">
        <f t="shared" ref="AJ39:AJ69" si="32">AJ2/$AJ$36*100/$AJ$35</f>
        <v>0</v>
      </c>
      <c r="AK39">
        <f t="shared" ref="AK39:AK69" si="33">AK2/$AK$36*100/$AK$35</f>
        <v>0</v>
      </c>
      <c r="AL39">
        <f t="shared" ref="AL39:AL69" si="34">AL2/$AL$36*100/$AL$35</f>
        <v>0</v>
      </c>
      <c r="AM39">
        <f t="shared" ref="AM39:AM69" si="35">AM2/$AM$36*100/$AM$35</f>
        <v>0</v>
      </c>
      <c r="AN39" s="9">
        <f>SUM(B39:AM39)</f>
        <v>0</v>
      </c>
      <c r="AP39" s="1"/>
    </row>
    <row r="40" spans="1:42">
      <c r="A40" t="s">
        <v>1</v>
      </c>
      <c r="B40">
        <f t="shared" si="1"/>
        <v>0</v>
      </c>
      <c r="C40">
        <f t="shared" si="2"/>
        <v>0</v>
      </c>
      <c r="D40">
        <f t="shared" si="3"/>
        <v>0</v>
      </c>
      <c r="E40">
        <f t="shared" si="4"/>
        <v>0</v>
      </c>
      <c r="F40">
        <f t="shared" si="5"/>
        <v>0</v>
      </c>
      <c r="G40">
        <f t="shared" si="6"/>
        <v>0</v>
      </c>
      <c r="H40">
        <f t="shared" si="7"/>
        <v>0</v>
      </c>
      <c r="I40">
        <f t="shared" si="8"/>
        <v>0</v>
      </c>
      <c r="J40">
        <f t="shared" si="9"/>
        <v>0</v>
      </c>
      <c r="K40">
        <f t="shared" si="10"/>
        <v>0</v>
      </c>
      <c r="L40">
        <f t="shared" si="11"/>
        <v>0</v>
      </c>
      <c r="M40">
        <f t="shared" si="12"/>
        <v>0</v>
      </c>
      <c r="N40">
        <f t="shared" si="13"/>
        <v>0</v>
      </c>
      <c r="O40">
        <f t="shared" si="14"/>
        <v>0</v>
      </c>
      <c r="P40">
        <f t="shared" si="15"/>
        <v>0</v>
      </c>
      <c r="Q40">
        <f t="shared" si="16"/>
        <v>0</v>
      </c>
      <c r="R40">
        <f t="shared" si="17"/>
        <v>0</v>
      </c>
      <c r="S40">
        <f t="shared" si="18"/>
        <v>0</v>
      </c>
      <c r="T40">
        <f t="shared" si="19"/>
        <v>0</v>
      </c>
      <c r="U40">
        <f t="shared" si="20"/>
        <v>0</v>
      </c>
      <c r="V40">
        <f t="shared" si="21"/>
        <v>0</v>
      </c>
      <c r="W40">
        <f t="shared" si="22"/>
        <v>0</v>
      </c>
      <c r="X40">
        <f t="shared" si="23"/>
        <v>0</v>
      </c>
      <c r="Y40">
        <f t="shared" si="24"/>
        <v>0</v>
      </c>
      <c r="Z40">
        <f t="shared" ref="Z40:Z69" si="36">Z3/$Z$36*100/$Z$35</f>
        <v>0</v>
      </c>
      <c r="AA40">
        <f t="shared" ref="AA40:AA69" si="37">AA3/$AA$36*100/$AA$35</f>
        <v>0</v>
      </c>
      <c r="AB40">
        <f t="shared" ref="AB40:AB69" si="38">AB3/$AB$36*100/$AB$35</f>
        <v>0</v>
      </c>
      <c r="AC40">
        <f t="shared" si="25"/>
        <v>0</v>
      </c>
      <c r="AD40">
        <f t="shared" si="26"/>
        <v>0</v>
      </c>
      <c r="AE40">
        <f t="shared" si="27"/>
        <v>0</v>
      </c>
      <c r="AF40">
        <f t="shared" si="28"/>
        <v>0</v>
      </c>
      <c r="AG40">
        <f t="shared" si="29"/>
        <v>0</v>
      </c>
      <c r="AH40">
        <f t="shared" si="30"/>
        <v>0</v>
      </c>
      <c r="AI40">
        <f t="shared" si="31"/>
        <v>0</v>
      </c>
      <c r="AJ40">
        <f t="shared" si="32"/>
        <v>0</v>
      </c>
      <c r="AK40">
        <f t="shared" si="33"/>
        <v>0</v>
      </c>
      <c r="AL40">
        <f t="shared" si="34"/>
        <v>0</v>
      </c>
      <c r="AM40">
        <f t="shared" si="35"/>
        <v>0</v>
      </c>
      <c r="AN40" s="9">
        <f t="shared" ref="AN40:AN69" si="39">SUM(B40:AM40)</f>
        <v>0</v>
      </c>
      <c r="AP40" s="1"/>
    </row>
    <row r="41" spans="1:42">
      <c r="A41" t="s">
        <v>2</v>
      </c>
      <c r="B41">
        <f t="shared" si="1"/>
        <v>0</v>
      </c>
      <c r="C41">
        <f t="shared" si="2"/>
        <v>0</v>
      </c>
      <c r="D41">
        <f t="shared" si="3"/>
        <v>0</v>
      </c>
      <c r="E41">
        <f t="shared" si="4"/>
        <v>0</v>
      </c>
      <c r="F41">
        <f t="shared" si="5"/>
        <v>0</v>
      </c>
      <c r="G41">
        <f t="shared" si="6"/>
        <v>0</v>
      </c>
      <c r="H41">
        <f t="shared" si="7"/>
        <v>0</v>
      </c>
      <c r="I41">
        <f t="shared" si="8"/>
        <v>0</v>
      </c>
      <c r="J41">
        <f t="shared" si="9"/>
        <v>0</v>
      </c>
      <c r="K41">
        <f t="shared" si="10"/>
        <v>0</v>
      </c>
      <c r="L41">
        <f t="shared" si="11"/>
        <v>0</v>
      </c>
      <c r="M41">
        <f t="shared" si="12"/>
        <v>0</v>
      </c>
      <c r="N41">
        <f t="shared" si="13"/>
        <v>0</v>
      </c>
      <c r="O41">
        <f t="shared" si="14"/>
        <v>0</v>
      </c>
      <c r="P41">
        <f t="shared" si="15"/>
        <v>0</v>
      </c>
      <c r="Q41">
        <f t="shared" si="16"/>
        <v>0</v>
      </c>
      <c r="R41">
        <f t="shared" si="17"/>
        <v>0</v>
      </c>
      <c r="S41">
        <f t="shared" si="18"/>
        <v>0</v>
      </c>
      <c r="T41">
        <f t="shared" si="19"/>
        <v>0</v>
      </c>
      <c r="U41">
        <f t="shared" si="20"/>
        <v>0</v>
      </c>
      <c r="V41">
        <f t="shared" si="21"/>
        <v>0</v>
      </c>
      <c r="W41">
        <f t="shared" si="22"/>
        <v>0</v>
      </c>
      <c r="X41">
        <f t="shared" si="23"/>
        <v>0</v>
      </c>
      <c r="Y41">
        <f t="shared" si="24"/>
        <v>0</v>
      </c>
      <c r="Z41">
        <f t="shared" si="36"/>
        <v>0</v>
      </c>
      <c r="AA41">
        <f t="shared" si="37"/>
        <v>0</v>
      </c>
      <c r="AB41">
        <f t="shared" si="38"/>
        <v>0</v>
      </c>
      <c r="AC41">
        <f t="shared" si="25"/>
        <v>0</v>
      </c>
      <c r="AD41">
        <f t="shared" si="26"/>
        <v>0</v>
      </c>
      <c r="AE41">
        <f t="shared" si="27"/>
        <v>0</v>
      </c>
      <c r="AF41">
        <f t="shared" si="28"/>
        <v>0</v>
      </c>
      <c r="AG41">
        <f t="shared" si="29"/>
        <v>0</v>
      </c>
      <c r="AH41">
        <f t="shared" si="30"/>
        <v>0</v>
      </c>
      <c r="AI41">
        <f t="shared" si="31"/>
        <v>0</v>
      </c>
      <c r="AJ41">
        <f t="shared" si="32"/>
        <v>0</v>
      </c>
      <c r="AK41">
        <f t="shared" si="33"/>
        <v>0</v>
      </c>
      <c r="AL41">
        <f t="shared" si="34"/>
        <v>0</v>
      </c>
      <c r="AM41">
        <f t="shared" si="35"/>
        <v>0</v>
      </c>
      <c r="AN41" s="9">
        <f t="shared" si="39"/>
        <v>0</v>
      </c>
      <c r="AP41" s="1"/>
    </row>
    <row r="42" spans="1:42">
      <c r="A42" t="s">
        <v>3</v>
      </c>
      <c r="B42">
        <f t="shared" si="1"/>
        <v>0</v>
      </c>
      <c r="C42">
        <f t="shared" si="2"/>
        <v>0</v>
      </c>
      <c r="D42">
        <f t="shared" si="3"/>
        <v>0</v>
      </c>
      <c r="E42">
        <f t="shared" si="4"/>
        <v>0</v>
      </c>
      <c r="F42">
        <f t="shared" si="5"/>
        <v>0</v>
      </c>
      <c r="G42">
        <f t="shared" si="6"/>
        <v>0</v>
      </c>
      <c r="H42">
        <f t="shared" si="7"/>
        <v>0</v>
      </c>
      <c r="I42">
        <f t="shared" si="8"/>
        <v>0</v>
      </c>
      <c r="J42">
        <f t="shared" si="9"/>
        <v>0</v>
      </c>
      <c r="K42">
        <f t="shared" si="10"/>
        <v>0</v>
      </c>
      <c r="L42">
        <f t="shared" si="11"/>
        <v>0</v>
      </c>
      <c r="M42">
        <f t="shared" si="12"/>
        <v>0</v>
      </c>
      <c r="N42">
        <f t="shared" si="13"/>
        <v>0</v>
      </c>
      <c r="O42">
        <f t="shared" si="14"/>
        <v>0</v>
      </c>
      <c r="P42">
        <f t="shared" si="15"/>
        <v>0</v>
      </c>
      <c r="Q42">
        <f t="shared" si="16"/>
        <v>0</v>
      </c>
      <c r="R42">
        <f t="shared" si="17"/>
        <v>0</v>
      </c>
      <c r="S42">
        <f t="shared" si="18"/>
        <v>0</v>
      </c>
      <c r="T42">
        <f t="shared" si="19"/>
        <v>0</v>
      </c>
      <c r="U42">
        <f t="shared" si="20"/>
        <v>0</v>
      </c>
      <c r="V42">
        <f t="shared" si="21"/>
        <v>0</v>
      </c>
      <c r="W42">
        <f t="shared" si="22"/>
        <v>0</v>
      </c>
      <c r="X42">
        <f t="shared" si="23"/>
        <v>0</v>
      </c>
      <c r="Y42">
        <f t="shared" si="24"/>
        <v>0</v>
      </c>
      <c r="Z42">
        <f t="shared" si="36"/>
        <v>0</v>
      </c>
      <c r="AA42">
        <f t="shared" si="37"/>
        <v>0</v>
      </c>
      <c r="AB42">
        <f t="shared" si="38"/>
        <v>0</v>
      </c>
      <c r="AC42">
        <f t="shared" si="25"/>
        <v>0</v>
      </c>
      <c r="AD42">
        <f t="shared" si="26"/>
        <v>0</v>
      </c>
      <c r="AE42">
        <f t="shared" si="27"/>
        <v>0</v>
      </c>
      <c r="AF42">
        <f t="shared" si="28"/>
        <v>0</v>
      </c>
      <c r="AG42">
        <f t="shared" si="29"/>
        <v>0</v>
      </c>
      <c r="AH42">
        <f t="shared" si="30"/>
        <v>0</v>
      </c>
      <c r="AI42">
        <f t="shared" si="31"/>
        <v>48.381605160800689</v>
      </c>
      <c r="AJ42">
        <f t="shared" si="32"/>
        <v>47.129701506330285</v>
      </c>
      <c r="AK42">
        <f t="shared" si="33"/>
        <v>45.924403421882033</v>
      </c>
      <c r="AL42">
        <f t="shared" si="34"/>
        <v>45.024322415467466</v>
      </c>
      <c r="AM42">
        <f t="shared" si="35"/>
        <v>44.513666666666666</v>
      </c>
      <c r="AN42" s="9">
        <f t="shared" si="39"/>
        <v>230.97369917114713</v>
      </c>
      <c r="AP42" s="1"/>
    </row>
    <row r="43" spans="1:42">
      <c r="A43" t="s">
        <v>4</v>
      </c>
      <c r="B43">
        <f t="shared" si="1"/>
        <v>0</v>
      </c>
      <c r="C43">
        <f t="shared" si="2"/>
        <v>0</v>
      </c>
      <c r="D43">
        <f t="shared" si="3"/>
        <v>0</v>
      </c>
      <c r="E43">
        <f t="shared" si="4"/>
        <v>0</v>
      </c>
      <c r="F43">
        <f t="shared" si="5"/>
        <v>0</v>
      </c>
      <c r="G43">
        <f t="shared" si="6"/>
        <v>0</v>
      </c>
      <c r="H43">
        <f t="shared" si="7"/>
        <v>0</v>
      </c>
      <c r="I43">
        <f t="shared" si="8"/>
        <v>0</v>
      </c>
      <c r="J43">
        <f t="shared" si="9"/>
        <v>0</v>
      </c>
      <c r="K43">
        <f t="shared" si="10"/>
        <v>0</v>
      </c>
      <c r="L43">
        <f t="shared" si="11"/>
        <v>0</v>
      </c>
      <c r="M43">
        <f t="shared" si="12"/>
        <v>0</v>
      </c>
      <c r="N43">
        <f t="shared" si="13"/>
        <v>0</v>
      </c>
      <c r="O43">
        <f t="shared" si="14"/>
        <v>0</v>
      </c>
      <c r="P43">
        <f t="shared" si="15"/>
        <v>0</v>
      </c>
      <c r="Q43">
        <f t="shared" si="16"/>
        <v>0</v>
      </c>
      <c r="R43">
        <f t="shared" si="17"/>
        <v>0</v>
      </c>
      <c r="S43">
        <f t="shared" si="18"/>
        <v>0</v>
      </c>
      <c r="T43">
        <f t="shared" si="19"/>
        <v>0</v>
      </c>
      <c r="U43">
        <f t="shared" si="20"/>
        <v>0</v>
      </c>
      <c r="V43">
        <f t="shared" si="21"/>
        <v>0</v>
      </c>
      <c r="W43">
        <f t="shared" si="22"/>
        <v>0</v>
      </c>
      <c r="X43">
        <f t="shared" si="23"/>
        <v>0</v>
      </c>
      <c r="Y43">
        <f t="shared" si="24"/>
        <v>0</v>
      </c>
      <c r="Z43">
        <f t="shared" si="36"/>
        <v>0</v>
      </c>
      <c r="AA43">
        <f t="shared" si="37"/>
        <v>5.0151607651607604</v>
      </c>
      <c r="AB43">
        <f t="shared" si="38"/>
        <v>4.8277111737972058</v>
      </c>
      <c r="AC43">
        <f t="shared" si="25"/>
        <v>4.7413328715995187</v>
      </c>
      <c r="AD43">
        <f t="shared" si="26"/>
        <v>4.6728289723170224</v>
      </c>
      <c r="AE43">
        <f t="shared" si="27"/>
        <v>4.4607044598899472</v>
      </c>
      <c r="AF43">
        <f t="shared" si="28"/>
        <v>4.8585179865955403</v>
      </c>
      <c r="AG43">
        <f t="shared" si="29"/>
        <v>4.8931535626958702</v>
      </c>
      <c r="AH43">
        <f t="shared" si="30"/>
        <v>4.7360833333333332</v>
      </c>
      <c r="AI43">
        <f t="shared" si="31"/>
        <v>113.16817506245458</v>
      </c>
      <c r="AJ43">
        <f t="shared" si="32"/>
        <v>110.23987924714294</v>
      </c>
      <c r="AK43">
        <f t="shared" si="33"/>
        <v>103.15577667717245</v>
      </c>
      <c r="AL43">
        <f t="shared" si="34"/>
        <v>101.13400723933964</v>
      </c>
      <c r="AM43">
        <f t="shared" si="35"/>
        <v>101.07371111111111</v>
      </c>
      <c r="AN43" s="9">
        <f t="shared" si="39"/>
        <v>566.97704246260992</v>
      </c>
      <c r="AP43" s="1"/>
    </row>
    <row r="44" spans="1:42">
      <c r="A44" t="s">
        <v>5</v>
      </c>
      <c r="B44">
        <f t="shared" si="1"/>
        <v>0</v>
      </c>
      <c r="C44">
        <f t="shared" si="2"/>
        <v>0</v>
      </c>
      <c r="D44">
        <f t="shared" si="3"/>
        <v>0</v>
      </c>
      <c r="E44">
        <f t="shared" si="4"/>
        <v>0</v>
      </c>
      <c r="F44">
        <f t="shared" si="5"/>
        <v>0</v>
      </c>
      <c r="G44">
        <f t="shared" si="6"/>
        <v>0</v>
      </c>
      <c r="H44">
        <f t="shared" si="7"/>
        <v>0</v>
      </c>
      <c r="I44">
        <f t="shared" si="8"/>
        <v>0</v>
      </c>
      <c r="J44">
        <f t="shared" si="9"/>
        <v>0</v>
      </c>
      <c r="K44">
        <f t="shared" si="10"/>
        <v>0</v>
      </c>
      <c r="L44">
        <f t="shared" si="11"/>
        <v>0</v>
      </c>
      <c r="M44">
        <f t="shared" si="12"/>
        <v>0</v>
      </c>
      <c r="N44">
        <f t="shared" si="13"/>
        <v>0</v>
      </c>
      <c r="O44">
        <f t="shared" si="14"/>
        <v>0</v>
      </c>
      <c r="P44">
        <f t="shared" si="15"/>
        <v>0</v>
      </c>
      <c r="Q44">
        <f t="shared" si="16"/>
        <v>0</v>
      </c>
      <c r="R44">
        <f t="shared" si="17"/>
        <v>0</v>
      </c>
      <c r="S44">
        <f t="shared" si="18"/>
        <v>0</v>
      </c>
      <c r="T44">
        <f t="shared" si="19"/>
        <v>0</v>
      </c>
      <c r="U44">
        <f t="shared" si="20"/>
        <v>0</v>
      </c>
      <c r="V44">
        <f t="shared" si="21"/>
        <v>0</v>
      </c>
      <c r="W44">
        <f t="shared" si="22"/>
        <v>0</v>
      </c>
      <c r="X44">
        <f t="shared" si="23"/>
        <v>0</v>
      </c>
      <c r="Y44">
        <f t="shared" si="24"/>
        <v>0</v>
      </c>
      <c r="Z44">
        <f t="shared" si="36"/>
        <v>0</v>
      </c>
      <c r="AA44">
        <f t="shared" si="37"/>
        <v>0</v>
      </c>
      <c r="AB44">
        <f t="shared" si="38"/>
        <v>0</v>
      </c>
      <c r="AC44">
        <f t="shared" si="25"/>
        <v>0</v>
      </c>
      <c r="AD44">
        <f t="shared" si="26"/>
        <v>0</v>
      </c>
      <c r="AE44">
        <f t="shared" si="27"/>
        <v>0</v>
      </c>
      <c r="AF44">
        <f t="shared" si="28"/>
        <v>0</v>
      </c>
      <c r="AG44">
        <f t="shared" si="29"/>
        <v>0</v>
      </c>
      <c r="AH44">
        <f t="shared" si="30"/>
        <v>0</v>
      </c>
      <c r="AI44">
        <f t="shared" si="31"/>
        <v>0</v>
      </c>
      <c r="AJ44">
        <f t="shared" si="32"/>
        <v>0</v>
      </c>
      <c r="AK44">
        <f t="shared" si="33"/>
        <v>0</v>
      </c>
      <c r="AL44">
        <f t="shared" si="34"/>
        <v>0</v>
      </c>
      <c r="AM44">
        <f t="shared" si="35"/>
        <v>0</v>
      </c>
      <c r="AN44" s="9">
        <f t="shared" si="39"/>
        <v>0</v>
      </c>
      <c r="AP44" s="1"/>
    </row>
    <row r="45" spans="1:42">
      <c r="A45" t="s">
        <v>6</v>
      </c>
      <c r="B45">
        <f t="shared" ref="B45:B69" si="40">B8/$B$36*100/$B$35</f>
        <v>0</v>
      </c>
      <c r="C45">
        <f t="shared" ref="C45:C69" si="41">C8/$C$36*100/$C$35</f>
        <v>0</v>
      </c>
      <c r="D45">
        <f t="shared" ref="D45:D69" si="42">D8/$D$36*100/$D$35</f>
        <v>0</v>
      </c>
      <c r="E45">
        <f t="shared" ref="E45:E69" si="43">E8/$E$36*100/$E$35</f>
        <v>0</v>
      </c>
      <c r="F45">
        <f t="shared" ref="F45:F69" si="44">F8/$F$36*100/$F$35</f>
        <v>0</v>
      </c>
      <c r="G45">
        <f t="shared" ref="G45:G69" si="45">G8/$G$36*100/$G$35</f>
        <v>0</v>
      </c>
      <c r="H45">
        <f t="shared" ref="H45:H69" si="46">H8/$H$36*100/$H$35</f>
        <v>0</v>
      </c>
      <c r="I45">
        <f t="shared" ref="I45:I69" si="47">I8/$I$36*100/$I$35</f>
        <v>0</v>
      </c>
      <c r="J45">
        <f t="shared" ref="J45:J69" si="48">J8/$J$36*100/$J$35</f>
        <v>0</v>
      </c>
      <c r="K45">
        <f t="shared" ref="K45:K69" si="49">K8/$K$36*100/$K$35</f>
        <v>0</v>
      </c>
      <c r="L45">
        <f t="shared" si="11"/>
        <v>0</v>
      </c>
      <c r="M45">
        <f t="shared" si="12"/>
        <v>0</v>
      </c>
      <c r="N45">
        <f t="shared" si="13"/>
        <v>0</v>
      </c>
      <c r="O45">
        <f t="shared" si="14"/>
        <v>0</v>
      </c>
      <c r="P45">
        <f t="shared" si="15"/>
        <v>0</v>
      </c>
      <c r="Q45">
        <f t="shared" si="16"/>
        <v>0</v>
      </c>
      <c r="R45">
        <f t="shared" si="17"/>
        <v>0</v>
      </c>
      <c r="S45">
        <f t="shared" si="18"/>
        <v>0</v>
      </c>
      <c r="T45">
        <f t="shared" si="19"/>
        <v>0</v>
      </c>
      <c r="U45">
        <f t="shared" si="20"/>
        <v>0</v>
      </c>
      <c r="V45">
        <f t="shared" si="21"/>
        <v>0</v>
      </c>
      <c r="W45">
        <f t="shared" si="22"/>
        <v>0</v>
      </c>
      <c r="X45">
        <f t="shared" si="23"/>
        <v>0</v>
      </c>
      <c r="Y45">
        <f t="shared" si="24"/>
        <v>0</v>
      </c>
      <c r="Z45">
        <f t="shared" si="36"/>
        <v>0</v>
      </c>
      <c r="AA45">
        <f t="shared" si="37"/>
        <v>0</v>
      </c>
      <c r="AB45">
        <f t="shared" si="38"/>
        <v>0</v>
      </c>
      <c r="AC45">
        <f t="shared" si="25"/>
        <v>0</v>
      </c>
      <c r="AD45">
        <f t="shared" si="26"/>
        <v>0</v>
      </c>
      <c r="AE45">
        <f t="shared" si="27"/>
        <v>0</v>
      </c>
      <c r="AF45">
        <f t="shared" si="28"/>
        <v>0</v>
      </c>
      <c r="AG45">
        <f t="shared" si="29"/>
        <v>0</v>
      </c>
      <c r="AH45">
        <f t="shared" si="30"/>
        <v>0</v>
      </c>
      <c r="AI45">
        <f t="shared" si="31"/>
        <v>0</v>
      </c>
      <c r="AJ45">
        <f t="shared" si="32"/>
        <v>0</v>
      </c>
      <c r="AK45">
        <f t="shared" si="33"/>
        <v>0</v>
      </c>
      <c r="AL45">
        <f t="shared" si="34"/>
        <v>0</v>
      </c>
      <c r="AM45">
        <f t="shared" si="35"/>
        <v>0</v>
      </c>
      <c r="AN45" s="9">
        <f t="shared" si="39"/>
        <v>0</v>
      </c>
      <c r="AP45" s="1"/>
    </row>
    <row r="46" spans="1:42">
      <c r="A46" t="s">
        <v>7</v>
      </c>
      <c r="B46">
        <f t="shared" si="40"/>
        <v>0</v>
      </c>
      <c r="C46">
        <f t="shared" si="41"/>
        <v>0</v>
      </c>
      <c r="D46">
        <f t="shared" si="42"/>
        <v>0</v>
      </c>
      <c r="E46">
        <f t="shared" si="43"/>
        <v>0</v>
      </c>
      <c r="F46">
        <f t="shared" si="44"/>
        <v>0</v>
      </c>
      <c r="G46">
        <f t="shared" si="45"/>
        <v>0</v>
      </c>
      <c r="H46">
        <f t="shared" si="46"/>
        <v>0</v>
      </c>
      <c r="I46">
        <f t="shared" si="47"/>
        <v>0</v>
      </c>
      <c r="J46">
        <f t="shared" si="48"/>
        <v>0</v>
      </c>
      <c r="K46">
        <f t="shared" si="49"/>
        <v>0</v>
      </c>
      <c r="L46">
        <f t="shared" si="11"/>
        <v>0</v>
      </c>
      <c r="M46">
        <f t="shared" si="12"/>
        <v>0</v>
      </c>
      <c r="N46">
        <f t="shared" si="13"/>
        <v>0</v>
      </c>
      <c r="O46">
        <f t="shared" si="14"/>
        <v>0</v>
      </c>
      <c r="P46">
        <f t="shared" si="15"/>
        <v>0</v>
      </c>
      <c r="Q46">
        <f t="shared" si="16"/>
        <v>0</v>
      </c>
      <c r="R46">
        <f t="shared" si="17"/>
        <v>0</v>
      </c>
      <c r="S46">
        <f t="shared" si="18"/>
        <v>0</v>
      </c>
      <c r="T46">
        <f t="shared" si="19"/>
        <v>0</v>
      </c>
      <c r="U46">
        <f t="shared" si="20"/>
        <v>0</v>
      </c>
      <c r="V46">
        <f t="shared" si="21"/>
        <v>0</v>
      </c>
      <c r="W46">
        <f t="shared" si="22"/>
        <v>0</v>
      </c>
      <c r="X46">
        <f t="shared" si="23"/>
        <v>0</v>
      </c>
      <c r="Y46">
        <f t="shared" si="24"/>
        <v>0</v>
      </c>
      <c r="Z46">
        <f t="shared" si="36"/>
        <v>0</v>
      </c>
      <c r="AA46">
        <f t="shared" si="37"/>
        <v>0</v>
      </c>
      <c r="AB46">
        <f t="shared" si="38"/>
        <v>0</v>
      </c>
      <c r="AC46">
        <f t="shared" si="25"/>
        <v>0</v>
      </c>
      <c r="AD46">
        <f t="shared" si="26"/>
        <v>0</v>
      </c>
      <c r="AE46">
        <f t="shared" si="27"/>
        <v>0</v>
      </c>
      <c r="AF46">
        <f t="shared" si="28"/>
        <v>0</v>
      </c>
      <c r="AG46">
        <f t="shared" si="29"/>
        <v>0</v>
      </c>
      <c r="AH46">
        <f t="shared" si="30"/>
        <v>0</v>
      </c>
      <c r="AI46">
        <f t="shared" si="31"/>
        <v>0</v>
      </c>
      <c r="AJ46">
        <f t="shared" si="32"/>
        <v>0</v>
      </c>
      <c r="AK46">
        <f t="shared" si="33"/>
        <v>0</v>
      </c>
      <c r="AL46">
        <f t="shared" si="34"/>
        <v>0</v>
      </c>
      <c r="AM46">
        <f t="shared" si="35"/>
        <v>0</v>
      </c>
      <c r="AN46" s="9">
        <f t="shared" si="39"/>
        <v>0</v>
      </c>
      <c r="AP46" s="1"/>
    </row>
    <row r="47" spans="1:42">
      <c r="A47" t="s">
        <v>8</v>
      </c>
      <c r="B47">
        <f t="shared" si="40"/>
        <v>0</v>
      </c>
      <c r="C47">
        <f t="shared" si="41"/>
        <v>0</v>
      </c>
      <c r="D47">
        <f t="shared" si="42"/>
        <v>0</v>
      </c>
      <c r="E47">
        <f t="shared" si="43"/>
        <v>0</v>
      </c>
      <c r="F47">
        <f t="shared" si="44"/>
        <v>0</v>
      </c>
      <c r="G47">
        <f t="shared" si="45"/>
        <v>0</v>
      </c>
      <c r="H47">
        <f t="shared" si="46"/>
        <v>0</v>
      </c>
      <c r="I47">
        <f t="shared" si="47"/>
        <v>0</v>
      </c>
      <c r="J47">
        <f t="shared" si="48"/>
        <v>0</v>
      </c>
      <c r="K47">
        <f t="shared" si="49"/>
        <v>0</v>
      </c>
      <c r="L47">
        <f t="shared" si="11"/>
        <v>0</v>
      </c>
      <c r="M47">
        <f t="shared" si="12"/>
        <v>0</v>
      </c>
      <c r="N47">
        <f t="shared" si="13"/>
        <v>0</v>
      </c>
      <c r="O47">
        <f t="shared" si="14"/>
        <v>0</v>
      </c>
      <c r="P47">
        <f t="shared" si="15"/>
        <v>0</v>
      </c>
      <c r="Q47">
        <f t="shared" si="16"/>
        <v>0</v>
      </c>
      <c r="R47">
        <f t="shared" si="17"/>
        <v>0</v>
      </c>
      <c r="S47">
        <f t="shared" si="18"/>
        <v>0</v>
      </c>
      <c r="T47">
        <f t="shared" si="19"/>
        <v>0</v>
      </c>
      <c r="U47">
        <f t="shared" si="20"/>
        <v>0</v>
      </c>
      <c r="V47">
        <f t="shared" si="21"/>
        <v>0</v>
      </c>
      <c r="W47">
        <f t="shared" si="22"/>
        <v>0</v>
      </c>
      <c r="X47">
        <f t="shared" si="23"/>
        <v>0</v>
      </c>
      <c r="Y47">
        <f t="shared" si="24"/>
        <v>0</v>
      </c>
      <c r="Z47">
        <f t="shared" si="36"/>
        <v>0</v>
      </c>
      <c r="AA47">
        <f t="shared" si="37"/>
        <v>0</v>
      </c>
      <c r="AB47">
        <f t="shared" si="38"/>
        <v>0</v>
      </c>
      <c r="AC47">
        <f t="shared" si="25"/>
        <v>0</v>
      </c>
      <c r="AD47">
        <f t="shared" si="26"/>
        <v>0</v>
      </c>
      <c r="AE47">
        <f t="shared" si="27"/>
        <v>0</v>
      </c>
      <c r="AF47">
        <f t="shared" si="28"/>
        <v>0</v>
      </c>
      <c r="AG47">
        <f t="shared" si="29"/>
        <v>0</v>
      </c>
      <c r="AH47">
        <f t="shared" si="30"/>
        <v>0</v>
      </c>
      <c r="AI47">
        <f t="shared" si="31"/>
        <v>0</v>
      </c>
      <c r="AJ47">
        <f t="shared" si="32"/>
        <v>0</v>
      </c>
      <c r="AK47">
        <f t="shared" si="33"/>
        <v>0</v>
      </c>
      <c r="AL47">
        <f t="shared" si="34"/>
        <v>0</v>
      </c>
      <c r="AM47">
        <f t="shared" si="35"/>
        <v>0</v>
      </c>
      <c r="AN47" s="9">
        <f t="shared" si="39"/>
        <v>0</v>
      </c>
      <c r="AP47" s="1"/>
    </row>
    <row r="48" spans="1:42">
      <c r="A48" t="s">
        <v>9</v>
      </c>
      <c r="B48">
        <f t="shared" si="40"/>
        <v>0</v>
      </c>
      <c r="C48">
        <f t="shared" si="41"/>
        <v>0</v>
      </c>
      <c r="D48">
        <f t="shared" si="42"/>
        <v>0</v>
      </c>
      <c r="E48">
        <f t="shared" si="43"/>
        <v>0</v>
      </c>
      <c r="F48">
        <f t="shared" si="44"/>
        <v>0</v>
      </c>
      <c r="G48">
        <f t="shared" si="45"/>
        <v>0</v>
      </c>
      <c r="H48">
        <f t="shared" si="46"/>
        <v>0</v>
      </c>
      <c r="I48">
        <f t="shared" si="47"/>
        <v>0</v>
      </c>
      <c r="J48">
        <f t="shared" si="48"/>
        <v>0</v>
      </c>
      <c r="K48">
        <f t="shared" si="49"/>
        <v>0</v>
      </c>
      <c r="L48">
        <f t="shared" si="11"/>
        <v>0</v>
      </c>
      <c r="M48">
        <f t="shared" si="12"/>
        <v>0</v>
      </c>
      <c r="N48">
        <f t="shared" si="13"/>
        <v>0</v>
      </c>
      <c r="O48">
        <f t="shared" si="14"/>
        <v>0</v>
      </c>
      <c r="P48">
        <f t="shared" si="15"/>
        <v>0</v>
      </c>
      <c r="Q48">
        <f t="shared" si="16"/>
        <v>0</v>
      </c>
      <c r="R48">
        <f t="shared" si="17"/>
        <v>0</v>
      </c>
      <c r="S48">
        <f t="shared" si="18"/>
        <v>0</v>
      </c>
      <c r="T48">
        <f t="shared" si="19"/>
        <v>0</v>
      </c>
      <c r="U48">
        <f t="shared" si="20"/>
        <v>0</v>
      </c>
      <c r="V48">
        <f t="shared" si="21"/>
        <v>0</v>
      </c>
      <c r="W48">
        <f t="shared" si="22"/>
        <v>0</v>
      </c>
      <c r="X48">
        <f t="shared" si="23"/>
        <v>0</v>
      </c>
      <c r="Y48">
        <f t="shared" si="24"/>
        <v>0</v>
      </c>
      <c r="Z48">
        <f t="shared" si="36"/>
        <v>0</v>
      </c>
      <c r="AA48">
        <f t="shared" si="37"/>
        <v>0</v>
      </c>
      <c r="AB48">
        <f t="shared" si="38"/>
        <v>0</v>
      </c>
      <c r="AC48">
        <f t="shared" si="25"/>
        <v>0</v>
      </c>
      <c r="AD48">
        <f t="shared" si="26"/>
        <v>0</v>
      </c>
      <c r="AE48">
        <f t="shared" si="27"/>
        <v>0</v>
      </c>
      <c r="AF48">
        <f t="shared" si="28"/>
        <v>0</v>
      </c>
      <c r="AG48">
        <f t="shared" si="29"/>
        <v>0</v>
      </c>
      <c r="AH48">
        <f t="shared" si="30"/>
        <v>0</v>
      </c>
      <c r="AI48">
        <f t="shared" si="31"/>
        <v>0</v>
      </c>
      <c r="AJ48">
        <f t="shared" si="32"/>
        <v>0</v>
      </c>
      <c r="AK48">
        <f t="shared" si="33"/>
        <v>0</v>
      </c>
      <c r="AL48">
        <f t="shared" si="34"/>
        <v>0</v>
      </c>
      <c r="AM48">
        <f t="shared" si="35"/>
        <v>0</v>
      </c>
      <c r="AN48" s="9">
        <f t="shared" si="39"/>
        <v>0</v>
      </c>
      <c r="AP48" s="1"/>
    </row>
    <row r="49" spans="1:42">
      <c r="A49" t="s">
        <v>10</v>
      </c>
      <c r="B49">
        <f t="shared" si="40"/>
        <v>0</v>
      </c>
      <c r="C49">
        <f t="shared" si="41"/>
        <v>0</v>
      </c>
      <c r="D49">
        <f t="shared" si="42"/>
        <v>0</v>
      </c>
      <c r="E49">
        <f t="shared" si="43"/>
        <v>0</v>
      </c>
      <c r="F49">
        <f t="shared" si="44"/>
        <v>0</v>
      </c>
      <c r="G49">
        <f t="shared" si="45"/>
        <v>0</v>
      </c>
      <c r="H49">
        <f t="shared" si="46"/>
        <v>0</v>
      </c>
      <c r="I49">
        <f t="shared" si="47"/>
        <v>0</v>
      </c>
      <c r="J49">
        <f t="shared" si="48"/>
        <v>0</v>
      </c>
      <c r="K49">
        <f t="shared" si="49"/>
        <v>0</v>
      </c>
      <c r="L49">
        <f t="shared" si="11"/>
        <v>0</v>
      </c>
      <c r="M49">
        <f t="shared" si="12"/>
        <v>0</v>
      </c>
      <c r="N49">
        <f t="shared" si="13"/>
        <v>0</v>
      </c>
      <c r="O49">
        <f t="shared" si="14"/>
        <v>0</v>
      </c>
      <c r="P49">
        <f t="shared" si="15"/>
        <v>0</v>
      </c>
      <c r="Q49">
        <f t="shared" si="16"/>
        <v>0</v>
      </c>
      <c r="R49">
        <f t="shared" si="17"/>
        <v>0</v>
      </c>
      <c r="S49">
        <f t="shared" si="18"/>
        <v>0</v>
      </c>
      <c r="T49">
        <f t="shared" si="19"/>
        <v>0</v>
      </c>
      <c r="U49">
        <f t="shared" si="20"/>
        <v>0</v>
      </c>
      <c r="V49">
        <f t="shared" si="21"/>
        <v>0</v>
      </c>
      <c r="W49">
        <f t="shared" si="22"/>
        <v>0</v>
      </c>
      <c r="X49">
        <f t="shared" si="23"/>
        <v>0</v>
      </c>
      <c r="Y49">
        <f t="shared" si="24"/>
        <v>0</v>
      </c>
      <c r="Z49">
        <f t="shared" si="36"/>
        <v>0</v>
      </c>
      <c r="AA49">
        <f t="shared" si="37"/>
        <v>0</v>
      </c>
      <c r="AB49">
        <f t="shared" si="38"/>
        <v>0</v>
      </c>
      <c r="AC49">
        <f t="shared" si="25"/>
        <v>0</v>
      </c>
      <c r="AD49">
        <f t="shared" si="26"/>
        <v>0</v>
      </c>
      <c r="AE49">
        <f t="shared" si="27"/>
        <v>0</v>
      </c>
      <c r="AF49">
        <f t="shared" si="28"/>
        <v>0</v>
      </c>
      <c r="AG49">
        <f t="shared" si="29"/>
        <v>0</v>
      </c>
      <c r="AH49">
        <f t="shared" si="30"/>
        <v>0</v>
      </c>
      <c r="AI49">
        <f t="shared" si="31"/>
        <v>0</v>
      </c>
      <c r="AJ49">
        <f t="shared" si="32"/>
        <v>0</v>
      </c>
      <c r="AK49">
        <f t="shared" si="33"/>
        <v>0</v>
      </c>
      <c r="AL49">
        <f t="shared" si="34"/>
        <v>0</v>
      </c>
      <c r="AM49">
        <f t="shared" si="35"/>
        <v>0</v>
      </c>
      <c r="AN49" s="9">
        <f t="shared" si="39"/>
        <v>0</v>
      </c>
      <c r="AP49" s="1"/>
    </row>
    <row r="50" spans="1:42">
      <c r="A50" t="s">
        <v>11</v>
      </c>
      <c r="B50">
        <f t="shared" si="40"/>
        <v>0</v>
      </c>
      <c r="C50">
        <f t="shared" si="41"/>
        <v>0</v>
      </c>
      <c r="D50">
        <f t="shared" si="42"/>
        <v>0</v>
      </c>
      <c r="E50">
        <f t="shared" si="43"/>
        <v>0</v>
      </c>
      <c r="F50">
        <f t="shared" si="44"/>
        <v>0</v>
      </c>
      <c r="G50">
        <f t="shared" si="45"/>
        <v>0</v>
      </c>
      <c r="H50">
        <f t="shared" si="46"/>
        <v>0</v>
      </c>
      <c r="I50">
        <f t="shared" si="47"/>
        <v>0</v>
      </c>
      <c r="J50">
        <f t="shared" si="48"/>
        <v>0</v>
      </c>
      <c r="K50">
        <f t="shared" si="49"/>
        <v>0</v>
      </c>
      <c r="L50">
        <f t="shared" si="11"/>
        <v>0</v>
      </c>
      <c r="M50">
        <f t="shared" si="12"/>
        <v>0</v>
      </c>
      <c r="N50">
        <f t="shared" si="13"/>
        <v>0</v>
      </c>
      <c r="O50">
        <f t="shared" si="14"/>
        <v>0</v>
      </c>
      <c r="P50">
        <f t="shared" si="15"/>
        <v>0</v>
      </c>
      <c r="Q50">
        <f t="shared" si="16"/>
        <v>0</v>
      </c>
      <c r="R50">
        <f t="shared" si="17"/>
        <v>0</v>
      </c>
      <c r="S50">
        <f t="shared" si="18"/>
        <v>0</v>
      </c>
      <c r="T50">
        <f t="shared" si="19"/>
        <v>0</v>
      </c>
      <c r="U50">
        <f t="shared" si="20"/>
        <v>0</v>
      </c>
      <c r="V50">
        <f t="shared" si="21"/>
        <v>0</v>
      </c>
      <c r="W50">
        <f t="shared" si="22"/>
        <v>0</v>
      </c>
      <c r="X50">
        <f t="shared" si="23"/>
        <v>0</v>
      </c>
      <c r="Y50">
        <f t="shared" si="24"/>
        <v>0</v>
      </c>
      <c r="Z50">
        <f t="shared" si="36"/>
        <v>0</v>
      </c>
      <c r="AA50">
        <f t="shared" si="37"/>
        <v>0</v>
      </c>
      <c r="AB50">
        <f t="shared" si="38"/>
        <v>0</v>
      </c>
      <c r="AC50">
        <f t="shared" si="25"/>
        <v>0</v>
      </c>
      <c r="AD50">
        <f t="shared" si="26"/>
        <v>0</v>
      </c>
      <c r="AE50">
        <f t="shared" si="27"/>
        <v>0</v>
      </c>
      <c r="AF50">
        <f t="shared" si="28"/>
        <v>0</v>
      </c>
      <c r="AG50">
        <f t="shared" si="29"/>
        <v>0</v>
      </c>
      <c r="AH50">
        <f t="shared" si="30"/>
        <v>0</v>
      </c>
      <c r="AI50">
        <f t="shared" si="31"/>
        <v>0</v>
      </c>
      <c r="AJ50">
        <f t="shared" si="32"/>
        <v>0</v>
      </c>
      <c r="AK50">
        <f t="shared" si="33"/>
        <v>0</v>
      </c>
      <c r="AL50">
        <f t="shared" si="34"/>
        <v>0</v>
      </c>
      <c r="AM50">
        <f t="shared" si="35"/>
        <v>0</v>
      </c>
      <c r="AN50" s="9">
        <f t="shared" si="39"/>
        <v>0</v>
      </c>
      <c r="AP50" s="1"/>
    </row>
    <row r="51" spans="1:42">
      <c r="A51" t="s">
        <v>12</v>
      </c>
      <c r="B51">
        <f t="shared" si="40"/>
        <v>0</v>
      </c>
      <c r="C51">
        <f t="shared" si="41"/>
        <v>0</v>
      </c>
      <c r="D51">
        <f t="shared" si="42"/>
        <v>0</v>
      </c>
      <c r="E51">
        <f t="shared" si="43"/>
        <v>0</v>
      </c>
      <c r="F51">
        <f t="shared" si="44"/>
        <v>0</v>
      </c>
      <c r="G51">
        <f t="shared" si="45"/>
        <v>0</v>
      </c>
      <c r="H51">
        <f t="shared" si="46"/>
        <v>0</v>
      </c>
      <c r="I51">
        <f t="shared" si="47"/>
        <v>0</v>
      </c>
      <c r="J51">
        <f t="shared" si="48"/>
        <v>0</v>
      </c>
      <c r="K51">
        <f t="shared" si="49"/>
        <v>0</v>
      </c>
      <c r="L51">
        <f t="shared" si="11"/>
        <v>0</v>
      </c>
      <c r="M51">
        <f t="shared" si="12"/>
        <v>0</v>
      </c>
      <c r="N51">
        <f t="shared" si="13"/>
        <v>0</v>
      </c>
      <c r="O51">
        <f t="shared" si="14"/>
        <v>0</v>
      </c>
      <c r="P51">
        <f t="shared" si="15"/>
        <v>0</v>
      </c>
      <c r="Q51">
        <f t="shared" si="16"/>
        <v>0</v>
      </c>
      <c r="R51">
        <f t="shared" si="17"/>
        <v>0</v>
      </c>
      <c r="S51">
        <f t="shared" si="18"/>
        <v>0</v>
      </c>
      <c r="T51">
        <f t="shared" si="19"/>
        <v>0</v>
      </c>
      <c r="U51">
        <f t="shared" si="20"/>
        <v>0</v>
      </c>
      <c r="V51">
        <f t="shared" si="21"/>
        <v>0</v>
      </c>
      <c r="W51">
        <f t="shared" si="22"/>
        <v>0</v>
      </c>
      <c r="X51">
        <f t="shared" si="23"/>
        <v>0</v>
      </c>
      <c r="Y51">
        <f t="shared" si="24"/>
        <v>0</v>
      </c>
      <c r="Z51">
        <f t="shared" si="36"/>
        <v>0</v>
      </c>
      <c r="AA51">
        <f t="shared" si="37"/>
        <v>0</v>
      </c>
      <c r="AB51">
        <f t="shared" si="38"/>
        <v>0</v>
      </c>
      <c r="AC51">
        <f t="shared" si="25"/>
        <v>0</v>
      </c>
      <c r="AD51">
        <f t="shared" si="26"/>
        <v>0</v>
      </c>
      <c r="AE51">
        <f t="shared" si="27"/>
        <v>0</v>
      </c>
      <c r="AF51">
        <f t="shared" si="28"/>
        <v>0</v>
      </c>
      <c r="AG51">
        <f t="shared" si="29"/>
        <v>0</v>
      </c>
      <c r="AH51">
        <f t="shared" si="30"/>
        <v>0</v>
      </c>
      <c r="AI51">
        <f t="shared" si="31"/>
        <v>0</v>
      </c>
      <c r="AJ51">
        <f t="shared" si="32"/>
        <v>0</v>
      </c>
      <c r="AK51">
        <f t="shared" si="33"/>
        <v>0</v>
      </c>
      <c r="AL51">
        <f t="shared" si="34"/>
        <v>0</v>
      </c>
      <c r="AM51">
        <f t="shared" si="35"/>
        <v>0</v>
      </c>
      <c r="AN51" s="9">
        <f t="shared" si="39"/>
        <v>0</v>
      </c>
      <c r="AP51" s="1"/>
    </row>
    <row r="52" spans="1:42">
      <c r="A52" t="s">
        <v>13</v>
      </c>
      <c r="B52">
        <f t="shared" si="40"/>
        <v>0</v>
      </c>
      <c r="C52">
        <f t="shared" si="41"/>
        <v>0</v>
      </c>
      <c r="D52">
        <f t="shared" si="42"/>
        <v>0</v>
      </c>
      <c r="E52">
        <f t="shared" si="43"/>
        <v>0</v>
      </c>
      <c r="F52">
        <f t="shared" si="44"/>
        <v>0</v>
      </c>
      <c r="G52">
        <f t="shared" si="45"/>
        <v>0</v>
      </c>
      <c r="H52">
        <f t="shared" si="46"/>
        <v>0</v>
      </c>
      <c r="I52">
        <f t="shared" si="47"/>
        <v>0</v>
      </c>
      <c r="J52">
        <f t="shared" si="48"/>
        <v>0</v>
      </c>
      <c r="K52">
        <f t="shared" si="49"/>
        <v>0</v>
      </c>
      <c r="L52">
        <f t="shared" si="11"/>
        <v>0</v>
      </c>
      <c r="M52">
        <f t="shared" si="12"/>
        <v>0</v>
      </c>
      <c r="N52">
        <f t="shared" si="13"/>
        <v>0</v>
      </c>
      <c r="O52">
        <f t="shared" si="14"/>
        <v>0</v>
      </c>
      <c r="P52">
        <f t="shared" si="15"/>
        <v>0</v>
      </c>
      <c r="Q52">
        <f t="shared" si="16"/>
        <v>0</v>
      </c>
      <c r="R52">
        <f t="shared" si="17"/>
        <v>0</v>
      </c>
      <c r="S52">
        <f t="shared" si="18"/>
        <v>0</v>
      </c>
      <c r="T52">
        <f t="shared" si="19"/>
        <v>0</v>
      </c>
      <c r="U52">
        <f t="shared" si="20"/>
        <v>0</v>
      </c>
      <c r="V52">
        <f t="shared" si="21"/>
        <v>0</v>
      </c>
      <c r="W52">
        <f t="shared" si="22"/>
        <v>0</v>
      </c>
      <c r="X52">
        <f t="shared" si="23"/>
        <v>0</v>
      </c>
      <c r="Y52">
        <f t="shared" si="24"/>
        <v>0</v>
      </c>
      <c r="Z52">
        <f t="shared" si="36"/>
        <v>0</v>
      </c>
      <c r="AA52">
        <f t="shared" si="37"/>
        <v>0</v>
      </c>
      <c r="AB52">
        <f t="shared" si="38"/>
        <v>0</v>
      </c>
      <c r="AC52">
        <f t="shared" si="25"/>
        <v>0</v>
      </c>
      <c r="AD52">
        <f t="shared" si="26"/>
        <v>0</v>
      </c>
      <c r="AE52">
        <f t="shared" si="27"/>
        <v>0</v>
      </c>
      <c r="AF52">
        <f t="shared" si="28"/>
        <v>0</v>
      </c>
      <c r="AG52">
        <f t="shared" si="29"/>
        <v>0</v>
      </c>
      <c r="AH52">
        <f t="shared" si="30"/>
        <v>0</v>
      </c>
      <c r="AI52">
        <f t="shared" si="31"/>
        <v>0</v>
      </c>
      <c r="AJ52">
        <f t="shared" si="32"/>
        <v>0</v>
      </c>
      <c r="AK52">
        <f t="shared" si="33"/>
        <v>0</v>
      </c>
      <c r="AL52">
        <f t="shared" si="34"/>
        <v>0</v>
      </c>
      <c r="AM52">
        <f t="shared" si="35"/>
        <v>0</v>
      </c>
      <c r="AN52" s="9">
        <f t="shared" si="39"/>
        <v>0</v>
      </c>
      <c r="AP52" s="1"/>
    </row>
    <row r="53" spans="1:42">
      <c r="A53" t="s">
        <v>210</v>
      </c>
      <c r="B53">
        <f t="shared" si="40"/>
        <v>0</v>
      </c>
      <c r="C53">
        <f t="shared" si="41"/>
        <v>0</v>
      </c>
      <c r="D53">
        <f t="shared" si="42"/>
        <v>0</v>
      </c>
      <c r="E53">
        <f t="shared" si="43"/>
        <v>0</v>
      </c>
      <c r="F53">
        <f t="shared" si="44"/>
        <v>0</v>
      </c>
      <c r="G53">
        <f t="shared" si="45"/>
        <v>0</v>
      </c>
      <c r="H53">
        <f t="shared" si="46"/>
        <v>0</v>
      </c>
      <c r="I53">
        <f t="shared" si="47"/>
        <v>0</v>
      </c>
      <c r="J53">
        <f t="shared" si="48"/>
        <v>0</v>
      </c>
      <c r="K53">
        <f t="shared" si="49"/>
        <v>0</v>
      </c>
      <c r="L53">
        <f t="shared" si="11"/>
        <v>0</v>
      </c>
      <c r="M53">
        <f t="shared" si="12"/>
        <v>0</v>
      </c>
      <c r="N53">
        <f t="shared" si="13"/>
        <v>0</v>
      </c>
      <c r="O53">
        <f t="shared" si="14"/>
        <v>0</v>
      </c>
      <c r="P53">
        <f t="shared" si="15"/>
        <v>0</v>
      </c>
      <c r="Q53">
        <f t="shared" si="16"/>
        <v>0</v>
      </c>
      <c r="R53">
        <f t="shared" si="17"/>
        <v>0</v>
      </c>
      <c r="S53">
        <f t="shared" si="18"/>
        <v>0</v>
      </c>
      <c r="T53">
        <f t="shared" si="19"/>
        <v>0</v>
      </c>
      <c r="U53">
        <f t="shared" si="20"/>
        <v>0</v>
      </c>
      <c r="V53">
        <f t="shared" si="21"/>
        <v>0</v>
      </c>
      <c r="W53">
        <f t="shared" si="22"/>
        <v>0</v>
      </c>
      <c r="X53">
        <f t="shared" si="23"/>
        <v>0</v>
      </c>
      <c r="Y53">
        <f t="shared" si="24"/>
        <v>0</v>
      </c>
      <c r="Z53">
        <f t="shared" si="36"/>
        <v>0</v>
      </c>
      <c r="AA53">
        <f t="shared" si="37"/>
        <v>0</v>
      </c>
      <c r="AB53">
        <f t="shared" si="38"/>
        <v>0</v>
      </c>
      <c r="AC53">
        <f t="shared" si="25"/>
        <v>0</v>
      </c>
      <c r="AD53">
        <f t="shared" si="26"/>
        <v>0</v>
      </c>
      <c r="AE53">
        <f t="shared" si="27"/>
        <v>0</v>
      </c>
      <c r="AF53">
        <f t="shared" si="28"/>
        <v>0</v>
      </c>
      <c r="AG53">
        <f t="shared" si="29"/>
        <v>0</v>
      </c>
      <c r="AH53">
        <f t="shared" si="30"/>
        <v>0</v>
      </c>
      <c r="AI53">
        <f t="shared" si="31"/>
        <v>0</v>
      </c>
      <c r="AJ53">
        <f t="shared" si="32"/>
        <v>0</v>
      </c>
      <c r="AK53">
        <f t="shared" si="33"/>
        <v>0</v>
      </c>
      <c r="AL53">
        <f t="shared" si="34"/>
        <v>0</v>
      </c>
      <c r="AM53">
        <f t="shared" si="35"/>
        <v>0</v>
      </c>
      <c r="AN53" s="9">
        <f t="shared" si="39"/>
        <v>0</v>
      </c>
      <c r="AP53" s="1"/>
    </row>
    <row r="54" spans="1:42">
      <c r="A54" t="s">
        <v>14</v>
      </c>
      <c r="B54">
        <f t="shared" si="40"/>
        <v>0</v>
      </c>
      <c r="C54">
        <f t="shared" si="41"/>
        <v>0</v>
      </c>
      <c r="D54">
        <f t="shared" si="42"/>
        <v>0</v>
      </c>
      <c r="E54">
        <f t="shared" si="43"/>
        <v>0</v>
      </c>
      <c r="F54">
        <f t="shared" si="44"/>
        <v>0</v>
      </c>
      <c r="G54">
        <f t="shared" si="45"/>
        <v>0</v>
      </c>
      <c r="H54">
        <f t="shared" si="46"/>
        <v>0</v>
      </c>
      <c r="I54">
        <f t="shared" si="47"/>
        <v>0</v>
      </c>
      <c r="J54">
        <f t="shared" si="48"/>
        <v>0</v>
      </c>
      <c r="K54">
        <f t="shared" si="49"/>
        <v>0</v>
      </c>
      <c r="L54">
        <f t="shared" si="11"/>
        <v>0</v>
      </c>
      <c r="M54">
        <f t="shared" si="12"/>
        <v>0</v>
      </c>
      <c r="N54">
        <f t="shared" si="13"/>
        <v>0</v>
      </c>
      <c r="O54">
        <f t="shared" si="14"/>
        <v>0</v>
      </c>
      <c r="P54">
        <f t="shared" si="15"/>
        <v>0</v>
      </c>
      <c r="Q54">
        <f t="shared" si="16"/>
        <v>0</v>
      </c>
      <c r="R54">
        <f t="shared" si="17"/>
        <v>0</v>
      </c>
      <c r="S54">
        <f t="shared" si="18"/>
        <v>0</v>
      </c>
      <c r="T54">
        <f t="shared" si="19"/>
        <v>0</v>
      </c>
      <c r="U54">
        <f t="shared" si="20"/>
        <v>0</v>
      </c>
      <c r="V54">
        <f t="shared" si="21"/>
        <v>0</v>
      </c>
      <c r="W54">
        <f t="shared" si="22"/>
        <v>0</v>
      </c>
      <c r="X54">
        <f t="shared" si="23"/>
        <v>0</v>
      </c>
      <c r="Y54">
        <f t="shared" si="24"/>
        <v>0</v>
      </c>
      <c r="Z54">
        <f t="shared" si="36"/>
        <v>0</v>
      </c>
      <c r="AA54">
        <f t="shared" si="37"/>
        <v>0</v>
      </c>
      <c r="AB54">
        <f t="shared" si="38"/>
        <v>0</v>
      </c>
      <c r="AC54">
        <f t="shared" si="25"/>
        <v>0</v>
      </c>
      <c r="AD54">
        <f t="shared" si="26"/>
        <v>0</v>
      </c>
      <c r="AE54">
        <f t="shared" si="27"/>
        <v>0</v>
      </c>
      <c r="AF54">
        <f t="shared" si="28"/>
        <v>0</v>
      </c>
      <c r="AG54">
        <f t="shared" si="29"/>
        <v>0</v>
      </c>
      <c r="AH54">
        <f t="shared" si="30"/>
        <v>0</v>
      </c>
      <c r="AI54">
        <f t="shared" si="31"/>
        <v>0</v>
      </c>
      <c r="AJ54">
        <f t="shared" si="32"/>
        <v>0</v>
      </c>
      <c r="AK54">
        <f t="shared" si="33"/>
        <v>0</v>
      </c>
      <c r="AL54">
        <f t="shared" si="34"/>
        <v>0</v>
      </c>
      <c r="AM54">
        <f t="shared" si="35"/>
        <v>0</v>
      </c>
      <c r="AN54" s="9">
        <f t="shared" si="39"/>
        <v>0</v>
      </c>
      <c r="AP54" s="1"/>
    </row>
    <row r="55" spans="1:42">
      <c r="A55" t="s">
        <v>15</v>
      </c>
      <c r="B55">
        <f t="shared" si="40"/>
        <v>0</v>
      </c>
      <c r="C55">
        <f t="shared" si="41"/>
        <v>0</v>
      </c>
      <c r="D55">
        <f t="shared" si="42"/>
        <v>0</v>
      </c>
      <c r="E55">
        <f t="shared" si="43"/>
        <v>0</v>
      </c>
      <c r="F55">
        <f t="shared" si="44"/>
        <v>0</v>
      </c>
      <c r="G55">
        <f t="shared" si="45"/>
        <v>0</v>
      </c>
      <c r="H55">
        <f t="shared" si="46"/>
        <v>0</v>
      </c>
      <c r="I55">
        <f t="shared" si="47"/>
        <v>0</v>
      </c>
      <c r="J55">
        <f t="shared" si="48"/>
        <v>0</v>
      </c>
      <c r="K55">
        <f t="shared" si="49"/>
        <v>0</v>
      </c>
      <c r="L55">
        <f t="shared" si="11"/>
        <v>0</v>
      </c>
      <c r="M55">
        <f t="shared" si="12"/>
        <v>0</v>
      </c>
      <c r="N55">
        <f t="shared" si="13"/>
        <v>0</v>
      </c>
      <c r="O55">
        <f t="shared" si="14"/>
        <v>0</v>
      </c>
      <c r="P55">
        <f t="shared" si="15"/>
        <v>0</v>
      </c>
      <c r="Q55">
        <f t="shared" si="16"/>
        <v>0</v>
      </c>
      <c r="R55">
        <f t="shared" si="17"/>
        <v>0</v>
      </c>
      <c r="S55">
        <f t="shared" si="18"/>
        <v>0</v>
      </c>
      <c r="T55">
        <f t="shared" si="19"/>
        <v>0</v>
      </c>
      <c r="U55">
        <f t="shared" si="20"/>
        <v>0</v>
      </c>
      <c r="V55">
        <f t="shared" si="21"/>
        <v>0</v>
      </c>
      <c r="W55">
        <f t="shared" si="22"/>
        <v>0</v>
      </c>
      <c r="X55">
        <f t="shared" si="23"/>
        <v>0</v>
      </c>
      <c r="Y55">
        <f t="shared" si="24"/>
        <v>0</v>
      </c>
      <c r="Z55">
        <f t="shared" si="36"/>
        <v>0</v>
      </c>
      <c r="AA55">
        <f t="shared" si="37"/>
        <v>0</v>
      </c>
      <c r="AB55">
        <f t="shared" si="38"/>
        <v>0</v>
      </c>
      <c r="AC55">
        <f t="shared" si="25"/>
        <v>0</v>
      </c>
      <c r="AD55">
        <f t="shared" si="26"/>
        <v>0</v>
      </c>
      <c r="AE55">
        <f t="shared" si="27"/>
        <v>0</v>
      </c>
      <c r="AF55">
        <f t="shared" si="28"/>
        <v>0</v>
      </c>
      <c r="AG55">
        <f t="shared" si="29"/>
        <v>0</v>
      </c>
      <c r="AH55">
        <f t="shared" si="30"/>
        <v>0</v>
      </c>
      <c r="AI55">
        <f t="shared" si="31"/>
        <v>0</v>
      </c>
      <c r="AJ55">
        <f t="shared" si="32"/>
        <v>0</v>
      </c>
      <c r="AK55">
        <f t="shared" si="33"/>
        <v>0</v>
      </c>
      <c r="AL55">
        <f t="shared" si="34"/>
        <v>0</v>
      </c>
      <c r="AM55">
        <f t="shared" si="35"/>
        <v>0</v>
      </c>
      <c r="AN55" s="9">
        <f t="shared" si="39"/>
        <v>0</v>
      </c>
      <c r="AP55" s="1"/>
    </row>
    <row r="56" spans="1:42">
      <c r="A56" t="s">
        <v>16</v>
      </c>
      <c r="B56">
        <f t="shared" si="40"/>
        <v>0</v>
      </c>
      <c r="C56">
        <f t="shared" si="41"/>
        <v>0</v>
      </c>
      <c r="D56">
        <f t="shared" si="42"/>
        <v>0</v>
      </c>
      <c r="E56">
        <f t="shared" si="43"/>
        <v>0</v>
      </c>
      <c r="F56">
        <f t="shared" si="44"/>
        <v>0</v>
      </c>
      <c r="G56">
        <f t="shared" si="45"/>
        <v>0</v>
      </c>
      <c r="H56">
        <f t="shared" si="46"/>
        <v>0</v>
      </c>
      <c r="I56">
        <f t="shared" si="47"/>
        <v>0</v>
      </c>
      <c r="J56">
        <f t="shared" si="48"/>
        <v>0</v>
      </c>
      <c r="K56">
        <f t="shared" si="49"/>
        <v>0</v>
      </c>
      <c r="L56">
        <f t="shared" si="11"/>
        <v>0</v>
      </c>
      <c r="M56">
        <f t="shared" si="12"/>
        <v>0</v>
      </c>
      <c r="N56">
        <f t="shared" si="13"/>
        <v>0</v>
      </c>
      <c r="O56">
        <f t="shared" si="14"/>
        <v>0</v>
      </c>
      <c r="P56">
        <f t="shared" si="15"/>
        <v>0</v>
      </c>
      <c r="Q56">
        <f t="shared" si="16"/>
        <v>0</v>
      </c>
      <c r="R56">
        <f t="shared" si="17"/>
        <v>0</v>
      </c>
      <c r="S56">
        <f t="shared" si="18"/>
        <v>0</v>
      </c>
      <c r="T56">
        <f t="shared" si="19"/>
        <v>0</v>
      </c>
      <c r="U56">
        <f t="shared" si="20"/>
        <v>0</v>
      </c>
      <c r="V56">
        <f t="shared" si="21"/>
        <v>0</v>
      </c>
      <c r="W56">
        <f t="shared" si="22"/>
        <v>0</v>
      </c>
      <c r="X56">
        <f t="shared" si="23"/>
        <v>0</v>
      </c>
      <c r="Y56">
        <f t="shared" si="24"/>
        <v>0</v>
      </c>
      <c r="Z56">
        <f t="shared" si="36"/>
        <v>0</v>
      </c>
      <c r="AA56">
        <f t="shared" si="37"/>
        <v>0</v>
      </c>
      <c r="AB56">
        <f t="shared" si="38"/>
        <v>0</v>
      </c>
      <c r="AC56">
        <f t="shared" si="25"/>
        <v>0</v>
      </c>
      <c r="AD56">
        <f t="shared" si="26"/>
        <v>0</v>
      </c>
      <c r="AE56">
        <f t="shared" si="27"/>
        <v>0</v>
      </c>
      <c r="AF56">
        <f t="shared" si="28"/>
        <v>0</v>
      </c>
      <c r="AG56">
        <f t="shared" si="29"/>
        <v>0</v>
      </c>
      <c r="AH56">
        <f t="shared" si="30"/>
        <v>0</v>
      </c>
      <c r="AI56">
        <f t="shared" si="31"/>
        <v>0</v>
      </c>
      <c r="AJ56">
        <f t="shared" si="32"/>
        <v>0</v>
      </c>
      <c r="AK56">
        <f t="shared" si="33"/>
        <v>0</v>
      </c>
      <c r="AL56">
        <f t="shared" si="34"/>
        <v>0</v>
      </c>
      <c r="AM56">
        <f t="shared" si="35"/>
        <v>0</v>
      </c>
      <c r="AN56" s="9">
        <f t="shared" si="39"/>
        <v>0</v>
      </c>
      <c r="AP56" s="1"/>
    </row>
    <row r="57" spans="1:42">
      <c r="A57" t="s">
        <v>17</v>
      </c>
      <c r="B57">
        <f t="shared" si="40"/>
        <v>0</v>
      </c>
      <c r="C57">
        <f t="shared" si="41"/>
        <v>0</v>
      </c>
      <c r="D57">
        <f t="shared" si="42"/>
        <v>0</v>
      </c>
      <c r="E57">
        <f t="shared" si="43"/>
        <v>0</v>
      </c>
      <c r="F57">
        <f t="shared" si="44"/>
        <v>0</v>
      </c>
      <c r="G57">
        <f t="shared" si="45"/>
        <v>0</v>
      </c>
      <c r="H57">
        <f t="shared" si="46"/>
        <v>0</v>
      </c>
      <c r="I57">
        <f t="shared" si="47"/>
        <v>0</v>
      </c>
      <c r="J57">
        <f t="shared" si="48"/>
        <v>0</v>
      </c>
      <c r="K57">
        <f t="shared" si="49"/>
        <v>0</v>
      </c>
      <c r="L57">
        <f t="shared" si="11"/>
        <v>0</v>
      </c>
      <c r="M57">
        <f t="shared" si="12"/>
        <v>0</v>
      </c>
      <c r="N57">
        <f t="shared" si="13"/>
        <v>0</v>
      </c>
      <c r="O57">
        <f t="shared" si="14"/>
        <v>0</v>
      </c>
      <c r="P57">
        <f t="shared" si="15"/>
        <v>0</v>
      </c>
      <c r="Q57">
        <f t="shared" si="16"/>
        <v>0</v>
      </c>
      <c r="R57">
        <f t="shared" si="17"/>
        <v>0</v>
      </c>
      <c r="S57">
        <f t="shared" si="18"/>
        <v>0</v>
      </c>
      <c r="T57">
        <f t="shared" si="19"/>
        <v>0</v>
      </c>
      <c r="U57">
        <f t="shared" si="20"/>
        <v>0</v>
      </c>
      <c r="V57">
        <f t="shared" si="21"/>
        <v>0</v>
      </c>
      <c r="W57">
        <f t="shared" si="22"/>
        <v>0</v>
      </c>
      <c r="X57">
        <f t="shared" si="23"/>
        <v>0</v>
      </c>
      <c r="Y57">
        <f t="shared" si="24"/>
        <v>0</v>
      </c>
      <c r="Z57">
        <f t="shared" si="36"/>
        <v>0</v>
      </c>
      <c r="AA57">
        <f t="shared" si="37"/>
        <v>0</v>
      </c>
      <c r="AB57">
        <f t="shared" si="38"/>
        <v>0</v>
      </c>
      <c r="AC57">
        <f t="shared" si="25"/>
        <v>0</v>
      </c>
      <c r="AD57">
        <f t="shared" si="26"/>
        <v>0</v>
      </c>
      <c r="AE57">
        <f t="shared" si="27"/>
        <v>0</v>
      </c>
      <c r="AF57">
        <f t="shared" si="28"/>
        <v>0</v>
      </c>
      <c r="AG57">
        <f t="shared" si="29"/>
        <v>0</v>
      </c>
      <c r="AH57">
        <f t="shared" si="30"/>
        <v>0</v>
      </c>
      <c r="AI57">
        <f t="shared" si="31"/>
        <v>0</v>
      </c>
      <c r="AJ57">
        <f t="shared" si="32"/>
        <v>0</v>
      </c>
      <c r="AK57">
        <f t="shared" si="33"/>
        <v>0</v>
      </c>
      <c r="AL57">
        <f t="shared" si="34"/>
        <v>0</v>
      </c>
      <c r="AM57">
        <f t="shared" si="35"/>
        <v>0</v>
      </c>
      <c r="AN57" s="9">
        <f t="shared" si="39"/>
        <v>0</v>
      </c>
      <c r="AP57" s="1"/>
    </row>
    <row r="58" spans="1:42">
      <c r="A58" t="s">
        <v>18</v>
      </c>
      <c r="B58">
        <f t="shared" si="40"/>
        <v>0</v>
      </c>
      <c r="C58">
        <f t="shared" si="41"/>
        <v>0</v>
      </c>
      <c r="D58">
        <f t="shared" si="42"/>
        <v>0</v>
      </c>
      <c r="E58">
        <f t="shared" si="43"/>
        <v>0</v>
      </c>
      <c r="F58">
        <f t="shared" si="44"/>
        <v>0</v>
      </c>
      <c r="G58">
        <f t="shared" si="45"/>
        <v>0</v>
      </c>
      <c r="H58">
        <f t="shared" si="46"/>
        <v>0</v>
      </c>
      <c r="I58">
        <f t="shared" si="47"/>
        <v>0</v>
      </c>
      <c r="J58">
        <f t="shared" si="48"/>
        <v>0</v>
      </c>
      <c r="K58">
        <f t="shared" si="49"/>
        <v>0</v>
      </c>
      <c r="L58">
        <f t="shared" si="11"/>
        <v>0</v>
      </c>
      <c r="M58">
        <f t="shared" si="12"/>
        <v>0</v>
      </c>
      <c r="N58">
        <f t="shared" si="13"/>
        <v>0</v>
      </c>
      <c r="O58">
        <f t="shared" si="14"/>
        <v>0</v>
      </c>
      <c r="P58">
        <f t="shared" si="15"/>
        <v>0</v>
      </c>
      <c r="Q58">
        <f t="shared" si="16"/>
        <v>0</v>
      </c>
      <c r="R58">
        <f t="shared" si="17"/>
        <v>0</v>
      </c>
      <c r="S58">
        <f t="shared" si="18"/>
        <v>0</v>
      </c>
      <c r="T58">
        <f t="shared" si="19"/>
        <v>0</v>
      </c>
      <c r="U58">
        <f t="shared" si="20"/>
        <v>0</v>
      </c>
      <c r="V58">
        <f t="shared" si="21"/>
        <v>0</v>
      </c>
      <c r="W58">
        <f t="shared" si="22"/>
        <v>0</v>
      </c>
      <c r="X58">
        <f t="shared" si="23"/>
        <v>0</v>
      </c>
      <c r="Y58">
        <f t="shared" si="24"/>
        <v>0</v>
      </c>
      <c r="Z58">
        <f t="shared" si="36"/>
        <v>0</v>
      </c>
      <c r="AA58">
        <f t="shared" si="37"/>
        <v>0</v>
      </c>
      <c r="AB58">
        <f t="shared" si="38"/>
        <v>0</v>
      </c>
      <c r="AC58">
        <f t="shared" si="25"/>
        <v>0</v>
      </c>
      <c r="AD58">
        <f t="shared" si="26"/>
        <v>0</v>
      </c>
      <c r="AE58">
        <f t="shared" si="27"/>
        <v>0</v>
      </c>
      <c r="AF58">
        <f t="shared" si="28"/>
        <v>0</v>
      </c>
      <c r="AG58">
        <f t="shared" si="29"/>
        <v>0</v>
      </c>
      <c r="AH58">
        <f t="shared" si="30"/>
        <v>0</v>
      </c>
      <c r="AI58">
        <f t="shared" si="31"/>
        <v>0</v>
      </c>
      <c r="AJ58">
        <f t="shared" si="32"/>
        <v>0</v>
      </c>
      <c r="AK58">
        <f t="shared" si="33"/>
        <v>0</v>
      </c>
      <c r="AL58">
        <f t="shared" si="34"/>
        <v>0</v>
      </c>
      <c r="AM58">
        <f t="shared" si="35"/>
        <v>0</v>
      </c>
      <c r="AN58" s="9">
        <f t="shared" si="39"/>
        <v>0</v>
      </c>
      <c r="AP58" s="1"/>
    </row>
    <row r="59" spans="1:42">
      <c r="A59" t="s">
        <v>19</v>
      </c>
      <c r="B59">
        <f t="shared" si="40"/>
        <v>0</v>
      </c>
      <c r="C59">
        <f t="shared" si="41"/>
        <v>0</v>
      </c>
      <c r="D59">
        <f t="shared" si="42"/>
        <v>0</v>
      </c>
      <c r="E59">
        <f t="shared" si="43"/>
        <v>0</v>
      </c>
      <c r="F59">
        <f t="shared" si="44"/>
        <v>0</v>
      </c>
      <c r="G59">
        <f t="shared" si="45"/>
        <v>0</v>
      </c>
      <c r="H59">
        <f t="shared" si="46"/>
        <v>0</v>
      </c>
      <c r="I59">
        <f t="shared" si="47"/>
        <v>0</v>
      </c>
      <c r="J59">
        <f t="shared" si="48"/>
        <v>0</v>
      </c>
      <c r="K59">
        <f t="shared" si="49"/>
        <v>0</v>
      </c>
      <c r="L59">
        <f t="shared" si="11"/>
        <v>0</v>
      </c>
      <c r="M59">
        <f t="shared" si="12"/>
        <v>0</v>
      </c>
      <c r="N59">
        <f t="shared" si="13"/>
        <v>0</v>
      </c>
      <c r="O59">
        <f t="shared" si="14"/>
        <v>0</v>
      </c>
      <c r="P59">
        <f t="shared" si="15"/>
        <v>0</v>
      </c>
      <c r="Q59">
        <f t="shared" si="16"/>
        <v>0</v>
      </c>
      <c r="R59">
        <f t="shared" si="17"/>
        <v>0</v>
      </c>
      <c r="S59">
        <f t="shared" si="18"/>
        <v>0</v>
      </c>
      <c r="T59">
        <f t="shared" si="19"/>
        <v>0</v>
      </c>
      <c r="U59">
        <f t="shared" si="20"/>
        <v>0</v>
      </c>
      <c r="V59">
        <f t="shared" si="21"/>
        <v>0</v>
      </c>
      <c r="W59">
        <f t="shared" si="22"/>
        <v>0</v>
      </c>
      <c r="X59">
        <f t="shared" si="23"/>
        <v>0</v>
      </c>
      <c r="Y59">
        <f t="shared" si="24"/>
        <v>0</v>
      </c>
      <c r="Z59">
        <f t="shared" si="36"/>
        <v>0</v>
      </c>
      <c r="AA59">
        <f t="shared" si="37"/>
        <v>0</v>
      </c>
      <c r="AB59">
        <f t="shared" si="38"/>
        <v>0</v>
      </c>
      <c r="AC59">
        <f t="shared" si="25"/>
        <v>0</v>
      </c>
      <c r="AD59">
        <f t="shared" si="26"/>
        <v>0</v>
      </c>
      <c r="AE59">
        <f t="shared" si="27"/>
        <v>0</v>
      </c>
      <c r="AF59">
        <f t="shared" si="28"/>
        <v>0</v>
      </c>
      <c r="AG59">
        <f t="shared" si="29"/>
        <v>0</v>
      </c>
      <c r="AH59">
        <f t="shared" si="30"/>
        <v>0</v>
      </c>
      <c r="AI59">
        <f t="shared" si="31"/>
        <v>0</v>
      </c>
      <c r="AJ59">
        <f t="shared" si="32"/>
        <v>0</v>
      </c>
      <c r="AK59">
        <f t="shared" si="33"/>
        <v>0</v>
      </c>
      <c r="AL59">
        <f t="shared" si="34"/>
        <v>0</v>
      </c>
      <c r="AM59">
        <f t="shared" si="35"/>
        <v>0</v>
      </c>
      <c r="AN59" s="9">
        <f t="shared" si="39"/>
        <v>0</v>
      </c>
      <c r="AP59" s="1"/>
    </row>
    <row r="60" spans="1:42">
      <c r="A60" t="s">
        <v>20</v>
      </c>
      <c r="B60">
        <f t="shared" si="40"/>
        <v>0</v>
      </c>
      <c r="C60">
        <f t="shared" si="41"/>
        <v>0</v>
      </c>
      <c r="D60">
        <f t="shared" si="42"/>
        <v>0</v>
      </c>
      <c r="E60">
        <f t="shared" si="43"/>
        <v>0</v>
      </c>
      <c r="F60">
        <f t="shared" si="44"/>
        <v>0</v>
      </c>
      <c r="G60">
        <f t="shared" si="45"/>
        <v>0</v>
      </c>
      <c r="H60">
        <f t="shared" si="46"/>
        <v>0</v>
      </c>
      <c r="I60">
        <f t="shared" si="47"/>
        <v>0</v>
      </c>
      <c r="J60">
        <f t="shared" si="48"/>
        <v>0</v>
      </c>
      <c r="K60">
        <f t="shared" si="49"/>
        <v>0</v>
      </c>
      <c r="L60">
        <f t="shared" si="11"/>
        <v>0</v>
      </c>
      <c r="M60">
        <f t="shared" si="12"/>
        <v>0</v>
      </c>
      <c r="N60">
        <f t="shared" si="13"/>
        <v>0</v>
      </c>
      <c r="O60">
        <f t="shared" si="14"/>
        <v>0</v>
      </c>
      <c r="P60">
        <f t="shared" si="15"/>
        <v>0</v>
      </c>
      <c r="Q60">
        <f t="shared" si="16"/>
        <v>0</v>
      </c>
      <c r="R60">
        <f t="shared" si="17"/>
        <v>0</v>
      </c>
      <c r="S60">
        <f t="shared" si="18"/>
        <v>0</v>
      </c>
      <c r="T60">
        <f t="shared" si="19"/>
        <v>0</v>
      </c>
      <c r="U60">
        <f t="shared" si="20"/>
        <v>0</v>
      </c>
      <c r="V60">
        <f t="shared" si="21"/>
        <v>0</v>
      </c>
      <c r="W60">
        <f t="shared" si="22"/>
        <v>0</v>
      </c>
      <c r="X60">
        <f t="shared" si="23"/>
        <v>0</v>
      </c>
      <c r="Y60">
        <f t="shared" si="24"/>
        <v>0</v>
      </c>
      <c r="Z60">
        <f t="shared" si="36"/>
        <v>0</v>
      </c>
      <c r="AA60">
        <f t="shared" si="37"/>
        <v>0</v>
      </c>
      <c r="AB60">
        <f t="shared" si="38"/>
        <v>0</v>
      </c>
      <c r="AC60">
        <f t="shared" si="25"/>
        <v>0</v>
      </c>
      <c r="AD60">
        <f t="shared" si="26"/>
        <v>0</v>
      </c>
      <c r="AE60">
        <f t="shared" si="27"/>
        <v>0</v>
      </c>
      <c r="AF60">
        <f t="shared" si="28"/>
        <v>0</v>
      </c>
      <c r="AG60">
        <f t="shared" si="29"/>
        <v>0</v>
      </c>
      <c r="AH60">
        <f t="shared" si="30"/>
        <v>0</v>
      </c>
      <c r="AI60">
        <f t="shared" si="31"/>
        <v>0</v>
      </c>
      <c r="AJ60">
        <f t="shared" si="32"/>
        <v>0</v>
      </c>
      <c r="AK60">
        <f t="shared" si="33"/>
        <v>0</v>
      </c>
      <c r="AL60">
        <f t="shared" si="34"/>
        <v>0</v>
      </c>
      <c r="AM60">
        <f t="shared" si="35"/>
        <v>0</v>
      </c>
      <c r="AN60" s="9">
        <f t="shared" si="39"/>
        <v>0</v>
      </c>
      <c r="AP60" s="1"/>
    </row>
    <row r="61" spans="1:42">
      <c r="A61" t="s">
        <v>21</v>
      </c>
      <c r="B61">
        <f t="shared" si="40"/>
        <v>0</v>
      </c>
      <c r="C61">
        <f t="shared" si="41"/>
        <v>0</v>
      </c>
      <c r="D61">
        <f t="shared" si="42"/>
        <v>0</v>
      </c>
      <c r="E61">
        <f t="shared" si="43"/>
        <v>0</v>
      </c>
      <c r="F61">
        <f t="shared" si="44"/>
        <v>0</v>
      </c>
      <c r="G61">
        <f t="shared" si="45"/>
        <v>0</v>
      </c>
      <c r="H61">
        <f t="shared" si="46"/>
        <v>0</v>
      </c>
      <c r="I61">
        <f t="shared" si="47"/>
        <v>0</v>
      </c>
      <c r="J61">
        <f t="shared" si="48"/>
        <v>0</v>
      </c>
      <c r="K61">
        <f t="shared" si="49"/>
        <v>0</v>
      </c>
      <c r="L61">
        <f t="shared" si="11"/>
        <v>0</v>
      </c>
      <c r="M61">
        <f t="shared" si="12"/>
        <v>0</v>
      </c>
      <c r="N61">
        <f t="shared" si="13"/>
        <v>0</v>
      </c>
      <c r="O61">
        <f t="shared" si="14"/>
        <v>0</v>
      </c>
      <c r="P61">
        <f t="shared" si="15"/>
        <v>0</v>
      </c>
      <c r="Q61">
        <f t="shared" si="16"/>
        <v>0</v>
      </c>
      <c r="R61">
        <f t="shared" si="17"/>
        <v>0</v>
      </c>
      <c r="S61">
        <f t="shared" si="18"/>
        <v>0</v>
      </c>
      <c r="T61">
        <f t="shared" si="19"/>
        <v>0</v>
      </c>
      <c r="U61">
        <f t="shared" si="20"/>
        <v>0</v>
      </c>
      <c r="V61">
        <f t="shared" si="21"/>
        <v>0</v>
      </c>
      <c r="W61">
        <f t="shared" si="22"/>
        <v>0</v>
      </c>
      <c r="X61">
        <f t="shared" si="23"/>
        <v>0</v>
      </c>
      <c r="Y61">
        <f t="shared" si="24"/>
        <v>0</v>
      </c>
      <c r="Z61">
        <f t="shared" si="36"/>
        <v>0</v>
      </c>
      <c r="AA61">
        <f t="shared" si="37"/>
        <v>0</v>
      </c>
      <c r="AB61">
        <f t="shared" si="38"/>
        <v>0</v>
      </c>
      <c r="AC61">
        <f t="shared" si="25"/>
        <v>0</v>
      </c>
      <c r="AD61">
        <f t="shared" si="26"/>
        <v>0</v>
      </c>
      <c r="AE61">
        <f t="shared" si="27"/>
        <v>0</v>
      </c>
      <c r="AF61">
        <f t="shared" si="28"/>
        <v>0</v>
      </c>
      <c r="AG61">
        <f t="shared" si="29"/>
        <v>0</v>
      </c>
      <c r="AH61">
        <f t="shared" si="30"/>
        <v>0</v>
      </c>
      <c r="AI61">
        <f t="shared" si="31"/>
        <v>241.05269898491608</v>
      </c>
      <c r="AJ61">
        <f t="shared" si="32"/>
        <v>234.81531281766939</v>
      </c>
      <c r="AK61">
        <f t="shared" si="33"/>
        <v>428.41228050427736</v>
      </c>
      <c r="AL61">
        <f t="shared" si="34"/>
        <v>420.01574777081311</v>
      </c>
      <c r="AM61">
        <f t="shared" si="35"/>
        <v>415.15836111111111</v>
      </c>
      <c r="AN61" s="9">
        <f t="shared" si="39"/>
        <v>1739.454401188787</v>
      </c>
      <c r="AP61" s="1"/>
    </row>
    <row r="62" spans="1:42">
      <c r="A62" t="s">
        <v>22</v>
      </c>
      <c r="B62">
        <f t="shared" si="40"/>
        <v>0</v>
      </c>
      <c r="C62">
        <f t="shared" si="41"/>
        <v>0</v>
      </c>
      <c r="D62">
        <f t="shared" si="42"/>
        <v>0</v>
      </c>
      <c r="E62">
        <f t="shared" si="43"/>
        <v>0</v>
      </c>
      <c r="F62">
        <f t="shared" si="44"/>
        <v>0</v>
      </c>
      <c r="G62">
        <f t="shared" si="45"/>
        <v>0</v>
      </c>
      <c r="H62">
        <f t="shared" si="46"/>
        <v>0</v>
      </c>
      <c r="I62">
        <f t="shared" si="47"/>
        <v>0</v>
      </c>
      <c r="J62">
        <f t="shared" si="48"/>
        <v>0</v>
      </c>
      <c r="K62">
        <f t="shared" si="49"/>
        <v>0</v>
      </c>
      <c r="L62">
        <f t="shared" si="11"/>
        <v>0</v>
      </c>
      <c r="M62">
        <f t="shared" si="12"/>
        <v>0</v>
      </c>
      <c r="N62">
        <f t="shared" si="13"/>
        <v>0</v>
      </c>
      <c r="O62">
        <f t="shared" si="14"/>
        <v>0</v>
      </c>
      <c r="P62">
        <f t="shared" si="15"/>
        <v>0</v>
      </c>
      <c r="Q62">
        <f t="shared" si="16"/>
        <v>0</v>
      </c>
      <c r="R62">
        <f t="shared" si="17"/>
        <v>0</v>
      </c>
      <c r="S62">
        <f t="shared" si="18"/>
        <v>0</v>
      </c>
      <c r="T62">
        <f t="shared" si="19"/>
        <v>0</v>
      </c>
      <c r="U62">
        <f t="shared" si="20"/>
        <v>0</v>
      </c>
      <c r="V62">
        <f t="shared" si="21"/>
        <v>0</v>
      </c>
      <c r="W62">
        <f t="shared" si="22"/>
        <v>0</v>
      </c>
      <c r="X62">
        <f t="shared" si="23"/>
        <v>0</v>
      </c>
      <c r="Y62">
        <f t="shared" si="24"/>
        <v>0</v>
      </c>
      <c r="Z62">
        <f t="shared" si="36"/>
        <v>0</v>
      </c>
      <c r="AA62">
        <f t="shared" si="37"/>
        <v>0</v>
      </c>
      <c r="AB62">
        <f t="shared" si="38"/>
        <v>0</v>
      </c>
      <c r="AC62">
        <f t="shared" si="25"/>
        <v>0</v>
      </c>
      <c r="AD62">
        <f t="shared" si="26"/>
        <v>0</v>
      </c>
      <c r="AE62">
        <f t="shared" si="27"/>
        <v>0</v>
      </c>
      <c r="AF62">
        <f t="shared" si="28"/>
        <v>0</v>
      </c>
      <c r="AG62">
        <f t="shared" si="29"/>
        <v>0</v>
      </c>
      <c r="AH62">
        <f t="shared" si="30"/>
        <v>0</v>
      </c>
      <c r="AI62">
        <f t="shared" si="31"/>
        <v>241.05269898491608</v>
      </c>
      <c r="AJ62">
        <f t="shared" si="32"/>
        <v>234.81531281766939</v>
      </c>
      <c r="AK62">
        <f t="shared" si="33"/>
        <v>228.81013057181448</v>
      </c>
      <c r="AL62">
        <f t="shared" si="34"/>
        <v>224.32563785644916</v>
      </c>
      <c r="AM62">
        <f t="shared" si="35"/>
        <v>222.41211111111113</v>
      </c>
      <c r="AN62" s="9">
        <f t="shared" si="39"/>
        <v>1151.4158913419601</v>
      </c>
      <c r="AP62" s="1"/>
    </row>
    <row r="63" spans="1:42">
      <c r="A63" t="s">
        <v>23</v>
      </c>
      <c r="B63">
        <f t="shared" si="40"/>
        <v>0</v>
      </c>
      <c r="C63">
        <f t="shared" si="41"/>
        <v>0</v>
      </c>
      <c r="D63">
        <f t="shared" si="42"/>
        <v>0</v>
      </c>
      <c r="E63">
        <f t="shared" si="43"/>
        <v>0</v>
      </c>
      <c r="F63">
        <f t="shared" si="44"/>
        <v>0</v>
      </c>
      <c r="G63">
        <f t="shared" si="45"/>
        <v>0</v>
      </c>
      <c r="H63">
        <f t="shared" si="46"/>
        <v>0</v>
      </c>
      <c r="I63">
        <f t="shared" si="47"/>
        <v>0</v>
      </c>
      <c r="J63">
        <f t="shared" si="48"/>
        <v>0</v>
      </c>
      <c r="K63">
        <f t="shared" si="49"/>
        <v>0</v>
      </c>
      <c r="L63">
        <f t="shared" si="11"/>
        <v>0</v>
      </c>
      <c r="M63">
        <f t="shared" si="12"/>
        <v>0</v>
      </c>
      <c r="N63">
        <f t="shared" si="13"/>
        <v>0</v>
      </c>
      <c r="O63">
        <f t="shared" si="14"/>
        <v>0</v>
      </c>
      <c r="P63">
        <f t="shared" si="15"/>
        <v>0</v>
      </c>
      <c r="Q63">
        <f t="shared" si="16"/>
        <v>0</v>
      </c>
      <c r="R63">
        <f t="shared" si="17"/>
        <v>0</v>
      </c>
      <c r="S63">
        <f t="shared" si="18"/>
        <v>0</v>
      </c>
      <c r="T63">
        <f t="shared" si="19"/>
        <v>0</v>
      </c>
      <c r="U63">
        <f t="shared" si="20"/>
        <v>0</v>
      </c>
      <c r="V63">
        <f t="shared" si="21"/>
        <v>0</v>
      </c>
      <c r="W63">
        <f t="shared" si="22"/>
        <v>0</v>
      </c>
      <c r="X63">
        <f t="shared" si="23"/>
        <v>0</v>
      </c>
      <c r="Y63">
        <f t="shared" si="24"/>
        <v>0</v>
      </c>
      <c r="Z63">
        <f t="shared" si="36"/>
        <v>0</v>
      </c>
      <c r="AA63">
        <f t="shared" si="37"/>
        <v>0</v>
      </c>
      <c r="AB63">
        <f t="shared" si="38"/>
        <v>0</v>
      </c>
      <c r="AC63">
        <f t="shared" si="25"/>
        <v>0</v>
      </c>
      <c r="AD63">
        <f t="shared" si="26"/>
        <v>0</v>
      </c>
      <c r="AE63">
        <f t="shared" si="27"/>
        <v>0</v>
      </c>
      <c r="AF63">
        <f t="shared" si="28"/>
        <v>0</v>
      </c>
      <c r="AG63">
        <f t="shared" si="29"/>
        <v>0</v>
      </c>
      <c r="AH63">
        <f t="shared" si="30"/>
        <v>0</v>
      </c>
      <c r="AI63">
        <f t="shared" si="31"/>
        <v>0</v>
      </c>
      <c r="AJ63">
        <f t="shared" si="32"/>
        <v>0</v>
      </c>
      <c r="AK63">
        <f t="shared" si="33"/>
        <v>0</v>
      </c>
      <c r="AL63">
        <f t="shared" si="34"/>
        <v>0</v>
      </c>
      <c r="AM63">
        <f t="shared" si="35"/>
        <v>0</v>
      </c>
      <c r="AN63" s="9">
        <f t="shared" si="39"/>
        <v>0</v>
      </c>
      <c r="AP63" s="1"/>
    </row>
    <row r="64" spans="1:42">
      <c r="A64" t="s">
        <v>24</v>
      </c>
      <c r="B64">
        <f t="shared" si="40"/>
        <v>0</v>
      </c>
      <c r="C64">
        <f t="shared" si="41"/>
        <v>0</v>
      </c>
      <c r="D64">
        <f t="shared" si="42"/>
        <v>0</v>
      </c>
      <c r="E64">
        <f t="shared" si="43"/>
        <v>0</v>
      </c>
      <c r="F64">
        <f t="shared" si="44"/>
        <v>0</v>
      </c>
      <c r="G64">
        <f t="shared" si="45"/>
        <v>0</v>
      </c>
      <c r="H64">
        <f t="shared" si="46"/>
        <v>0</v>
      </c>
      <c r="I64">
        <f t="shared" si="47"/>
        <v>0</v>
      </c>
      <c r="J64">
        <f t="shared" si="48"/>
        <v>0</v>
      </c>
      <c r="K64">
        <f t="shared" si="49"/>
        <v>0</v>
      </c>
      <c r="L64">
        <f t="shared" si="11"/>
        <v>0</v>
      </c>
      <c r="M64">
        <f t="shared" si="12"/>
        <v>0</v>
      </c>
      <c r="N64">
        <f t="shared" si="13"/>
        <v>0</v>
      </c>
      <c r="O64">
        <f t="shared" si="14"/>
        <v>0</v>
      </c>
      <c r="P64">
        <f t="shared" si="15"/>
        <v>0</v>
      </c>
      <c r="Q64">
        <f t="shared" si="16"/>
        <v>0</v>
      </c>
      <c r="R64">
        <f t="shared" si="17"/>
        <v>0</v>
      </c>
      <c r="S64">
        <f t="shared" si="18"/>
        <v>0</v>
      </c>
      <c r="T64">
        <f t="shared" si="19"/>
        <v>0</v>
      </c>
      <c r="U64">
        <f t="shared" si="20"/>
        <v>0</v>
      </c>
      <c r="V64">
        <f t="shared" si="21"/>
        <v>0</v>
      </c>
      <c r="W64">
        <f t="shared" si="22"/>
        <v>0</v>
      </c>
      <c r="X64">
        <f t="shared" si="23"/>
        <v>0</v>
      </c>
      <c r="Y64">
        <f t="shared" si="24"/>
        <v>0</v>
      </c>
      <c r="Z64">
        <f t="shared" si="36"/>
        <v>0</v>
      </c>
      <c r="AA64">
        <f t="shared" si="37"/>
        <v>0</v>
      </c>
      <c r="AB64">
        <f t="shared" si="38"/>
        <v>0</v>
      </c>
      <c r="AC64">
        <f t="shared" si="25"/>
        <v>0</v>
      </c>
      <c r="AD64">
        <f t="shared" si="26"/>
        <v>0</v>
      </c>
      <c r="AE64">
        <f t="shared" si="27"/>
        <v>0</v>
      </c>
      <c r="AF64">
        <f t="shared" si="28"/>
        <v>0</v>
      </c>
      <c r="AG64">
        <f t="shared" si="29"/>
        <v>0</v>
      </c>
      <c r="AH64">
        <f t="shared" si="30"/>
        <v>0</v>
      </c>
      <c r="AI64">
        <f t="shared" si="31"/>
        <v>0</v>
      </c>
      <c r="AJ64">
        <f t="shared" si="32"/>
        <v>0</v>
      </c>
      <c r="AK64">
        <f t="shared" si="33"/>
        <v>0</v>
      </c>
      <c r="AL64">
        <f t="shared" si="34"/>
        <v>0</v>
      </c>
      <c r="AM64">
        <f t="shared" si="35"/>
        <v>0.16666666666666669</v>
      </c>
      <c r="AN64" s="9">
        <f t="shared" si="39"/>
        <v>0.16666666666666669</v>
      </c>
      <c r="AP64" s="1"/>
    </row>
    <row r="65" spans="1:42">
      <c r="A65" t="s">
        <v>25</v>
      </c>
      <c r="B65">
        <f t="shared" si="40"/>
        <v>0</v>
      </c>
      <c r="C65">
        <f t="shared" si="41"/>
        <v>0</v>
      </c>
      <c r="D65">
        <f t="shared" si="42"/>
        <v>0</v>
      </c>
      <c r="E65">
        <f t="shared" si="43"/>
        <v>0</v>
      </c>
      <c r="F65">
        <f t="shared" si="44"/>
        <v>0</v>
      </c>
      <c r="G65">
        <f t="shared" si="45"/>
        <v>0</v>
      </c>
      <c r="H65">
        <f t="shared" si="46"/>
        <v>0</v>
      </c>
      <c r="I65">
        <f t="shared" si="47"/>
        <v>0</v>
      </c>
      <c r="J65">
        <f t="shared" si="48"/>
        <v>0</v>
      </c>
      <c r="K65">
        <f t="shared" si="49"/>
        <v>0</v>
      </c>
      <c r="L65">
        <f t="shared" si="11"/>
        <v>0</v>
      </c>
      <c r="M65">
        <f t="shared" si="12"/>
        <v>0</v>
      </c>
      <c r="N65">
        <f t="shared" si="13"/>
        <v>0</v>
      </c>
      <c r="O65">
        <f t="shared" si="14"/>
        <v>0</v>
      </c>
      <c r="P65">
        <f t="shared" si="15"/>
        <v>0</v>
      </c>
      <c r="Q65">
        <f t="shared" si="16"/>
        <v>0</v>
      </c>
      <c r="R65">
        <f t="shared" si="17"/>
        <v>0</v>
      </c>
      <c r="S65">
        <f t="shared" si="18"/>
        <v>0</v>
      </c>
      <c r="T65">
        <f t="shared" si="19"/>
        <v>0</v>
      </c>
      <c r="U65">
        <f t="shared" si="20"/>
        <v>0</v>
      </c>
      <c r="V65">
        <f t="shared" si="21"/>
        <v>0</v>
      </c>
      <c r="W65">
        <f t="shared" si="22"/>
        <v>0</v>
      </c>
      <c r="X65">
        <f t="shared" si="23"/>
        <v>0</v>
      </c>
      <c r="Y65">
        <f t="shared" si="24"/>
        <v>0</v>
      </c>
      <c r="Z65">
        <f t="shared" si="36"/>
        <v>0</v>
      </c>
      <c r="AA65">
        <f t="shared" si="37"/>
        <v>5.0151607651607657</v>
      </c>
      <c r="AB65">
        <f t="shared" si="38"/>
        <v>4.8277111737972103</v>
      </c>
      <c r="AC65">
        <f t="shared" si="25"/>
        <v>4.7413328715995231</v>
      </c>
      <c r="AD65">
        <f t="shared" si="26"/>
        <v>4.6728289723170269</v>
      </c>
      <c r="AE65">
        <f t="shared" si="27"/>
        <v>4.4607044598899508</v>
      </c>
      <c r="AF65">
        <f t="shared" si="28"/>
        <v>24.206076460128571</v>
      </c>
      <c r="AG65">
        <f t="shared" si="29"/>
        <v>24.378637600303058</v>
      </c>
      <c r="AH65">
        <f t="shared" si="30"/>
        <v>23.596083333333329</v>
      </c>
      <c r="AI65">
        <f t="shared" si="31"/>
        <v>72.558891734918674</v>
      </c>
      <c r="AJ65">
        <f t="shared" si="32"/>
        <v>83.484669726560497</v>
      </c>
      <c r="AK65">
        <f t="shared" si="33"/>
        <v>88.614147781279726</v>
      </c>
      <c r="AL65">
        <f t="shared" si="34"/>
        <v>86.877382458824982</v>
      </c>
      <c r="AM65">
        <f t="shared" si="35"/>
        <v>87.031555555555528</v>
      </c>
      <c r="AN65" s="9">
        <f t="shared" si="39"/>
        <v>514.46518289366884</v>
      </c>
      <c r="AP65" s="1"/>
    </row>
    <row r="66" spans="1:42">
      <c r="A66" t="s">
        <v>26</v>
      </c>
      <c r="B66">
        <f t="shared" si="40"/>
        <v>0</v>
      </c>
      <c r="C66">
        <f t="shared" si="41"/>
        <v>0</v>
      </c>
      <c r="D66">
        <f t="shared" si="42"/>
        <v>0</v>
      </c>
      <c r="E66">
        <f t="shared" si="43"/>
        <v>0</v>
      </c>
      <c r="F66">
        <f t="shared" si="44"/>
        <v>0</v>
      </c>
      <c r="G66">
        <f t="shared" si="45"/>
        <v>0</v>
      </c>
      <c r="H66">
        <f t="shared" si="46"/>
        <v>0</v>
      </c>
      <c r="I66">
        <f t="shared" si="47"/>
        <v>0</v>
      </c>
      <c r="J66">
        <f t="shared" si="48"/>
        <v>0</v>
      </c>
      <c r="K66">
        <f t="shared" si="49"/>
        <v>0</v>
      </c>
      <c r="L66">
        <f t="shared" si="11"/>
        <v>0</v>
      </c>
      <c r="M66">
        <f t="shared" si="12"/>
        <v>0</v>
      </c>
      <c r="N66">
        <f t="shared" si="13"/>
        <v>0</v>
      </c>
      <c r="O66">
        <f t="shared" si="14"/>
        <v>0</v>
      </c>
      <c r="P66">
        <f t="shared" si="15"/>
        <v>0</v>
      </c>
      <c r="Q66">
        <f t="shared" si="16"/>
        <v>0</v>
      </c>
      <c r="R66">
        <f t="shared" si="17"/>
        <v>0</v>
      </c>
      <c r="S66">
        <f t="shared" si="18"/>
        <v>0</v>
      </c>
      <c r="T66">
        <f t="shared" si="19"/>
        <v>0</v>
      </c>
      <c r="U66">
        <f t="shared" si="20"/>
        <v>0</v>
      </c>
      <c r="V66">
        <f t="shared" si="21"/>
        <v>0</v>
      </c>
      <c r="W66">
        <f t="shared" si="22"/>
        <v>0</v>
      </c>
      <c r="X66">
        <f t="shared" si="23"/>
        <v>0</v>
      </c>
      <c r="Y66">
        <f t="shared" si="24"/>
        <v>0</v>
      </c>
      <c r="Z66">
        <f t="shared" si="36"/>
        <v>0</v>
      </c>
      <c r="AA66">
        <f t="shared" si="37"/>
        <v>21.365567765567764</v>
      </c>
      <c r="AB66">
        <f t="shared" si="38"/>
        <v>20.56699576868829</v>
      </c>
      <c r="AC66">
        <f t="shared" si="25"/>
        <v>20.199007272307515</v>
      </c>
      <c r="AD66">
        <f t="shared" si="26"/>
        <v>19.907167235494878</v>
      </c>
      <c r="AE66">
        <f t="shared" si="27"/>
        <v>19.003475238922675</v>
      </c>
      <c r="AF66">
        <f t="shared" si="28"/>
        <v>18.5956777458624</v>
      </c>
      <c r="AG66">
        <f t="shared" si="29"/>
        <v>18.728243275820503</v>
      </c>
      <c r="AH66">
        <f t="shared" si="30"/>
        <v>18.127066666666664</v>
      </c>
      <c r="AI66">
        <f t="shared" si="31"/>
        <v>127.66412210521881</v>
      </c>
      <c r="AJ66">
        <f t="shared" si="32"/>
        <v>137.1640185236526</v>
      </c>
      <c r="AK66">
        <f t="shared" si="33"/>
        <v>117.33283906148382</v>
      </c>
      <c r="AL66">
        <f t="shared" si="34"/>
        <v>115.03321071579217</v>
      </c>
      <c r="AM66">
        <f t="shared" si="35"/>
        <v>114.76382222222223</v>
      </c>
      <c r="AN66" s="9">
        <f t="shared" si="39"/>
        <v>768.4512135977003</v>
      </c>
      <c r="AP66" s="1"/>
    </row>
    <row r="67" spans="1:42">
      <c r="A67" t="s">
        <v>27</v>
      </c>
      <c r="B67">
        <f t="shared" si="40"/>
        <v>0</v>
      </c>
      <c r="C67">
        <f t="shared" si="41"/>
        <v>0</v>
      </c>
      <c r="D67">
        <f t="shared" si="42"/>
        <v>0</v>
      </c>
      <c r="E67">
        <f t="shared" si="43"/>
        <v>0</v>
      </c>
      <c r="F67">
        <f t="shared" si="44"/>
        <v>0</v>
      </c>
      <c r="G67">
        <f t="shared" si="45"/>
        <v>0</v>
      </c>
      <c r="H67">
        <f t="shared" si="46"/>
        <v>0</v>
      </c>
      <c r="I67">
        <f t="shared" si="47"/>
        <v>0</v>
      </c>
      <c r="J67">
        <f t="shared" si="48"/>
        <v>0</v>
      </c>
      <c r="K67">
        <f t="shared" si="49"/>
        <v>0</v>
      </c>
      <c r="L67">
        <f t="shared" si="11"/>
        <v>0</v>
      </c>
      <c r="M67">
        <f t="shared" si="12"/>
        <v>0</v>
      </c>
      <c r="N67">
        <f t="shared" si="13"/>
        <v>0</v>
      </c>
      <c r="O67">
        <f t="shared" si="14"/>
        <v>0</v>
      </c>
      <c r="P67">
        <f t="shared" si="15"/>
        <v>0</v>
      </c>
      <c r="Q67">
        <f t="shared" si="16"/>
        <v>0</v>
      </c>
      <c r="R67">
        <f t="shared" si="17"/>
        <v>0</v>
      </c>
      <c r="S67">
        <f t="shared" si="18"/>
        <v>0</v>
      </c>
      <c r="T67">
        <f t="shared" si="19"/>
        <v>0</v>
      </c>
      <c r="U67">
        <f t="shared" si="20"/>
        <v>0</v>
      </c>
      <c r="V67">
        <f t="shared" si="21"/>
        <v>0</v>
      </c>
      <c r="W67">
        <f t="shared" si="22"/>
        <v>0</v>
      </c>
      <c r="X67">
        <f t="shared" si="23"/>
        <v>0</v>
      </c>
      <c r="Y67">
        <f t="shared" si="24"/>
        <v>0</v>
      </c>
      <c r="Z67">
        <f t="shared" si="36"/>
        <v>0</v>
      </c>
      <c r="AA67">
        <f t="shared" si="37"/>
        <v>5.0151607651607604</v>
      </c>
      <c r="AB67">
        <f t="shared" si="38"/>
        <v>4.8277111737972058</v>
      </c>
      <c r="AC67">
        <f t="shared" si="25"/>
        <v>4.7413328715995187</v>
      </c>
      <c r="AD67">
        <f t="shared" si="26"/>
        <v>4.6728289723170224</v>
      </c>
      <c r="AE67">
        <f t="shared" si="27"/>
        <v>4.4607044598899472</v>
      </c>
      <c r="AF67">
        <f t="shared" si="28"/>
        <v>4.8585179865955368</v>
      </c>
      <c r="AG67">
        <f t="shared" si="29"/>
        <v>4.8931535626958667</v>
      </c>
      <c r="AH67">
        <f t="shared" si="30"/>
        <v>4.7360833333333288</v>
      </c>
      <c r="AI67">
        <f t="shared" si="31"/>
        <v>113.16817506245454</v>
      </c>
      <c r="AJ67">
        <f t="shared" si="32"/>
        <v>110.23987924714289</v>
      </c>
      <c r="AK67">
        <f t="shared" si="33"/>
        <v>103.15577667717245</v>
      </c>
      <c r="AL67">
        <f t="shared" si="34"/>
        <v>577.3856310459206</v>
      </c>
      <c r="AM67">
        <f t="shared" si="35"/>
        <v>587.82335396825397</v>
      </c>
      <c r="AN67" s="9">
        <f t="shared" si="39"/>
        <v>1529.9783091263337</v>
      </c>
      <c r="AP67" s="1"/>
    </row>
    <row r="68" spans="1:42">
      <c r="A68" t="s">
        <v>28</v>
      </c>
      <c r="B68">
        <f t="shared" si="40"/>
        <v>0</v>
      </c>
      <c r="C68">
        <f t="shared" si="41"/>
        <v>0</v>
      </c>
      <c r="D68">
        <f t="shared" si="42"/>
        <v>0</v>
      </c>
      <c r="E68">
        <f t="shared" si="43"/>
        <v>0</v>
      </c>
      <c r="F68">
        <f t="shared" si="44"/>
        <v>0</v>
      </c>
      <c r="G68">
        <f t="shared" si="45"/>
        <v>0</v>
      </c>
      <c r="H68">
        <f t="shared" si="46"/>
        <v>0</v>
      </c>
      <c r="I68">
        <f t="shared" si="47"/>
        <v>0</v>
      </c>
      <c r="J68">
        <f t="shared" si="48"/>
        <v>0</v>
      </c>
      <c r="K68">
        <f t="shared" si="49"/>
        <v>0</v>
      </c>
      <c r="L68">
        <f t="shared" si="11"/>
        <v>0</v>
      </c>
      <c r="M68">
        <f t="shared" si="12"/>
        <v>0</v>
      </c>
      <c r="N68">
        <f t="shared" si="13"/>
        <v>0</v>
      </c>
      <c r="O68">
        <f t="shared" si="14"/>
        <v>0</v>
      </c>
      <c r="P68">
        <f t="shared" si="15"/>
        <v>0</v>
      </c>
      <c r="Q68">
        <f t="shared" si="16"/>
        <v>0</v>
      </c>
      <c r="R68">
        <f t="shared" si="17"/>
        <v>0</v>
      </c>
      <c r="S68">
        <f t="shared" si="18"/>
        <v>0</v>
      </c>
      <c r="T68">
        <f t="shared" si="19"/>
        <v>0</v>
      </c>
      <c r="U68">
        <f t="shared" si="20"/>
        <v>0</v>
      </c>
      <c r="V68">
        <f t="shared" si="21"/>
        <v>0</v>
      </c>
      <c r="W68">
        <f t="shared" si="22"/>
        <v>0</v>
      </c>
      <c r="X68">
        <f t="shared" si="23"/>
        <v>0</v>
      </c>
      <c r="Y68">
        <f t="shared" si="24"/>
        <v>0</v>
      </c>
      <c r="Z68">
        <f t="shared" si="36"/>
        <v>0</v>
      </c>
      <c r="AA68">
        <f t="shared" si="37"/>
        <v>44.511599511599513</v>
      </c>
      <c r="AB68">
        <f t="shared" si="38"/>
        <v>42.847907851433945</v>
      </c>
      <c r="AC68">
        <f t="shared" si="25"/>
        <v>42.081265150640661</v>
      </c>
      <c r="AD68">
        <f t="shared" si="26"/>
        <v>41.473265073947665</v>
      </c>
      <c r="AE68">
        <f t="shared" si="27"/>
        <v>39.590573414422245</v>
      </c>
      <c r="AF68">
        <f t="shared" si="28"/>
        <v>38.042333470113519</v>
      </c>
      <c r="AG68">
        <f t="shared" si="29"/>
        <v>38.313531012156893</v>
      </c>
      <c r="AH68">
        <f t="shared" si="30"/>
        <v>37.083666666666659</v>
      </c>
      <c r="AI68">
        <f t="shared" si="31"/>
        <v>145.64780486776507</v>
      </c>
      <c r="AJ68">
        <f t="shared" si="32"/>
        <v>141.87907874605966</v>
      </c>
      <c r="AK68">
        <f t="shared" si="33"/>
        <v>104.85698734303867</v>
      </c>
      <c r="AL68">
        <f t="shared" si="34"/>
        <v>197.19617993808868</v>
      </c>
      <c r="AM68">
        <f t="shared" si="35"/>
        <v>194.39633015873019</v>
      </c>
      <c r="AN68" s="9">
        <f t="shared" si="39"/>
        <v>1107.9205232046634</v>
      </c>
      <c r="AP68" s="1"/>
    </row>
    <row r="69" spans="1:42">
      <c r="A69" t="s">
        <v>29</v>
      </c>
      <c r="B69">
        <f t="shared" si="40"/>
        <v>0</v>
      </c>
      <c r="C69">
        <f t="shared" si="41"/>
        <v>0</v>
      </c>
      <c r="D69">
        <f t="shared" si="42"/>
        <v>0</v>
      </c>
      <c r="E69">
        <f t="shared" si="43"/>
        <v>0</v>
      </c>
      <c r="F69">
        <f t="shared" si="44"/>
        <v>0</v>
      </c>
      <c r="G69">
        <f t="shared" si="45"/>
        <v>0</v>
      </c>
      <c r="H69">
        <f t="shared" si="46"/>
        <v>0</v>
      </c>
      <c r="I69">
        <f t="shared" si="47"/>
        <v>0</v>
      </c>
      <c r="J69">
        <f t="shared" si="48"/>
        <v>0</v>
      </c>
      <c r="K69">
        <f t="shared" si="49"/>
        <v>0</v>
      </c>
      <c r="L69">
        <f t="shared" si="11"/>
        <v>0</v>
      </c>
      <c r="M69">
        <f t="shared" si="12"/>
        <v>0</v>
      </c>
      <c r="N69">
        <f t="shared" si="13"/>
        <v>0</v>
      </c>
      <c r="O69">
        <f t="shared" si="14"/>
        <v>0</v>
      </c>
      <c r="P69">
        <f t="shared" si="15"/>
        <v>0</v>
      </c>
      <c r="Q69">
        <f t="shared" si="16"/>
        <v>0</v>
      </c>
      <c r="R69">
        <f t="shared" si="17"/>
        <v>0</v>
      </c>
      <c r="S69">
        <f t="shared" si="18"/>
        <v>0</v>
      </c>
      <c r="T69">
        <f t="shared" si="19"/>
        <v>0</v>
      </c>
      <c r="U69">
        <f t="shared" si="20"/>
        <v>0</v>
      </c>
      <c r="V69">
        <f t="shared" si="21"/>
        <v>0</v>
      </c>
      <c r="W69">
        <f t="shared" si="22"/>
        <v>0</v>
      </c>
      <c r="X69">
        <f t="shared" si="23"/>
        <v>0</v>
      </c>
      <c r="Y69">
        <f t="shared" si="24"/>
        <v>0</v>
      </c>
      <c r="Z69">
        <f t="shared" si="36"/>
        <v>0</v>
      </c>
      <c r="AA69">
        <f t="shared" si="37"/>
        <v>23.075824175824167</v>
      </c>
      <c r="AB69">
        <f t="shared" si="38"/>
        <v>22.213328631875875</v>
      </c>
      <c r="AC69">
        <f t="shared" si="25"/>
        <v>21.815883643079758</v>
      </c>
      <c r="AD69">
        <f t="shared" si="26"/>
        <v>21.500682593856645</v>
      </c>
      <c r="AE69">
        <f t="shared" si="27"/>
        <v>20.524652476107725</v>
      </c>
      <c r="AF69">
        <f t="shared" si="28"/>
        <v>20.032587881274786</v>
      </c>
      <c r="AG69">
        <f t="shared" si="29"/>
        <v>20.175396907394006</v>
      </c>
      <c r="AH69">
        <f t="shared" si="30"/>
        <v>19.527766666666661</v>
      </c>
      <c r="AI69">
        <f t="shared" si="31"/>
        <v>78.819093697625135</v>
      </c>
      <c r="AJ69">
        <f t="shared" si="32"/>
        <v>89.582885130764268</v>
      </c>
      <c r="AK69">
        <f t="shared" si="33"/>
        <v>69.707224973735549</v>
      </c>
      <c r="AL69">
        <f t="shared" si="34"/>
        <v>68.341019981754513</v>
      </c>
      <c r="AM69">
        <f t="shared" si="35"/>
        <v>67.479600000000005</v>
      </c>
      <c r="AN69" s="9">
        <f t="shared" si="39"/>
        <v>542.79594675995918</v>
      </c>
      <c r="AP69" s="1"/>
    </row>
    <row r="70" spans="1:42" s="9" customFormat="1">
      <c r="A70" s="9" t="s">
        <v>158</v>
      </c>
      <c r="B70" s="9">
        <f t="shared" ref="B70:AL70" si="50">SUM(B39:B69)</f>
        <v>0</v>
      </c>
      <c r="C70" s="9">
        <f t="shared" si="50"/>
        <v>0</v>
      </c>
      <c r="D70" s="9">
        <f t="shared" si="50"/>
        <v>0</v>
      </c>
      <c r="E70" s="9">
        <f t="shared" si="50"/>
        <v>0</v>
      </c>
      <c r="F70" s="9">
        <f t="shared" si="50"/>
        <v>0</v>
      </c>
      <c r="G70" s="9">
        <f t="shared" si="50"/>
        <v>0</v>
      </c>
      <c r="H70" s="9">
        <f t="shared" si="50"/>
        <v>0</v>
      </c>
      <c r="I70" s="9">
        <f t="shared" si="50"/>
        <v>0</v>
      </c>
      <c r="J70" s="9">
        <f t="shared" si="50"/>
        <v>0</v>
      </c>
      <c r="K70" s="9">
        <f t="shared" si="50"/>
        <v>0</v>
      </c>
      <c r="L70" s="9">
        <f t="shared" si="50"/>
        <v>0</v>
      </c>
      <c r="M70" s="9">
        <f t="shared" si="50"/>
        <v>0</v>
      </c>
      <c r="N70" s="9">
        <f t="shared" si="50"/>
        <v>0</v>
      </c>
      <c r="O70" s="9">
        <f t="shared" si="50"/>
        <v>0</v>
      </c>
      <c r="P70" s="9">
        <f t="shared" si="50"/>
        <v>0</v>
      </c>
      <c r="Q70" s="9">
        <f t="shared" si="50"/>
        <v>0</v>
      </c>
      <c r="R70" s="9">
        <f t="shared" si="50"/>
        <v>0</v>
      </c>
      <c r="S70" s="9">
        <f t="shared" si="50"/>
        <v>0</v>
      </c>
      <c r="T70" s="9">
        <f t="shared" si="50"/>
        <v>0</v>
      </c>
      <c r="U70" s="9">
        <f t="shared" si="50"/>
        <v>0</v>
      </c>
      <c r="V70" s="9">
        <f t="shared" si="50"/>
        <v>0</v>
      </c>
      <c r="W70" s="9">
        <f t="shared" si="50"/>
        <v>0</v>
      </c>
      <c r="X70" s="9">
        <f t="shared" si="50"/>
        <v>0</v>
      </c>
      <c r="Y70" s="9">
        <f t="shared" si="50"/>
        <v>0</v>
      </c>
      <c r="Z70" s="9">
        <f t="shared" si="50"/>
        <v>0</v>
      </c>
      <c r="AA70" s="9">
        <f t="shared" si="50"/>
        <v>103.99847374847373</v>
      </c>
      <c r="AB70" s="9">
        <f t="shared" si="50"/>
        <v>100.11136577338974</v>
      </c>
      <c r="AC70" s="9">
        <f t="shared" si="50"/>
        <v>98.320154680826505</v>
      </c>
      <c r="AD70" s="9">
        <f t="shared" si="50"/>
        <v>96.899601820250268</v>
      </c>
      <c r="AE70" s="9">
        <f t="shared" si="50"/>
        <v>92.500814509122478</v>
      </c>
      <c r="AF70" s="9">
        <f t="shared" si="50"/>
        <v>110.59371153057035</v>
      </c>
      <c r="AG70" s="9">
        <f t="shared" si="50"/>
        <v>111.3821159210662</v>
      </c>
      <c r="AH70" s="9">
        <f t="shared" si="50"/>
        <v>107.80674999999998</v>
      </c>
      <c r="AI70" s="9">
        <f t="shared" si="50"/>
        <v>1181.5132656610695</v>
      </c>
      <c r="AJ70" s="9">
        <f t="shared" si="50"/>
        <v>1189.3507377629919</v>
      </c>
      <c r="AK70" s="9">
        <f t="shared" si="50"/>
        <v>1289.9695670118565</v>
      </c>
      <c r="AL70" s="9">
        <f t="shared" si="50"/>
        <v>1835.3331394224501</v>
      </c>
      <c r="AM70" s="9">
        <f>SUM(AM39:AM69)</f>
        <v>1834.8191785714284</v>
      </c>
      <c r="AN70" s="9">
        <f>SUM(AN39:AN69)</f>
        <v>8152.5988764134954</v>
      </c>
    </row>
    <row r="72" spans="1:42"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4" spans="1:42">
      <c r="AN74" s="1"/>
    </row>
  </sheetData>
  <phoneticPr fontId="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4"/>
  <sheetViews>
    <sheetView topLeftCell="A19" zoomScale="125" zoomScaleNormal="125" zoomScalePageLayoutView="125" workbookViewId="0">
      <pane xSplit="1" topLeftCell="G1" activePane="topRight" state="frozen"/>
      <selection pane="topRight" activeCell="A70" sqref="A70"/>
    </sheetView>
  </sheetViews>
  <sheetFormatPr defaultColWidth="8.85546875" defaultRowHeight="15"/>
  <cols>
    <col min="1" max="1" width="19.35546875" customWidth="1"/>
    <col min="40" max="40" width="12.140625" customWidth="1"/>
    <col min="41" max="41" width="11.5" customWidth="1"/>
  </cols>
  <sheetData>
    <row r="1" spans="1:39">
      <c r="A1" s="7" t="s">
        <v>30</v>
      </c>
      <c r="B1">
        <v>1978</v>
      </c>
      <c r="C1">
        <v>1979</v>
      </c>
      <c r="D1">
        <v>1980</v>
      </c>
      <c r="E1">
        <v>1981</v>
      </c>
      <c r="F1">
        <v>1982</v>
      </c>
      <c r="G1">
        <v>1983</v>
      </c>
      <c r="H1">
        <v>1984</v>
      </c>
      <c r="I1">
        <v>1985</v>
      </c>
      <c r="J1">
        <v>1986</v>
      </c>
      <c r="K1">
        <v>1987</v>
      </c>
      <c r="L1">
        <v>1988</v>
      </c>
      <c r="M1">
        <v>1989</v>
      </c>
      <c r="N1">
        <v>1990</v>
      </c>
      <c r="O1">
        <v>1991</v>
      </c>
      <c r="P1">
        <v>1992</v>
      </c>
      <c r="Q1">
        <v>1993</v>
      </c>
      <c r="R1">
        <v>1994</v>
      </c>
      <c r="S1">
        <v>1995</v>
      </c>
      <c r="T1">
        <v>1996</v>
      </c>
      <c r="U1">
        <v>1997</v>
      </c>
      <c r="V1">
        <v>1998</v>
      </c>
      <c r="W1">
        <v>1999</v>
      </c>
      <c r="X1">
        <v>2000</v>
      </c>
      <c r="Y1">
        <v>2001</v>
      </c>
      <c r="Z1">
        <v>2002</v>
      </c>
      <c r="AA1">
        <v>2003</v>
      </c>
      <c r="AB1">
        <v>2004</v>
      </c>
      <c r="AC1">
        <v>2005</v>
      </c>
      <c r="AD1">
        <v>2006</v>
      </c>
      <c r="AE1">
        <v>2007</v>
      </c>
      <c r="AF1">
        <v>2008</v>
      </c>
      <c r="AG1">
        <v>2009</v>
      </c>
      <c r="AH1">
        <v>2010</v>
      </c>
      <c r="AI1">
        <v>2011</v>
      </c>
      <c r="AJ1">
        <v>2012</v>
      </c>
      <c r="AK1">
        <v>2013</v>
      </c>
      <c r="AL1">
        <v>2014</v>
      </c>
      <c r="AM1">
        <v>2015</v>
      </c>
    </row>
    <row r="2" spans="1:39">
      <c r="A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spans="1:39">
      <c r="A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>
      <c r="A4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>
      <c r="A5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>
      <c r="A6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>
      <c r="A7" t="s">
        <v>5</v>
      </c>
      <c r="B7" s="1"/>
      <c r="G7" s="1"/>
      <c r="H7" s="1"/>
      <c r="I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>
      <c r="A8" t="s">
        <v>6</v>
      </c>
      <c r="B8" s="1"/>
      <c r="G8" s="1"/>
      <c r="H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>
      <c r="A9" t="s">
        <v>7</v>
      </c>
      <c r="B9" s="1"/>
      <c r="G9" s="1"/>
      <c r="H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>
      <c r="A10" t="s">
        <v>8</v>
      </c>
      <c r="B10" s="1"/>
      <c r="G10" s="1"/>
      <c r="H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>
      <c r="A11" t="s">
        <v>9</v>
      </c>
      <c r="B11" s="1"/>
      <c r="G11" s="1"/>
      <c r="H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>
      <c r="A12" t="s">
        <v>10</v>
      </c>
      <c r="B12" s="1"/>
      <c r="G12" s="1"/>
      <c r="H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>
      <c r="A13" t="s">
        <v>11</v>
      </c>
      <c r="B13" s="1"/>
      <c r="G13" s="1"/>
      <c r="H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>
      <c r="A14" t="s">
        <v>12</v>
      </c>
      <c r="B14" s="1"/>
      <c r="G14" s="1"/>
      <c r="H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>
      <c r="A15" t="s">
        <v>13</v>
      </c>
      <c r="B15" s="1"/>
      <c r="G15" s="1"/>
      <c r="H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>
      <c r="A16" t="s">
        <v>210</v>
      </c>
      <c r="B16" s="1"/>
      <c r="G16" s="1"/>
      <c r="H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>
      <c r="A17" t="s">
        <v>14</v>
      </c>
      <c r="B17" s="1"/>
      <c r="G17" s="1"/>
      <c r="H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s="24" customFormat="1">
      <c r="A18" s="24" t="s">
        <v>15</v>
      </c>
      <c r="B18" s="30"/>
      <c r="G18" s="30"/>
      <c r="H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>
        <v>20</v>
      </c>
      <c r="AG18" s="30">
        <v>40</v>
      </c>
      <c r="AH18" s="30">
        <v>50</v>
      </c>
      <c r="AI18" s="30">
        <v>80</v>
      </c>
      <c r="AJ18" s="30">
        <v>90</v>
      </c>
      <c r="AK18" s="30">
        <v>105</v>
      </c>
      <c r="AL18" s="30">
        <v>105</v>
      </c>
      <c r="AM18" s="30">
        <v>105</v>
      </c>
    </row>
    <row r="19" spans="1:39" s="24" customFormat="1">
      <c r="A19" s="24" t="s">
        <v>16</v>
      </c>
      <c r="B19" s="30"/>
      <c r="G19" s="30"/>
      <c r="H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>
        <v>20</v>
      </c>
      <c r="AG19" s="30">
        <v>40</v>
      </c>
      <c r="AH19" s="30">
        <v>50</v>
      </c>
      <c r="AI19" s="30">
        <v>80</v>
      </c>
      <c r="AJ19" s="30">
        <v>90</v>
      </c>
      <c r="AK19" s="30">
        <v>105</v>
      </c>
      <c r="AL19" s="30">
        <v>105</v>
      </c>
      <c r="AM19" s="30">
        <v>105</v>
      </c>
    </row>
    <row r="20" spans="1:39" s="24" customFormat="1">
      <c r="A20" s="24" t="s">
        <v>17</v>
      </c>
      <c r="B20" s="30"/>
      <c r="G20" s="30"/>
      <c r="H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>
        <v>4</v>
      </c>
      <c r="AG20" s="30">
        <v>8</v>
      </c>
      <c r="AH20" s="30">
        <v>10</v>
      </c>
      <c r="AI20" s="30">
        <v>16</v>
      </c>
      <c r="AJ20" s="30">
        <v>18</v>
      </c>
      <c r="AK20" s="30">
        <v>21</v>
      </c>
      <c r="AL20" s="30">
        <v>21</v>
      </c>
      <c r="AM20" s="30">
        <v>21</v>
      </c>
    </row>
    <row r="21" spans="1:39" s="24" customFormat="1">
      <c r="A21" s="24" t="s">
        <v>18</v>
      </c>
      <c r="B21" s="30"/>
      <c r="G21" s="30"/>
      <c r="H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>
        <v>48</v>
      </c>
      <c r="AG21" s="30">
        <v>96</v>
      </c>
      <c r="AH21" s="30">
        <v>120</v>
      </c>
      <c r="AI21" s="30">
        <v>192</v>
      </c>
      <c r="AJ21" s="30">
        <v>216</v>
      </c>
      <c r="AK21" s="30">
        <v>252</v>
      </c>
      <c r="AL21" s="30">
        <v>252</v>
      </c>
      <c r="AM21" s="30">
        <v>252</v>
      </c>
    </row>
    <row r="22" spans="1:39" s="24" customFormat="1">
      <c r="A22" s="24" t="s">
        <v>19</v>
      </c>
      <c r="B22" s="30"/>
      <c r="G22" s="30"/>
      <c r="H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</row>
    <row r="23" spans="1:39" s="24" customFormat="1">
      <c r="A23" s="24" t="s">
        <v>20</v>
      </c>
      <c r="B23" s="30"/>
      <c r="G23" s="30"/>
      <c r="H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>
        <v>20</v>
      </c>
      <c r="AG23" s="30">
        <v>40</v>
      </c>
      <c r="AH23" s="30">
        <v>50</v>
      </c>
      <c r="AI23" s="30">
        <v>80</v>
      </c>
      <c r="AJ23" s="30">
        <v>90</v>
      </c>
      <c r="AK23" s="30">
        <v>105</v>
      </c>
      <c r="AL23" s="30">
        <v>105</v>
      </c>
      <c r="AM23" s="30">
        <v>105</v>
      </c>
    </row>
    <row r="24" spans="1:39" s="24" customFormat="1">
      <c r="A24" s="24" t="s">
        <v>21</v>
      </c>
      <c r="B24" s="30"/>
      <c r="G24" s="30"/>
      <c r="H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>
        <v>20</v>
      </c>
      <c r="AG24" s="30">
        <v>40</v>
      </c>
      <c r="AH24" s="30">
        <v>50</v>
      </c>
      <c r="AI24" s="30">
        <v>80</v>
      </c>
      <c r="AJ24" s="30">
        <v>90</v>
      </c>
      <c r="AK24" s="30">
        <v>105</v>
      </c>
      <c r="AL24" s="30">
        <v>105</v>
      </c>
      <c r="AM24" s="30">
        <v>105</v>
      </c>
    </row>
    <row r="25" spans="1:39" s="24" customFormat="1">
      <c r="A25" s="24" t="s">
        <v>22</v>
      </c>
      <c r="B25" s="30"/>
      <c r="G25" s="30"/>
      <c r="H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>
        <v>220</v>
      </c>
      <c r="AG25" s="30">
        <v>440</v>
      </c>
      <c r="AH25" s="30">
        <v>550</v>
      </c>
      <c r="AI25" s="30">
        <v>880</v>
      </c>
      <c r="AJ25" s="30">
        <v>990</v>
      </c>
      <c r="AK25" s="30">
        <v>1155</v>
      </c>
      <c r="AL25" s="30">
        <v>1155</v>
      </c>
      <c r="AM25" s="30">
        <v>1155</v>
      </c>
    </row>
    <row r="26" spans="1:39" s="24" customFormat="1">
      <c r="A26" s="24" t="s">
        <v>23</v>
      </c>
      <c r="B26" s="30"/>
      <c r="G26" s="30"/>
      <c r="H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>
        <v>48</v>
      </c>
      <c r="AG26" s="30">
        <v>96</v>
      </c>
      <c r="AH26" s="30">
        <v>120</v>
      </c>
      <c r="AI26" s="30">
        <v>192</v>
      </c>
      <c r="AJ26" s="30">
        <v>216</v>
      </c>
      <c r="AK26" s="30">
        <v>252</v>
      </c>
      <c r="AL26" s="30">
        <v>252</v>
      </c>
      <c r="AM26" s="30">
        <v>252</v>
      </c>
    </row>
    <row r="27" spans="1:39" s="24" customFormat="1">
      <c r="A27" s="24" t="s">
        <v>24</v>
      </c>
      <c r="B27" s="30"/>
      <c r="G27" s="30"/>
      <c r="H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</row>
    <row r="28" spans="1:39">
      <c r="A28" t="s">
        <v>25</v>
      </c>
      <c r="B28" s="1"/>
      <c r="G28" s="1"/>
      <c r="H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>
      <c r="A29" t="s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>
      <c r="A30" t="s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>
      <c r="A31" t="s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>
      <c r="A32" t="s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42" s="10" customFormat="1">
      <c r="B33" s="11">
        <f t="shared" ref="B33:AM33" si="0">SUM(B2:B32)</f>
        <v>0</v>
      </c>
      <c r="C33" s="11">
        <f t="shared" si="0"/>
        <v>0</v>
      </c>
      <c r="D33" s="11">
        <f t="shared" si="0"/>
        <v>0</v>
      </c>
      <c r="E33" s="11">
        <f t="shared" si="0"/>
        <v>0</v>
      </c>
      <c r="F33" s="11">
        <f t="shared" si="0"/>
        <v>0</v>
      </c>
      <c r="G33" s="11">
        <f t="shared" si="0"/>
        <v>0</v>
      </c>
      <c r="H33" s="11">
        <f t="shared" si="0"/>
        <v>0</v>
      </c>
      <c r="I33" s="11">
        <f t="shared" si="0"/>
        <v>0</v>
      </c>
      <c r="J33" s="11">
        <f t="shared" si="0"/>
        <v>0</v>
      </c>
      <c r="K33" s="11">
        <f t="shared" si="0"/>
        <v>0</v>
      </c>
      <c r="L33" s="11">
        <f t="shared" si="0"/>
        <v>0</v>
      </c>
      <c r="M33" s="11">
        <f t="shared" si="0"/>
        <v>0</v>
      </c>
      <c r="N33" s="11">
        <f t="shared" si="0"/>
        <v>0</v>
      </c>
      <c r="O33" s="11">
        <f t="shared" si="0"/>
        <v>0</v>
      </c>
      <c r="P33" s="11">
        <f t="shared" si="0"/>
        <v>0</v>
      </c>
      <c r="Q33" s="11">
        <f t="shared" si="0"/>
        <v>0</v>
      </c>
      <c r="R33" s="11">
        <f t="shared" si="0"/>
        <v>0</v>
      </c>
      <c r="S33" s="11">
        <f t="shared" si="0"/>
        <v>0</v>
      </c>
      <c r="T33" s="11">
        <f t="shared" si="0"/>
        <v>0</v>
      </c>
      <c r="U33" s="11">
        <f t="shared" si="0"/>
        <v>0</v>
      </c>
      <c r="V33" s="11">
        <f t="shared" si="0"/>
        <v>0</v>
      </c>
      <c r="W33" s="11">
        <f t="shared" si="0"/>
        <v>0</v>
      </c>
      <c r="X33" s="11">
        <f t="shared" si="0"/>
        <v>0</v>
      </c>
      <c r="Y33" s="11">
        <f t="shared" si="0"/>
        <v>0</v>
      </c>
      <c r="Z33" s="11">
        <f t="shared" si="0"/>
        <v>0</v>
      </c>
      <c r="AA33" s="11">
        <f t="shared" si="0"/>
        <v>0</v>
      </c>
      <c r="AB33" s="11">
        <f t="shared" si="0"/>
        <v>0</v>
      </c>
      <c r="AC33" s="11">
        <f t="shared" si="0"/>
        <v>0</v>
      </c>
      <c r="AD33" s="11">
        <f t="shared" si="0"/>
        <v>0</v>
      </c>
      <c r="AE33" s="11">
        <f t="shared" si="0"/>
        <v>0</v>
      </c>
      <c r="AF33" s="11">
        <f t="shared" si="0"/>
        <v>400</v>
      </c>
      <c r="AG33" s="11">
        <f t="shared" si="0"/>
        <v>800</v>
      </c>
      <c r="AH33" s="11">
        <f t="shared" si="0"/>
        <v>1000</v>
      </c>
      <c r="AI33" s="11">
        <f t="shared" si="0"/>
        <v>1600</v>
      </c>
      <c r="AJ33" s="11">
        <f t="shared" si="0"/>
        <v>1800</v>
      </c>
      <c r="AK33" s="11">
        <f t="shared" si="0"/>
        <v>2100</v>
      </c>
      <c r="AL33" s="11">
        <f t="shared" si="0"/>
        <v>2100</v>
      </c>
      <c r="AM33" s="11">
        <f t="shared" si="0"/>
        <v>2100</v>
      </c>
    </row>
    <row r="34" spans="1:4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42">
      <c r="A35" s="7" t="s">
        <v>32</v>
      </c>
      <c r="B35">
        <v>16.651935009380818</v>
      </c>
      <c r="C35">
        <v>16.651935009380818</v>
      </c>
      <c r="D35">
        <v>17.900830135084377</v>
      </c>
      <c r="E35">
        <v>18.330450058326402</v>
      </c>
      <c r="F35">
        <v>18.678728609434604</v>
      </c>
      <c r="G35">
        <v>18.958909538576123</v>
      </c>
      <c r="H35">
        <v>19.489759005656254</v>
      </c>
      <c r="I35">
        <v>21.302306593182283</v>
      </c>
      <c r="J35">
        <v>22.68695652173913</v>
      </c>
      <c r="K35">
        <v>24.321739130434782</v>
      </c>
      <c r="L35">
        <v>28.878260869565221</v>
      </c>
      <c r="M35">
        <v>34.173913043478258</v>
      </c>
      <c r="N35">
        <v>35.226086956521733</v>
      </c>
      <c r="O35">
        <v>36.469565217391306</v>
      </c>
      <c r="P35">
        <v>38.782608695652179</v>
      </c>
      <c r="Q35">
        <v>44.434782608695656</v>
      </c>
      <c r="R35">
        <v>55.208695652173908</v>
      </c>
      <c r="S35">
        <v>64.539130434782606</v>
      </c>
      <c r="T35">
        <v>69.913043478260875</v>
      </c>
      <c r="U35">
        <v>71.869565217391312</v>
      </c>
      <c r="V35">
        <v>71.260869565217391</v>
      </c>
      <c r="W35">
        <v>70.260869565217391</v>
      </c>
      <c r="X35">
        <v>70.443478260869568</v>
      </c>
      <c r="Y35">
        <v>70.947826086956525</v>
      </c>
      <c r="Z35">
        <v>70.408695652173918</v>
      </c>
      <c r="AA35">
        <v>71.217391304347828</v>
      </c>
      <c r="AB35">
        <v>73.982608695652175</v>
      </c>
      <c r="AC35">
        <v>75.330434782608691</v>
      </c>
      <c r="AD35">
        <v>76.434782608695656</v>
      </c>
      <c r="AE35">
        <v>80.0695652173913</v>
      </c>
      <c r="AF35">
        <v>84.765217391304347</v>
      </c>
      <c r="AG35">
        <v>84.165217391304353</v>
      </c>
      <c r="AH35">
        <v>86.956521739130437</v>
      </c>
      <c r="AI35">
        <v>91.660869565217382</v>
      </c>
      <c r="AJ35">
        <v>94.095652173913038</v>
      </c>
      <c r="AK35">
        <v>96.565217391304344</v>
      </c>
      <c r="AL35">
        <v>98.495652173913044</v>
      </c>
      <c r="AM35">
        <v>100</v>
      </c>
    </row>
    <row r="36" spans="1:42">
      <c r="A36" s="7" t="s">
        <v>159</v>
      </c>
      <c r="B36">
        <v>1.7197</v>
      </c>
      <c r="C36">
        <v>1.4302999999999999</v>
      </c>
      <c r="D36">
        <v>1.4899</v>
      </c>
      <c r="E36">
        <v>1.7090000000000001</v>
      </c>
      <c r="F36">
        <v>1.8973</v>
      </c>
      <c r="G36">
        <v>1.9809000000000001</v>
      </c>
      <c r="H36">
        <v>2.3346</v>
      </c>
      <c r="I36">
        <v>2.9445999999999999</v>
      </c>
      <c r="J36">
        <v>3.4609999999999999</v>
      </c>
      <c r="K36">
        <v>3.7313999999999998</v>
      </c>
      <c r="L36">
        <v>3.7313999999999998</v>
      </c>
      <c r="M36">
        <v>3.7690000000000001</v>
      </c>
      <c r="N36">
        <v>4.7954999999999997</v>
      </c>
      <c r="O36">
        <v>5.3348000000000004</v>
      </c>
      <c r="P36">
        <v>5.5266000000000002</v>
      </c>
      <c r="Q36">
        <v>5.7766999999999999</v>
      </c>
      <c r="R36">
        <v>8.6401000000000003</v>
      </c>
      <c r="S36">
        <v>8.3709000000000007</v>
      </c>
      <c r="T36">
        <v>8.3386999999999993</v>
      </c>
      <c r="U36">
        <v>8.3193000000000001</v>
      </c>
      <c r="V36">
        <v>8.3005999999999993</v>
      </c>
      <c r="W36">
        <v>8.2782999999999998</v>
      </c>
      <c r="X36">
        <v>8.2783999999999995</v>
      </c>
      <c r="Y36">
        <v>8.2769999999999992</v>
      </c>
      <c r="Z36">
        <v>8.2771000000000008</v>
      </c>
      <c r="AA36">
        <v>8.2772000000000006</v>
      </c>
      <c r="AB36">
        <v>8.2767999999999997</v>
      </c>
      <c r="AC36">
        <v>8.1940000000000008</v>
      </c>
      <c r="AD36">
        <v>7.9720000000000004</v>
      </c>
      <c r="AE36">
        <v>7.6059000000000001</v>
      </c>
      <c r="AF36">
        <v>6.9481999999999999</v>
      </c>
      <c r="AG36">
        <v>6.8307000000000002</v>
      </c>
      <c r="AH36">
        <v>6.7690000000000001</v>
      </c>
      <c r="AI36">
        <v>6.4633000000000003</v>
      </c>
      <c r="AJ36">
        <v>6.3085000000000004</v>
      </c>
      <c r="AK36">
        <v>6.1479999999999997</v>
      </c>
      <c r="AL36">
        <v>6.1607000000000003</v>
      </c>
      <c r="AM36">
        <v>6.2830000000000004</v>
      </c>
    </row>
    <row r="38" spans="1:42">
      <c r="A38" s="7" t="s">
        <v>81</v>
      </c>
      <c r="B38">
        <v>1978</v>
      </c>
      <c r="C38">
        <v>1979</v>
      </c>
      <c r="D38">
        <v>1980</v>
      </c>
      <c r="E38">
        <v>1981</v>
      </c>
      <c r="F38">
        <v>1982</v>
      </c>
      <c r="G38">
        <v>1983</v>
      </c>
      <c r="H38">
        <v>1984</v>
      </c>
      <c r="I38">
        <v>1985</v>
      </c>
      <c r="J38">
        <v>1986</v>
      </c>
      <c r="K38">
        <v>1987</v>
      </c>
      <c r="L38">
        <v>1988</v>
      </c>
      <c r="M38">
        <v>1989</v>
      </c>
      <c r="N38">
        <v>1990</v>
      </c>
      <c r="O38">
        <v>1991</v>
      </c>
      <c r="P38">
        <v>1992</v>
      </c>
      <c r="Q38">
        <v>1993</v>
      </c>
      <c r="R38">
        <v>1994</v>
      </c>
      <c r="S38">
        <v>1995</v>
      </c>
      <c r="T38">
        <v>1996</v>
      </c>
      <c r="U38">
        <v>1997</v>
      </c>
      <c r="V38">
        <v>1998</v>
      </c>
      <c r="W38">
        <v>1999</v>
      </c>
      <c r="X38">
        <v>2000</v>
      </c>
      <c r="Y38">
        <v>2001</v>
      </c>
      <c r="Z38">
        <v>2002</v>
      </c>
      <c r="AA38">
        <v>2003</v>
      </c>
      <c r="AB38">
        <v>2004</v>
      </c>
      <c r="AC38">
        <v>2005</v>
      </c>
      <c r="AD38">
        <v>2006</v>
      </c>
      <c r="AE38">
        <v>2007</v>
      </c>
      <c r="AF38">
        <v>2008</v>
      </c>
      <c r="AG38">
        <v>2009</v>
      </c>
      <c r="AH38">
        <v>2010</v>
      </c>
      <c r="AI38">
        <v>2011</v>
      </c>
      <c r="AJ38">
        <v>2012</v>
      </c>
      <c r="AK38">
        <v>2013</v>
      </c>
      <c r="AL38">
        <v>2014</v>
      </c>
      <c r="AM38">
        <v>2015</v>
      </c>
      <c r="AN38" t="s">
        <v>116</v>
      </c>
    </row>
    <row r="39" spans="1:42">
      <c r="A39" t="s">
        <v>0</v>
      </c>
      <c r="B39">
        <f t="shared" ref="B39:B69" si="1">B2/$B$36*100/$B$35</f>
        <v>0</v>
      </c>
      <c r="C39">
        <f t="shared" ref="C39:C69" si="2">C2/$C$36*100/$C$35</f>
        <v>0</v>
      </c>
      <c r="D39">
        <f t="shared" ref="D39:D69" si="3">D2/$D$36*100/$D$35</f>
        <v>0</v>
      </c>
      <c r="E39">
        <f t="shared" ref="E39:E69" si="4">E2/$E$36*100/$E$35</f>
        <v>0</v>
      </c>
      <c r="F39">
        <f t="shared" ref="F39:F69" si="5">F2/$F$36*100/$F$35</f>
        <v>0</v>
      </c>
      <c r="G39">
        <f t="shared" ref="G39:G69" si="6">G2/$G$36*100/$G$35</f>
        <v>0</v>
      </c>
      <c r="H39">
        <f t="shared" ref="H39:H69" si="7">H2/$H$36*100/$H$35</f>
        <v>0</v>
      </c>
      <c r="I39">
        <f t="shared" ref="I39:I69" si="8">I2/$I$36*100/$I$35</f>
        <v>0</v>
      </c>
      <c r="J39">
        <f t="shared" ref="J39:J69" si="9">J2/$J$36*100/$J$35</f>
        <v>0</v>
      </c>
      <c r="K39">
        <f t="shared" ref="K39:K69" si="10">K2/$K$36*100/$K$35</f>
        <v>0</v>
      </c>
      <c r="L39">
        <f t="shared" ref="L39:L69" si="11">L2/$L$36*100/$L$35</f>
        <v>0</v>
      </c>
      <c r="M39">
        <f t="shared" ref="M39:M69" si="12">M2/$M$36*100/$M$35</f>
        <v>0</v>
      </c>
      <c r="N39">
        <f t="shared" ref="N39:N69" si="13">N2/$N$36*100/$N$35</f>
        <v>0</v>
      </c>
      <c r="O39">
        <f t="shared" ref="O39:O69" si="14">O2/$O$36*100/$O$35</f>
        <v>0</v>
      </c>
      <c r="P39">
        <f t="shared" ref="P39:P69" si="15">P2/$P$36*100/$P$35</f>
        <v>0</v>
      </c>
      <c r="Q39">
        <f t="shared" ref="Q39:Q69" si="16">Q2/$Q$36*100/$Q$35</f>
        <v>0</v>
      </c>
      <c r="R39">
        <f t="shared" ref="R39:R69" si="17">R2/$R$36*100/$R$35</f>
        <v>0</v>
      </c>
      <c r="S39">
        <f t="shared" ref="S39:S69" si="18">S2/$S$36*100/$S$35</f>
        <v>0</v>
      </c>
      <c r="T39">
        <f t="shared" ref="T39:T69" si="19">T2/$T$36*100/$T$35</f>
        <v>0</v>
      </c>
      <c r="U39">
        <f t="shared" ref="U39:U69" si="20">U2/$U$36*100/$U$35</f>
        <v>0</v>
      </c>
      <c r="V39">
        <f t="shared" ref="V39:V69" si="21">V2/$V$36*100/$V$35</f>
        <v>0</v>
      </c>
      <c r="W39">
        <f t="shared" ref="W39:W69" si="22">W2/$W$36*100/$W$35</f>
        <v>0</v>
      </c>
      <c r="X39">
        <f t="shared" ref="X39:X69" si="23">X2/$X$36*100/$X$35</f>
        <v>0</v>
      </c>
      <c r="Y39">
        <f t="shared" ref="Y39:Y69" si="24">Y2/$Y$36*100/$Y$35</f>
        <v>0</v>
      </c>
      <c r="Z39">
        <f>Z2/$Z$36*100/$Z$35</f>
        <v>0</v>
      </c>
      <c r="AA39">
        <f>AA2/$AA$36*100/$AA$35</f>
        <v>0</v>
      </c>
      <c r="AB39">
        <f>AB2/$AB$36*100/$AB$35</f>
        <v>0</v>
      </c>
      <c r="AC39">
        <f t="shared" ref="AC39:AC69" si="25">AC2/$AC$36*100/$AC$35</f>
        <v>0</v>
      </c>
      <c r="AD39">
        <f t="shared" ref="AD39:AD69" si="26">AD2/$AD$36*100/$AD$35</f>
        <v>0</v>
      </c>
      <c r="AE39">
        <f t="shared" ref="AE39:AE69" si="27">AE2/$AE$36*100/$AE$35</f>
        <v>0</v>
      </c>
      <c r="AF39">
        <f t="shared" ref="AF39:AF69" si="28">AF2/$AF$36*100/$AF$35</f>
        <v>0</v>
      </c>
      <c r="AG39">
        <f t="shared" ref="AG39:AG69" si="29">AG2/$AG$36*100/$AG$35</f>
        <v>0</v>
      </c>
      <c r="AH39">
        <f t="shared" ref="AH39:AH69" si="30">AH2/$AH$36*100/$AH$35</f>
        <v>0</v>
      </c>
      <c r="AI39">
        <f t="shared" ref="AI39:AI69" si="31">AI2/$AI$36*100/$AI$35</f>
        <v>0</v>
      </c>
      <c r="AJ39">
        <f t="shared" ref="AJ39:AJ69" si="32">AJ2/$AJ$36*100/$AJ$35</f>
        <v>0</v>
      </c>
      <c r="AK39">
        <f t="shared" ref="AK39:AK69" si="33">AK2/$AK$36*100/$AK$35</f>
        <v>0</v>
      </c>
      <c r="AL39">
        <f t="shared" ref="AL39:AL69" si="34">AL2/$AL$36*100/$AL$35</f>
        <v>0</v>
      </c>
      <c r="AM39">
        <f t="shared" ref="AM39:AM69" si="35">AM2/$AM$36*100/$AM$35</f>
        <v>0</v>
      </c>
      <c r="AN39" s="9">
        <f>SUM(B39:AM39)</f>
        <v>0</v>
      </c>
      <c r="AP39" s="1"/>
    </row>
    <row r="40" spans="1:42">
      <c r="A40" t="s">
        <v>1</v>
      </c>
      <c r="B40">
        <f t="shared" si="1"/>
        <v>0</v>
      </c>
      <c r="C40">
        <f t="shared" si="2"/>
        <v>0</v>
      </c>
      <c r="D40">
        <f t="shared" si="3"/>
        <v>0</v>
      </c>
      <c r="E40">
        <f t="shared" si="4"/>
        <v>0</v>
      </c>
      <c r="F40">
        <f t="shared" si="5"/>
        <v>0</v>
      </c>
      <c r="G40">
        <f t="shared" si="6"/>
        <v>0</v>
      </c>
      <c r="H40">
        <f t="shared" si="7"/>
        <v>0</v>
      </c>
      <c r="I40">
        <f t="shared" si="8"/>
        <v>0</v>
      </c>
      <c r="J40">
        <f t="shared" si="9"/>
        <v>0</v>
      </c>
      <c r="K40">
        <f t="shared" si="10"/>
        <v>0</v>
      </c>
      <c r="L40">
        <f t="shared" si="11"/>
        <v>0</v>
      </c>
      <c r="M40">
        <f t="shared" si="12"/>
        <v>0</v>
      </c>
      <c r="N40">
        <f t="shared" si="13"/>
        <v>0</v>
      </c>
      <c r="O40">
        <f t="shared" si="14"/>
        <v>0</v>
      </c>
      <c r="P40">
        <f t="shared" si="15"/>
        <v>0</v>
      </c>
      <c r="Q40">
        <f t="shared" si="16"/>
        <v>0</v>
      </c>
      <c r="R40">
        <f t="shared" si="17"/>
        <v>0</v>
      </c>
      <c r="S40">
        <f t="shared" si="18"/>
        <v>0</v>
      </c>
      <c r="T40">
        <f t="shared" si="19"/>
        <v>0</v>
      </c>
      <c r="U40">
        <f t="shared" si="20"/>
        <v>0</v>
      </c>
      <c r="V40">
        <f t="shared" si="21"/>
        <v>0</v>
      </c>
      <c r="W40">
        <f t="shared" si="22"/>
        <v>0</v>
      </c>
      <c r="X40">
        <f t="shared" si="23"/>
        <v>0</v>
      </c>
      <c r="Y40">
        <f t="shared" si="24"/>
        <v>0</v>
      </c>
      <c r="Z40">
        <f t="shared" ref="Z40:Z69" si="36">Z3/$Z$36*100/$Z$35</f>
        <v>0</v>
      </c>
      <c r="AA40">
        <f t="shared" ref="AA40:AA69" si="37">AA3/$AA$36*100/$AA$35</f>
        <v>0</v>
      </c>
      <c r="AB40">
        <f t="shared" ref="AB40:AB69" si="38">AB3/$AB$36*100/$AB$35</f>
        <v>0</v>
      </c>
      <c r="AC40">
        <f t="shared" si="25"/>
        <v>0</v>
      </c>
      <c r="AD40">
        <f t="shared" si="26"/>
        <v>0</v>
      </c>
      <c r="AE40">
        <f t="shared" si="27"/>
        <v>0</v>
      </c>
      <c r="AF40">
        <f t="shared" si="28"/>
        <v>0</v>
      </c>
      <c r="AG40">
        <f t="shared" si="29"/>
        <v>0</v>
      </c>
      <c r="AH40">
        <f t="shared" si="30"/>
        <v>0</v>
      </c>
      <c r="AI40">
        <f t="shared" si="31"/>
        <v>0</v>
      </c>
      <c r="AJ40">
        <f t="shared" si="32"/>
        <v>0</v>
      </c>
      <c r="AK40">
        <f t="shared" si="33"/>
        <v>0</v>
      </c>
      <c r="AL40">
        <f t="shared" si="34"/>
        <v>0</v>
      </c>
      <c r="AM40">
        <f t="shared" si="35"/>
        <v>0</v>
      </c>
      <c r="AN40" s="9">
        <f t="shared" ref="AN40:AN69" si="39">SUM(B40:AM40)</f>
        <v>0</v>
      </c>
      <c r="AP40" s="1"/>
    </row>
    <row r="41" spans="1:42">
      <c r="A41" t="s">
        <v>2</v>
      </c>
      <c r="B41">
        <f t="shared" si="1"/>
        <v>0</v>
      </c>
      <c r="C41">
        <f t="shared" si="2"/>
        <v>0</v>
      </c>
      <c r="D41">
        <f t="shared" si="3"/>
        <v>0</v>
      </c>
      <c r="E41">
        <f t="shared" si="4"/>
        <v>0</v>
      </c>
      <c r="F41">
        <f t="shared" si="5"/>
        <v>0</v>
      </c>
      <c r="G41">
        <f t="shared" si="6"/>
        <v>0</v>
      </c>
      <c r="H41">
        <f t="shared" si="7"/>
        <v>0</v>
      </c>
      <c r="I41">
        <f t="shared" si="8"/>
        <v>0</v>
      </c>
      <c r="J41">
        <f t="shared" si="9"/>
        <v>0</v>
      </c>
      <c r="K41">
        <f t="shared" si="10"/>
        <v>0</v>
      </c>
      <c r="L41">
        <f t="shared" si="11"/>
        <v>0</v>
      </c>
      <c r="M41">
        <f t="shared" si="12"/>
        <v>0</v>
      </c>
      <c r="N41">
        <f t="shared" si="13"/>
        <v>0</v>
      </c>
      <c r="O41">
        <f t="shared" si="14"/>
        <v>0</v>
      </c>
      <c r="P41">
        <f t="shared" si="15"/>
        <v>0</v>
      </c>
      <c r="Q41">
        <f t="shared" si="16"/>
        <v>0</v>
      </c>
      <c r="R41">
        <f t="shared" si="17"/>
        <v>0</v>
      </c>
      <c r="S41">
        <f t="shared" si="18"/>
        <v>0</v>
      </c>
      <c r="T41">
        <f t="shared" si="19"/>
        <v>0</v>
      </c>
      <c r="U41">
        <f t="shared" si="20"/>
        <v>0</v>
      </c>
      <c r="V41">
        <f t="shared" si="21"/>
        <v>0</v>
      </c>
      <c r="W41">
        <f t="shared" si="22"/>
        <v>0</v>
      </c>
      <c r="X41">
        <f t="shared" si="23"/>
        <v>0</v>
      </c>
      <c r="Y41">
        <f t="shared" si="24"/>
        <v>0</v>
      </c>
      <c r="Z41">
        <f t="shared" si="36"/>
        <v>0</v>
      </c>
      <c r="AA41">
        <f t="shared" si="37"/>
        <v>0</v>
      </c>
      <c r="AB41">
        <f t="shared" si="38"/>
        <v>0</v>
      </c>
      <c r="AC41">
        <f t="shared" si="25"/>
        <v>0</v>
      </c>
      <c r="AD41">
        <f t="shared" si="26"/>
        <v>0</v>
      </c>
      <c r="AE41">
        <f t="shared" si="27"/>
        <v>0</v>
      </c>
      <c r="AF41">
        <f t="shared" si="28"/>
        <v>0</v>
      </c>
      <c r="AG41">
        <f t="shared" si="29"/>
        <v>0</v>
      </c>
      <c r="AH41">
        <f t="shared" si="30"/>
        <v>0</v>
      </c>
      <c r="AI41">
        <f t="shared" si="31"/>
        <v>0</v>
      </c>
      <c r="AJ41">
        <f t="shared" si="32"/>
        <v>0</v>
      </c>
      <c r="AK41">
        <f t="shared" si="33"/>
        <v>0</v>
      </c>
      <c r="AL41">
        <f t="shared" si="34"/>
        <v>0</v>
      </c>
      <c r="AM41">
        <f t="shared" si="35"/>
        <v>0</v>
      </c>
      <c r="AN41" s="9">
        <f t="shared" si="39"/>
        <v>0</v>
      </c>
      <c r="AP41" s="1"/>
    </row>
    <row r="42" spans="1:42">
      <c r="A42" t="s">
        <v>3</v>
      </c>
      <c r="B42">
        <f t="shared" si="1"/>
        <v>0</v>
      </c>
      <c r="C42">
        <f t="shared" si="2"/>
        <v>0</v>
      </c>
      <c r="D42">
        <f t="shared" si="3"/>
        <v>0</v>
      </c>
      <c r="E42">
        <f t="shared" si="4"/>
        <v>0</v>
      </c>
      <c r="F42">
        <f t="shared" si="5"/>
        <v>0</v>
      </c>
      <c r="G42">
        <f t="shared" si="6"/>
        <v>0</v>
      </c>
      <c r="H42">
        <f t="shared" si="7"/>
        <v>0</v>
      </c>
      <c r="I42">
        <f t="shared" si="8"/>
        <v>0</v>
      </c>
      <c r="J42">
        <f t="shared" si="9"/>
        <v>0</v>
      </c>
      <c r="K42">
        <f t="shared" si="10"/>
        <v>0</v>
      </c>
      <c r="L42">
        <f t="shared" si="11"/>
        <v>0</v>
      </c>
      <c r="M42">
        <f t="shared" si="12"/>
        <v>0</v>
      </c>
      <c r="N42">
        <f t="shared" si="13"/>
        <v>0</v>
      </c>
      <c r="O42">
        <f t="shared" si="14"/>
        <v>0</v>
      </c>
      <c r="P42">
        <f t="shared" si="15"/>
        <v>0</v>
      </c>
      <c r="Q42">
        <f t="shared" si="16"/>
        <v>0</v>
      </c>
      <c r="R42">
        <f t="shared" si="17"/>
        <v>0</v>
      </c>
      <c r="S42">
        <f t="shared" si="18"/>
        <v>0</v>
      </c>
      <c r="T42">
        <f t="shared" si="19"/>
        <v>0</v>
      </c>
      <c r="U42">
        <f t="shared" si="20"/>
        <v>0</v>
      </c>
      <c r="V42">
        <f t="shared" si="21"/>
        <v>0</v>
      </c>
      <c r="W42">
        <f t="shared" si="22"/>
        <v>0</v>
      </c>
      <c r="X42">
        <f t="shared" si="23"/>
        <v>0</v>
      </c>
      <c r="Y42">
        <f t="shared" si="24"/>
        <v>0</v>
      </c>
      <c r="Z42">
        <f t="shared" si="36"/>
        <v>0</v>
      </c>
      <c r="AA42">
        <f t="shared" si="37"/>
        <v>0</v>
      </c>
      <c r="AB42">
        <f t="shared" si="38"/>
        <v>0</v>
      </c>
      <c r="AC42">
        <f t="shared" si="25"/>
        <v>0</v>
      </c>
      <c r="AD42">
        <f t="shared" si="26"/>
        <v>0</v>
      </c>
      <c r="AE42">
        <f t="shared" si="27"/>
        <v>0</v>
      </c>
      <c r="AF42">
        <f t="shared" si="28"/>
        <v>0</v>
      </c>
      <c r="AG42">
        <f t="shared" si="29"/>
        <v>0</v>
      </c>
      <c r="AH42">
        <f t="shared" si="30"/>
        <v>0</v>
      </c>
      <c r="AI42">
        <f t="shared" si="31"/>
        <v>0</v>
      </c>
      <c r="AJ42">
        <f t="shared" si="32"/>
        <v>0</v>
      </c>
      <c r="AK42">
        <f t="shared" si="33"/>
        <v>0</v>
      </c>
      <c r="AL42">
        <f t="shared" si="34"/>
        <v>0</v>
      </c>
      <c r="AM42">
        <f t="shared" si="35"/>
        <v>0</v>
      </c>
      <c r="AN42" s="9">
        <f t="shared" si="39"/>
        <v>0</v>
      </c>
      <c r="AP42" s="1"/>
    </row>
    <row r="43" spans="1:42">
      <c r="A43" t="s">
        <v>4</v>
      </c>
      <c r="B43">
        <f t="shared" si="1"/>
        <v>0</v>
      </c>
      <c r="C43">
        <f t="shared" si="2"/>
        <v>0</v>
      </c>
      <c r="D43">
        <f t="shared" si="3"/>
        <v>0</v>
      </c>
      <c r="E43">
        <f t="shared" si="4"/>
        <v>0</v>
      </c>
      <c r="F43">
        <f t="shared" si="5"/>
        <v>0</v>
      </c>
      <c r="G43">
        <f t="shared" si="6"/>
        <v>0</v>
      </c>
      <c r="H43">
        <f t="shared" si="7"/>
        <v>0</v>
      </c>
      <c r="I43">
        <f t="shared" si="8"/>
        <v>0</v>
      </c>
      <c r="J43">
        <f t="shared" si="9"/>
        <v>0</v>
      </c>
      <c r="K43">
        <f t="shared" si="10"/>
        <v>0</v>
      </c>
      <c r="L43">
        <f t="shared" si="11"/>
        <v>0</v>
      </c>
      <c r="M43">
        <f t="shared" si="12"/>
        <v>0</v>
      </c>
      <c r="N43">
        <f t="shared" si="13"/>
        <v>0</v>
      </c>
      <c r="O43">
        <f t="shared" si="14"/>
        <v>0</v>
      </c>
      <c r="P43">
        <f t="shared" si="15"/>
        <v>0</v>
      </c>
      <c r="Q43">
        <f t="shared" si="16"/>
        <v>0</v>
      </c>
      <c r="R43">
        <f t="shared" si="17"/>
        <v>0</v>
      </c>
      <c r="S43">
        <f t="shared" si="18"/>
        <v>0</v>
      </c>
      <c r="T43">
        <f t="shared" si="19"/>
        <v>0</v>
      </c>
      <c r="U43">
        <f t="shared" si="20"/>
        <v>0</v>
      </c>
      <c r="V43">
        <f t="shared" si="21"/>
        <v>0</v>
      </c>
      <c r="W43">
        <f t="shared" si="22"/>
        <v>0</v>
      </c>
      <c r="X43">
        <f t="shared" si="23"/>
        <v>0</v>
      </c>
      <c r="Y43">
        <f t="shared" si="24"/>
        <v>0</v>
      </c>
      <c r="Z43">
        <f t="shared" si="36"/>
        <v>0</v>
      </c>
      <c r="AA43">
        <f t="shared" si="37"/>
        <v>0</v>
      </c>
      <c r="AB43">
        <f t="shared" si="38"/>
        <v>0</v>
      </c>
      <c r="AC43">
        <f t="shared" si="25"/>
        <v>0</v>
      </c>
      <c r="AD43">
        <f t="shared" si="26"/>
        <v>0</v>
      </c>
      <c r="AE43">
        <f t="shared" si="27"/>
        <v>0</v>
      </c>
      <c r="AF43">
        <f t="shared" si="28"/>
        <v>0</v>
      </c>
      <c r="AG43">
        <f t="shared" si="29"/>
        <v>0</v>
      </c>
      <c r="AH43">
        <f t="shared" si="30"/>
        <v>0</v>
      </c>
      <c r="AI43">
        <f t="shared" si="31"/>
        <v>0</v>
      </c>
      <c r="AJ43">
        <f t="shared" si="32"/>
        <v>0</v>
      </c>
      <c r="AK43">
        <f t="shared" si="33"/>
        <v>0</v>
      </c>
      <c r="AL43">
        <f t="shared" si="34"/>
        <v>0</v>
      </c>
      <c r="AM43">
        <f t="shared" si="35"/>
        <v>0</v>
      </c>
      <c r="AN43" s="9">
        <f t="shared" si="39"/>
        <v>0</v>
      </c>
      <c r="AP43" s="1"/>
    </row>
    <row r="44" spans="1:42">
      <c r="A44" t="s">
        <v>5</v>
      </c>
      <c r="B44">
        <f t="shared" si="1"/>
        <v>0</v>
      </c>
      <c r="C44">
        <f t="shared" si="2"/>
        <v>0</v>
      </c>
      <c r="D44">
        <f t="shared" si="3"/>
        <v>0</v>
      </c>
      <c r="E44">
        <f t="shared" si="4"/>
        <v>0</v>
      </c>
      <c r="F44">
        <f t="shared" si="5"/>
        <v>0</v>
      </c>
      <c r="G44">
        <f t="shared" si="6"/>
        <v>0</v>
      </c>
      <c r="H44">
        <f t="shared" si="7"/>
        <v>0</v>
      </c>
      <c r="I44">
        <f t="shared" si="8"/>
        <v>0</v>
      </c>
      <c r="J44">
        <f t="shared" si="9"/>
        <v>0</v>
      </c>
      <c r="K44">
        <f t="shared" si="10"/>
        <v>0</v>
      </c>
      <c r="L44">
        <f t="shared" si="11"/>
        <v>0</v>
      </c>
      <c r="M44">
        <f t="shared" si="12"/>
        <v>0</v>
      </c>
      <c r="N44">
        <f t="shared" si="13"/>
        <v>0</v>
      </c>
      <c r="O44">
        <f t="shared" si="14"/>
        <v>0</v>
      </c>
      <c r="P44">
        <f t="shared" si="15"/>
        <v>0</v>
      </c>
      <c r="Q44">
        <f t="shared" si="16"/>
        <v>0</v>
      </c>
      <c r="R44">
        <f t="shared" si="17"/>
        <v>0</v>
      </c>
      <c r="S44">
        <f t="shared" si="18"/>
        <v>0</v>
      </c>
      <c r="T44">
        <f t="shared" si="19"/>
        <v>0</v>
      </c>
      <c r="U44">
        <f t="shared" si="20"/>
        <v>0</v>
      </c>
      <c r="V44">
        <f t="shared" si="21"/>
        <v>0</v>
      </c>
      <c r="W44">
        <f t="shared" si="22"/>
        <v>0</v>
      </c>
      <c r="X44">
        <f t="shared" si="23"/>
        <v>0</v>
      </c>
      <c r="Y44">
        <f t="shared" si="24"/>
        <v>0</v>
      </c>
      <c r="Z44">
        <f t="shared" si="36"/>
        <v>0</v>
      </c>
      <c r="AA44">
        <f t="shared" si="37"/>
        <v>0</v>
      </c>
      <c r="AB44">
        <f t="shared" si="38"/>
        <v>0</v>
      </c>
      <c r="AC44">
        <f t="shared" si="25"/>
        <v>0</v>
      </c>
      <c r="AD44">
        <f t="shared" si="26"/>
        <v>0</v>
      </c>
      <c r="AE44">
        <f t="shared" si="27"/>
        <v>0</v>
      </c>
      <c r="AF44">
        <f t="shared" si="28"/>
        <v>0</v>
      </c>
      <c r="AG44">
        <f t="shared" si="29"/>
        <v>0</v>
      </c>
      <c r="AH44">
        <f t="shared" si="30"/>
        <v>0</v>
      </c>
      <c r="AI44">
        <f t="shared" si="31"/>
        <v>0</v>
      </c>
      <c r="AJ44">
        <f t="shared" si="32"/>
        <v>0</v>
      </c>
      <c r="AK44">
        <f t="shared" si="33"/>
        <v>0</v>
      </c>
      <c r="AL44">
        <f t="shared" si="34"/>
        <v>0</v>
      </c>
      <c r="AM44">
        <f t="shared" si="35"/>
        <v>0</v>
      </c>
      <c r="AN44" s="9">
        <f t="shared" si="39"/>
        <v>0</v>
      </c>
      <c r="AP44" s="1"/>
    </row>
    <row r="45" spans="1:42">
      <c r="A45" t="s">
        <v>6</v>
      </c>
      <c r="B45">
        <f t="shared" si="1"/>
        <v>0</v>
      </c>
      <c r="C45">
        <f t="shared" si="2"/>
        <v>0</v>
      </c>
      <c r="D45">
        <f t="shared" si="3"/>
        <v>0</v>
      </c>
      <c r="E45">
        <f t="shared" si="4"/>
        <v>0</v>
      </c>
      <c r="F45">
        <f t="shared" si="5"/>
        <v>0</v>
      </c>
      <c r="G45">
        <f t="shared" si="6"/>
        <v>0</v>
      </c>
      <c r="H45">
        <f t="shared" si="7"/>
        <v>0</v>
      </c>
      <c r="I45">
        <f t="shared" si="8"/>
        <v>0</v>
      </c>
      <c r="J45">
        <f t="shared" si="9"/>
        <v>0</v>
      </c>
      <c r="K45">
        <f t="shared" si="10"/>
        <v>0</v>
      </c>
      <c r="L45">
        <f t="shared" si="11"/>
        <v>0</v>
      </c>
      <c r="M45">
        <f t="shared" si="12"/>
        <v>0</v>
      </c>
      <c r="N45">
        <f t="shared" si="13"/>
        <v>0</v>
      </c>
      <c r="O45">
        <f t="shared" si="14"/>
        <v>0</v>
      </c>
      <c r="P45">
        <f t="shared" si="15"/>
        <v>0</v>
      </c>
      <c r="Q45">
        <f t="shared" si="16"/>
        <v>0</v>
      </c>
      <c r="R45">
        <f t="shared" si="17"/>
        <v>0</v>
      </c>
      <c r="S45">
        <f t="shared" si="18"/>
        <v>0</v>
      </c>
      <c r="T45">
        <f t="shared" si="19"/>
        <v>0</v>
      </c>
      <c r="U45">
        <f t="shared" si="20"/>
        <v>0</v>
      </c>
      <c r="V45">
        <f t="shared" si="21"/>
        <v>0</v>
      </c>
      <c r="W45">
        <f t="shared" si="22"/>
        <v>0</v>
      </c>
      <c r="X45">
        <f t="shared" si="23"/>
        <v>0</v>
      </c>
      <c r="Y45">
        <f t="shared" si="24"/>
        <v>0</v>
      </c>
      <c r="Z45">
        <f t="shared" si="36"/>
        <v>0</v>
      </c>
      <c r="AA45">
        <f t="shared" si="37"/>
        <v>0</v>
      </c>
      <c r="AB45">
        <f t="shared" si="38"/>
        <v>0</v>
      </c>
      <c r="AC45">
        <f t="shared" si="25"/>
        <v>0</v>
      </c>
      <c r="AD45">
        <f t="shared" si="26"/>
        <v>0</v>
      </c>
      <c r="AE45">
        <f t="shared" si="27"/>
        <v>0</v>
      </c>
      <c r="AF45">
        <f t="shared" si="28"/>
        <v>0</v>
      </c>
      <c r="AG45">
        <f t="shared" si="29"/>
        <v>0</v>
      </c>
      <c r="AH45">
        <f t="shared" si="30"/>
        <v>0</v>
      </c>
      <c r="AI45">
        <f t="shared" si="31"/>
        <v>0</v>
      </c>
      <c r="AJ45">
        <f t="shared" si="32"/>
        <v>0</v>
      </c>
      <c r="AK45">
        <f t="shared" si="33"/>
        <v>0</v>
      </c>
      <c r="AL45">
        <f t="shared" si="34"/>
        <v>0</v>
      </c>
      <c r="AM45">
        <f t="shared" si="35"/>
        <v>0</v>
      </c>
      <c r="AN45" s="9">
        <f t="shared" si="39"/>
        <v>0</v>
      </c>
      <c r="AP45" s="1"/>
    </row>
    <row r="46" spans="1:42">
      <c r="A46" t="s">
        <v>7</v>
      </c>
      <c r="B46">
        <f t="shared" si="1"/>
        <v>0</v>
      </c>
      <c r="C46">
        <f t="shared" si="2"/>
        <v>0</v>
      </c>
      <c r="D46">
        <f t="shared" si="3"/>
        <v>0</v>
      </c>
      <c r="E46">
        <f t="shared" si="4"/>
        <v>0</v>
      </c>
      <c r="F46">
        <f t="shared" si="5"/>
        <v>0</v>
      </c>
      <c r="G46">
        <f t="shared" si="6"/>
        <v>0</v>
      </c>
      <c r="H46">
        <f t="shared" si="7"/>
        <v>0</v>
      </c>
      <c r="I46">
        <f t="shared" si="8"/>
        <v>0</v>
      </c>
      <c r="J46">
        <f t="shared" si="9"/>
        <v>0</v>
      </c>
      <c r="K46">
        <f t="shared" si="10"/>
        <v>0</v>
      </c>
      <c r="L46">
        <f t="shared" si="11"/>
        <v>0</v>
      </c>
      <c r="M46">
        <f t="shared" si="12"/>
        <v>0</v>
      </c>
      <c r="N46">
        <f t="shared" si="13"/>
        <v>0</v>
      </c>
      <c r="O46">
        <f t="shared" si="14"/>
        <v>0</v>
      </c>
      <c r="P46">
        <f t="shared" si="15"/>
        <v>0</v>
      </c>
      <c r="Q46">
        <f t="shared" si="16"/>
        <v>0</v>
      </c>
      <c r="R46">
        <f t="shared" si="17"/>
        <v>0</v>
      </c>
      <c r="S46">
        <f t="shared" si="18"/>
        <v>0</v>
      </c>
      <c r="T46">
        <f t="shared" si="19"/>
        <v>0</v>
      </c>
      <c r="U46">
        <f t="shared" si="20"/>
        <v>0</v>
      </c>
      <c r="V46">
        <f t="shared" si="21"/>
        <v>0</v>
      </c>
      <c r="W46">
        <f t="shared" si="22"/>
        <v>0</v>
      </c>
      <c r="X46">
        <f t="shared" si="23"/>
        <v>0</v>
      </c>
      <c r="Y46">
        <f t="shared" si="24"/>
        <v>0</v>
      </c>
      <c r="Z46">
        <f t="shared" si="36"/>
        <v>0</v>
      </c>
      <c r="AA46">
        <f t="shared" si="37"/>
        <v>0</v>
      </c>
      <c r="AB46">
        <f t="shared" si="38"/>
        <v>0</v>
      </c>
      <c r="AC46">
        <f t="shared" si="25"/>
        <v>0</v>
      </c>
      <c r="AD46">
        <f t="shared" si="26"/>
        <v>0</v>
      </c>
      <c r="AE46">
        <f t="shared" si="27"/>
        <v>0</v>
      </c>
      <c r="AF46">
        <f t="shared" si="28"/>
        <v>0</v>
      </c>
      <c r="AG46">
        <f t="shared" si="29"/>
        <v>0</v>
      </c>
      <c r="AH46">
        <f t="shared" si="30"/>
        <v>0</v>
      </c>
      <c r="AI46">
        <f t="shared" si="31"/>
        <v>0</v>
      </c>
      <c r="AJ46">
        <f t="shared" si="32"/>
        <v>0</v>
      </c>
      <c r="AK46">
        <f t="shared" si="33"/>
        <v>0</v>
      </c>
      <c r="AL46">
        <f t="shared" si="34"/>
        <v>0</v>
      </c>
      <c r="AM46">
        <f t="shared" si="35"/>
        <v>0</v>
      </c>
      <c r="AN46" s="9">
        <f t="shared" si="39"/>
        <v>0</v>
      </c>
      <c r="AP46" s="1"/>
    </row>
    <row r="47" spans="1:42">
      <c r="A47" t="s">
        <v>8</v>
      </c>
      <c r="B47">
        <f t="shared" si="1"/>
        <v>0</v>
      </c>
      <c r="C47">
        <f t="shared" si="2"/>
        <v>0</v>
      </c>
      <c r="D47">
        <f t="shared" si="3"/>
        <v>0</v>
      </c>
      <c r="E47">
        <f t="shared" si="4"/>
        <v>0</v>
      </c>
      <c r="F47">
        <f t="shared" si="5"/>
        <v>0</v>
      </c>
      <c r="G47">
        <f t="shared" si="6"/>
        <v>0</v>
      </c>
      <c r="H47">
        <f t="shared" si="7"/>
        <v>0</v>
      </c>
      <c r="I47">
        <f t="shared" si="8"/>
        <v>0</v>
      </c>
      <c r="J47">
        <f t="shared" si="9"/>
        <v>0</v>
      </c>
      <c r="K47">
        <f t="shared" si="10"/>
        <v>0</v>
      </c>
      <c r="L47">
        <f t="shared" si="11"/>
        <v>0</v>
      </c>
      <c r="M47">
        <f t="shared" si="12"/>
        <v>0</v>
      </c>
      <c r="N47">
        <f t="shared" si="13"/>
        <v>0</v>
      </c>
      <c r="O47">
        <f t="shared" si="14"/>
        <v>0</v>
      </c>
      <c r="P47">
        <f t="shared" si="15"/>
        <v>0</v>
      </c>
      <c r="Q47">
        <f t="shared" si="16"/>
        <v>0</v>
      </c>
      <c r="R47">
        <f t="shared" si="17"/>
        <v>0</v>
      </c>
      <c r="S47">
        <f t="shared" si="18"/>
        <v>0</v>
      </c>
      <c r="T47">
        <f t="shared" si="19"/>
        <v>0</v>
      </c>
      <c r="U47">
        <f t="shared" si="20"/>
        <v>0</v>
      </c>
      <c r="V47">
        <f t="shared" si="21"/>
        <v>0</v>
      </c>
      <c r="W47">
        <f t="shared" si="22"/>
        <v>0</v>
      </c>
      <c r="X47">
        <f t="shared" si="23"/>
        <v>0</v>
      </c>
      <c r="Y47">
        <f t="shared" si="24"/>
        <v>0</v>
      </c>
      <c r="Z47">
        <f t="shared" si="36"/>
        <v>0</v>
      </c>
      <c r="AA47">
        <f t="shared" si="37"/>
        <v>0</v>
      </c>
      <c r="AB47">
        <f t="shared" si="38"/>
        <v>0</v>
      </c>
      <c r="AC47">
        <f t="shared" si="25"/>
        <v>0</v>
      </c>
      <c r="AD47">
        <f t="shared" si="26"/>
        <v>0</v>
      </c>
      <c r="AE47">
        <f t="shared" si="27"/>
        <v>0</v>
      </c>
      <c r="AF47">
        <f t="shared" si="28"/>
        <v>0</v>
      </c>
      <c r="AG47">
        <f t="shared" si="29"/>
        <v>0</v>
      </c>
      <c r="AH47">
        <f t="shared" si="30"/>
        <v>0</v>
      </c>
      <c r="AI47">
        <f t="shared" si="31"/>
        <v>0</v>
      </c>
      <c r="AJ47">
        <f t="shared" si="32"/>
        <v>0</v>
      </c>
      <c r="AK47">
        <f t="shared" si="33"/>
        <v>0</v>
      </c>
      <c r="AL47">
        <f t="shared" si="34"/>
        <v>0</v>
      </c>
      <c r="AM47">
        <f t="shared" si="35"/>
        <v>0</v>
      </c>
      <c r="AN47" s="9">
        <f t="shared" si="39"/>
        <v>0</v>
      </c>
      <c r="AP47" s="1"/>
    </row>
    <row r="48" spans="1:42">
      <c r="A48" t="s">
        <v>9</v>
      </c>
      <c r="B48">
        <f t="shared" si="1"/>
        <v>0</v>
      </c>
      <c r="C48">
        <f t="shared" si="2"/>
        <v>0</v>
      </c>
      <c r="D48">
        <f t="shared" si="3"/>
        <v>0</v>
      </c>
      <c r="E48">
        <f t="shared" si="4"/>
        <v>0</v>
      </c>
      <c r="F48">
        <f t="shared" si="5"/>
        <v>0</v>
      </c>
      <c r="G48">
        <f t="shared" si="6"/>
        <v>0</v>
      </c>
      <c r="H48">
        <f t="shared" si="7"/>
        <v>0</v>
      </c>
      <c r="I48">
        <f t="shared" si="8"/>
        <v>0</v>
      </c>
      <c r="J48">
        <f t="shared" si="9"/>
        <v>0</v>
      </c>
      <c r="K48">
        <f t="shared" si="10"/>
        <v>0</v>
      </c>
      <c r="L48">
        <f t="shared" si="11"/>
        <v>0</v>
      </c>
      <c r="M48">
        <f t="shared" si="12"/>
        <v>0</v>
      </c>
      <c r="N48">
        <f t="shared" si="13"/>
        <v>0</v>
      </c>
      <c r="O48">
        <f t="shared" si="14"/>
        <v>0</v>
      </c>
      <c r="P48">
        <f t="shared" si="15"/>
        <v>0</v>
      </c>
      <c r="Q48">
        <f t="shared" si="16"/>
        <v>0</v>
      </c>
      <c r="R48">
        <f t="shared" si="17"/>
        <v>0</v>
      </c>
      <c r="S48">
        <f t="shared" si="18"/>
        <v>0</v>
      </c>
      <c r="T48">
        <f t="shared" si="19"/>
        <v>0</v>
      </c>
      <c r="U48">
        <f t="shared" si="20"/>
        <v>0</v>
      </c>
      <c r="V48">
        <f t="shared" si="21"/>
        <v>0</v>
      </c>
      <c r="W48">
        <f t="shared" si="22"/>
        <v>0</v>
      </c>
      <c r="X48">
        <f t="shared" si="23"/>
        <v>0</v>
      </c>
      <c r="Y48">
        <f t="shared" si="24"/>
        <v>0</v>
      </c>
      <c r="Z48">
        <f t="shared" si="36"/>
        <v>0</v>
      </c>
      <c r="AA48">
        <f t="shared" si="37"/>
        <v>0</v>
      </c>
      <c r="AB48">
        <f t="shared" si="38"/>
        <v>0</v>
      </c>
      <c r="AC48">
        <f t="shared" si="25"/>
        <v>0</v>
      </c>
      <c r="AD48">
        <f t="shared" si="26"/>
        <v>0</v>
      </c>
      <c r="AE48">
        <f t="shared" si="27"/>
        <v>0</v>
      </c>
      <c r="AF48">
        <f t="shared" si="28"/>
        <v>0</v>
      </c>
      <c r="AG48">
        <f t="shared" si="29"/>
        <v>0</v>
      </c>
      <c r="AH48">
        <f t="shared" si="30"/>
        <v>0</v>
      </c>
      <c r="AI48">
        <f t="shared" si="31"/>
        <v>0</v>
      </c>
      <c r="AJ48">
        <f t="shared" si="32"/>
        <v>0</v>
      </c>
      <c r="AK48">
        <f t="shared" si="33"/>
        <v>0</v>
      </c>
      <c r="AL48">
        <f t="shared" si="34"/>
        <v>0</v>
      </c>
      <c r="AM48">
        <f t="shared" si="35"/>
        <v>0</v>
      </c>
      <c r="AN48" s="9">
        <f t="shared" si="39"/>
        <v>0</v>
      </c>
      <c r="AP48" s="1"/>
    </row>
    <row r="49" spans="1:42">
      <c r="A49" t="s">
        <v>10</v>
      </c>
      <c r="B49">
        <f t="shared" si="1"/>
        <v>0</v>
      </c>
      <c r="C49">
        <f t="shared" si="2"/>
        <v>0</v>
      </c>
      <c r="D49">
        <f t="shared" si="3"/>
        <v>0</v>
      </c>
      <c r="E49">
        <f t="shared" si="4"/>
        <v>0</v>
      </c>
      <c r="F49">
        <f t="shared" si="5"/>
        <v>0</v>
      </c>
      <c r="G49">
        <f t="shared" si="6"/>
        <v>0</v>
      </c>
      <c r="H49">
        <f t="shared" si="7"/>
        <v>0</v>
      </c>
      <c r="I49">
        <f t="shared" si="8"/>
        <v>0</v>
      </c>
      <c r="J49">
        <f t="shared" si="9"/>
        <v>0</v>
      </c>
      <c r="K49">
        <f t="shared" si="10"/>
        <v>0</v>
      </c>
      <c r="L49">
        <f t="shared" si="11"/>
        <v>0</v>
      </c>
      <c r="M49">
        <f t="shared" si="12"/>
        <v>0</v>
      </c>
      <c r="N49">
        <f t="shared" si="13"/>
        <v>0</v>
      </c>
      <c r="O49">
        <f t="shared" si="14"/>
        <v>0</v>
      </c>
      <c r="P49">
        <f t="shared" si="15"/>
        <v>0</v>
      </c>
      <c r="Q49">
        <f t="shared" si="16"/>
        <v>0</v>
      </c>
      <c r="R49">
        <f t="shared" si="17"/>
        <v>0</v>
      </c>
      <c r="S49">
        <f t="shared" si="18"/>
        <v>0</v>
      </c>
      <c r="T49">
        <f t="shared" si="19"/>
        <v>0</v>
      </c>
      <c r="U49">
        <f t="shared" si="20"/>
        <v>0</v>
      </c>
      <c r="V49">
        <f t="shared" si="21"/>
        <v>0</v>
      </c>
      <c r="W49">
        <f t="shared" si="22"/>
        <v>0</v>
      </c>
      <c r="X49">
        <f t="shared" si="23"/>
        <v>0</v>
      </c>
      <c r="Y49">
        <f t="shared" si="24"/>
        <v>0</v>
      </c>
      <c r="Z49">
        <f t="shared" si="36"/>
        <v>0</v>
      </c>
      <c r="AA49">
        <f t="shared" si="37"/>
        <v>0</v>
      </c>
      <c r="AB49">
        <f t="shared" si="38"/>
        <v>0</v>
      </c>
      <c r="AC49">
        <f t="shared" si="25"/>
        <v>0</v>
      </c>
      <c r="AD49">
        <f t="shared" si="26"/>
        <v>0</v>
      </c>
      <c r="AE49">
        <f t="shared" si="27"/>
        <v>0</v>
      </c>
      <c r="AF49">
        <f t="shared" si="28"/>
        <v>0</v>
      </c>
      <c r="AG49">
        <f t="shared" si="29"/>
        <v>0</v>
      </c>
      <c r="AH49">
        <f t="shared" si="30"/>
        <v>0</v>
      </c>
      <c r="AI49">
        <f t="shared" si="31"/>
        <v>0</v>
      </c>
      <c r="AJ49">
        <f t="shared" si="32"/>
        <v>0</v>
      </c>
      <c r="AK49">
        <f t="shared" si="33"/>
        <v>0</v>
      </c>
      <c r="AL49">
        <f t="shared" si="34"/>
        <v>0</v>
      </c>
      <c r="AM49">
        <f t="shared" si="35"/>
        <v>0</v>
      </c>
      <c r="AN49" s="9">
        <f t="shared" si="39"/>
        <v>0</v>
      </c>
      <c r="AP49" s="1"/>
    </row>
    <row r="50" spans="1:42">
      <c r="A50" t="s">
        <v>11</v>
      </c>
      <c r="B50">
        <f t="shared" si="1"/>
        <v>0</v>
      </c>
      <c r="C50">
        <f t="shared" si="2"/>
        <v>0</v>
      </c>
      <c r="D50">
        <f t="shared" si="3"/>
        <v>0</v>
      </c>
      <c r="E50">
        <f t="shared" si="4"/>
        <v>0</v>
      </c>
      <c r="F50">
        <f t="shared" si="5"/>
        <v>0</v>
      </c>
      <c r="G50">
        <f t="shared" si="6"/>
        <v>0</v>
      </c>
      <c r="H50">
        <f t="shared" si="7"/>
        <v>0</v>
      </c>
      <c r="I50">
        <f t="shared" si="8"/>
        <v>0</v>
      </c>
      <c r="J50">
        <f t="shared" si="9"/>
        <v>0</v>
      </c>
      <c r="K50">
        <f t="shared" si="10"/>
        <v>0</v>
      </c>
      <c r="L50">
        <f t="shared" si="11"/>
        <v>0</v>
      </c>
      <c r="M50">
        <f t="shared" si="12"/>
        <v>0</v>
      </c>
      <c r="N50">
        <f t="shared" si="13"/>
        <v>0</v>
      </c>
      <c r="O50">
        <f t="shared" si="14"/>
        <v>0</v>
      </c>
      <c r="P50">
        <f t="shared" si="15"/>
        <v>0</v>
      </c>
      <c r="Q50">
        <f t="shared" si="16"/>
        <v>0</v>
      </c>
      <c r="R50">
        <f t="shared" si="17"/>
        <v>0</v>
      </c>
      <c r="S50">
        <f t="shared" si="18"/>
        <v>0</v>
      </c>
      <c r="T50">
        <f t="shared" si="19"/>
        <v>0</v>
      </c>
      <c r="U50">
        <f t="shared" si="20"/>
        <v>0</v>
      </c>
      <c r="V50">
        <f t="shared" si="21"/>
        <v>0</v>
      </c>
      <c r="W50">
        <f t="shared" si="22"/>
        <v>0</v>
      </c>
      <c r="X50">
        <f t="shared" si="23"/>
        <v>0</v>
      </c>
      <c r="Y50">
        <f t="shared" si="24"/>
        <v>0</v>
      </c>
      <c r="Z50">
        <f t="shared" si="36"/>
        <v>0</v>
      </c>
      <c r="AA50">
        <f t="shared" si="37"/>
        <v>0</v>
      </c>
      <c r="AB50">
        <f t="shared" si="38"/>
        <v>0</v>
      </c>
      <c r="AC50">
        <f t="shared" si="25"/>
        <v>0</v>
      </c>
      <c r="AD50">
        <f t="shared" si="26"/>
        <v>0</v>
      </c>
      <c r="AE50">
        <f t="shared" si="27"/>
        <v>0</v>
      </c>
      <c r="AF50">
        <f t="shared" si="28"/>
        <v>0</v>
      </c>
      <c r="AG50">
        <f t="shared" si="29"/>
        <v>0</v>
      </c>
      <c r="AH50">
        <f t="shared" si="30"/>
        <v>0</v>
      </c>
      <c r="AI50">
        <f t="shared" si="31"/>
        <v>0</v>
      </c>
      <c r="AJ50">
        <f t="shared" si="32"/>
        <v>0</v>
      </c>
      <c r="AK50">
        <f t="shared" si="33"/>
        <v>0</v>
      </c>
      <c r="AL50">
        <f t="shared" si="34"/>
        <v>0</v>
      </c>
      <c r="AM50">
        <f t="shared" si="35"/>
        <v>0</v>
      </c>
      <c r="AN50" s="9">
        <f t="shared" si="39"/>
        <v>0</v>
      </c>
      <c r="AP50" s="1"/>
    </row>
    <row r="51" spans="1:42">
      <c r="A51" t="s">
        <v>12</v>
      </c>
      <c r="B51">
        <f t="shared" si="1"/>
        <v>0</v>
      </c>
      <c r="C51">
        <f t="shared" si="2"/>
        <v>0</v>
      </c>
      <c r="D51">
        <f t="shared" si="3"/>
        <v>0</v>
      </c>
      <c r="E51">
        <f t="shared" si="4"/>
        <v>0</v>
      </c>
      <c r="F51">
        <f t="shared" si="5"/>
        <v>0</v>
      </c>
      <c r="G51">
        <f t="shared" si="6"/>
        <v>0</v>
      </c>
      <c r="H51">
        <f t="shared" si="7"/>
        <v>0</v>
      </c>
      <c r="I51">
        <f t="shared" si="8"/>
        <v>0</v>
      </c>
      <c r="J51">
        <f t="shared" si="9"/>
        <v>0</v>
      </c>
      <c r="K51">
        <f t="shared" si="10"/>
        <v>0</v>
      </c>
      <c r="L51">
        <f t="shared" si="11"/>
        <v>0</v>
      </c>
      <c r="M51">
        <f t="shared" si="12"/>
        <v>0</v>
      </c>
      <c r="N51">
        <f t="shared" si="13"/>
        <v>0</v>
      </c>
      <c r="O51">
        <f t="shared" si="14"/>
        <v>0</v>
      </c>
      <c r="P51">
        <f t="shared" si="15"/>
        <v>0</v>
      </c>
      <c r="Q51">
        <f t="shared" si="16"/>
        <v>0</v>
      </c>
      <c r="R51">
        <f t="shared" si="17"/>
        <v>0</v>
      </c>
      <c r="S51">
        <f t="shared" si="18"/>
        <v>0</v>
      </c>
      <c r="T51">
        <f t="shared" si="19"/>
        <v>0</v>
      </c>
      <c r="U51">
        <f t="shared" si="20"/>
        <v>0</v>
      </c>
      <c r="V51">
        <f t="shared" si="21"/>
        <v>0</v>
      </c>
      <c r="W51">
        <f t="shared" si="22"/>
        <v>0</v>
      </c>
      <c r="X51">
        <f t="shared" si="23"/>
        <v>0</v>
      </c>
      <c r="Y51">
        <f t="shared" si="24"/>
        <v>0</v>
      </c>
      <c r="Z51">
        <f t="shared" si="36"/>
        <v>0</v>
      </c>
      <c r="AA51">
        <f t="shared" si="37"/>
        <v>0</v>
      </c>
      <c r="AB51">
        <f t="shared" si="38"/>
        <v>0</v>
      </c>
      <c r="AC51">
        <f t="shared" si="25"/>
        <v>0</v>
      </c>
      <c r="AD51">
        <f t="shared" si="26"/>
        <v>0</v>
      </c>
      <c r="AE51">
        <f t="shared" si="27"/>
        <v>0</v>
      </c>
      <c r="AF51">
        <f t="shared" si="28"/>
        <v>0</v>
      </c>
      <c r="AG51">
        <f t="shared" si="29"/>
        <v>0</v>
      </c>
      <c r="AH51">
        <f t="shared" si="30"/>
        <v>0</v>
      </c>
      <c r="AI51">
        <f t="shared" si="31"/>
        <v>0</v>
      </c>
      <c r="AJ51">
        <f t="shared" si="32"/>
        <v>0</v>
      </c>
      <c r="AK51">
        <f t="shared" si="33"/>
        <v>0</v>
      </c>
      <c r="AL51">
        <f t="shared" si="34"/>
        <v>0</v>
      </c>
      <c r="AM51">
        <f t="shared" si="35"/>
        <v>0</v>
      </c>
      <c r="AN51" s="9">
        <f t="shared" si="39"/>
        <v>0</v>
      </c>
      <c r="AP51" s="1"/>
    </row>
    <row r="52" spans="1:42">
      <c r="A52" t="s">
        <v>13</v>
      </c>
      <c r="B52">
        <f t="shared" si="1"/>
        <v>0</v>
      </c>
      <c r="C52">
        <f t="shared" si="2"/>
        <v>0</v>
      </c>
      <c r="D52">
        <f t="shared" si="3"/>
        <v>0</v>
      </c>
      <c r="E52">
        <f t="shared" si="4"/>
        <v>0</v>
      </c>
      <c r="F52">
        <f t="shared" si="5"/>
        <v>0</v>
      </c>
      <c r="G52">
        <f t="shared" si="6"/>
        <v>0</v>
      </c>
      <c r="H52">
        <f t="shared" si="7"/>
        <v>0</v>
      </c>
      <c r="I52">
        <f t="shared" si="8"/>
        <v>0</v>
      </c>
      <c r="J52">
        <f t="shared" si="9"/>
        <v>0</v>
      </c>
      <c r="K52">
        <f t="shared" si="10"/>
        <v>0</v>
      </c>
      <c r="L52">
        <f t="shared" si="11"/>
        <v>0</v>
      </c>
      <c r="M52">
        <f t="shared" si="12"/>
        <v>0</v>
      </c>
      <c r="N52">
        <f t="shared" si="13"/>
        <v>0</v>
      </c>
      <c r="O52">
        <f t="shared" si="14"/>
        <v>0</v>
      </c>
      <c r="P52">
        <f t="shared" si="15"/>
        <v>0</v>
      </c>
      <c r="Q52">
        <f t="shared" si="16"/>
        <v>0</v>
      </c>
      <c r="R52">
        <f t="shared" si="17"/>
        <v>0</v>
      </c>
      <c r="S52">
        <f t="shared" si="18"/>
        <v>0</v>
      </c>
      <c r="T52">
        <f t="shared" si="19"/>
        <v>0</v>
      </c>
      <c r="U52">
        <f t="shared" si="20"/>
        <v>0</v>
      </c>
      <c r="V52">
        <f t="shared" si="21"/>
        <v>0</v>
      </c>
      <c r="W52">
        <f t="shared" si="22"/>
        <v>0</v>
      </c>
      <c r="X52">
        <f t="shared" si="23"/>
        <v>0</v>
      </c>
      <c r="Y52">
        <f t="shared" si="24"/>
        <v>0</v>
      </c>
      <c r="Z52">
        <f t="shared" si="36"/>
        <v>0</v>
      </c>
      <c r="AA52">
        <f t="shared" si="37"/>
        <v>0</v>
      </c>
      <c r="AB52">
        <f t="shared" si="38"/>
        <v>0</v>
      </c>
      <c r="AC52">
        <f t="shared" si="25"/>
        <v>0</v>
      </c>
      <c r="AD52">
        <f t="shared" si="26"/>
        <v>0</v>
      </c>
      <c r="AE52">
        <f t="shared" si="27"/>
        <v>0</v>
      </c>
      <c r="AF52">
        <f t="shared" si="28"/>
        <v>0</v>
      </c>
      <c r="AG52">
        <f t="shared" si="29"/>
        <v>0</v>
      </c>
      <c r="AH52">
        <f t="shared" si="30"/>
        <v>0</v>
      </c>
      <c r="AI52">
        <f t="shared" si="31"/>
        <v>0</v>
      </c>
      <c r="AJ52">
        <f t="shared" si="32"/>
        <v>0</v>
      </c>
      <c r="AK52">
        <f t="shared" si="33"/>
        <v>0</v>
      </c>
      <c r="AL52">
        <f t="shared" si="34"/>
        <v>0</v>
      </c>
      <c r="AM52">
        <f t="shared" si="35"/>
        <v>0</v>
      </c>
      <c r="AN52" s="9">
        <f t="shared" si="39"/>
        <v>0</v>
      </c>
      <c r="AP52" s="1"/>
    </row>
    <row r="53" spans="1:42">
      <c r="A53" t="s">
        <v>210</v>
      </c>
      <c r="B53">
        <f t="shared" si="1"/>
        <v>0</v>
      </c>
      <c r="C53">
        <f t="shared" si="2"/>
        <v>0</v>
      </c>
      <c r="D53">
        <f t="shared" si="3"/>
        <v>0</v>
      </c>
      <c r="E53">
        <f t="shared" si="4"/>
        <v>0</v>
      </c>
      <c r="F53">
        <f t="shared" si="5"/>
        <v>0</v>
      </c>
      <c r="G53">
        <f t="shared" si="6"/>
        <v>0</v>
      </c>
      <c r="H53">
        <f t="shared" si="7"/>
        <v>0</v>
      </c>
      <c r="I53">
        <f t="shared" si="8"/>
        <v>0</v>
      </c>
      <c r="J53">
        <f t="shared" si="9"/>
        <v>0</v>
      </c>
      <c r="K53">
        <f t="shared" si="10"/>
        <v>0</v>
      </c>
      <c r="L53">
        <f t="shared" si="11"/>
        <v>0</v>
      </c>
      <c r="M53">
        <f t="shared" si="12"/>
        <v>0</v>
      </c>
      <c r="N53">
        <f t="shared" si="13"/>
        <v>0</v>
      </c>
      <c r="O53">
        <f t="shared" si="14"/>
        <v>0</v>
      </c>
      <c r="P53">
        <f t="shared" si="15"/>
        <v>0</v>
      </c>
      <c r="Q53">
        <f t="shared" si="16"/>
        <v>0</v>
      </c>
      <c r="R53">
        <f t="shared" si="17"/>
        <v>0</v>
      </c>
      <c r="S53">
        <f t="shared" si="18"/>
        <v>0</v>
      </c>
      <c r="T53">
        <f t="shared" si="19"/>
        <v>0</v>
      </c>
      <c r="U53">
        <f t="shared" si="20"/>
        <v>0</v>
      </c>
      <c r="V53">
        <f t="shared" si="21"/>
        <v>0</v>
      </c>
      <c r="W53">
        <f t="shared" si="22"/>
        <v>0</v>
      </c>
      <c r="X53">
        <f t="shared" si="23"/>
        <v>0</v>
      </c>
      <c r="Y53">
        <f t="shared" si="24"/>
        <v>0</v>
      </c>
      <c r="Z53">
        <f t="shared" si="36"/>
        <v>0</v>
      </c>
      <c r="AA53">
        <f t="shared" si="37"/>
        <v>0</v>
      </c>
      <c r="AB53">
        <f t="shared" si="38"/>
        <v>0</v>
      </c>
      <c r="AC53">
        <f t="shared" si="25"/>
        <v>0</v>
      </c>
      <c r="AD53">
        <f t="shared" si="26"/>
        <v>0</v>
      </c>
      <c r="AE53">
        <f t="shared" si="27"/>
        <v>0</v>
      </c>
      <c r="AF53">
        <f t="shared" si="28"/>
        <v>0</v>
      </c>
      <c r="AG53">
        <f t="shared" si="29"/>
        <v>0</v>
      </c>
      <c r="AH53">
        <f t="shared" si="30"/>
        <v>0</v>
      </c>
      <c r="AI53">
        <f t="shared" si="31"/>
        <v>0</v>
      </c>
      <c r="AJ53">
        <f t="shared" si="32"/>
        <v>0</v>
      </c>
      <c r="AK53">
        <f t="shared" si="33"/>
        <v>0</v>
      </c>
      <c r="AL53">
        <f t="shared" si="34"/>
        <v>0</v>
      </c>
      <c r="AM53">
        <f t="shared" si="35"/>
        <v>0</v>
      </c>
      <c r="AN53" s="9">
        <f t="shared" si="39"/>
        <v>0</v>
      </c>
      <c r="AP53" s="1"/>
    </row>
    <row r="54" spans="1:42">
      <c r="A54" t="s">
        <v>14</v>
      </c>
      <c r="B54">
        <f t="shared" si="1"/>
        <v>0</v>
      </c>
      <c r="C54">
        <f t="shared" si="2"/>
        <v>0</v>
      </c>
      <c r="D54">
        <f t="shared" si="3"/>
        <v>0</v>
      </c>
      <c r="E54">
        <f t="shared" si="4"/>
        <v>0</v>
      </c>
      <c r="F54">
        <f t="shared" si="5"/>
        <v>0</v>
      </c>
      <c r="G54">
        <f t="shared" si="6"/>
        <v>0</v>
      </c>
      <c r="H54">
        <f t="shared" si="7"/>
        <v>0</v>
      </c>
      <c r="I54">
        <f t="shared" si="8"/>
        <v>0</v>
      </c>
      <c r="J54">
        <f t="shared" si="9"/>
        <v>0</v>
      </c>
      <c r="K54">
        <f t="shared" si="10"/>
        <v>0</v>
      </c>
      <c r="L54">
        <f t="shared" si="11"/>
        <v>0</v>
      </c>
      <c r="M54">
        <f t="shared" si="12"/>
        <v>0</v>
      </c>
      <c r="N54">
        <f t="shared" si="13"/>
        <v>0</v>
      </c>
      <c r="O54">
        <f t="shared" si="14"/>
        <v>0</v>
      </c>
      <c r="P54">
        <f t="shared" si="15"/>
        <v>0</v>
      </c>
      <c r="Q54">
        <f t="shared" si="16"/>
        <v>0</v>
      </c>
      <c r="R54">
        <f t="shared" si="17"/>
        <v>0</v>
      </c>
      <c r="S54">
        <f t="shared" si="18"/>
        <v>0</v>
      </c>
      <c r="T54">
        <f t="shared" si="19"/>
        <v>0</v>
      </c>
      <c r="U54">
        <f t="shared" si="20"/>
        <v>0</v>
      </c>
      <c r="V54">
        <f t="shared" si="21"/>
        <v>0</v>
      </c>
      <c r="W54">
        <f t="shared" si="22"/>
        <v>0</v>
      </c>
      <c r="X54">
        <f t="shared" si="23"/>
        <v>0</v>
      </c>
      <c r="Y54">
        <f t="shared" si="24"/>
        <v>0</v>
      </c>
      <c r="Z54">
        <f t="shared" si="36"/>
        <v>0</v>
      </c>
      <c r="AA54">
        <f t="shared" si="37"/>
        <v>0</v>
      </c>
      <c r="AB54">
        <f t="shared" si="38"/>
        <v>0</v>
      </c>
      <c r="AC54">
        <f t="shared" si="25"/>
        <v>0</v>
      </c>
      <c r="AD54">
        <f t="shared" si="26"/>
        <v>0</v>
      </c>
      <c r="AE54">
        <f t="shared" si="27"/>
        <v>0</v>
      </c>
      <c r="AF54">
        <f t="shared" si="28"/>
        <v>0</v>
      </c>
      <c r="AG54">
        <f t="shared" si="29"/>
        <v>0</v>
      </c>
      <c r="AH54">
        <f t="shared" si="30"/>
        <v>0</v>
      </c>
      <c r="AI54">
        <f t="shared" si="31"/>
        <v>0</v>
      </c>
      <c r="AJ54">
        <f t="shared" si="32"/>
        <v>0</v>
      </c>
      <c r="AK54">
        <f t="shared" si="33"/>
        <v>0</v>
      </c>
      <c r="AL54">
        <f t="shared" si="34"/>
        <v>0</v>
      </c>
      <c r="AM54">
        <f t="shared" si="35"/>
        <v>0</v>
      </c>
      <c r="AN54" s="9">
        <f t="shared" si="39"/>
        <v>0</v>
      </c>
      <c r="AP54" s="1"/>
    </row>
    <row r="55" spans="1:42">
      <c r="A55" t="s">
        <v>15</v>
      </c>
      <c r="B55">
        <f t="shared" si="1"/>
        <v>0</v>
      </c>
      <c r="C55">
        <f t="shared" si="2"/>
        <v>0</v>
      </c>
      <c r="D55">
        <f t="shared" si="3"/>
        <v>0</v>
      </c>
      <c r="E55">
        <f t="shared" si="4"/>
        <v>0</v>
      </c>
      <c r="F55">
        <f t="shared" si="5"/>
        <v>0</v>
      </c>
      <c r="G55">
        <f t="shared" si="6"/>
        <v>0</v>
      </c>
      <c r="H55">
        <f t="shared" si="7"/>
        <v>0</v>
      </c>
      <c r="I55">
        <f t="shared" si="8"/>
        <v>0</v>
      </c>
      <c r="J55">
        <f t="shared" si="9"/>
        <v>0</v>
      </c>
      <c r="K55">
        <f t="shared" si="10"/>
        <v>0</v>
      </c>
      <c r="L55">
        <f t="shared" si="11"/>
        <v>0</v>
      </c>
      <c r="M55">
        <f t="shared" si="12"/>
        <v>0</v>
      </c>
      <c r="N55">
        <f t="shared" si="13"/>
        <v>0</v>
      </c>
      <c r="O55">
        <f t="shared" si="14"/>
        <v>0</v>
      </c>
      <c r="P55">
        <f t="shared" si="15"/>
        <v>0</v>
      </c>
      <c r="Q55">
        <f t="shared" si="16"/>
        <v>0</v>
      </c>
      <c r="R55">
        <f t="shared" si="17"/>
        <v>0</v>
      </c>
      <c r="S55">
        <f t="shared" si="18"/>
        <v>0</v>
      </c>
      <c r="T55">
        <f t="shared" si="19"/>
        <v>0</v>
      </c>
      <c r="U55">
        <f t="shared" si="20"/>
        <v>0</v>
      </c>
      <c r="V55">
        <f t="shared" si="21"/>
        <v>0</v>
      </c>
      <c r="W55">
        <f t="shared" si="22"/>
        <v>0</v>
      </c>
      <c r="X55">
        <f t="shared" si="23"/>
        <v>0</v>
      </c>
      <c r="Y55">
        <f t="shared" si="24"/>
        <v>0</v>
      </c>
      <c r="Z55">
        <f t="shared" si="36"/>
        <v>0</v>
      </c>
      <c r="AA55">
        <f t="shared" si="37"/>
        <v>0</v>
      </c>
      <c r="AB55">
        <f t="shared" si="38"/>
        <v>0</v>
      </c>
      <c r="AC55">
        <f t="shared" si="25"/>
        <v>0</v>
      </c>
      <c r="AD55">
        <f t="shared" si="26"/>
        <v>0</v>
      </c>
      <c r="AE55">
        <f t="shared" si="27"/>
        <v>0</v>
      </c>
      <c r="AF55" s="45">
        <f t="shared" si="28"/>
        <v>3.3957835848577438</v>
      </c>
      <c r="AG55" s="45">
        <f t="shared" si="29"/>
        <v>6.9576428218824091</v>
      </c>
      <c r="AH55" s="45">
        <f t="shared" si="30"/>
        <v>8.4946077707194547</v>
      </c>
      <c r="AI55" s="45">
        <f t="shared" si="31"/>
        <v>13.503666369447545</v>
      </c>
      <c r="AJ55" s="45">
        <f t="shared" si="32"/>
        <v>15.161663211601951</v>
      </c>
      <c r="AK55" s="45">
        <f t="shared" si="33"/>
        <v>17.686207570312018</v>
      </c>
      <c r="AL55" s="45">
        <f t="shared" si="34"/>
        <v>17.303827535429285</v>
      </c>
      <c r="AM55" s="45">
        <f t="shared" si="35"/>
        <v>16.711761897182875</v>
      </c>
      <c r="AN55" s="9">
        <f t="shared" si="39"/>
        <v>99.215160761433282</v>
      </c>
      <c r="AP55" s="1"/>
    </row>
    <row r="56" spans="1:42">
      <c r="A56" t="s">
        <v>16</v>
      </c>
      <c r="B56">
        <f t="shared" si="1"/>
        <v>0</v>
      </c>
      <c r="C56">
        <f t="shared" si="2"/>
        <v>0</v>
      </c>
      <c r="D56">
        <f t="shared" si="3"/>
        <v>0</v>
      </c>
      <c r="E56">
        <f t="shared" si="4"/>
        <v>0</v>
      </c>
      <c r="F56">
        <f t="shared" si="5"/>
        <v>0</v>
      </c>
      <c r="G56">
        <f t="shared" si="6"/>
        <v>0</v>
      </c>
      <c r="H56">
        <f t="shared" si="7"/>
        <v>0</v>
      </c>
      <c r="I56">
        <f t="shared" si="8"/>
        <v>0</v>
      </c>
      <c r="J56">
        <f t="shared" si="9"/>
        <v>0</v>
      </c>
      <c r="K56">
        <f t="shared" si="10"/>
        <v>0</v>
      </c>
      <c r="L56">
        <f t="shared" si="11"/>
        <v>0</v>
      </c>
      <c r="M56">
        <f t="shared" si="12"/>
        <v>0</v>
      </c>
      <c r="N56">
        <f t="shared" si="13"/>
        <v>0</v>
      </c>
      <c r="O56">
        <f t="shared" si="14"/>
        <v>0</v>
      </c>
      <c r="P56">
        <f t="shared" si="15"/>
        <v>0</v>
      </c>
      <c r="Q56">
        <f t="shared" si="16"/>
        <v>0</v>
      </c>
      <c r="R56">
        <f t="shared" si="17"/>
        <v>0</v>
      </c>
      <c r="S56">
        <f t="shared" si="18"/>
        <v>0</v>
      </c>
      <c r="T56">
        <f t="shared" si="19"/>
        <v>0</v>
      </c>
      <c r="U56">
        <f t="shared" si="20"/>
        <v>0</v>
      </c>
      <c r="V56">
        <f t="shared" si="21"/>
        <v>0</v>
      </c>
      <c r="W56">
        <f t="shared" si="22"/>
        <v>0</v>
      </c>
      <c r="X56">
        <f t="shared" si="23"/>
        <v>0</v>
      </c>
      <c r="Y56">
        <f t="shared" si="24"/>
        <v>0</v>
      </c>
      <c r="Z56">
        <f t="shared" si="36"/>
        <v>0</v>
      </c>
      <c r="AA56">
        <f t="shared" si="37"/>
        <v>0</v>
      </c>
      <c r="AB56">
        <f t="shared" si="38"/>
        <v>0</v>
      </c>
      <c r="AC56">
        <f t="shared" si="25"/>
        <v>0</v>
      </c>
      <c r="AD56">
        <f t="shared" si="26"/>
        <v>0</v>
      </c>
      <c r="AE56">
        <f t="shared" si="27"/>
        <v>0</v>
      </c>
      <c r="AF56" s="45">
        <f t="shared" si="28"/>
        <v>3.3957835848577438</v>
      </c>
      <c r="AG56" s="45">
        <f t="shared" si="29"/>
        <v>6.9576428218824091</v>
      </c>
      <c r="AH56" s="45">
        <f t="shared" si="30"/>
        <v>8.4946077707194547</v>
      </c>
      <c r="AI56" s="45">
        <f t="shared" si="31"/>
        <v>13.503666369447545</v>
      </c>
      <c r="AJ56" s="45">
        <f t="shared" si="32"/>
        <v>15.161663211601951</v>
      </c>
      <c r="AK56" s="45">
        <f t="shared" si="33"/>
        <v>17.686207570312018</v>
      </c>
      <c r="AL56" s="45">
        <f t="shared" si="34"/>
        <v>17.303827535429285</v>
      </c>
      <c r="AM56" s="45">
        <f t="shared" si="35"/>
        <v>16.711761897182875</v>
      </c>
      <c r="AN56" s="9">
        <f t="shared" si="39"/>
        <v>99.215160761433282</v>
      </c>
      <c r="AP56" s="1"/>
    </row>
    <row r="57" spans="1:42">
      <c r="A57" t="s">
        <v>17</v>
      </c>
      <c r="B57">
        <f t="shared" si="1"/>
        <v>0</v>
      </c>
      <c r="C57">
        <f t="shared" si="2"/>
        <v>0</v>
      </c>
      <c r="D57">
        <f t="shared" si="3"/>
        <v>0</v>
      </c>
      <c r="E57">
        <f t="shared" si="4"/>
        <v>0</v>
      </c>
      <c r="F57">
        <f t="shared" si="5"/>
        <v>0</v>
      </c>
      <c r="G57">
        <f t="shared" si="6"/>
        <v>0</v>
      </c>
      <c r="H57">
        <f t="shared" si="7"/>
        <v>0</v>
      </c>
      <c r="I57">
        <f t="shared" si="8"/>
        <v>0</v>
      </c>
      <c r="J57">
        <f t="shared" si="9"/>
        <v>0</v>
      </c>
      <c r="K57">
        <f t="shared" si="10"/>
        <v>0</v>
      </c>
      <c r="L57">
        <f t="shared" si="11"/>
        <v>0</v>
      </c>
      <c r="M57">
        <f t="shared" si="12"/>
        <v>0</v>
      </c>
      <c r="N57">
        <f t="shared" si="13"/>
        <v>0</v>
      </c>
      <c r="O57">
        <f t="shared" si="14"/>
        <v>0</v>
      </c>
      <c r="P57">
        <f t="shared" si="15"/>
        <v>0</v>
      </c>
      <c r="Q57">
        <f t="shared" si="16"/>
        <v>0</v>
      </c>
      <c r="R57">
        <f t="shared" si="17"/>
        <v>0</v>
      </c>
      <c r="S57">
        <f t="shared" si="18"/>
        <v>0</v>
      </c>
      <c r="T57">
        <f t="shared" si="19"/>
        <v>0</v>
      </c>
      <c r="U57">
        <f t="shared" si="20"/>
        <v>0</v>
      </c>
      <c r="V57">
        <f t="shared" si="21"/>
        <v>0</v>
      </c>
      <c r="W57">
        <f t="shared" si="22"/>
        <v>0</v>
      </c>
      <c r="X57">
        <f t="shared" si="23"/>
        <v>0</v>
      </c>
      <c r="Y57">
        <f t="shared" si="24"/>
        <v>0</v>
      </c>
      <c r="Z57">
        <f t="shared" si="36"/>
        <v>0</v>
      </c>
      <c r="AA57">
        <f t="shared" si="37"/>
        <v>0</v>
      </c>
      <c r="AB57">
        <f t="shared" si="38"/>
        <v>0</v>
      </c>
      <c r="AC57">
        <f t="shared" si="25"/>
        <v>0</v>
      </c>
      <c r="AD57">
        <f t="shared" si="26"/>
        <v>0</v>
      </c>
      <c r="AE57">
        <f t="shared" si="27"/>
        <v>0</v>
      </c>
      <c r="AF57" s="45">
        <f t="shared" si="28"/>
        <v>0.67915671697154878</v>
      </c>
      <c r="AG57" s="45">
        <f t="shared" si="29"/>
        <v>1.3915285643764816</v>
      </c>
      <c r="AH57" s="45">
        <f t="shared" si="30"/>
        <v>1.6989215541438913</v>
      </c>
      <c r="AI57" s="45">
        <f t="shared" si="31"/>
        <v>2.7007332738895093</v>
      </c>
      <c r="AJ57" s="45">
        <f t="shared" si="32"/>
        <v>3.03233264232039</v>
      </c>
      <c r="AK57" s="45">
        <f t="shared" si="33"/>
        <v>3.5372415140624027</v>
      </c>
      <c r="AL57" s="45">
        <f t="shared" si="34"/>
        <v>3.4607655070858572</v>
      </c>
      <c r="AM57" s="45">
        <f t="shared" si="35"/>
        <v>3.3423523794365746</v>
      </c>
      <c r="AN57" s="9">
        <f t="shared" si="39"/>
        <v>19.843032152286654</v>
      </c>
      <c r="AP57" s="1"/>
    </row>
    <row r="58" spans="1:42">
      <c r="A58" t="s">
        <v>18</v>
      </c>
      <c r="B58">
        <f t="shared" si="1"/>
        <v>0</v>
      </c>
      <c r="C58">
        <f t="shared" si="2"/>
        <v>0</v>
      </c>
      <c r="D58">
        <f t="shared" si="3"/>
        <v>0</v>
      </c>
      <c r="E58">
        <f t="shared" si="4"/>
        <v>0</v>
      </c>
      <c r="F58">
        <f t="shared" si="5"/>
        <v>0</v>
      </c>
      <c r="G58">
        <f t="shared" si="6"/>
        <v>0</v>
      </c>
      <c r="H58">
        <f t="shared" si="7"/>
        <v>0</v>
      </c>
      <c r="I58">
        <f t="shared" si="8"/>
        <v>0</v>
      </c>
      <c r="J58">
        <f t="shared" si="9"/>
        <v>0</v>
      </c>
      <c r="K58">
        <f t="shared" si="10"/>
        <v>0</v>
      </c>
      <c r="L58">
        <f t="shared" si="11"/>
        <v>0</v>
      </c>
      <c r="M58">
        <f t="shared" si="12"/>
        <v>0</v>
      </c>
      <c r="N58">
        <f t="shared" si="13"/>
        <v>0</v>
      </c>
      <c r="O58">
        <f t="shared" si="14"/>
        <v>0</v>
      </c>
      <c r="P58">
        <f t="shared" si="15"/>
        <v>0</v>
      </c>
      <c r="Q58">
        <f t="shared" si="16"/>
        <v>0</v>
      </c>
      <c r="R58">
        <f t="shared" si="17"/>
        <v>0</v>
      </c>
      <c r="S58">
        <f t="shared" si="18"/>
        <v>0</v>
      </c>
      <c r="T58">
        <f t="shared" si="19"/>
        <v>0</v>
      </c>
      <c r="U58">
        <f t="shared" si="20"/>
        <v>0</v>
      </c>
      <c r="V58">
        <f t="shared" si="21"/>
        <v>0</v>
      </c>
      <c r="W58">
        <f t="shared" si="22"/>
        <v>0</v>
      </c>
      <c r="X58">
        <f t="shared" si="23"/>
        <v>0</v>
      </c>
      <c r="Y58">
        <f t="shared" si="24"/>
        <v>0</v>
      </c>
      <c r="Z58">
        <f t="shared" si="36"/>
        <v>0</v>
      </c>
      <c r="AA58">
        <f t="shared" si="37"/>
        <v>0</v>
      </c>
      <c r="AB58">
        <f t="shared" si="38"/>
        <v>0</v>
      </c>
      <c r="AC58">
        <f t="shared" si="25"/>
        <v>0</v>
      </c>
      <c r="AD58">
        <f t="shared" si="26"/>
        <v>0</v>
      </c>
      <c r="AE58">
        <f t="shared" si="27"/>
        <v>0</v>
      </c>
      <c r="AF58" s="45">
        <f t="shared" si="28"/>
        <v>8.1498806036585858</v>
      </c>
      <c r="AG58" s="45">
        <f t="shared" si="29"/>
        <v>16.69834277251778</v>
      </c>
      <c r="AH58" s="45">
        <f t="shared" si="30"/>
        <v>20.387058649726693</v>
      </c>
      <c r="AI58" s="45">
        <f t="shared" si="31"/>
        <v>32.40879928667411</v>
      </c>
      <c r="AJ58" s="45">
        <f t="shared" si="32"/>
        <v>36.387991707844677</v>
      </c>
      <c r="AK58" s="45">
        <f t="shared" si="33"/>
        <v>42.446898168748831</v>
      </c>
      <c r="AL58" s="45">
        <f t="shared" si="34"/>
        <v>41.529186085030283</v>
      </c>
      <c r="AM58" s="45">
        <f t="shared" si="35"/>
        <v>40.108228553238895</v>
      </c>
      <c r="AN58" s="9">
        <f t="shared" si="39"/>
        <v>238.11638582743987</v>
      </c>
      <c r="AP58" s="1"/>
    </row>
    <row r="59" spans="1:42">
      <c r="A59" t="s">
        <v>19</v>
      </c>
      <c r="B59">
        <f t="shared" si="1"/>
        <v>0</v>
      </c>
      <c r="C59">
        <f t="shared" si="2"/>
        <v>0</v>
      </c>
      <c r="D59">
        <f t="shared" si="3"/>
        <v>0</v>
      </c>
      <c r="E59">
        <f t="shared" si="4"/>
        <v>0</v>
      </c>
      <c r="F59">
        <f t="shared" si="5"/>
        <v>0</v>
      </c>
      <c r="G59">
        <f t="shared" si="6"/>
        <v>0</v>
      </c>
      <c r="H59">
        <f t="shared" si="7"/>
        <v>0</v>
      </c>
      <c r="I59">
        <f t="shared" si="8"/>
        <v>0</v>
      </c>
      <c r="J59">
        <f t="shared" si="9"/>
        <v>0</v>
      </c>
      <c r="K59">
        <f t="shared" si="10"/>
        <v>0</v>
      </c>
      <c r="L59">
        <f t="shared" si="11"/>
        <v>0</v>
      </c>
      <c r="M59">
        <f t="shared" si="12"/>
        <v>0</v>
      </c>
      <c r="N59">
        <f t="shared" si="13"/>
        <v>0</v>
      </c>
      <c r="O59">
        <f t="shared" si="14"/>
        <v>0</v>
      </c>
      <c r="P59">
        <f t="shared" si="15"/>
        <v>0</v>
      </c>
      <c r="Q59">
        <f t="shared" si="16"/>
        <v>0</v>
      </c>
      <c r="R59">
        <f t="shared" si="17"/>
        <v>0</v>
      </c>
      <c r="S59">
        <f t="shared" si="18"/>
        <v>0</v>
      </c>
      <c r="T59">
        <f t="shared" si="19"/>
        <v>0</v>
      </c>
      <c r="U59">
        <f t="shared" si="20"/>
        <v>0</v>
      </c>
      <c r="V59">
        <f t="shared" si="21"/>
        <v>0</v>
      </c>
      <c r="W59">
        <f t="shared" si="22"/>
        <v>0</v>
      </c>
      <c r="X59">
        <f t="shared" si="23"/>
        <v>0</v>
      </c>
      <c r="Y59">
        <f t="shared" si="24"/>
        <v>0</v>
      </c>
      <c r="Z59">
        <f t="shared" si="36"/>
        <v>0</v>
      </c>
      <c r="AA59">
        <f t="shared" si="37"/>
        <v>0</v>
      </c>
      <c r="AB59">
        <f t="shared" si="38"/>
        <v>0</v>
      </c>
      <c r="AC59">
        <f t="shared" si="25"/>
        <v>0</v>
      </c>
      <c r="AD59">
        <f t="shared" si="26"/>
        <v>0</v>
      </c>
      <c r="AE59">
        <f t="shared" si="27"/>
        <v>0</v>
      </c>
      <c r="AF59" s="45"/>
      <c r="AG59" s="45"/>
      <c r="AH59" s="45"/>
      <c r="AI59" s="45"/>
      <c r="AJ59" s="45"/>
      <c r="AK59" s="45"/>
      <c r="AL59" s="45"/>
      <c r="AM59" s="45"/>
      <c r="AN59" s="9">
        <f t="shared" si="39"/>
        <v>0</v>
      </c>
      <c r="AP59" s="1"/>
    </row>
    <row r="60" spans="1:42">
      <c r="A60" t="s">
        <v>20</v>
      </c>
      <c r="B60">
        <f t="shared" si="1"/>
        <v>0</v>
      </c>
      <c r="C60">
        <f t="shared" si="2"/>
        <v>0</v>
      </c>
      <c r="D60">
        <f t="shared" si="3"/>
        <v>0</v>
      </c>
      <c r="E60">
        <f t="shared" si="4"/>
        <v>0</v>
      </c>
      <c r="F60">
        <f t="shared" si="5"/>
        <v>0</v>
      </c>
      <c r="G60">
        <f t="shared" si="6"/>
        <v>0</v>
      </c>
      <c r="H60">
        <f t="shared" si="7"/>
        <v>0</v>
      </c>
      <c r="I60">
        <f t="shared" si="8"/>
        <v>0</v>
      </c>
      <c r="J60">
        <f t="shared" si="9"/>
        <v>0</v>
      </c>
      <c r="K60">
        <f t="shared" si="10"/>
        <v>0</v>
      </c>
      <c r="L60">
        <f t="shared" si="11"/>
        <v>0</v>
      </c>
      <c r="M60">
        <f t="shared" si="12"/>
        <v>0</v>
      </c>
      <c r="N60">
        <f t="shared" si="13"/>
        <v>0</v>
      </c>
      <c r="O60">
        <f t="shared" si="14"/>
        <v>0</v>
      </c>
      <c r="P60">
        <f t="shared" si="15"/>
        <v>0</v>
      </c>
      <c r="Q60">
        <f t="shared" si="16"/>
        <v>0</v>
      </c>
      <c r="R60">
        <f t="shared" si="17"/>
        <v>0</v>
      </c>
      <c r="S60">
        <f t="shared" si="18"/>
        <v>0</v>
      </c>
      <c r="T60">
        <f t="shared" si="19"/>
        <v>0</v>
      </c>
      <c r="U60">
        <f t="shared" si="20"/>
        <v>0</v>
      </c>
      <c r="V60">
        <f t="shared" si="21"/>
        <v>0</v>
      </c>
      <c r="W60">
        <f t="shared" si="22"/>
        <v>0</v>
      </c>
      <c r="X60">
        <f t="shared" si="23"/>
        <v>0</v>
      </c>
      <c r="Y60">
        <f t="shared" si="24"/>
        <v>0</v>
      </c>
      <c r="Z60">
        <f t="shared" si="36"/>
        <v>0</v>
      </c>
      <c r="AA60">
        <f t="shared" si="37"/>
        <v>0</v>
      </c>
      <c r="AB60">
        <f t="shared" si="38"/>
        <v>0</v>
      </c>
      <c r="AC60">
        <f t="shared" si="25"/>
        <v>0</v>
      </c>
      <c r="AD60">
        <f t="shared" si="26"/>
        <v>0</v>
      </c>
      <c r="AE60">
        <f t="shared" si="27"/>
        <v>0</v>
      </c>
      <c r="AF60" s="45">
        <f t="shared" si="28"/>
        <v>3.3957835848577438</v>
      </c>
      <c r="AG60" s="45">
        <f t="shared" si="29"/>
        <v>6.9576428218824091</v>
      </c>
      <c r="AH60" s="45">
        <f t="shared" si="30"/>
        <v>8.4946077707194547</v>
      </c>
      <c r="AI60" s="45">
        <f t="shared" si="31"/>
        <v>13.503666369447545</v>
      </c>
      <c r="AJ60" s="45">
        <f t="shared" si="32"/>
        <v>15.161663211601951</v>
      </c>
      <c r="AK60" s="45">
        <f t="shared" si="33"/>
        <v>17.686207570312018</v>
      </c>
      <c r="AL60" s="45">
        <f t="shared" si="34"/>
        <v>17.303827535429285</v>
      </c>
      <c r="AM60" s="45">
        <f t="shared" si="35"/>
        <v>16.711761897182875</v>
      </c>
      <c r="AN60" s="9">
        <f t="shared" si="39"/>
        <v>99.215160761433282</v>
      </c>
      <c r="AP60" s="1"/>
    </row>
    <row r="61" spans="1:42">
      <c r="A61" t="s">
        <v>21</v>
      </c>
      <c r="B61">
        <f t="shared" si="1"/>
        <v>0</v>
      </c>
      <c r="C61">
        <f t="shared" si="2"/>
        <v>0</v>
      </c>
      <c r="D61">
        <f t="shared" si="3"/>
        <v>0</v>
      </c>
      <c r="E61">
        <f t="shared" si="4"/>
        <v>0</v>
      </c>
      <c r="F61">
        <f t="shared" si="5"/>
        <v>0</v>
      </c>
      <c r="G61">
        <f t="shared" si="6"/>
        <v>0</v>
      </c>
      <c r="H61">
        <f t="shared" si="7"/>
        <v>0</v>
      </c>
      <c r="I61">
        <f t="shared" si="8"/>
        <v>0</v>
      </c>
      <c r="J61">
        <f t="shared" si="9"/>
        <v>0</v>
      </c>
      <c r="K61">
        <f t="shared" si="10"/>
        <v>0</v>
      </c>
      <c r="L61">
        <f t="shared" si="11"/>
        <v>0</v>
      </c>
      <c r="M61">
        <f t="shared" si="12"/>
        <v>0</v>
      </c>
      <c r="N61">
        <f t="shared" si="13"/>
        <v>0</v>
      </c>
      <c r="O61">
        <f t="shared" si="14"/>
        <v>0</v>
      </c>
      <c r="P61">
        <f t="shared" si="15"/>
        <v>0</v>
      </c>
      <c r="Q61">
        <f t="shared" si="16"/>
        <v>0</v>
      </c>
      <c r="R61">
        <f t="shared" si="17"/>
        <v>0</v>
      </c>
      <c r="S61">
        <f t="shared" si="18"/>
        <v>0</v>
      </c>
      <c r="T61">
        <f t="shared" si="19"/>
        <v>0</v>
      </c>
      <c r="U61">
        <f t="shared" si="20"/>
        <v>0</v>
      </c>
      <c r="V61">
        <f t="shared" si="21"/>
        <v>0</v>
      </c>
      <c r="W61">
        <f t="shared" si="22"/>
        <v>0</v>
      </c>
      <c r="X61">
        <f t="shared" si="23"/>
        <v>0</v>
      </c>
      <c r="Y61">
        <f t="shared" si="24"/>
        <v>0</v>
      </c>
      <c r="Z61">
        <f t="shared" si="36"/>
        <v>0</v>
      </c>
      <c r="AA61">
        <f t="shared" si="37"/>
        <v>0</v>
      </c>
      <c r="AB61">
        <f t="shared" si="38"/>
        <v>0</v>
      </c>
      <c r="AC61">
        <f t="shared" si="25"/>
        <v>0</v>
      </c>
      <c r="AD61">
        <f t="shared" si="26"/>
        <v>0</v>
      </c>
      <c r="AE61">
        <f t="shared" si="27"/>
        <v>0</v>
      </c>
      <c r="AF61" s="45">
        <f t="shared" si="28"/>
        <v>3.3957835848577438</v>
      </c>
      <c r="AG61" s="45">
        <f t="shared" si="29"/>
        <v>6.9576428218824091</v>
      </c>
      <c r="AH61" s="45">
        <f t="shared" si="30"/>
        <v>8.4946077707194547</v>
      </c>
      <c r="AI61" s="45">
        <f t="shared" si="31"/>
        <v>13.503666369447545</v>
      </c>
      <c r="AJ61" s="45">
        <f t="shared" si="32"/>
        <v>15.161663211601951</v>
      </c>
      <c r="AK61" s="45">
        <f t="shared" si="33"/>
        <v>17.686207570312018</v>
      </c>
      <c r="AL61" s="45">
        <f t="shared" si="34"/>
        <v>17.303827535429285</v>
      </c>
      <c r="AM61" s="45">
        <f t="shared" si="35"/>
        <v>16.711761897182875</v>
      </c>
      <c r="AN61" s="9">
        <f t="shared" si="39"/>
        <v>99.215160761433282</v>
      </c>
      <c r="AP61" s="1"/>
    </row>
    <row r="62" spans="1:42">
      <c r="A62" t="s">
        <v>22</v>
      </c>
      <c r="B62">
        <f t="shared" si="1"/>
        <v>0</v>
      </c>
      <c r="C62">
        <f t="shared" si="2"/>
        <v>0</v>
      </c>
      <c r="D62">
        <f t="shared" si="3"/>
        <v>0</v>
      </c>
      <c r="E62">
        <f t="shared" si="4"/>
        <v>0</v>
      </c>
      <c r="F62">
        <f t="shared" si="5"/>
        <v>0</v>
      </c>
      <c r="G62">
        <f t="shared" si="6"/>
        <v>0</v>
      </c>
      <c r="H62">
        <f t="shared" si="7"/>
        <v>0</v>
      </c>
      <c r="I62">
        <f t="shared" si="8"/>
        <v>0</v>
      </c>
      <c r="J62">
        <f t="shared" si="9"/>
        <v>0</v>
      </c>
      <c r="K62">
        <f t="shared" si="10"/>
        <v>0</v>
      </c>
      <c r="L62">
        <f t="shared" si="11"/>
        <v>0</v>
      </c>
      <c r="M62">
        <f t="shared" si="12"/>
        <v>0</v>
      </c>
      <c r="N62">
        <f t="shared" si="13"/>
        <v>0</v>
      </c>
      <c r="O62">
        <f t="shared" si="14"/>
        <v>0</v>
      </c>
      <c r="P62">
        <f t="shared" si="15"/>
        <v>0</v>
      </c>
      <c r="Q62">
        <f t="shared" si="16"/>
        <v>0</v>
      </c>
      <c r="R62">
        <f t="shared" si="17"/>
        <v>0</v>
      </c>
      <c r="S62">
        <f t="shared" si="18"/>
        <v>0</v>
      </c>
      <c r="T62">
        <f t="shared" si="19"/>
        <v>0</v>
      </c>
      <c r="U62">
        <f t="shared" si="20"/>
        <v>0</v>
      </c>
      <c r="V62">
        <f t="shared" si="21"/>
        <v>0</v>
      </c>
      <c r="W62">
        <f t="shared" si="22"/>
        <v>0</v>
      </c>
      <c r="X62">
        <f t="shared" si="23"/>
        <v>0</v>
      </c>
      <c r="Y62">
        <f t="shared" si="24"/>
        <v>0</v>
      </c>
      <c r="Z62">
        <f t="shared" si="36"/>
        <v>0</v>
      </c>
      <c r="AA62">
        <f t="shared" si="37"/>
        <v>0</v>
      </c>
      <c r="AB62">
        <f t="shared" si="38"/>
        <v>0</v>
      </c>
      <c r="AC62">
        <f t="shared" si="25"/>
        <v>0</v>
      </c>
      <c r="AD62">
        <f t="shared" si="26"/>
        <v>0</v>
      </c>
      <c r="AE62">
        <f t="shared" si="27"/>
        <v>0</v>
      </c>
      <c r="AF62" s="45">
        <f t="shared" si="28"/>
        <v>37.353619433435185</v>
      </c>
      <c r="AG62" s="45">
        <f t="shared" si="29"/>
        <v>76.534071040706479</v>
      </c>
      <c r="AH62" s="45">
        <f t="shared" si="30"/>
        <v>93.440685477914002</v>
      </c>
      <c r="AI62" s="45">
        <f t="shared" si="31"/>
        <v>148.54033006392302</v>
      </c>
      <c r="AJ62" s="45">
        <f t="shared" si="32"/>
        <v>166.77829532762146</v>
      </c>
      <c r="AK62" s="45">
        <f t="shared" si="33"/>
        <v>194.54828327343216</v>
      </c>
      <c r="AL62" s="45">
        <f t="shared" si="34"/>
        <v>190.34210288972216</v>
      </c>
      <c r="AM62" s="45">
        <f t="shared" si="35"/>
        <v>183.82938086901157</v>
      </c>
      <c r="AN62" s="9">
        <f t="shared" si="39"/>
        <v>1091.366768375766</v>
      </c>
      <c r="AP62" s="1"/>
    </row>
    <row r="63" spans="1:42">
      <c r="A63" t="s">
        <v>23</v>
      </c>
      <c r="B63">
        <f t="shared" si="1"/>
        <v>0</v>
      </c>
      <c r="C63">
        <f t="shared" si="2"/>
        <v>0</v>
      </c>
      <c r="D63">
        <f t="shared" si="3"/>
        <v>0</v>
      </c>
      <c r="E63">
        <f t="shared" si="4"/>
        <v>0</v>
      </c>
      <c r="F63">
        <f t="shared" si="5"/>
        <v>0</v>
      </c>
      <c r="G63">
        <f t="shared" si="6"/>
        <v>0</v>
      </c>
      <c r="H63">
        <f t="shared" si="7"/>
        <v>0</v>
      </c>
      <c r="I63">
        <f t="shared" si="8"/>
        <v>0</v>
      </c>
      <c r="J63">
        <f t="shared" si="9"/>
        <v>0</v>
      </c>
      <c r="K63">
        <f t="shared" si="10"/>
        <v>0</v>
      </c>
      <c r="L63">
        <f t="shared" si="11"/>
        <v>0</v>
      </c>
      <c r="M63">
        <f t="shared" si="12"/>
        <v>0</v>
      </c>
      <c r="N63">
        <f t="shared" si="13"/>
        <v>0</v>
      </c>
      <c r="O63">
        <f t="shared" si="14"/>
        <v>0</v>
      </c>
      <c r="P63">
        <f t="shared" si="15"/>
        <v>0</v>
      </c>
      <c r="Q63">
        <f t="shared" si="16"/>
        <v>0</v>
      </c>
      <c r="R63">
        <f t="shared" si="17"/>
        <v>0</v>
      </c>
      <c r="S63">
        <f t="shared" si="18"/>
        <v>0</v>
      </c>
      <c r="T63">
        <f t="shared" si="19"/>
        <v>0</v>
      </c>
      <c r="U63">
        <f t="shared" si="20"/>
        <v>0</v>
      </c>
      <c r="V63">
        <f t="shared" si="21"/>
        <v>0</v>
      </c>
      <c r="W63">
        <f t="shared" si="22"/>
        <v>0</v>
      </c>
      <c r="X63">
        <f t="shared" si="23"/>
        <v>0</v>
      </c>
      <c r="Y63">
        <f t="shared" si="24"/>
        <v>0</v>
      </c>
      <c r="Z63">
        <f t="shared" si="36"/>
        <v>0</v>
      </c>
      <c r="AA63">
        <f t="shared" si="37"/>
        <v>0</v>
      </c>
      <c r="AB63">
        <f t="shared" si="38"/>
        <v>0</v>
      </c>
      <c r="AC63">
        <f t="shared" si="25"/>
        <v>0</v>
      </c>
      <c r="AD63">
        <f t="shared" si="26"/>
        <v>0</v>
      </c>
      <c r="AE63">
        <f t="shared" si="27"/>
        <v>0</v>
      </c>
      <c r="AF63" s="45">
        <f t="shared" si="28"/>
        <v>8.1498806036585858</v>
      </c>
      <c r="AG63" s="45">
        <f t="shared" si="29"/>
        <v>16.69834277251778</v>
      </c>
      <c r="AH63" s="45">
        <f t="shared" si="30"/>
        <v>20.387058649726693</v>
      </c>
      <c r="AI63" s="45">
        <f t="shared" si="31"/>
        <v>32.40879928667411</v>
      </c>
      <c r="AJ63" s="45">
        <f t="shared" si="32"/>
        <v>36.387991707844677</v>
      </c>
      <c r="AK63" s="45">
        <f t="shared" si="33"/>
        <v>42.446898168748831</v>
      </c>
      <c r="AL63" s="45">
        <f t="shared" si="34"/>
        <v>41.529186085030283</v>
      </c>
      <c r="AM63" s="45">
        <f t="shared" si="35"/>
        <v>40.108228553238895</v>
      </c>
      <c r="AN63" s="9">
        <f t="shared" si="39"/>
        <v>238.11638582743987</v>
      </c>
      <c r="AP63" s="1"/>
    </row>
    <row r="64" spans="1:42">
      <c r="A64" t="s">
        <v>24</v>
      </c>
      <c r="B64">
        <f t="shared" si="1"/>
        <v>0</v>
      </c>
      <c r="C64">
        <f t="shared" si="2"/>
        <v>0</v>
      </c>
      <c r="D64">
        <f t="shared" si="3"/>
        <v>0</v>
      </c>
      <c r="E64">
        <f t="shared" si="4"/>
        <v>0</v>
      </c>
      <c r="F64">
        <f t="shared" si="5"/>
        <v>0</v>
      </c>
      <c r="G64">
        <f t="shared" si="6"/>
        <v>0</v>
      </c>
      <c r="H64">
        <f t="shared" si="7"/>
        <v>0</v>
      </c>
      <c r="I64">
        <f t="shared" si="8"/>
        <v>0</v>
      </c>
      <c r="J64">
        <f t="shared" si="9"/>
        <v>0</v>
      </c>
      <c r="K64">
        <f t="shared" si="10"/>
        <v>0</v>
      </c>
      <c r="L64">
        <f t="shared" si="11"/>
        <v>0</v>
      </c>
      <c r="M64">
        <f t="shared" si="12"/>
        <v>0</v>
      </c>
      <c r="N64">
        <f t="shared" si="13"/>
        <v>0</v>
      </c>
      <c r="O64">
        <f t="shared" si="14"/>
        <v>0</v>
      </c>
      <c r="P64">
        <f t="shared" si="15"/>
        <v>0</v>
      </c>
      <c r="Q64">
        <f t="shared" si="16"/>
        <v>0</v>
      </c>
      <c r="R64">
        <f t="shared" si="17"/>
        <v>0</v>
      </c>
      <c r="S64">
        <f t="shared" si="18"/>
        <v>0</v>
      </c>
      <c r="T64">
        <f t="shared" si="19"/>
        <v>0</v>
      </c>
      <c r="U64">
        <f t="shared" si="20"/>
        <v>0</v>
      </c>
      <c r="V64">
        <f t="shared" si="21"/>
        <v>0</v>
      </c>
      <c r="W64">
        <f t="shared" si="22"/>
        <v>0</v>
      </c>
      <c r="X64">
        <f t="shared" si="23"/>
        <v>0</v>
      </c>
      <c r="Y64">
        <f t="shared" si="24"/>
        <v>0</v>
      </c>
      <c r="Z64">
        <f t="shared" si="36"/>
        <v>0</v>
      </c>
      <c r="AA64">
        <f t="shared" si="37"/>
        <v>0</v>
      </c>
      <c r="AB64">
        <f t="shared" si="38"/>
        <v>0</v>
      </c>
      <c r="AC64">
        <f t="shared" si="25"/>
        <v>0</v>
      </c>
      <c r="AD64">
        <f t="shared" si="26"/>
        <v>0</v>
      </c>
      <c r="AE64">
        <f t="shared" si="27"/>
        <v>0</v>
      </c>
      <c r="AF64">
        <f t="shared" si="28"/>
        <v>0</v>
      </c>
      <c r="AG64">
        <f t="shared" si="29"/>
        <v>0</v>
      </c>
      <c r="AH64">
        <f t="shared" si="30"/>
        <v>0</v>
      </c>
      <c r="AI64">
        <f t="shared" si="31"/>
        <v>0</v>
      </c>
      <c r="AJ64">
        <f t="shared" si="32"/>
        <v>0</v>
      </c>
      <c r="AK64">
        <f t="shared" si="33"/>
        <v>0</v>
      </c>
      <c r="AL64">
        <f t="shared" si="34"/>
        <v>0</v>
      </c>
      <c r="AM64">
        <f t="shared" si="35"/>
        <v>0</v>
      </c>
      <c r="AN64" s="9">
        <f t="shared" si="39"/>
        <v>0</v>
      </c>
      <c r="AP64" s="1"/>
    </row>
    <row r="65" spans="1:42">
      <c r="A65" t="s">
        <v>25</v>
      </c>
      <c r="B65">
        <f t="shared" si="1"/>
        <v>0</v>
      </c>
      <c r="C65">
        <f t="shared" si="2"/>
        <v>0</v>
      </c>
      <c r="D65">
        <f t="shared" si="3"/>
        <v>0</v>
      </c>
      <c r="E65">
        <f t="shared" si="4"/>
        <v>0</v>
      </c>
      <c r="F65">
        <f t="shared" si="5"/>
        <v>0</v>
      </c>
      <c r="G65">
        <f t="shared" si="6"/>
        <v>0</v>
      </c>
      <c r="H65">
        <f t="shared" si="7"/>
        <v>0</v>
      </c>
      <c r="I65">
        <f t="shared" si="8"/>
        <v>0</v>
      </c>
      <c r="J65">
        <f t="shared" si="9"/>
        <v>0</v>
      </c>
      <c r="K65">
        <f t="shared" si="10"/>
        <v>0</v>
      </c>
      <c r="L65">
        <f t="shared" si="11"/>
        <v>0</v>
      </c>
      <c r="M65">
        <f t="shared" si="12"/>
        <v>0</v>
      </c>
      <c r="N65">
        <f t="shared" si="13"/>
        <v>0</v>
      </c>
      <c r="O65">
        <f t="shared" si="14"/>
        <v>0</v>
      </c>
      <c r="P65">
        <f t="shared" si="15"/>
        <v>0</v>
      </c>
      <c r="Q65">
        <f t="shared" si="16"/>
        <v>0</v>
      </c>
      <c r="R65">
        <f t="shared" si="17"/>
        <v>0</v>
      </c>
      <c r="S65">
        <f t="shared" si="18"/>
        <v>0</v>
      </c>
      <c r="T65">
        <f t="shared" si="19"/>
        <v>0</v>
      </c>
      <c r="U65">
        <f t="shared" si="20"/>
        <v>0</v>
      </c>
      <c r="V65">
        <f t="shared" si="21"/>
        <v>0</v>
      </c>
      <c r="W65">
        <f t="shared" si="22"/>
        <v>0</v>
      </c>
      <c r="X65">
        <f t="shared" si="23"/>
        <v>0</v>
      </c>
      <c r="Y65">
        <f t="shared" si="24"/>
        <v>0</v>
      </c>
      <c r="Z65">
        <f t="shared" si="36"/>
        <v>0</v>
      </c>
      <c r="AA65">
        <f t="shared" si="37"/>
        <v>0</v>
      </c>
      <c r="AB65">
        <f t="shared" si="38"/>
        <v>0</v>
      </c>
      <c r="AC65">
        <f t="shared" si="25"/>
        <v>0</v>
      </c>
      <c r="AD65">
        <f t="shared" si="26"/>
        <v>0</v>
      </c>
      <c r="AE65">
        <f t="shared" si="27"/>
        <v>0</v>
      </c>
      <c r="AF65">
        <f t="shared" si="28"/>
        <v>0</v>
      </c>
      <c r="AG65">
        <f t="shared" si="29"/>
        <v>0</v>
      </c>
      <c r="AH65">
        <f t="shared" si="30"/>
        <v>0</v>
      </c>
      <c r="AI65">
        <f t="shared" si="31"/>
        <v>0</v>
      </c>
      <c r="AJ65">
        <f t="shared" si="32"/>
        <v>0</v>
      </c>
      <c r="AK65">
        <f t="shared" si="33"/>
        <v>0</v>
      </c>
      <c r="AL65">
        <f t="shared" si="34"/>
        <v>0</v>
      </c>
      <c r="AM65">
        <f t="shared" si="35"/>
        <v>0</v>
      </c>
      <c r="AN65" s="9">
        <f t="shared" si="39"/>
        <v>0</v>
      </c>
      <c r="AP65" s="1"/>
    </row>
    <row r="66" spans="1:42">
      <c r="A66" t="s">
        <v>26</v>
      </c>
      <c r="B66">
        <f t="shared" si="1"/>
        <v>0</v>
      </c>
      <c r="C66">
        <f t="shared" si="2"/>
        <v>0</v>
      </c>
      <c r="D66">
        <f t="shared" si="3"/>
        <v>0</v>
      </c>
      <c r="E66">
        <f t="shared" si="4"/>
        <v>0</v>
      </c>
      <c r="F66">
        <f t="shared" si="5"/>
        <v>0</v>
      </c>
      <c r="G66">
        <f t="shared" si="6"/>
        <v>0</v>
      </c>
      <c r="H66">
        <f t="shared" si="7"/>
        <v>0</v>
      </c>
      <c r="I66">
        <f t="shared" si="8"/>
        <v>0</v>
      </c>
      <c r="J66">
        <f t="shared" si="9"/>
        <v>0</v>
      </c>
      <c r="K66">
        <f t="shared" si="10"/>
        <v>0</v>
      </c>
      <c r="L66">
        <f t="shared" si="11"/>
        <v>0</v>
      </c>
      <c r="M66">
        <f t="shared" si="12"/>
        <v>0</v>
      </c>
      <c r="N66">
        <f t="shared" si="13"/>
        <v>0</v>
      </c>
      <c r="O66">
        <f t="shared" si="14"/>
        <v>0</v>
      </c>
      <c r="P66">
        <f t="shared" si="15"/>
        <v>0</v>
      </c>
      <c r="Q66">
        <f t="shared" si="16"/>
        <v>0</v>
      </c>
      <c r="R66">
        <f t="shared" si="17"/>
        <v>0</v>
      </c>
      <c r="S66">
        <f t="shared" si="18"/>
        <v>0</v>
      </c>
      <c r="T66">
        <f t="shared" si="19"/>
        <v>0</v>
      </c>
      <c r="U66">
        <f t="shared" si="20"/>
        <v>0</v>
      </c>
      <c r="V66">
        <f t="shared" si="21"/>
        <v>0</v>
      </c>
      <c r="W66">
        <f t="shared" si="22"/>
        <v>0</v>
      </c>
      <c r="X66">
        <f t="shared" si="23"/>
        <v>0</v>
      </c>
      <c r="Y66">
        <f t="shared" si="24"/>
        <v>0</v>
      </c>
      <c r="Z66">
        <f t="shared" si="36"/>
        <v>0</v>
      </c>
      <c r="AA66">
        <f t="shared" si="37"/>
        <v>0</v>
      </c>
      <c r="AB66">
        <f t="shared" si="38"/>
        <v>0</v>
      </c>
      <c r="AC66">
        <f t="shared" si="25"/>
        <v>0</v>
      </c>
      <c r="AD66">
        <f t="shared" si="26"/>
        <v>0</v>
      </c>
      <c r="AE66">
        <f t="shared" si="27"/>
        <v>0</v>
      </c>
      <c r="AF66">
        <f t="shared" si="28"/>
        <v>0</v>
      </c>
      <c r="AG66">
        <f t="shared" si="29"/>
        <v>0</v>
      </c>
      <c r="AH66">
        <f t="shared" si="30"/>
        <v>0</v>
      </c>
      <c r="AI66">
        <f t="shared" si="31"/>
        <v>0</v>
      </c>
      <c r="AJ66">
        <f t="shared" si="32"/>
        <v>0</v>
      </c>
      <c r="AK66">
        <f t="shared" si="33"/>
        <v>0</v>
      </c>
      <c r="AL66">
        <f t="shared" si="34"/>
        <v>0</v>
      </c>
      <c r="AM66">
        <f t="shared" si="35"/>
        <v>0</v>
      </c>
      <c r="AN66" s="9">
        <f t="shared" si="39"/>
        <v>0</v>
      </c>
      <c r="AP66" s="1"/>
    </row>
    <row r="67" spans="1:42">
      <c r="A67" t="s">
        <v>27</v>
      </c>
      <c r="B67">
        <f t="shared" si="1"/>
        <v>0</v>
      </c>
      <c r="C67">
        <f t="shared" si="2"/>
        <v>0</v>
      </c>
      <c r="D67">
        <f t="shared" si="3"/>
        <v>0</v>
      </c>
      <c r="E67">
        <f t="shared" si="4"/>
        <v>0</v>
      </c>
      <c r="F67">
        <f t="shared" si="5"/>
        <v>0</v>
      </c>
      <c r="G67">
        <f t="shared" si="6"/>
        <v>0</v>
      </c>
      <c r="H67">
        <f t="shared" si="7"/>
        <v>0</v>
      </c>
      <c r="I67">
        <f t="shared" si="8"/>
        <v>0</v>
      </c>
      <c r="J67">
        <f t="shared" si="9"/>
        <v>0</v>
      </c>
      <c r="K67">
        <f t="shared" si="10"/>
        <v>0</v>
      </c>
      <c r="L67">
        <f t="shared" si="11"/>
        <v>0</v>
      </c>
      <c r="M67">
        <f t="shared" si="12"/>
        <v>0</v>
      </c>
      <c r="N67">
        <f t="shared" si="13"/>
        <v>0</v>
      </c>
      <c r="O67">
        <f t="shared" si="14"/>
        <v>0</v>
      </c>
      <c r="P67">
        <f t="shared" si="15"/>
        <v>0</v>
      </c>
      <c r="Q67">
        <f t="shared" si="16"/>
        <v>0</v>
      </c>
      <c r="R67">
        <f t="shared" si="17"/>
        <v>0</v>
      </c>
      <c r="S67">
        <f t="shared" si="18"/>
        <v>0</v>
      </c>
      <c r="T67">
        <f t="shared" si="19"/>
        <v>0</v>
      </c>
      <c r="U67">
        <f t="shared" si="20"/>
        <v>0</v>
      </c>
      <c r="V67">
        <f t="shared" si="21"/>
        <v>0</v>
      </c>
      <c r="W67">
        <f t="shared" si="22"/>
        <v>0</v>
      </c>
      <c r="X67">
        <f t="shared" si="23"/>
        <v>0</v>
      </c>
      <c r="Y67">
        <f t="shared" si="24"/>
        <v>0</v>
      </c>
      <c r="Z67">
        <f t="shared" si="36"/>
        <v>0</v>
      </c>
      <c r="AA67">
        <f t="shared" si="37"/>
        <v>0</v>
      </c>
      <c r="AB67">
        <f t="shared" si="38"/>
        <v>0</v>
      </c>
      <c r="AC67">
        <f t="shared" si="25"/>
        <v>0</v>
      </c>
      <c r="AD67">
        <f t="shared" si="26"/>
        <v>0</v>
      </c>
      <c r="AE67">
        <f t="shared" si="27"/>
        <v>0</v>
      </c>
      <c r="AF67">
        <f t="shared" si="28"/>
        <v>0</v>
      </c>
      <c r="AG67">
        <f t="shared" si="29"/>
        <v>0</v>
      </c>
      <c r="AH67">
        <f t="shared" si="30"/>
        <v>0</v>
      </c>
      <c r="AI67">
        <f t="shared" si="31"/>
        <v>0</v>
      </c>
      <c r="AJ67">
        <f t="shared" si="32"/>
        <v>0</v>
      </c>
      <c r="AK67">
        <f t="shared" si="33"/>
        <v>0</v>
      </c>
      <c r="AL67">
        <f t="shared" si="34"/>
        <v>0</v>
      </c>
      <c r="AM67">
        <f t="shared" si="35"/>
        <v>0</v>
      </c>
      <c r="AN67" s="9">
        <f t="shared" si="39"/>
        <v>0</v>
      </c>
      <c r="AP67" s="1"/>
    </row>
    <row r="68" spans="1:42">
      <c r="A68" t="s">
        <v>28</v>
      </c>
      <c r="B68">
        <f t="shared" si="1"/>
        <v>0</v>
      </c>
      <c r="C68">
        <f t="shared" si="2"/>
        <v>0</v>
      </c>
      <c r="D68">
        <f t="shared" si="3"/>
        <v>0</v>
      </c>
      <c r="E68">
        <f t="shared" si="4"/>
        <v>0</v>
      </c>
      <c r="F68">
        <f t="shared" si="5"/>
        <v>0</v>
      </c>
      <c r="G68">
        <f t="shared" si="6"/>
        <v>0</v>
      </c>
      <c r="H68">
        <f t="shared" si="7"/>
        <v>0</v>
      </c>
      <c r="I68">
        <f t="shared" si="8"/>
        <v>0</v>
      </c>
      <c r="J68">
        <f t="shared" si="9"/>
        <v>0</v>
      </c>
      <c r="K68">
        <f t="shared" si="10"/>
        <v>0</v>
      </c>
      <c r="L68">
        <f t="shared" si="11"/>
        <v>0</v>
      </c>
      <c r="M68">
        <f t="shared" si="12"/>
        <v>0</v>
      </c>
      <c r="N68">
        <f t="shared" si="13"/>
        <v>0</v>
      </c>
      <c r="O68">
        <f t="shared" si="14"/>
        <v>0</v>
      </c>
      <c r="P68">
        <f t="shared" si="15"/>
        <v>0</v>
      </c>
      <c r="Q68">
        <f t="shared" si="16"/>
        <v>0</v>
      </c>
      <c r="R68">
        <f t="shared" si="17"/>
        <v>0</v>
      </c>
      <c r="S68">
        <f t="shared" si="18"/>
        <v>0</v>
      </c>
      <c r="T68">
        <f t="shared" si="19"/>
        <v>0</v>
      </c>
      <c r="U68">
        <f t="shared" si="20"/>
        <v>0</v>
      </c>
      <c r="V68">
        <f t="shared" si="21"/>
        <v>0</v>
      </c>
      <c r="W68">
        <f t="shared" si="22"/>
        <v>0</v>
      </c>
      <c r="X68">
        <f t="shared" si="23"/>
        <v>0</v>
      </c>
      <c r="Y68">
        <f t="shared" si="24"/>
        <v>0</v>
      </c>
      <c r="Z68">
        <f t="shared" si="36"/>
        <v>0</v>
      </c>
      <c r="AA68">
        <f t="shared" si="37"/>
        <v>0</v>
      </c>
      <c r="AB68">
        <f t="shared" si="38"/>
        <v>0</v>
      </c>
      <c r="AC68">
        <f t="shared" si="25"/>
        <v>0</v>
      </c>
      <c r="AD68">
        <f t="shared" si="26"/>
        <v>0</v>
      </c>
      <c r="AE68">
        <f t="shared" si="27"/>
        <v>0</v>
      </c>
      <c r="AF68">
        <f t="shared" si="28"/>
        <v>0</v>
      </c>
      <c r="AG68">
        <f t="shared" si="29"/>
        <v>0</v>
      </c>
      <c r="AH68">
        <f t="shared" si="30"/>
        <v>0</v>
      </c>
      <c r="AI68">
        <f t="shared" si="31"/>
        <v>0</v>
      </c>
      <c r="AJ68">
        <f t="shared" si="32"/>
        <v>0</v>
      </c>
      <c r="AK68">
        <f t="shared" si="33"/>
        <v>0</v>
      </c>
      <c r="AL68">
        <f t="shared" si="34"/>
        <v>0</v>
      </c>
      <c r="AM68">
        <f t="shared" si="35"/>
        <v>0</v>
      </c>
      <c r="AN68" s="9">
        <f t="shared" si="39"/>
        <v>0</v>
      </c>
      <c r="AP68" s="1"/>
    </row>
    <row r="69" spans="1:42">
      <c r="A69" t="s">
        <v>29</v>
      </c>
      <c r="B69">
        <f t="shared" si="1"/>
        <v>0</v>
      </c>
      <c r="C69">
        <f t="shared" si="2"/>
        <v>0</v>
      </c>
      <c r="D69">
        <f t="shared" si="3"/>
        <v>0</v>
      </c>
      <c r="E69">
        <f t="shared" si="4"/>
        <v>0</v>
      </c>
      <c r="F69">
        <f t="shared" si="5"/>
        <v>0</v>
      </c>
      <c r="G69">
        <f t="shared" si="6"/>
        <v>0</v>
      </c>
      <c r="H69">
        <f t="shared" si="7"/>
        <v>0</v>
      </c>
      <c r="I69">
        <f t="shared" si="8"/>
        <v>0</v>
      </c>
      <c r="J69">
        <f t="shared" si="9"/>
        <v>0</v>
      </c>
      <c r="K69">
        <f t="shared" si="10"/>
        <v>0</v>
      </c>
      <c r="L69">
        <f t="shared" si="11"/>
        <v>0</v>
      </c>
      <c r="M69">
        <f t="shared" si="12"/>
        <v>0</v>
      </c>
      <c r="N69">
        <f t="shared" si="13"/>
        <v>0</v>
      </c>
      <c r="O69">
        <f t="shared" si="14"/>
        <v>0</v>
      </c>
      <c r="P69">
        <f t="shared" si="15"/>
        <v>0</v>
      </c>
      <c r="Q69">
        <f t="shared" si="16"/>
        <v>0</v>
      </c>
      <c r="R69">
        <f t="shared" si="17"/>
        <v>0</v>
      </c>
      <c r="S69">
        <f t="shared" si="18"/>
        <v>0</v>
      </c>
      <c r="T69">
        <f t="shared" si="19"/>
        <v>0</v>
      </c>
      <c r="U69">
        <f t="shared" si="20"/>
        <v>0</v>
      </c>
      <c r="V69">
        <f t="shared" si="21"/>
        <v>0</v>
      </c>
      <c r="W69">
        <f t="shared" si="22"/>
        <v>0</v>
      </c>
      <c r="X69">
        <f t="shared" si="23"/>
        <v>0</v>
      </c>
      <c r="Y69">
        <f t="shared" si="24"/>
        <v>0</v>
      </c>
      <c r="Z69">
        <f t="shared" si="36"/>
        <v>0</v>
      </c>
      <c r="AA69">
        <f t="shared" si="37"/>
        <v>0</v>
      </c>
      <c r="AB69">
        <f t="shared" si="38"/>
        <v>0</v>
      </c>
      <c r="AC69">
        <f t="shared" si="25"/>
        <v>0</v>
      </c>
      <c r="AD69">
        <f t="shared" si="26"/>
        <v>0</v>
      </c>
      <c r="AE69">
        <f t="shared" si="27"/>
        <v>0</v>
      </c>
      <c r="AF69">
        <f t="shared" si="28"/>
        <v>0</v>
      </c>
      <c r="AG69">
        <f t="shared" si="29"/>
        <v>0</v>
      </c>
      <c r="AH69">
        <f t="shared" si="30"/>
        <v>0</v>
      </c>
      <c r="AI69">
        <f t="shared" si="31"/>
        <v>0</v>
      </c>
      <c r="AJ69">
        <f t="shared" si="32"/>
        <v>0</v>
      </c>
      <c r="AK69">
        <f t="shared" si="33"/>
        <v>0</v>
      </c>
      <c r="AL69">
        <f t="shared" si="34"/>
        <v>0</v>
      </c>
      <c r="AM69">
        <f t="shared" si="35"/>
        <v>0</v>
      </c>
      <c r="AN69" s="9">
        <f t="shared" si="39"/>
        <v>0</v>
      </c>
      <c r="AP69" s="1"/>
    </row>
    <row r="70" spans="1:42" s="9" customFormat="1">
      <c r="A70" s="9" t="s">
        <v>158</v>
      </c>
      <c r="B70" s="9">
        <f t="shared" ref="B70:AL70" si="40">SUM(B39:B69)</f>
        <v>0</v>
      </c>
      <c r="C70" s="9">
        <f t="shared" si="40"/>
        <v>0</v>
      </c>
      <c r="D70" s="9">
        <f t="shared" si="40"/>
        <v>0</v>
      </c>
      <c r="E70" s="9">
        <f t="shared" si="40"/>
        <v>0</v>
      </c>
      <c r="F70" s="9">
        <f t="shared" si="40"/>
        <v>0</v>
      </c>
      <c r="G70" s="9">
        <f t="shared" si="40"/>
        <v>0</v>
      </c>
      <c r="H70" s="9">
        <f t="shared" si="40"/>
        <v>0</v>
      </c>
      <c r="I70" s="9">
        <f t="shared" si="40"/>
        <v>0</v>
      </c>
      <c r="J70" s="9">
        <f t="shared" si="40"/>
        <v>0</v>
      </c>
      <c r="K70" s="9">
        <f t="shared" si="40"/>
        <v>0</v>
      </c>
      <c r="L70" s="9">
        <f t="shared" si="40"/>
        <v>0</v>
      </c>
      <c r="M70" s="9">
        <f t="shared" si="40"/>
        <v>0</v>
      </c>
      <c r="N70" s="9">
        <f t="shared" si="40"/>
        <v>0</v>
      </c>
      <c r="O70" s="9">
        <f t="shared" si="40"/>
        <v>0</v>
      </c>
      <c r="P70" s="9">
        <f t="shared" si="40"/>
        <v>0</v>
      </c>
      <c r="Q70" s="9">
        <f t="shared" si="40"/>
        <v>0</v>
      </c>
      <c r="R70" s="9">
        <f t="shared" si="40"/>
        <v>0</v>
      </c>
      <c r="S70" s="9">
        <f t="shared" si="40"/>
        <v>0</v>
      </c>
      <c r="T70" s="9">
        <f t="shared" si="40"/>
        <v>0</v>
      </c>
      <c r="U70" s="9">
        <f t="shared" si="40"/>
        <v>0</v>
      </c>
      <c r="V70" s="9">
        <f t="shared" si="40"/>
        <v>0</v>
      </c>
      <c r="W70" s="9">
        <f t="shared" si="40"/>
        <v>0</v>
      </c>
      <c r="X70" s="9">
        <f t="shared" si="40"/>
        <v>0</v>
      </c>
      <c r="Y70" s="9">
        <f t="shared" si="40"/>
        <v>0</v>
      </c>
      <c r="Z70" s="9">
        <f t="shared" si="40"/>
        <v>0</v>
      </c>
      <c r="AA70" s="9">
        <f t="shared" si="40"/>
        <v>0</v>
      </c>
      <c r="AB70" s="9">
        <f t="shared" si="40"/>
        <v>0</v>
      </c>
      <c r="AC70" s="9">
        <f t="shared" si="40"/>
        <v>0</v>
      </c>
      <c r="AD70" s="9">
        <f t="shared" si="40"/>
        <v>0</v>
      </c>
      <c r="AE70" s="9">
        <f t="shared" si="40"/>
        <v>0</v>
      </c>
      <c r="AF70" s="9">
        <f t="shared" si="40"/>
        <v>67.915671697154878</v>
      </c>
      <c r="AG70" s="9">
        <f t="shared" si="40"/>
        <v>139.15285643764815</v>
      </c>
      <c r="AH70" s="9">
        <f t="shared" si="40"/>
        <v>169.89215541438909</v>
      </c>
      <c r="AI70" s="9">
        <f t="shared" si="40"/>
        <v>270.07332738895093</v>
      </c>
      <c r="AJ70" s="9">
        <f t="shared" si="40"/>
        <v>303.23326423203901</v>
      </c>
      <c r="AK70" s="9">
        <f t="shared" si="40"/>
        <v>353.72415140624025</v>
      </c>
      <c r="AL70" s="9">
        <f t="shared" si="40"/>
        <v>346.07655070858573</v>
      </c>
      <c r="AM70" s="9">
        <f>SUM(AM39:AM69)</f>
        <v>334.23523794365741</v>
      </c>
      <c r="AN70" s="9">
        <f>SUM(AN39:AN69)</f>
        <v>1984.3032152286655</v>
      </c>
    </row>
    <row r="72" spans="1:42"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4" spans="1:42">
      <c r="AN74" s="1"/>
    </row>
  </sheetData>
  <phoneticPr fontId="9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4"/>
  <sheetViews>
    <sheetView topLeftCell="A44" zoomScale="125" zoomScaleNormal="125" zoomScalePageLayoutView="125" workbookViewId="0">
      <selection activeCell="A70" sqref="A70"/>
    </sheetView>
  </sheetViews>
  <sheetFormatPr defaultColWidth="9" defaultRowHeight="15"/>
  <cols>
    <col min="1" max="1" width="19.35546875" style="24" customWidth="1"/>
    <col min="2" max="39" width="9" style="24"/>
    <col min="40" max="40" width="12.140625" style="24" customWidth="1"/>
    <col min="41" max="41" width="11.5" style="24" customWidth="1"/>
    <col min="42" max="16384" width="9" style="24"/>
  </cols>
  <sheetData>
    <row r="1" spans="1:39">
      <c r="A1" s="46" t="s">
        <v>30</v>
      </c>
      <c r="B1" s="24">
        <v>1978</v>
      </c>
      <c r="C1" s="24">
        <v>1979</v>
      </c>
      <c r="D1" s="24">
        <v>1980</v>
      </c>
      <c r="E1" s="24">
        <v>1981</v>
      </c>
      <c r="F1" s="24">
        <v>1982</v>
      </c>
      <c r="G1" s="24">
        <v>1983</v>
      </c>
      <c r="H1" s="24">
        <v>1984</v>
      </c>
      <c r="I1" s="24">
        <v>1985</v>
      </c>
      <c r="J1" s="24">
        <v>1986</v>
      </c>
      <c r="K1" s="24">
        <v>1987</v>
      </c>
      <c r="L1" s="24">
        <v>1988</v>
      </c>
      <c r="M1" s="24">
        <v>1989</v>
      </c>
      <c r="N1" s="24">
        <v>1990</v>
      </c>
      <c r="O1" s="24">
        <v>1991</v>
      </c>
      <c r="P1" s="24">
        <v>1992</v>
      </c>
      <c r="Q1" s="24">
        <v>1993</v>
      </c>
      <c r="R1" s="24">
        <v>1994</v>
      </c>
      <c r="S1" s="24">
        <v>1995</v>
      </c>
      <c r="T1" s="24">
        <v>1996</v>
      </c>
      <c r="U1" s="24">
        <v>1997</v>
      </c>
      <c r="V1" s="24">
        <v>1998</v>
      </c>
      <c r="W1" s="24">
        <v>1999</v>
      </c>
      <c r="X1" s="24">
        <v>2000</v>
      </c>
      <c r="Y1" s="24">
        <v>2001</v>
      </c>
      <c r="Z1" s="24">
        <v>2002</v>
      </c>
      <c r="AA1" s="24">
        <v>2003</v>
      </c>
      <c r="AB1" s="24">
        <v>2004</v>
      </c>
      <c r="AC1" s="24">
        <v>2005</v>
      </c>
      <c r="AD1" s="24">
        <v>2006</v>
      </c>
      <c r="AE1" s="24">
        <v>2007</v>
      </c>
      <c r="AF1" s="24">
        <v>2008</v>
      </c>
      <c r="AG1" s="24">
        <v>2009</v>
      </c>
      <c r="AH1" s="24">
        <v>2010</v>
      </c>
      <c r="AI1" s="24">
        <v>2011</v>
      </c>
      <c r="AJ1" s="24">
        <v>2012</v>
      </c>
      <c r="AK1" s="24">
        <v>2013</v>
      </c>
      <c r="AL1" s="24">
        <v>2014</v>
      </c>
      <c r="AM1" s="24">
        <v>2015</v>
      </c>
    </row>
    <row r="2" spans="1:39">
      <c r="A2" s="24" t="s">
        <v>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</row>
    <row r="3" spans="1:39">
      <c r="A3" s="24" t="s">
        <v>1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</row>
    <row r="4" spans="1:39">
      <c r="A4" s="24" t="s">
        <v>2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</row>
    <row r="5" spans="1:39">
      <c r="A5" s="24" t="s">
        <v>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</row>
    <row r="6" spans="1:39">
      <c r="A6" s="24" t="s">
        <v>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51">
        <v>4332.1341408297903</v>
      </c>
      <c r="AJ6" s="51">
        <v>4778.0891259152104</v>
      </c>
      <c r="AK6" s="51">
        <v>5088.6649190996995</v>
      </c>
      <c r="AL6" s="51">
        <v>5023.0458284371298</v>
      </c>
      <c r="AM6" s="51">
        <v>5303.3603904908296</v>
      </c>
    </row>
    <row r="7" spans="1:39">
      <c r="A7" s="24" t="s">
        <v>5</v>
      </c>
      <c r="B7" s="30"/>
      <c r="G7" s="30"/>
      <c r="H7" s="30"/>
      <c r="I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</row>
    <row r="8" spans="1:39">
      <c r="A8" s="24" t="s">
        <v>6</v>
      </c>
      <c r="B8" s="30"/>
      <c r="G8" s="30"/>
      <c r="H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</row>
    <row r="9" spans="1:39">
      <c r="A9" s="24" t="s">
        <v>7</v>
      </c>
      <c r="B9" s="30"/>
      <c r="G9" s="30"/>
      <c r="H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</row>
    <row r="10" spans="1:39">
      <c r="A10" s="24" t="s">
        <v>8</v>
      </c>
      <c r="B10" s="30"/>
      <c r="G10" s="30"/>
      <c r="H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</row>
    <row r="11" spans="1:39">
      <c r="A11" s="24" t="s">
        <v>9</v>
      </c>
      <c r="B11" s="30"/>
      <c r="G11" s="30"/>
      <c r="H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</row>
    <row r="12" spans="1:39">
      <c r="A12" s="24" t="s">
        <v>10</v>
      </c>
      <c r="B12" s="30"/>
      <c r="G12" s="30"/>
      <c r="H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</row>
    <row r="13" spans="1:39">
      <c r="A13" s="24" t="s">
        <v>11</v>
      </c>
      <c r="B13" s="30"/>
      <c r="G13" s="30"/>
      <c r="H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</row>
    <row r="14" spans="1:39">
      <c r="A14" s="24" t="s">
        <v>12</v>
      </c>
      <c r="B14" s="30"/>
      <c r="G14" s="30"/>
      <c r="H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</row>
    <row r="15" spans="1:39">
      <c r="A15" s="24" t="s">
        <v>13</v>
      </c>
      <c r="B15" s="30"/>
      <c r="G15" s="30"/>
      <c r="H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</row>
    <row r="16" spans="1:39">
      <c r="A16" s="24" t="s">
        <v>210</v>
      </c>
      <c r="B16" s="30"/>
      <c r="G16" s="30"/>
      <c r="H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</row>
    <row r="17" spans="1:39">
      <c r="A17" s="24" t="s">
        <v>14</v>
      </c>
      <c r="B17" s="30"/>
      <c r="G17" s="30"/>
      <c r="H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</row>
    <row r="18" spans="1:39">
      <c r="A18" s="24" t="s">
        <v>15</v>
      </c>
      <c r="B18" s="30"/>
      <c r="G18" s="30"/>
      <c r="H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</row>
    <row r="19" spans="1:39">
      <c r="A19" s="24" t="s">
        <v>16</v>
      </c>
      <c r="B19" s="30"/>
      <c r="G19" s="30"/>
      <c r="H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</row>
    <row r="20" spans="1:39">
      <c r="A20" s="24" t="s">
        <v>17</v>
      </c>
      <c r="B20" s="30"/>
      <c r="G20" s="30"/>
      <c r="H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</row>
    <row r="21" spans="1:39">
      <c r="A21" s="24" t="s">
        <v>18</v>
      </c>
      <c r="B21" s="30"/>
      <c r="G21" s="30"/>
      <c r="H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</row>
    <row r="22" spans="1:39">
      <c r="A22" s="24" t="s">
        <v>19</v>
      </c>
      <c r="B22" s="30"/>
      <c r="G22" s="30"/>
      <c r="H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</row>
    <row r="23" spans="1:39">
      <c r="A23" s="24" t="s">
        <v>20</v>
      </c>
      <c r="B23" s="30"/>
      <c r="G23" s="30"/>
      <c r="H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</row>
    <row r="24" spans="1:39">
      <c r="A24" s="24" t="s">
        <v>21</v>
      </c>
      <c r="B24" s="30"/>
      <c r="G24" s="30"/>
      <c r="H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51">
        <v>778.16143903100397</v>
      </c>
      <c r="AJ24" s="51">
        <v>858.26629304890196</v>
      </c>
      <c r="AK24" s="51">
        <v>914.05360209707999</v>
      </c>
      <c r="AL24" s="51">
        <v>902.26674500587501</v>
      </c>
      <c r="AM24" s="51">
        <v>952.61836753141097</v>
      </c>
    </row>
    <row r="25" spans="1:39">
      <c r="A25" s="24" t="s">
        <v>22</v>
      </c>
      <c r="B25" s="30"/>
      <c r="G25" s="30"/>
      <c r="H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</row>
    <row r="26" spans="1:39">
      <c r="A26" s="24" t="s">
        <v>23</v>
      </c>
      <c r="B26" s="30"/>
      <c r="G26" s="30"/>
      <c r="H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51">
        <v>261.84579228057498</v>
      </c>
      <c r="AJ26" s="51">
        <v>288.800506191811</v>
      </c>
      <c r="AK26" s="51">
        <v>307.572539094278</v>
      </c>
      <c r="AL26" s="51">
        <v>303.60634547591098</v>
      </c>
      <c r="AM26" s="51">
        <v>320.54930850583003</v>
      </c>
    </row>
    <row r="27" spans="1:39">
      <c r="A27" s="24" t="s">
        <v>24</v>
      </c>
      <c r="B27" s="30"/>
      <c r="G27" s="30"/>
      <c r="H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51">
        <v>2627.0631835849199</v>
      </c>
      <c r="AJ27" s="51">
        <v>2897.49615836572</v>
      </c>
      <c r="AK27" s="51">
        <v>3085.8334086595</v>
      </c>
      <c r="AL27" s="51">
        <v>3046.0411280846101</v>
      </c>
      <c r="AM27" s="51">
        <v>3216.0275693754002</v>
      </c>
    </row>
    <row r="28" spans="1:39">
      <c r="A28" s="24" t="s">
        <v>25</v>
      </c>
      <c r="B28" s="30"/>
      <c r="G28" s="30"/>
      <c r="H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</row>
    <row r="29" spans="1:39">
      <c r="A29" s="24" t="s">
        <v>26</v>
      </c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51">
        <v>998.21025038416303</v>
      </c>
      <c r="AJ29" s="51">
        <v>1100.9671879237101</v>
      </c>
      <c r="AK29" s="51">
        <v>1172.53005513875</v>
      </c>
      <c r="AL29" s="51">
        <v>1157.4101057579301</v>
      </c>
      <c r="AM29" s="51">
        <v>1222.00018078279</v>
      </c>
    </row>
    <row r="30" spans="1:39">
      <c r="A30" s="24" t="s">
        <v>27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51">
        <v>2229.9918647744698</v>
      </c>
      <c r="AJ30" s="51">
        <v>2459.5498508542</v>
      </c>
      <c r="AK30" s="51">
        <v>2619.4205911597201</v>
      </c>
      <c r="AL30" s="51">
        <v>2585.6427732079901</v>
      </c>
      <c r="AM30" s="51">
        <v>2729.9363644580999</v>
      </c>
    </row>
    <row r="31" spans="1:39">
      <c r="A31" s="24" t="s">
        <v>28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51">
        <v>261.84579228057498</v>
      </c>
      <c r="AJ31" s="51">
        <v>288.800506191811</v>
      </c>
      <c r="AK31" s="51">
        <v>307.572539094278</v>
      </c>
      <c r="AL31" s="51">
        <v>303.60634547591098</v>
      </c>
      <c r="AM31" s="51">
        <v>320.54930850583003</v>
      </c>
    </row>
    <row r="32" spans="1:39">
      <c r="A32" s="24" t="s">
        <v>29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51">
        <v>2110.7475368344899</v>
      </c>
      <c r="AJ32" s="51">
        <v>2328.0303715086302</v>
      </c>
      <c r="AK32" s="51">
        <v>2479.35234565669</v>
      </c>
      <c r="AL32" s="51">
        <v>2447.38072855464</v>
      </c>
      <c r="AM32" s="51">
        <v>2583.9585103498198</v>
      </c>
    </row>
    <row r="33" spans="1:42" s="48" customFormat="1">
      <c r="B33" s="49">
        <f t="shared" ref="B33:AM33" si="0">SUM(B2:B32)</f>
        <v>0</v>
      </c>
      <c r="C33" s="49">
        <f t="shared" si="0"/>
        <v>0</v>
      </c>
      <c r="D33" s="49">
        <f t="shared" si="0"/>
        <v>0</v>
      </c>
      <c r="E33" s="49">
        <f t="shared" si="0"/>
        <v>0</v>
      </c>
      <c r="F33" s="49">
        <f t="shared" si="0"/>
        <v>0</v>
      </c>
      <c r="G33" s="49">
        <f t="shared" si="0"/>
        <v>0</v>
      </c>
      <c r="H33" s="49">
        <f t="shared" si="0"/>
        <v>0</v>
      </c>
      <c r="I33" s="49">
        <f t="shared" si="0"/>
        <v>0</v>
      </c>
      <c r="J33" s="49">
        <f t="shared" si="0"/>
        <v>0</v>
      </c>
      <c r="K33" s="49">
        <f t="shared" si="0"/>
        <v>0</v>
      </c>
      <c r="L33" s="49">
        <f t="shared" si="0"/>
        <v>0</v>
      </c>
      <c r="M33" s="49">
        <f t="shared" si="0"/>
        <v>0</v>
      </c>
      <c r="N33" s="49">
        <f t="shared" si="0"/>
        <v>0</v>
      </c>
      <c r="O33" s="49">
        <f t="shared" si="0"/>
        <v>0</v>
      </c>
      <c r="P33" s="49">
        <f t="shared" si="0"/>
        <v>0</v>
      </c>
      <c r="Q33" s="49">
        <f t="shared" si="0"/>
        <v>0</v>
      </c>
      <c r="R33" s="49">
        <f t="shared" si="0"/>
        <v>0</v>
      </c>
      <c r="S33" s="49">
        <f t="shared" si="0"/>
        <v>0</v>
      </c>
      <c r="T33" s="49">
        <f t="shared" si="0"/>
        <v>0</v>
      </c>
      <c r="U33" s="49">
        <f t="shared" si="0"/>
        <v>0</v>
      </c>
      <c r="V33" s="49">
        <f t="shared" si="0"/>
        <v>0</v>
      </c>
      <c r="W33" s="49">
        <f t="shared" si="0"/>
        <v>0</v>
      </c>
      <c r="X33" s="49">
        <f t="shared" si="0"/>
        <v>0</v>
      </c>
      <c r="Y33" s="49">
        <f t="shared" si="0"/>
        <v>0</v>
      </c>
      <c r="Z33" s="49">
        <f t="shared" si="0"/>
        <v>0</v>
      </c>
      <c r="AA33" s="49">
        <f t="shared" si="0"/>
        <v>0</v>
      </c>
      <c r="AB33" s="49">
        <f t="shared" si="0"/>
        <v>0</v>
      </c>
      <c r="AC33" s="49">
        <f t="shared" si="0"/>
        <v>0</v>
      </c>
      <c r="AD33" s="49">
        <f t="shared" si="0"/>
        <v>0</v>
      </c>
      <c r="AE33" s="49">
        <f t="shared" si="0"/>
        <v>0</v>
      </c>
      <c r="AF33" s="49">
        <f t="shared" si="0"/>
        <v>0</v>
      </c>
      <c r="AG33" s="49">
        <f t="shared" si="0"/>
        <v>0</v>
      </c>
      <c r="AH33" s="49">
        <f t="shared" si="0"/>
        <v>0</v>
      </c>
      <c r="AI33" s="49">
        <f t="shared" si="0"/>
        <v>13599.999999999985</v>
      </c>
      <c r="AJ33" s="49">
        <f t="shared" si="0"/>
        <v>14999.999999999995</v>
      </c>
      <c r="AK33" s="49">
        <f t="shared" si="0"/>
        <v>15974.999999999996</v>
      </c>
      <c r="AL33" s="49">
        <f t="shared" si="0"/>
        <v>15768.999999999996</v>
      </c>
      <c r="AM33" s="49">
        <f t="shared" si="0"/>
        <v>16649.000000000011</v>
      </c>
    </row>
    <row r="34" spans="1:42"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</row>
    <row r="35" spans="1:42">
      <c r="A35" s="46" t="s">
        <v>32</v>
      </c>
      <c r="B35" s="24">
        <v>16.651935009380818</v>
      </c>
      <c r="C35" s="24">
        <v>16.651935009380818</v>
      </c>
      <c r="D35" s="24">
        <v>17.900830135084377</v>
      </c>
      <c r="E35" s="24">
        <v>18.330450058326402</v>
      </c>
      <c r="F35" s="24">
        <v>18.678728609434604</v>
      </c>
      <c r="G35" s="24">
        <v>18.958909538576123</v>
      </c>
      <c r="H35" s="24">
        <v>19.489759005656254</v>
      </c>
      <c r="I35" s="24">
        <v>21.302306593182283</v>
      </c>
      <c r="J35" s="24">
        <v>22.68695652173913</v>
      </c>
      <c r="K35" s="24">
        <v>24.321739130434782</v>
      </c>
      <c r="L35" s="24">
        <v>28.878260869565221</v>
      </c>
      <c r="M35" s="24">
        <v>34.173913043478258</v>
      </c>
      <c r="N35" s="24">
        <v>35.226086956521733</v>
      </c>
      <c r="O35" s="24">
        <v>36.469565217391306</v>
      </c>
      <c r="P35" s="24">
        <v>38.782608695652179</v>
      </c>
      <c r="Q35" s="24">
        <v>44.434782608695656</v>
      </c>
      <c r="R35" s="24">
        <v>55.208695652173908</v>
      </c>
      <c r="S35" s="24">
        <v>64.539130434782606</v>
      </c>
      <c r="T35" s="24">
        <v>69.913043478260875</v>
      </c>
      <c r="U35" s="24">
        <v>71.869565217391312</v>
      </c>
      <c r="V35" s="24">
        <v>71.260869565217391</v>
      </c>
      <c r="W35" s="24">
        <v>70.260869565217391</v>
      </c>
      <c r="X35" s="24">
        <v>70.443478260869568</v>
      </c>
      <c r="Y35" s="24">
        <v>70.947826086956525</v>
      </c>
      <c r="Z35" s="24">
        <v>70.408695652173918</v>
      </c>
      <c r="AA35" s="24">
        <v>71.217391304347828</v>
      </c>
      <c r="AB35" s="24">
        <v>73.982608695652175</v>
      </c>
      <c r="AC35" s="24">
        <v>75.330434782608691</v>
      </c>
      <c r="AD35" s="24">
        <v>76.434782608695656</v>
      </c>
      <c r="AE35" s="24">
        <v>80.0695652173913</v>
      </c>
      <c r="AF35" s="24">
        <v>84.765217391304347</v>
      </c>
      <c r="AG35" s="24">
        <v>84.165217391304353</v>
      </c>
      <c r="AH35" s="24">
        <v>86.956521739130437</v>
      </c>
      <c r="AI35" s="24">
        <v>91.660869565217382</v>
      </c>
      <c r="AJ35" s="24">
        <v>94.095652173913038</v>
      </c>
      <c r="AK35" s="24">
        <v>96.565217391304344</v>
      </c>
      <c r="AL35" s="24">
        <v>98.495652173913044</v>
      </c>
      <c r="AM35" s="24">
        <v>100</v>
      </c>
    </row>
    <row r="36" spans="1:42">
      <c r="A36" s="46" t="s">
        <v>159</v>
      </c>
      <c r="B36" s="24">
        <v>1.7197</v>
      </c>
      <c r="C36" s="24">
        <v>1.4302999999999999</v>
      </c>
      <c r="D36" s="24">
        <v>1.4899</v>
      </c>
      <c r="E36" s="24">
        <v>1.7090000000000001</v>
      </c>
      <c r="F36" s="24">
        <v>1.8973</v>
      </c>
      <c r="G36" s="24">
        <v>1.9809000000000001</v>
      </c>
      <c r="H36" s="24">
        <v>2.3346</v>
      </c>
      <c r="I36" s="24">
        <v>2.9445999999999999</v>
      </c>
      <c r="J36" s="24">
        <v>3.4609999999999999</v>
      </c>
      <c r="K36" s="24">
        <v>3.7313999999999998</v>
      </c>
      <c r="L36" s="24">
        <v>3.7313999999999998</v>
      </c>
      <c r="M36" s="24">
        <v>3.7690000000000001</v>
      </c>
      <c r="N36" s="24">
        <v>4.7954999999999997</v>
      </c>
      <c r="O36" s="24">
        <v>5.3348000000000004</v>
      </c>
      <c r="P36" s="24">
        <v>5.5266000000000002</v>
      </c>
      <c r="Q36" s="24">
        <v>5.7766999999999999</v>
      </c>
      <c r="R36" s="24">
        <v>8.6401000000000003</v>
      </c>
      <c r="S36" s="24">
        <v>8.3709000000000007</v>
      </c>
      <c r="T36" s="24">
        <v>8.3386999999999993</v>
      </c>
      <c r="U36" s="24">
        <v>8.3193000000000001</v>
      </c>
      <c r="V36" s="24">
        <v>8.3005999999999993</v>
      </c>
      <c r="W36" s="24">
        <v>8.2782999999999998</v>
      </c>
      <c r="X36" s="24">
        <v>8.2783999999999995</v>
      </c>
      <c r="Y36" s="24">
        <v>8.2769999999999992</v>
      </c>
      <c r="Z36" s="24">
        <v>8.2771000000000008</v>
      </c>
      <c r="AA36" s="24">
        <v>8.2772000000000006</v>
      </c>
      <c r="AB36" s="24">
        <v>8.2767999999999997</v>
      </c>
      <c r="AC36" s="24">
        <v>8.1940000000000008</v>
      </c>
      <c r="AD36" s="24">
        <v>7.9720000000000004</v>
      </c>
      <c r="AE36" s="24">
        <v>7.6059000000000001</v>
      </c>
      <c r="AF36" s="24">
        <v>6.9481999999999999</v>
      </c>
      <c r="AG36" s="24">
        <v>6.8307000000000002</v>
      </c>
      <c r="AH36" s="24">
        <v>6.7690000000000001</v>
      </c>
      <c r="AI36" s="24">
        <v>6.4633000000000003</v>
      </c>
      <c r="AJ36" s="24">
        <v>6.3085000000000004</v>
      </c>
      <c r="AK36" s="24">
        <v>6.1479999999999997</v>
      </c>
      <c r="AL36" s="24">
        <v>6.1607000000000003</v>
      </c>
      <c r="AM36" s="24">
        <v>6.2830000000000004</v>
      </c>
    </row>
    <row r="38" spans="1:42">
      <c r="A38" s="46" t="s">
        <v>81</v>
      </c>
      <c r="B38" s="24">
        <v>1978</v>
      </c>
      <c r="C38" s="24">
        <v>1979</v>
      </c>
      <c r="D38" s="24">
        <v>1980</v>
      </c>
      <c r="E38" s="24">
        <v>1981</v>
      </c>
      <c r="F38" s="24">
        <v>1982</v>
      </c>
      <c r="G38" s="24">
        <v>1983</v>
      </c>
      <c r="H38" s="24">
        <v>1984</v>
      </c>
      <c r="I38" s="24">
        <v>1985</v>
      </c>
      <c r="J38" s="24">
        <v>1986</v>
      </c>
      <c r="K38" s="24">
        <v>1987</v>
      </c>
      <c r="L38" s="24">
        <v>1988</v>
      </c>
      <c r="M38" s="24">
        <v>1989</v>
      </c>
      <c r="N38" s="24">
        <v>1990</v>
      </c>
      <c r="O38" s="24">
        <v>1991</v>
      </c>
      <c r="P38" s="24">
        <v>1992</v>
      </c>
      <c r="Q38" s="24">
        <v>1993</v>
      </c>
      <c r="R38" s="24">
        <v>1994</v>
      </c>
      <c r="S38" s="24">
        <v>1995</v>
      </c>
      <c r="T38" s="24">
        <v>1996</v>
      </c>
      <c r="U38" s="24">
        <v>1997</v>
      </c>
      <c r="V38" s="24">
        <v>1998</v>
      </c>
      <c r="W38" s="24">
        <v>1999</v>
      </c>
      <c r="X38" s="24">
        <v>2000</v>
      </c>
      <c r="Y38" s="24">
        <v>2001</v>
      </c>
      <c r="Z38" s="24">
        <v>2002</v>
      </c>
      <c r="AA38" s="24">
        <v>2003</v>
      </c>
      <c r="AB38" s="24">
        <v>2004</v>
      </c>
      <c r="AC38" s="24">
        <v>2005</v>
      </c>
      <c r="AD38" s="24">
        <v>2006</v>
      </c>
      <c r="AE38" s="24">
        <v>2007</v>
      </c>
      <c r="AF38" s="24">
        <v>2008</v>
      </c>
      <c r="AG38" s="24">
        <v>2009</v>
      </c>
      <c r="AH38" s="24">
        <v>2010</v>
      </c>
      <c r="AI38" s="24">
        <v>2011</v>
      </c>
      <c r="AJ38" s="24">
        <v>2012</v>
      </c>
      <c r="AK38" s="24">
        <v>2013</v>
      </c>
      <c r="AL38" s="24">
        <v>2014</v>
      </c>
      <c r="AM38" s="24">
        <v>2015</v>
      </c>
      <c r="AN38" s="24" t="s">
        <v>116</v>
      </c>
    </row>
    <row r="39" spans="1:42">
      <c r="A39" s="24" t="s">
        <v>0</v>
      </c>
      <c r="B39" s="24">
        <f t="shared" ref="B39:B69" si="1">B2/$B$36*100/$B$35</f>
        <v>0</v>
      </c>
      <c r="C39" s="24">
        <f t="shared" ref="C39:C69" si="2">C2/$C$36*100/$C$35</f>
        <v>0</v>
      </c>
      <c r="D39" s="24">
        <f t="shared" ref="D39:D69" si="3">D2/$D$36*100/$D$35</f>
        <v>0</v>
      </c>
      <c r="E39" s="24">
        <f t="shared" ref="E39:E69" si="4">E2/$E$36*100/$E$35</f>
        <v>0</v>
      </c>
      <c r="F39" s="24">
        <f t="shared" ref="F39:F69" si="5">F2/$F$36*100/$F$35</f>
        <v>0</v>
      </c>
      <c r="G39" s="24">
        <f t="shared" ref="G39:G69" si="6">G2/$G$36*100/$G$35</f>
        <v>0</v>
      </c>
      <c r="H39" s="24">
        <f t="shared" ref="H39:H69" si="7">H2/$H$36*100/$H$35</f>
        <v>0</v>
      </c>
      <c r="I39" s="24">
        <f t="shared" ref="I39:I69" si="8">I2/$I$36*100/$I$35</f>
        <v>0</v>
      </c>
      <c r="J39" s="24">
        <f t="shared" ref="J39:J69" si="9">J2/$J$36*100/$J$35</f>
        <v>0</v>
      </c>
      <c r="K39" s="24">
        <f t="shared" ref="K39:K69" si="10">K2/$K$36*100/$K$35</f>
        <v>0</v>
      </c>
      <c r="L39" s="24">
        <f t="shared" ref="L39:L69" si="11">L2/$L$36*100/$L$35</f>
        <v>0</v>
      </c>
      <c r="M39" s="24">
        <f t="shared" ref="M39:M69" si="12">M2/$M$36*100/$M$35</f>
        <v>0</v>
      </c>
      <c r="N39" s="24">
        <f t="shared" ref="N39:N69" si="13">N2/$N$36*100/$N$35</f>
        <v>0</v>
      </c>
      <c r="O39" s="24">
        <f t="shared" ref="O39:O69" si="14">O2/$O$36*100/$O$35</f>
        <v>0</v>
      </c>
      <c r="P39" s="24">
        <f t="shared" ref="P39:P69" si="15">P2/$P$36*100/$P$35</f>
        <v>0</v>
      </c>
      <c r="Q39" s="24">
        <f t="shared" ref="Q39:Q69" si="16">Q2/$Q$36*100/$Q$35</f>
        <v>0</v>
      </c>
      <c r="R39" s="24">
        <f t="shared" ref="R39:R69" si="17">R2/$R$36*100/$R$35</f>
        <v>0</v>
      </c>
      <c r="S39" s="24">
        <f t="shared" ref="S39:S69" si="18">S2/$S$36*100/$S$35</f>
        <v>0</v>
      </c>
      <c r="T39" s="24">
        <f t="shared" ref="T39:T69" si="19">T2/$T$36*100/$T$35</f>
        <v>0</v>
      </c>
      <c r="U39" s="24">
        <f t="shared" ref="U39:U69" si="20">U2/$U$36*100/$U$35</f>
        <v>0</v>
      </c>
      <c r="V39" s="24">
        <f t="shared" ref="V39:V69" si="21">V2/$V$36*100/$V$35</f>
        <v>0</v>
      </c>
      <c r="W39" s="24">
        <f t="shared" ref="W39:W69" si="22">W2/$W$36*100/$W$35</f>
        <v>0</v>
      </c>
      <c r="X39" s="24">
        <f t="shared" ref="X39:X69" si="23">X2/$X$36*100/$X$35</f>
        <v>0</v>
      </c>
      <c r="Y39" s="24">
        <f t="shared" ref="Y39:Y69" si="24">Y2/$Y$36*100/$Y$35</f>
        <v>0</v>
      </c>
      <c r="Z39" s="24">
        <f>Z2/$Z$36*100/$Z$35</f>
        <v>0</v>
      </c>
      <c r="AA39" s="24">
        <f>AA2/$AA$36*100/$AA$35</f>
        <v>0</v>
      </c>
      <c r="AB39" s="24">
        <f>AB2/$AB$36*100/$AB$35</f>
        <v>0</v>
      </c>
      <c r="AC39" s="24">
        <f t="shared" ref="AC39:AC69" si="25">AC2/$AC$36*100/$AC$35</f>
        <v>0</v>
      </c>
      <c r="AD39" s="24">
        <f t="shared" ref="AD39:AD69" si="26">AD2/$AD$36*100/$AD$35</f>
        <v>0</v>
      </c>
      <c r="AE39" s="24">
        <f t="shared" ref="AE39:AE69" si="27">AE2/$AE$36*100/$AE$35</f>
        <v>0</v>
      </c>
      <c r="AF39" s="24">
        <f t="shared" ref="AF39:AF69" si="28">AF2/$AF$36*100/$AF$35</f>
        <v>0</v>
      </c>
      <c r="AG39" s="24">
        <f t="shared" ref="AG39:AG69" si="29">AG2/$AG$36*100/$AG$35</f>
        <v>0</v>
      </c>
      <c r="AH39" s="24">
        <f t="shared" ref="AH39:AH69" si="30">AH2/$AH$36*100/$AH$35</f>
        <v>0</v>
      </c>
      <c r="AI39" s="24">
        <f t="shared" ref="AI39:AI69" si="31">AI2/$AI$36*100/$AI$35</f>
        <v>0</v>
      </c>
      <c r="AJ39" s="24">
        <f t="shared" ref="AJ39:AJ69" si="32">AJ2/$AJ$36*100/$AJ$35</f>
        <v>0</v>
      </c>
      <c r="AK39" s="24">
        <f t="shared" ref="AK39:AK69" si="33">AK2/$AK$36*100/$AK$35</f>
        <v>0</v>
      </c>
      <c r="AL39" s="24">
        <f t="shared" ref="AL39:AL69" si="34">AL2/$AL$36*100/$AL$35</f>
        <v>0</v>
      </c>
      <c r="AM39" s="24">
        <f t="shared" ref="AM39:AM69" si="35">AM2/$AM$36*100/$AM$35</f>
        <v>0</v>
      </c>
      <c r="AN39" s="50">
        <f>SUM(B39:AM39)</f>
        <v>0</v>
      </c>
      <c r="AP39" s="30"/>
    </row>
    <row r="40" spans="1:42">
      <c r="A40" s="24" t="s">
        <v>1</v>
      </c>
      <c r="B40" s="24">
        <f t="shared" si="1"/>
        <v>0</v>
      </c>
      <c r="C40" s="24">
        <f t="shared" si="2"/>
        <v>0</v>
      </c>
      <c r="D40" s="24">
        <f t="shared" si="3"/>
        <v>0</v>
      </c>
      <c r="E40" s="24">
        <f t="shared" si="4"/>
        <v>0</v>
      </c>
      <c r="F40" s="24">
        <f t="shared" si="5"/>
        <v>0</v>
      </c>
      <c r="G40" s="24">
        <f t="shared" si="6"/>
        <v>0</v>
      </c>
      <c r="H40" s="24">
        <f t="shared" si="7"/>
        <v>0</v>
      </c>
      <c r="I40" s="24">
        <f t="shared" si="8"/>
        <v>0</v>
      </c>
      <c r="J40" s="24">
        <f t="shared" si="9"/>
        <v>0</v>
      </c>
      <c r="K40" s="24">
        <f t="shared" si="10"/>
        <v>0</v>
      </c>
      <c r="L40" s="24">
        <f t="shared" si="11"/>
        <v>0</v>
      </c>
      <c r="M40" s="24">
        <f t="shared" si="12"/>
        <v>0</v>
      </c>
      <c r="N40" s="24">
        <f t="shared" si="13"/>
        <v>0</v>
      </c>
      <c r="O40" s="24">
        <f t="shared" si="14"/>
        <v>0</v>
      </c>
      <c r="P40" s="24">
        <f t="shared" si="15"/>
        <v>0</v>
      </c>
      <c r="Q40" s="24">
        <f t="shared" si="16"/>
        <v>0</v>
      </c>
      <c r="R40" s="24">
        <f t="shared" si="17"/>
        <v>0</v>
      </c>
      <c r="S40" s="24">
        <f t="shared" si="18"/>
        <v>0</v>
      </c>
      <c r="T40" s="24">
        <f t="shared" si="19"/>
        <v>0</v>
      </c>
      <c r="U40" s="24">
        <f t="shared" si="20"/>
        <v>0</v>
      </c>
      <c r="V40" s="24">
        <f t="shared" si="21"/>
        <v>0</v>
      </c>
      <c r="W40" s="24">
        <f t="shared" si="22"/>
        <v>0</v>
      </c>
      <c r="X40" s="24">
        <f t="shared" si="23"/>
        <v>0</v>
      </c>
      <c r="Y40" s="24">
        <f t="shared" si="24"/>
        <v>0</v>
      </c>
      <c r="Z40" s="24">
        <f t="shared" ref="Z40:Z69" si="36">Z3/$Z$36*100/$Z$35</f>
        <v>0</v>
      </c>
      <c r="AA40" s="24">
        <f t="shared" ref="AA40:AA69" si="37">AA3/$AA$36*100/$AA$35</f>
        <v>0</v>
      </c>
      <c r="AB40" s="24">
        <f t="shared" ref="AB40:AB69" si="38">AB3/$AB$36*100/$AB$35</f>
        <v>0</v>
      </c>
      <c r="AC40" s="24">
        <f t="shared" si="25"/>
        <v>0</v>
      </c>
      <c r="AD40" s="24">
        <f t="shared" si="26"/>
        <v>0</v>
      </c>
      <c r="AE40" s="24">
        <f t="shared" si="27"/>
        <v>0</v>
      </c>
      <c r="AF40" s="24">
        <f t="shared" si="28"/>
        <v>0</v>
      </c>
      <c r="AG40" s="24">
        <f t="shared" si="29"/>
        <v>0</v>
      </c>
      <c r="AH40" s="24">
        <f t="shared" si="30"/>
        <v>0</v>
      </c>
      <c r="AI40" s="24">
        <f t="shared" si="31"/>
        <v>0</v>
      </c>
      <c r="AJ40" s="24">
        <f t="shared" si="32"/>
        <v>0</v>
      </c>
      <c r="AK40" s="24">
        <f t="shared" si="33"/>
        <v>0</v>
      </c>
      <c r="AL40" s="24">
        <f t="shared" si="34"/>
        <v>0</v>
      </c>
      <c r="AM40" s="24">
        <f t="shared" si="35"/>
        <v>0</v>
      </c>
      <c r="AN40" s="50">
        <f t="shared" ref="AN40:AN69" si="39">SUM(B40:AM40)</f>
        <v>0</v>
      </c>
      <c r="AP40" s="30"/>
    </row>
    <row r="41" spans="1:42">
      <c r="A41" s="24" t="s">
        <v>2</v>
      </c>
      <c r="B41" s="24">
        <f t="shared" si="1"/>
        <v>0</v>
      </c>
      <c r="C41" s="24">
        <f t="shared" si="2"/>
        <v>0</v>
      </c>
      <c r="D41" s="24">
        <f t="shared" si="3"/>
        <v>0</v>
      </c>
      <c r="E41" s="24">
        <f t="shared" si="4"/>
        <v>0</v>
      </c>
      <c r="F41" s="24">
        <f t="shared" si="5"/>
        <v>0</v>
      </c>
      <c r="G41" s="24">
        <f t="shared" si="6"/>
        <v>0</v>
      </c>
      <c r="H41" s="24">
        <f t="shared" si="7"/>
        <v>0</v>
      </c>
      <c r="I41" s="24">
        <f t="shared" si="8"/>
        <v>0</v>
      </c>
      <c r="J41" s="24">
        <f t="shared" si="9"/>
        <v>0</v>
      </c>
      <c r="K41" s="24">
        <f t="shared" si="10"/>
        <v>0</v>
      </c>
      <c r="L41" s="24">
        <f t="shared" si="11"/>
        <v>0</v>
      </c>
      <c r="M41" s="24">
        <f t="shared" si="12"/>
        <v>0</v>
      </c>
      <c r="N41" s="24">
        <f t="shared" si="13"/>
        <v>0</v>
      </c>
      <c r="O41" s="24">
        <f t="shared" si="14"/>
        <v>0</v>
      </c>
      <c r="P41" s="24">
        <f t="shared" si="15"/>
        <v>0</v>
      </c>
      <c r="Q41" s="24">
        <f t="shared" si="16"/>
        <v>0</v>
      </c>
      <c r="R41" s="24">
        <f t="shared" si="17"/>
        <v>0</v>
      </c>
      <c r="S41" s="24">
        <f t="shared" si="18"/>
        <v>0</v>
      </c>
      <c r="T41" s="24">
        <f t="shared" si="19"/>
        <v>0</v>
      </c>
      <c r="U41" s="24">
        <f t="shared" si="20"/>
        <v>0</v>
      </c>
      <c r="V41" s="24">
        <f t="shared" si="21"/>
        <v>0</v>
      </c>
      <c r="W41" s="24">
        <f t="shared" si="22"/>
        <v>0</v>
      </c>
      <c r="X41" s="24">
        <f t="shared" si="23"/>
        <v>0</v>
      </c>
      <c r="Y41" s="24">
        <f t="shared" si="24"/>
        <v>0</v>
      </c>
      <c r="Z41" s="24">
        <f t="shared" si="36"/>
        <v>0</v>
      </c>
      <c r="AA41" s="24">
        <f t="shared" si="37"/>
        <v>0</v>
      </c>
      <c r="AB41" s="24">
        <f t="shared" si="38"/>
        <v>0</v>
      </c>
      <c r="AC41" s="24">
        <f t="shared" si="25"/>
        <v>0</v>
      </c>
      <c r="AD41" s="24">
        <f t="shared" si="26"/>
        <v>0</v>
      </c>
      <c r="AE41" s="24">
        <f t="shared" si="27"/>
        <v>0</v>
      </c>
      <c r="AF41" s="24">
        <f t="shared" si="28"/>
        <v>0</v>
      </c>
      <c r="AG41" s="24">
        <f t="shared" si="29"/>
        <v>0</v>
      </c>
      <c r="AH41" s="24">
        <f t="shared" si="30"/>
        <v>0</v>
      </c>
      <c r="AI41" s="24">
        <f t="shared" si="31"/>
        <v>0</v>
      </c>
      <c r="AJ41" s="24">
        <f t="shared" si="32"/>
        <v>0</v>
      </c>
      <c r="AK41" s="24">
        <f t="shared" si="33"/>
        <v>0</v>
      </c>
      <c r="AL41" s="24">
        <f t="shared" si="34"/>
        <v>0</v>
      </c>
      <c r="AM41" s="24">
        <f t="shared" si="35"/>
        <v>0</v>
      </c>
      <c r="AN41" s="50">
        <f t="shared" si="39"/>
        <v>0</v>
      </c>
      <c r="AP41" s="30"/>
    </row>
    <row r="42" spans="1:42">
      <c r="A42" s="24" t="s">
        <v>3</v>
      </c>
      <c r="B42" s="24">
        <f t="shared" si="1"/>
        <v>0</v>
      </c>
      <c r="C42" s="24">
        <f t="shared" si="2"/>
        <v>0</v>
      </c>
      <c r="D42" s="24">
        <f t="shared" si="3"/>
        <v>0</v>
      </c>
      <c r="E42" s="24">
        <f t="shared" si="4"/>
        <v>0</v>
      </c>
      <c r="F42" s="24">
        <f t="shared" si="5"/>
        <v>0</v>
      </c>
      <c r="G42" s="24">
        <f t="shared" si="6"/>
        <v>0</v>
      </c>
      <c r="H42" s="24">
        <f t="shared" si="7"/>
        <v>0</v>
      </c>
      <c r="I42" s="24">
        <f t="shared" si="8"/>
        <v>0</v>
      </c>
      <c r="J42" s="24">
        <f t="shared" si="9"/>
        <v>0</v>
      </c>
      <c r="K42" s="24">
        <f t="shared" si="10"/>
        <v>0</v>
      </c>
      <c r="L42" s="24">
        <f t="shared" si="11"/>
        <v>0</v>
      </c>
      <c r="M42" s="24">
        <f t="shared" si="12"/>
        <v>0</v>
      </c>
      <c r="N42" s="24">
        <f t="shared" si="13"/>
        <v>0</v>
      </c>
      <c r="O42" s="24">
        <f t="shared" si="14"/>
        <v>0</v>
      </c>
      <c r="P42" s="24">
        <f t="shared" si="15"/>
        <v>0</v>
      </c>
      <c r="Q42" s="24">
        <f t="shared" si="16"/>
        <v>0</v>
      </c>
      <c r="R42" s="24">
        <f t="shared" si="17"/>
        <v>0</v>
      </c>
      <c r="S42" s="24">
        <f t="shared" si="18"/>
        <v>0</v>
      </c>
      <c r="T42" s="24">
        <f t="shared" si="19"/>
        <v>0</v>
      </c>
      <c r="U42" s="24">
        <f t="shared" si="20"/>
        <v>0</v>
      </c>
      <c r="V42" s="24">
        <f t="shared" si="21"/>
        <v>0</v>
      </c>
      <c r="W42" s="24">
        <f t="shared" si="22"/>
        <v>0</v>
      </c>
      <c r="X42" s="24">
        <f t="shared" si="23"/>
        <v>0</v>
      </c>
      <c r="Y42" s="24">
        <f t="shared" si="24"/>
        <v>0</v>
      </c>
      <c r="Z42" s="24">
        <f t="shared" si="36"/>
        <v>0</v>
      </c>
      <c r="AA42" s="24">
        <f t="shared" si="37"/>
        <v>0</v>
      </c>
      <c r="AB42" s="24">
        <f t="shared" si="38"/>
        <v>0</v>
      </c>
      <c r="AC42" s="24">
        <f t="shared" si="25"/>
        <v>0</v>
      </c>
      <c r="AD42" s="24">
        <f t="shared" si="26"/>
        <v>0</v>
      </c>
      <c r="AE42" s="24">
        <f t="shared" si="27"/>
        <v>0</v>
      </c>
      <c r="AF42" s="24">
        <f t="shared" si="28"/>
        <v>0</v>
      </c>
      <c r="AG42" s="24">
        <f t="shared" si="29"/>
        <v>0</v>
      </c>
      <c r="AH42" s="24">
        <f t="shared" si="30"/>
        <v>0</v>
      </c>
      <c r="AI42" s="24">
        <f t="shared" si="31"/>
        <v>0</v>
      </c>
      <c r="AJ42" s="24">
        <f t="shared" si="32"/>
        <v>0</v>
      </c>
      <c r="AK42" s="24">
        <f t="shared" si="33"/>
        <v>0</v>
      </c>
      <c r="AL42" s="24">
        <f t="shared" si="34"/>
        <v>0</v>
      </c>
      <c r="AM42" s="24">
        <f t="shared" si="35"/>
        <v>0</v>
      </c>
      <c r="AN42" s="50">
        <f t="shared" si="39"/>
        <v>0</v>
      </c>
      <c r="AP42" s="30"/>
    </row>
    <row r="43" spans="1:42">
      <c r="A43" s="24" t="s">
        <v>4</v>
      </c>
      <c r="B43" s="24">
        <f t="shared" si="1"/>
        <v>0</v>
      </c>
      <c r="C43" s="24">
        <f t="shared" si="2"/>
        <v>0</v>
      </c>
      <c r="D43" s="24">
        <f t="shared" si="3"/>
        <v>0</v>
      </c>
      <c r="E43" s="24">
        <f t="shared" si="4"/>
        <v>0</v>
      </c>
      <c r="F43" s="24">
        <f t="shared" si="5"/>
        <v>0</v>
      </c>
      <c r="G43" s="24">
        <f t="shared" si="6"/>
        <v>0</v>
      </c>
      <c r="H43" s="24">
        <f t="shared" si="7"/>
        <v>0</v>
      </c>
      <c r="I43" s="24">
        <f t="shared" si="8"/>
        <v>0</v>
      </c>
      <c r="J43" s="24">
        <f t="shared" si="9"/>
        <v>0</v>
      </c>
      <c r="K43" s="24">
        <f t="shared" si="10"/>
        <v>0</v>
      </c>
      <c r="L43" s="24">
        <f t="shared" si="11"/>
        <v>0</v>
      </c>
      <c r="M43" s="24">
        <f t="shared" si="12"/>
        <v>0</v>
      </c>
      <c r="N43" s="24">
        <f t="shared" si="13"/>
        <v>0</v>
      </c>
      <c r="O43" s="24">
        <f t="shared" si="14"/>
        <v>0</v>
      </c>
      <c r="P43" s="24">
        <f t="shared" si="15"/>
        <v>0</v>
      </c>
      <c r="Q43" s="24">
        <f t="shared" si="16"/>
        <v>0</v>
      </c>
      <c r="R43" s="24">
        <f t="shared" si="17"/>
        <v>0</v>
      </c>
      <c r="S43" s="24">
        <f t="shared" si="18"/>
        <v>0</v>
      </c>
      <c r="T43" s="24">
        <f t="shared" si="19"/>
        <v>0</v>
      </c>
      <c r="U43" s="24">
        <f t="shared" si="20"/>
        <v>0</v>
      </c>
      <c r="V43" s="24">
        <f t="shared" si="21"/>
        <v>0</v>
      </c>
      <c r="W43" s="24">
        <f t="shared" si="22"/>
        <v>0</v>
      </c>
      <c r="X43" s="24">
        <f t="shared" si="23"/>
        <v>0</v>
      </c>
      <c r="Y43" s="24">
        <f t="shared" si="24"/>
        <v>0</v>
      </c>
      <c r="Z43" s="24">
        <f t="shared" si="36"/>
        <v>0</v>
      </c>
      <c r="AA43" s="24">
        <f t="shared" si="37"/>
        <v>0</v>
      </c>
      <c r="AB43" s="24">
        <f t="shared" si="38"/>
        <v>0</v>
      </c>
      <c r="AC43" s="24">
        <f t="shared" si="25"/>
        <v>0</v>
      </c>
      <c r="AD43" s="24">
        <f t="shared" si="26"/>
        <v>0</v>
      </c>
      <c r="AE43" s="24">
        <f t="shared" si="27"/>
        <v>0</v>
      </c>
      <c r="AF43" s="24">
        <f t="shared" si="28"/>
        <v>0</v>
      </c>
      <c r="AG43" s="24">
        <f t="shared" si="29"/>
        <v>0</v>
      </c>
      <c r="AH43" s="24">
        <f t="shared" si="30"/>
        <v>0</v>
      </c>
      <c r="AI43" s="24">
        <f t="shared" si="31"/>
        <v>731.24617631823469</v>
      </c>
      <c r="AJ43" s="24">
        <f t="shared" si="32"/>
        <v>804.93086802382186</v>
      </c>
      <c r="AK43" s="24">
        <f t="shared" si="33"/>
        <v>857.13508585678369</v>
      </c>
      <c r="AL43" s="24">
        <f t="shared" si="34"/>
        <v>827.78970207460588</v>
      </c>
      <c r="AM43" s="24">
        <f t="shared" si="35"/>
        <v>844.08091524603367</v>
      </c>
      <c r="AN43" s="50">
        <f t="shared" si="39"/>
        <v>4065.18274751948</v>
      </c>
      <c r="AP43" s="30"/>
    </row>
    <row r="44" spans="1:42">
      <c r="A44" s="24" t="s">
        <v>5</v>
      </c>
      <c r="B44" s="24">
        <f t="shared" si="1"/>
        <v>0</v>
      </c>
      <c r="C44" s="24">
        <f t="shared" si="2"/>
        <v>0</v>
      </c>
      <c r="D44" s="24">
        <f t="shared" si="3"/>
        <v>0</v>
      </c>
      <c r="E44" s="24">
        <f t="shared" si="4"/>
        <v>0</v>
      </c>
      <c r="F44" s="24">
        <f t="shared" si="5"/>
        <v>0</v>
      </c>
      <c r="G44" s="24">
        <f t="shared" si="6"/>
        <v>0</v>
      </c>
      <c r="H44" s="24">
        <f t="shared" si="7"/>
        <v>0</v>
      </c>
      <c r="I44" s="24">
        <f t="shared" si="8"/>
        <v>0</v>
      </c>
      <c r="J44" s="24">
        <f t="shared" si="9"/>
        <v>0</v>
      </c>
      <c r="K44" s="24">
        <f t="shared" si="10"/>
        <v>0</v>
      </c>
      <c r="L44" s="24">
        <f t="shared" si="11"/>
        <v>0</v>
      </c>
      <c r="M44" s="24">
        <f t="shared" si="12"/>
        <v>0</v>
      </c>
      <c r="N44" s="24">
        <f t="shared" si="13"/>
        <v>0</v>
      </c>
      <c r="O44" s="24">
        <f t="shared" si="14"/>
        <v>0</v>
      </c>
      <c r="P44" s="24">
        <f t="shared" si="15"/>
        <v>0</v>
      </c>
      <c r="Q44" s="24">
        <f t="shared" si="16"/>
        <v>0</v>
      </c>
      <c r="R44" s="24">
        <f t="shared" si="17"/>
        <v>0</v>
      </c>
      <c r="S44" s="24">
        <f t="shared" si="18"/>
        <v>0</v>
      </c>
      <c r="T44" s="24">
        <f t="shared" si="19"/>
        <v>0</v>
      </c>
      <c r="U44" s="24">
        <f t="shared" si="20"/>
        <v>0</v>
      </c>
      <c r="V44" s="24">
        <f t="shared" si="21"/>
        <v>0</v>
      </c>
      <c r="W44" s="24">
        <f t="shared" si="22"/>
        <v>0</v>
      </c>
      <c r="X44" s="24">
        <f t="shared" si="23"/>
        <v>0</v>
      </c>
      <c r="Y44" s="24">
        <f t="shared" si="24"/>
        <v>0</v>
      </c>
      <c r="Z44" s="24">
        <f t="shared" si="36"/>
        <v>0</v>
      </c>
      <c r="AA44" s="24">
        <f t="shared" si="37"/>
        <v>0</v>
      </c>
      <c r="AB44" s="24">
        <f t="shared" si="38"/>
        <v>0</v>
      </c>
      <c r="AC44" s="24">
        <f t="shared" si="25"/>
        <v>0</v>
      </c>
      <c r="AD44" s="24">
        <f t="shared" si="26"/>
        <v>0</v>
      </c>
      <c r="AE44" s="24">
        <f t="shared" si="27"/>
        <v>0</v>
      </c>
      <c r="AF44" s="24">
        <f t="shared" si="28"/>
        <v>0</v>
      </c>
      <c r="AG44" s="24">
        <f t="shared" si="29"/>
        <v>0</v>
      </c>
      <c r="AH44" s="24">
        <f t="shared" si="30"/>
        <v>0</v>
      </c>
      <c r="AI44" s="24">
        <f t="shared" si="31"/>
        <v>0</v>
      </c>
      <c r="AJ44" s="24">
        <f t="shared" si="32"/>
        <v>0</v>
      </c>
      <c r="AK44" s="24">
        <f t="shared" si="33"/>
        <v>0</v>
      </c>
      <c r="AL44" s="24">
        <f t="shared" si="34"/>
        <v>0</v>
      </c>
      <c r="AM44" s="24">
        <f t="shared" si="35"/>
        <v>0</v>
      </c>
      <c r="AN44" s="50">
        <f t="shared" si="39"/>
        <v>0</v>
      </c>
      <c r="AP44" s="30"/>
    </row>
    <row r="45" spans="1:42">
      <c r="A45" s="24" t="s">
        <v>6</v>
      </c>
      <c r="B45" s="24">
        <f t="shared" si="1"/>
        <v>0</v>
      </c>
      <c r="C45" s="24">
        <f t="shared" si="2"/>
        <v>0</v>
      </c>
      <c r="D45" s="24">
        <f t="shared" si="3"/>
        <v>0</v>
      </c>
      <c r="E45" s="24">
        <f t="shared" si="4"/>
        <v>0</v>
      </c>
      <c r="F45" s="24">
        <f t="shared" si="5"/>
        <v>0</v>
      </c>
      <c r="G45" s="24">
        <f t="shared" si="6"/>
        <v>0</v>
      </c>
      <c r="H45" s="24">
        <f t="shared" si="7"/>
        <v>0</v>
      </c>
      <c r="I45" s="24">
        <f t="shared" si="8"/>
        <v>0</v>
      </c>
      <c r="J45" s="24">
        <f t="shared" si="9"/>
        <v>0</v>
      </c>
      <c r="K45" s="24">
        <f t="shared" si="10"/>
        <v>0</v>
      </c>
      <c r="L45" s="24">
        <f t="shared" si="11"/>
        <v>0</v>
      </c>
      <c r="M45" s="24">
        <f t="shared" si="12"/>
        <v>0</v>
      </c>
      <c r="N45" s="24">
        <f t="shared" si="13"/>
        <v>0</v>
      </c>
      <c r="O45" s="24">
        <f t="shared" si="14"/>
        <v>0</v>
      </c>
      <c r="P45" s="24">
        <f t="shared" si="15"/>
        <v>0</v>
      </c>
      <c r="Q45" s="24">
        <f t="shared" si="16"/>
        <v>0</v>
      </c>
      <c r="R45" s="24">
        <f t="shared" si="17"/>
        <v>0</v>
      </c>
      <c r="S45" s="24">
        <f t="shared" si="18"/>
        <v>0</v>
      </c>
      <c r="T45" s="24">
        <f t="shared" si="19"/>
        <v>0</v>
      </c>
      <c r="U45" s="24">
        <f t="shared" si="20"/>
        <v>0</v>
      </c>
      <c r="V45" s="24">
        <f t="shared" si="21"/>
        <v>0</v>
      </c>
      <c r="W45" s="24">
        <f t="shared" si="22"/>
        <v>0</v>
      </c>
      <c r="X45" s="24">
        <f t="shared" si="23"/>
        <v>0</v>
      </c>
      <c r="Y45" s="24">
        <f t="shared" si="24"/>
        <v>0</v>
      </c>
      <c r="Z45" s="24">
        <f t="shared" si="36"/>
        <v>0</v>
      </c>
      <c r="AA45" s="24">
        <f t="shared" si="37"/>
        <v>0</v>
      </c>
      <c r="AB45" s="24">
        <f t="shared" si="38"/>
        <v>0</v>
      </c>
      <c r="AC45" s="24">
        <f t="shared" si="25"/>
        <v>0</v>
      </c>
      <c r="AD45" s="24">
        <f t="shared" si="26"/>
        <v>0</v>
      </c>
      <c r="AE45" s="24">
        <f t="shared" si="27"/>
        <v>0</v>
      </c>
      <c r="AF45" s="24">
        <f t="shared" si="28"/>
        <v>0</v>
      </c>
      <c r="AG45" s="24">
        <f t="shared" si="29"/>
        <v>0</v>
      </c>
      <c r="AH45" s="24">
        <f t="shared" si="30"/>
        <v>0</v>
      </c>
      <c r="AI45" s="24">
        <f t="shared" si="31"/>
        <v>0</v>
      </c>
      <c r="AJ45" s="24">
        <f t="shared" si="32"/>
        <v>0</v>
      </c>
      <c r="AK45" s="24">
        <f t="shared" si="33"/>
        <v>0</v>
      </c>
      <c r="AL45" s="24">
        <f t="shared" si="34"/>
        <v>0</v>
      </c>
      <c r="AM45" s="24">
        <f t="shared" si="35"/>
        <v>0</v>
      </c>
      <c r="AN45" s="50">
        <f t="shared" si="39"/>
        <v>0</v>
      </c>
      <c r="AP45" s="30"/>
    </row>
    <row r="46" spans="1:42">
      <c r="A46" s="24" t="s">
        <v>7</v>
      </c>
      <c r="B46" s="24">
        <f t="shared" si="1"/>
        <v>0</v>
      </c>
      <c r="C46" s="24">
        <f t="shared" si="2"/>
        <v>0</v>
      </c>
      <c r="D46" s="24">
        <f t="shared" si="3"/>
        <v>0</v>
      </c>
      <c r="E46" s="24">
        <f t="shared" si="4"/>
        <v>0</v>
      </c>
      <c r="F46" s="24">
        <f t="shared" si="5"/>
        <v>0</v>
      </c>
      <c r="G46" s="24">
        <f t="shared" si="6"/>
        <v>0</v>
      </c>
      <c r="H46" s="24">
        <f t="shared" si="7"/>
        <v>0</v>
      </c>
      <c r="I46" s="24">
        <f t="shared" si="8"/>
        <v>0</v>
      </c>
      <c r="J46" s="24">
        <f t="shared" si="9"/>
        <v>0</v>
      </c>
      <c r="K46" s="24">
        <f t="shared" si="10"/>
        <v>0</v>
      </c>
      <c r="L46" s="24">
        <f t="shared" si="11"/>
        <v>0</v>
      </c>
      <c r="M46" s="24">
        <f t="shared" si="12"/>
        <v>0</v>
      </c>
      <c r="N46" s="24">
        <f t="shared" si="13"/>
        <v>0</v>
      </c>
      <c r="O46" s="24">
        <f t="shared" si="14"/>
        <v>0</v>
      </c>
      <c r="P46" s="24">
        <f t="shared" si="15"/>
        <v>0</v>
      </c>
      <c r="Q46" s="24">
        <f t="shared" si="16"/>
        <v>0</v>
      </c>
      <c r="R46" s="24">
        <f t="shared" si="17"/>
        <v>0</v>
      </c>
      <c r="S46" s="24">
        <f t="shared" si="18"/>
        <v>0</v>
      </c>
      <c r="T46" s="24">
        <f t="shared" si="19"/>
        <v>0</v>
      </c>
      <c r="U46" s="24">
        <f t="shared" si="20"/>
        <v>0</v>
      </c>
      <c r="V46" s="24">
        <f t="shared" si="21"/>
        <v>0</v>
      </c>
      <c r="W46" s="24">
        <f t="shared" si="22"/>
        <v>0</v>
      </c>
      <c r="X46" s="24">
        <f t="shared" si="23"/>
        <v>0</v>
      </c>
      <c r="Y46" s="24">
        <f t="shared" si="24"/>
        <v>0</v>
      </c>
      <c r="Z46" s="24">
        <f t="shared" si="36"/>
        <v>0</v>
      </c>
      <c r="AA46" s="24">
        <f t="shared" si="37"/>
        <v>0</v>
      </c>
      <c r="AB46" s="24">
        <f t="shared" si="38"/>
        <v>0</v>
      </c>
      <c r="AC46" s="24">
        <f t="shared" si="25"/>
        <v>0</v>
      </c>
      <c r="AD46" s="24">
        <f t="shared" si="26"/>
        <v>0</v>
      </c>
      <c r="AE46" s="24">
        <f t="shared" si="27"/>
        <v>0</v>
      </c>
      <c r="AF46" s="24">
        <f t="shared" si="28"/>
        <v>0</v>
      </c>
      <c r="AG46" s="24">
        <f t="shared" si="29"/>
        <v>0</v>
      </c>
      <c r="AH46" s="24">
        <f t="shared" si="30"/>
        <v>0</v>
      </c>
      <c r="AI46" s="24">
        <f t="shared" si="31"/>
        <v>0</v>
      </c>
      <c r="AJ46" s="24">
        <f t="shared" si="32"/>
        <v>0</v>
      </c>
      <c r="AK46" s="24">
        <f t="shared" si="33"/>
        <v>0</v>
      </c>
      <c r="AL46" s="24">
        <f t="shared" si="34"/>
        <v>0</v>
      </c>
      <c r="AM46" s="24">
        <f t="shared" si="35"/>
        <v>0</v>
      </c>
      <c r="AN46" s="50">
        <f t="shared" si="39"/>
        <v>0</v>
      </c>
      <c r="AP46" s="30"/>
    </row>
    <row r="47" spans="1:42">
      <c r="A47" s="24" t="s">
        <v>8</v>
      </c>
      <c r="B47" s="24">
        <f t="shared" si="1"/>
        <v>0</v>
      </c>
      <c r="C47" s="24">
        <f t="shared" si="2"/>
        <v>0</v>
      </c>
      <c r="D47" s="24">
        <f t="shared" si="3"/>
        <v>0</v>
      </c>
      <c r="E47" s="24">
        <f t="shared" si="4"/>
        <v>0</v>
      </c>
      <c r="F47" s="24">
        <f t="shared" si="5"/>
        <v>0</v>
      </c>
      <c r="G47" s="24">
        <f t="shared" si="6"/>
        <v>0</v>
      </c>
      <c r="H47" s="24">
        <f t="shared" si="7"/>
        <v>0</v>
      </c>
      <c r="I47" s="24">
        <f t="shared" si="8"/>
        <v>0</v>
      </c>
      <c r="J47" s="24">
        <f t="shared" si="9"/>
        <v>0</v>
      </c>
      <c r="K47" s="24">
        <f t="shared" si="10"/>
        <v>0</v>
      </c>
      <c r="L47" s="24">
        <f t="shared" si="11"/>
        <v>0</v>
      </c>
      <c r="M47" s="24">
        <f t="shared" si="12"/>
        <v>0</v>
      </c>
      <c r="N47" s="24">
        <f t="shared" si="13"/>
        <v>0</v>
      </c>
      <c r="O47" s="24">
        <f t="shared" si="14"/>
        <v>0</v>
      </c>
      <c r="P47" s="24">
        <f t="shared" si="15"/>
        <v>0</v>
      </c>
      <c r="Q47" s="24">
        <f t="shared" si="16"/>
        <v>0</v>
      </c>
      <c r="R47" s="24">
        <f t="shared" si="17"/>
        <v>0</v>
      </c>
      <c r="S47" s="24">
        <f t="shared" si="18"/>
        <v>0</v>
      </c>
      <c r="T47" s="24">
        <f t="shared" si="19"/>
        <v>0</v>
      </c>
      <c r="U47" s="24">
        <f t="shared" si="20"/>
        <v>0</v>
      </c>
      <c r="V47" s="24">
        <f t="shared" si="21"/>
        <v>0</v>
      </c>
      <c r="W47" s="24">
        <f t="shared" si="22"/>
        <v>0</v>
      </c>
      <c r="X47" s="24">
        <f t="shared" si="23"/>
        <v>0</v>
      </c>
      <c r="Y47" s="24">
        <f t="shared" si="24"/>
        <v>0</v>
      </c>
      <c r="Z47" s="24">
        <f t="shared" si="36"/>
        <v>0</v>
      </c>
      <c r="AA47" s="24">
        <f t="shared" si="37"/>
        <v>0</v>
      </c>
      <c r="AB47" s="24">
        <f t="shared" si="38"/>
        <v>0</v>
      </c>
      <c r="AC47" s="24">
        <f t="shared" si="25"/>
        <v>0</v>
      </c>
      <c r="AD47" s="24">
        <f t="shared" si="26"/>
        <v>0</v>
      </c>
      <c r="AE47" s="24">
        <f t="shared" si="27"/>
        <v>0</v>
      </c>
      <c r="AF47" s="24">
        <f t="shared" si="28"/>
        <v>0</v>
      </c>
      <c r="AG47" s="24">
        <f t="shared" si="29"/>
        <v>0</v>
      </c>
      <c r="AH47" s="24">
        <f t="shared" si="30"/>
        <v>0</v>
      </c>
      <c r="AI47" s="24">
        <f t="shared" si="31"/>
        <v>0</v>
      </c>
      <c r="AJ47" s="24">
        <f t="shared" si="32"/>
        <v>0</v>
      </c>
      <c r="AK47" s="24">
        <f t="shared" si="33"/>
        <v>0</v>
      </c>
      <c r="AL47" s="24">
        <f t="shared" si="34"/>
        <v>0</v>
      </c>
      <c r="AM47" s="24">
        <f t="shared" si="35"/>
        <v>0</v>
      </c>
      <c r="AN47" s="50">
        <f t="shared" si="39"/>
        <v>0</v>
      </c>
      <c r="AP47" s="30"/>
    </row>
    <row r="48" spans="1:42">
      <c r="A48" s="24" t="s">
        <v>9</v>
      </c>
      <c r="B48" s="24">
        <f t="shared" si="1"/>
        <v>0</v>
      </c>
      <c r="C48" s="24">
        <f t="shared" si="2"/>
        <v>0</v>
      </c>
      <c r="D48" s="24">
        <f t="shared" si="3"/>
        <v>0</v>
      </c>
      <c r="E48" s="24">
        <f t="shared" si="4"/>
        <v>0</v>
      </c>
      <c r="F48" s="24">
        <f t="shared" si="5"/>
        <v>0</v>
      </c>
      <c r="G48" s="24">
        <f t="shared" si="6"/>
        <v>0</v>
      </c>
      <c r="H48" s="24">
        <f t="shared" si="7"/>
        <v>0</v>
      </c>
      <c r="I48" s="24">
        <f t="shared" si="8"/>
        <v>0</v>
      </c>
      <c r="J48" s="24">
        <f t="shared" si="9"/>
        <v>0</v>
      </c>
      <c r="K48" s="24">
        <f t="shared" si="10"/>
        <v>0</v>
      </c>
      <c r="L48" s="24">
        <f t="shared" si="11"/>
        <v>0</v>
      </c>
      <c r="M48" s="24">
        <f t="shared" si="12"/>
        <v>0</v>
      </c>
      <c r="N48" s="24">
        <f t="shared" si="13"/>
        <v>0</v>
      </c>
      <c r="O48" s="24">
        <f t="shared" si="14"/>
        <v>0</v>
      </c>
      <c r="P48" s="24">
        <f t="shared" si="15"/>
        <v>0</v>
      </c>
      <c r="Q48" s="24">
        <f t="shared" si="16"/>
        <v>0</v>
      </c>
      <c r="R48" s="24">
        <f t="shared" si="17"/>
        <v>0</v>
      </c>
      <c r="S48" s="24">
        <f t="shared" si="18"/>
        <v>0</v>
      </c>
      <c r="T48" s="24">
        <f t="shared" si="19"/>
        <v>0</v>
      </c>
      <c r="U48" s="24">
        <f t="shared" si="20"/>
        <v>0</v>
      </c>
      <c r="V48" s="24">
        <f t="shared" si="21"/>
        <v>0</v>
      </c>
      <c r="W48" s="24">
        <f t="shared" si="22"/>
        <v>0</v>
      </c>
      <c r="X48" s="24">
        <f t="shared" si="23"/>
        <v>0</v>
      </c>
      <c r="Y48" s="24">
        <f t="shared" si="24"/>
        <v>0</v>
      </c>
      <c r="Z48" s="24">
        <f t="shared" si="36"/>
        <v>0</v>
      </c>
      <c r="AA48" s="24">
        <f t="shared" si="37"/>
        <v>0</v>
      </c>
      <c r="AB48" s="24">
        <f t="shared" si="38"/>
        <v>0</v>
      </c>
      <c r="AC48" s="24">
        <f t="shared" si="25"/>
        <v>0</v>
      </c>
      <c r="AD48" s="24">
        <f t="shared" si="26"/>
        <v>0</v>
      </c>
      <c r="AE48" s="24">
        <f t="shared" si="27"/>
        <v>0</v>
      </c>
      <c r="AF48" s="24">
        <f t="shared" si="28"/>
        <v>0</v>
      </c>
      <c r="AG48" s="24">
        <f t="shared" si="29"/>
        <v>0</v>
      </c>
      <c r="AH48" s="24">
        <f t="shared" si="30"/>
        <v>0</v>
      </c>
      <c r="AI48" s="24">
        <f t="shared" si="31"/>
        <v>0</v>
      </c>
      <c r="AJ48" s="24">
        <f t="shared" si="32"/>
        <v>0</v>
      </c>
      <c r="AK48" s="24">
        <f t="shared" si="33"/>
        <v>0</v>
      </c>
      <c r="AL48" s="24">
        <f t="shared" si="34"/>
        <v>0</v>
      </c>
      <c r="AM48" s="24">
        <f t="shared" si="35"/>
        <v>0</v>
      </c>
      <c r="AN48" s="50">
        <f t="shared" si="39"/>
        <v>0</v>
      </c>
      <c r="AP48" s="30"/>
    </row>
    <row r="49" spans="1:42">
      <c r="A49" s="24" t="s">
        <v>10</v>
      </c>
      <c r="B49" s="24">
        <f t="shared" si="1"/>
        <v>0</v>
      </c>
      <c r="C49" s="24">
        <f t="shared" si="2"/>
        <v>0</v>
      </c>
      <c r="D49" s="24">
        <f t="shared" si="3"/>
        <v>0</v>
      </c>
      <c r="E49" s="24">
        <f t="shared" si="4"/>
        <v>0</v>
      </c>
      <c r="F49" s="24">
        <f t="shared" si="5"/>
        <v>0</v>
      </c>
      <c r="G49" s="24">
        <f t="shared" si="6"/>
        <v>0</v>
      </c>
      <c r="H49" s="24">
        <f t="shared" si="7"/>
        <v>0</v>
      </c>
      <c r="I49" s="24">
        <f t="shared" si="8"/>
        <v>0</v>
      </c>
      <c r="J49" s="24">
        <f t="shared" si="9"/>
        <v>0</v>
      </c>
      <c r="K49" s="24">
        <f t="shared" si="10"/>
        <v>0</v>
      </c>
      <c r="L49" s="24">
        <f t="shared" si="11"/>
        <v>0</v>
      </c>
      <c r="M49" s="24">
        <f t="shared" si="12"/>
        <v>0</v>
      </c>
      <c r="N49" s="24">
        <f t="shared" si="13"/>
        <v>0</v>
      </c>
      <c r="O49" s="24">
        <f t="shared" si="14"/>
        <v>0</v>
      </c>
      <c r="P49" s="24">
        <f t="shared" si="15"/>
        <v>0</v>
      </c>
      <c r="Q49" s="24">
        <f t="shared" si="16"/>
        <v>0</v>
      </c>
      <c r="R49" s="24">
        <f t="shared" si="17"/>
        <v>0</v>
      </c>
      <c r="S49" s="24">
        <f t="shared" si="18"/>
        <v>0</v>
      </c>
      <c r="T49" s="24">
        <f t="shared" si="19"/>
        <v>0</v>
      </c>
      <c r="U49" s="24">
        <f t="shared" si="20"/>
        <v>0</v>
      </c>
      <c r="V49" s="24">
        <f t="shared" si="21"/>
        <v>0</v>
      </c>
      <c r="W49" s="24">
        <f t="shared" si="22"/>
        <v>0</v>
      </c>
      <c r="X49" s="24">
        <f t="shared" si="23"/>
        <v>0</v>
      </c>
      <c r="Y49" s="24">
        <f t="shared" si="24"/>
        <v>0</v>
      </c>
      <c r="Z49" s="24">
        <f t="shared" si="36"/>
        <v>0</v>
      </c>
      <c r="AA49" s="24">
        <f t="shared" si="37"/>
        <v>0</v>
      </c>
      <c r="AB49" s="24">
        <f t="shared" si="38"/>
        <v>0</v>
      </c>
      <c r="AC49" s="24">
        <f t="shared" si="25"/>
        <v>0</v>
      </c>
      <c r="AD49" s="24">
        <f t="shared" si="26"/>
        <v>0</v>
      </c>
      <c r="AE49" s="24">
        <f t="shared" si="27"/>
        <v>0</v>
      </c>
      <c r="AF49" s="24">
        <f t="shared" si="28"/>
        <v>0</v>
      </c>
      <c r="AG49" s="24">
        <f t="shared" si="29"/>
        <v>0</v>
      </c>
      <c r="AH49" s="24">
        <f t="shared" si="30"/>
        <v>0</v>
      </c>
      <c r="AI49" s="24">
        <f t="shared" si="31"/>
        <v>0</v>
      </c>
      <c r="AJ49" s="24">
        <f t="shared" si="32"/>
        <v>0</v>
      </c>
      <c r="AK49" s="24">
        <f t="shared" si="33"/>
        <v>0</v>
      </c>
      <c r="AL49" s="24">
        <f t="shared" si="34"/>
        <v>0</v>
      </c>
      <c r="AM49" s="24">
        <f t="shared" si="35"/>
        <v>0</v>
      </c>
      <c r="AN49" s="50">
        <f t="shared" si="39"/>
        <v>0</v>
      </c>
      <c r="AP49" s="30"/>
    </row>
    <row r="50" spans="1:42">
      <c r="A50" s="24" t="s">
        <v>11</v>
      </c>
      <c r="B50" s="24">
        <f t="shared" si="1"/>
        <v>0</v>
      </c>
      <c r="C50" s="24">
        <f t="shared" si="2"/>
        <v>0</v>
      </c>
      <c r="D50" s="24">
        <f t="shared" si="3"/>
        <v>0</v>
      </c>
      <c r="E50" s="24">
        <f t="shared" si="4"/>
        <v>0</v>
      </c>
      <c r="F50" s="24">
        <f t="shared" si="5"/>
        <v>0</v>
      </c>
      <c r="G50" s="24">
        <f t="shared" si="6"/>
        <v>0</v>
      </c>
      <c r="H50" s="24">
        <f t="shared" si="7"/>
        <v>0</v>
      </c>
      <c r="I50" s="24">
        <f t="shared" si="8"/>
        <v>0</v>
      </c>
      <c r="J50" s="24">
        <f t="shared" si="9"/>
        <v>0</v>
      </c>
      <c r="K50" s="24">
        <f t="shared" si="10"/>
        <v>0</v>
      </c>
      <c r="L50" s="24">
        <f t="shared" si="11"/>
        <v>0</v>
      </c>
      <c r="M50" s="24">
        <f t="shared" si="12"/>
        <v>0</v>
      </c>
      <c r="N50" s="24">
        <f t="shared" si="13"/>
        <v>0</v>
      </c>
      <c r="O50" s="24">
        <f t="shared" si="14"/>
        <v>0</v>
      </c>
      <c r="P50" s="24">
        <f t="shared" si="15"/>
        <v>0</v>
      </c>
      <c r="Q50" s="24">
        <f t="shared" si="16"/>
        <v>0</v>
      </c>
      <c r="R50" s="24">
        <f t="shared" si="17"/>
        <v>0</v>
      </c>
      <c r="S50" s="24">
        <f t="shared" si="18"/>
        <v>0</v>
      </c>
      <c r="T50" s="24">
        <f t="shared" si="19"/>
        <v>0</v>
      </c>
      <c r="U50" s="24">
        <f t="shared" si="20"/>
        <v>0</v>
      </c>
      <c r="V50" s="24">
        <f t="shared" si="21"/>
        <v>0</v>
      </c>
      <c r="W50" s="24">
        <f t="shared" si="22"/>
        <v>0</v>
      </c>
      <c r="X50" s="24">
        <f t="shared" si="23"/>
        <v>0</v>
      </c>
      <c r="Y50" s="24">
        <f t="shared" si="24"/>
        <v>0</v>
      </c>
      <c r="Z50" s="24">
        <f t="shared" si="36"/>
        <v>0</v>
      </c>
      <c r="AA50" s="24">
        <f t="shared" si="37"/>
        <v>0</v>
      </c>
      <c r="AB50" s="24">
        <f t="shared" si="38"/>
        <v>0</v>
      </c>
      <c r="AC50" s="24">
        <f t="shared" si="25"/>
        <v>0</v>
      </c>
      <c r="AD50" s="24">
        <f t="shared" si="26"/>
        <v>0</v>
      </c>
      <c r="AE50" s="24">
        <f t="shared" si="27"/>
        <v>0</v>
      </c>
      <c r="AF50" s="24">
        <f t="shared" si="28"/>
        <v>0</v>
      </c>
      <c r="AG50" s="24">
        <f t="shared" si="29"/>
        <v>0</v>
      </c>
      <c r="AH50" s="24">
        <f t="shared" si="30"/>
        <v>0</v>
      </c>
      <c r="AI50" s="24">
        <f t="shared" si="31"/>
        <v>0</v>
      </c>
      <c r="AJ50" s="24">
        <f t="shared" si="32"/>
        <v>0</v>
      </c>
      <c r="AK50" s="24">
        <f t="shared" si="33"/>
        <v>0</v>
      </c>
      <c r="AL50" s="24">
        <f t="shared" si="34"/>
        <v>0</v>
      </c>
      <c r="AM50" s="24">
        <f t="shared" si="35"/>
        <v>0</v>
      </c>
      <c r="AN50" s="50">
        <f t="shared" si="39"/>
        <v>0</v>
      </c>
      <c r="AP50" s="30"/>
    </row>
    <row r="51" spans="1:42">
      <c r="A51" s="24" t="s">
        <v>12</v>
      </c>
      <c r="B51" s="24">
        <f t="shared" si="1"/>
        <v>0</v>
      </c>
      <c r="C51" s="24">
        <f t="shared" si="2"/>
        <v>0</v>
      </c>
      <c r="D51" s="24">
        <f t="shared" si="3"/>
        <v>0</v>
      </c>
      <c r="E51" s="24">
        <f t="shared" si="4"/>
        <v>0</v>
      </c>
      <c r="F51" s="24">
        <f t="shared" si="5"/>
        <v>0</v>
      </c>
      <c r="G51" s="24">
        <f t="shared" si="6"/>
        <v>0</v>
      </c>
      <c r="H51" s="24">
        <f t="shared" si="7"/>
        <v>0</v>
      </c>
      <c r="I51" s="24">
        <f t="shared" si="8"/>
        <v>0</v>
      </c>
      <c r="J51" s="24">
        <f t="shared" si="9"/>
        <v>0</v>
      </c>
      <c r="K51" s="24">
        <f t="shared" si="10"/>
        <v>0</v>
      </c>
      <c r="L51" s="24">
        <f t="shared" si="11"/>
        <v>0</v>
      </c>
      <c r="M51" s="24">
        <f t="shared" si="12"/>
        <v>0</v>
      </c>
      <c r="N51" s="24">
        <f t="shared" si="13"/>
        <v>0</v>
      </c>
      <c r="O51" s="24">
        <f t="shared" si="14"/>
        <v>0</v>
      </c>
      <c r="P51" s="24">
        <f t="shared" si="15"/>
        <v>0</v>
      </c>
      <c r="Q51" s="24">
        <f t="shared" si="16"/>
        <v>0</v>
      </c>
      <c r="R51" s="24">
        <f t="shared" si="17"/>
        <v>0</v>
      </c>
      <c r="S51" s="24">
        <f t="shared" si="18"/>
        <v>0</v>
      </c>
      <c r="T51" s="24">
        <f t="shared" si="19"/>
        <v>0</v>
      </c>
      <c r="U51" s="24">
        <f t="shared" si="20"/>
        <v>0</v>
      </c>
      <c r="V51" s="24">
        <f t="shared" si="21"/>
        <v>0</v>
      </c>
      <c r="W51" s="24">
        <f t="shared" si="22"/>
        <v>0</v>
      </c>
      <c r="X51" s="24">
        <f t="shared" si="23"/>
        <v>0</v>
      </c>
      <c r="Y51" s="24">
        <f t="shared" si="24"/>
        <v>0</v>
      </c>
      <c r="Z51" s="24">
        <f t="shared" si="36"/>
        <v>0</v>
      </c>
      <c r="AA51" s="24">
        <f t="shared" si="37"/>
        <v>0</v>
      </c>
      <c r="AB51" s="24">
        <f t="shared" si="38"/>
        <v>0</v>
      </c>
      <c r="AC51" s="24">
        <f t="shared" si="25"/>
        <v>0</v>
      </c>
      <c r="AD51" s="24">
        <f t="shared" si="26"/>
        <v>0</v>
      </c>
      <c r="AE51" s="24">
        <f t="shared" si="27"/>
        <v>0</v>
      </c>
      <c r="AF51" s="24">
        <f t="shared" si="28"/>
        <v>0</v>
      </c>
      <c r="AG51" s="24">
        <f t="shared" si="29"/>
        <v>0</v>
      </c>
      <c r="AH51" s="24">
        <f t="shared" si="30"/>
        <v>0</v>
      </c>
      <c r="AI51" s="24">
        <f t="shared" si="31"/>
        <v>0</v>
      </c>
      <c r="AJ51" s="24">
        <f t="shared" si="32"/>
        <v>0</v>
      </c>
      <c r="AK51" s="24">
        <f t="shared" si="33"/>
        <v>0</v>
      </c>
      <c r="AL51" s="24">
        <f t="shared" si="34"/>
        <v>0</v>
      </c>
      <c r="AM51" s="24">
        <f t="shared" si="35"/>
        <v>0</v>
      </c>
      <c r="AN51" s="50">
        <f t="shared" si="39"/>
        <v>0</v>
      </c>
      <c r="AP51" s="30"/>
    </row>
    <row r="52" spans="1:42">
      <c r="A52" s="24" t="s">
        <v>13</v>
      </c>
      <c r="B52" s="24">
        <f t="shared" si="1"/>
        <v>0</v>
      </c>
      <c r="C52" s="24">
        <f t="shared" si="2"/>
        <v>0</v>
      </c>
      <c r="D52" s="24">
        <f t="shared" si="3"/>
        <v>0</v>
      </c>
      <c r="E52" s="24">
        <f t="shared" si="4"/>
        <v>0</v>
      </c>
      <c r="F52" s="24">
        <f t="shared" si="5"/>
        <v>0</v>
      </c>
      <c r="G52" s="24">
        <f t="shared" si="6"/>
        <v>0</v>
      </c>
      <c r="H52" s="24">
        <f t="shared" si="7"/>
        <v>0</v>
      </c>
      <c r="I52" s="24">
        <f t="shared" si="8"/>
        <v>0</v>
      </c>
      <c r="J52" s="24">
        <f t="shared" si="9"/>
        <v>0</v>
      </c>
      <c r="K52" s="24">
        <f t="shared" si="10"/>
        <v>0</v>
      </c>
      <c r="L52" s="24">
        <f t="shared" si="11"/>
        <v>0</v>
      </c>
      <c r="M52" s="24">
        <f t="shared" si="12"/>
        <v>0</v>
      </c>
      <c r="N52" s="24">
        <f t="shared" si="13"/>
        <v>0</v>
      </c>
      <c r="O52" s="24">
        <f t="shared" si="14"/>
        <v>0</v>
      </c>
      <c r="P52" s="24">
        <f t="shared" si="15"/>
        <v>0</v>
      </c>
      <c r="Q52" s="24">
        <f t="shared" si="16"/>
        <v>0</v>
      </c>
      <c r="R52" s="24">
        <f t="shared" si="17"/>
        <v>0</v>
      </c>
      <c r="S52" s="24">
        <f t="shared" si="18"/>
        <v>0</v>
      </c>
      <c r="T52" s="24">
        <f t="shared" si="19"/>
        <v>0</v>
      </c>
      <c r="U52" s="24">
        <f t="shared" si="20"/>
        <v>0</v>
      </c>
      <c r="V52" s="24">
        <f t="shared" si="21"/>
        <v>0</v>
      </c>
      <c r="W52" s="24">
        <f t="shared" si="22"/>
        <v>0</v>
      </c>
      <c r="X52" s="24">
        <f t="shared" si="23"/>
        <v>0</v>
      </c>
      <c r="Y52" s="24">
        <f t="shared" si="24"/>
        <v>0</v>
      </c>
      <c r="Z52" s="24">
        <f t="shared" si="36"/>
        <v>0</v>
      </c>
      <c r="AA52" s="24">
        <f t="shared" si="37"/>
        <v>0</v>
      </c>
      <c r="AB52" s="24">
        <f t="shared" si="38"/>
        <v>0</v>
      </c>
      <c r="AC52" s="24">
        <f t="shared" si="25"/>
        <v>0</v>
      </c>
      <c r="AD52" s="24">
        <f t="shared" si="26"/>
        <v>0</v>
      </c>
      <c r="AE52" s="24">
        <f t="shared" si="27"/>
        <v>0</v>
      </c>
      <c r="AF52" s="24">
        <f t="shared" si="28"/>
        <v>0</v>
      </c>
      <c r="AG52" s="24">
        <f t="shared" si="29"/>
        <v>0</v>
      </c>
      <c r="AH52" s="24">
        <f t="shared" si="30"/>
        <v>0</v>
      </c>
      <c r="AI52" s="24">
        <f t="shared" si="31"/>
        <v>0</v>
      </c>
      <c r="AJ52" s="24">
        <f t="shared" si="32"/>
        <v>0</v>
      </c>
      <c r="AK52" s="24">
        <f t="shared" si="33"/>
        <v>0</v>
      </c>
      <c r="AL52" s="24">
        <f t="shared" si="34"/>
        <v>0</v>
      </c>
      <c r="AM52" s="24">
        <f t="shared" si="35"/>
        <v>0</v>
      </c>
      <c r="AN52" s="50">
        <f t="shared" si="39"/>
        <v>0</v>
      </c>
      <c r="AP52" s="30"/>
    </row>
    <row r="53" spans="1:42">
      <c r="A53" s="24" t="s">
        <v>210</v>
      </c>
      <c r="B53" s="24">
        <f t="shared" si="1"/>
        <v>0</v>
      </c>
      <c r="C53" s="24">
        <f t="shared" si="2"/>
        <v>0</v>
      </c>
      <c r="D53" s="24">
        <f t="shared" si="3"/>
        <v>0</v>
      </c>
      <c r="E53" s="24">
        <f t="shared" si="4"/>
        <v>0</v>
      </c>
      <c r="F53" s="24">
        <f t="shared" si="5"/>
        <v>0</v>
      </c>
      <c r="G53" s="24">
        <f t="shared" si="6"/>
        <v>0</v>
      </c>
      <c r="H53" s="24">
        <f t="shared" si="7"/>
        <v>0</v>
      </c>
      <c r="I53" s="24">
        <f t="shared" si="8"/>
        <v>0</v>
      </c>
      <c r="J53" s="24">
        <f t="shared" si="9"/>
        <v>0</v>
      </c>
      <c r="K53" s="24">
        <f t="shared" si="10"/>
        <v>0</v>
      </c>
      <c r="L53" s="24">
        <f t="shared" si="11"/>
        <v>0</v>
      </c>
      <c r="M53" s="24">
        <f t="shared" si="12"/>
        <v>0</v>
      </c>
      <c r="N53" s="24">
        <f t="shared" si="13"/>
        <v>0</v>
      </c>
      <c r="O53" s="24">
        <f t="shared" si="14"/>
        <v>0</v>
      </c>
      <c r="P53" s="24">
        <f t="shared" si="15"/>
        <v>0</v>
      </c>
      <c r="Q53" s="24">
        <f t="shared" si="16"/>
        <v>0</v>
      </c>
      <c r="R53" s="24">
        <f t="shared" si="17"/>
        <v>0</v>
      </c>
      <c r="S53" s="24">
        <f t="shared" si="18"/>
        <v>0</v>
      </c>
      <c r="T53" s="24">
        <f t="shared" si="19"/>
        <v>0</v>
      </c>
      <c r="U53" s="24">
        <f t="shared" si="20"/>
        <v>0</v>
      </c>
      <c r="V53" s="24">
        <f t="shared" si="21"/>
        <v>0</v>
      </c>
      <c r="W53" s="24">
        <f t="shared" si="22"/>
        <v>0</v>
      </c>
      <c r="X53" s="24">
        <f t="shared" si="23"/>
        <v>0</v>
      </c>
      <c r="Y53" s="24">
        <f t="shared" si="24"/>
        <v>0</v>
      </c>
      <c r="Z53" s="24">
        <f t="shared" si="36"/>
        <v>0</v>
      </c>
      <c r="AA53" s="24">
        <f t="shared" si="37"/>
        <v>0</v>
      </c>
      <c r="AB53" s="24">
        <f t="shared" si="38"/>
        <v>0</v>
      </c>
      <c r="AC53" s="24">
        <f t="shared" si="25"/>
        <v>0</v>
      </c>
      <c r="AD53" s="24">
        <f t="shared" si="26"/>
        <v>0</v>
      </c>
      <c r="AE53" s="24">
        <f t="shared" si="27"/>
        <v>0</v>
      </c>
      <c r="AF53" s="24">
        <f t="shared" si="28"/>
        <v>0</v>
      </c>
      <c r="AG53" s="24">
        <f t="shared" si="29"/>
        <v>0</v>
      </c>
      <c r="AH53" s="24">
        <f t="shared" si="30"/>
        <v>0</v>
      </c>
      <c r="AI53" s="24">
        <f t="shared" si="31"/>
        <v>0</v>
      </c>
      <c r="AJ53" s="24">
        <f t="shared" si="32"/>
        <v>0</v>
      </c>
      <c r="AK53" s="24">
        <f t="shared" si="33"/>
        <v>0</v>
      </c>
      <c r="AL53" s="24">
        <f t="shared" si="34"/>
        <v>0</v>
      </c>
      <c r="AM53" s="24">
        <f t="shared" si="35"/>
        <v>0</v>
      </c>
      <c r="AN53" s="50">
        <f t="shared" si="39"/>
        <v>0</v>
      </c>
      <c r="AP53" s="30"/>
    </row>
    <row r="54" spans="1:42">
      <c r="A54" s="24" t="s">
        <v>14</v>
      </c>
      <c r="B54" s="24">
        <f t="shared" si="1"/>
        <v>0</v>
      </c>
      <c r="C54" s="24">
        <f t="shared" si="2"/>
        <v>0</v>
      </c>
      <c r="D54" s="24">
        <f t="shared" si="3"/>
        <v>0</v>
      </c>
      <c r="E54" s="24">
        <f t="shared" si="4"/>
        <v>0</v>
      </c>
      <c r="F54" s="24">
        <f t="shared" si="5"/>
        <v>0</v>
      </c>
      <c r="G54" s="24">
        <f t="shared" si="6"/>
        <v>0</v>
      </c>
      <c r="H54" s="24">
        <f t="shared" si="7"/>
        <v>0</v>
      </c>
      <c r="I54" s="24">
        <f t="shared" si="8"/>
        <v>0</v>
      </c>
      <c r="J54" s="24">
        <f t="shared" si="9"/>
        <v>0</v>
      </c>
      <c r="K54" s="24">
        <f t="shared" si="10"/>
        <v>0</v>
      </c>
      <c r="L54" s="24">
        <f t="shared" si="11"/>
        <v>0</v>
      </c>
      <c r="M54" s="24">
        <f t="shared" si="12"/>
        <v>0</v>
      </c>
      <c r="N54" s="24">
        <f t="shared" si="13"/>
        <v>0</v>
      </c>
      <c r="O54" s="24">
        <f t="shared" si="14"/>
        <v>0</v>
      </c>
      <c r="P54" s="24">
        <f t="shared" si="15"/>
        <v>0</v>
      </c>
      <c r="Q54" s="24">
        <f t="shared" si="16"/>
        <v>0</v>
      </c>
      <c r="R54" s="24">
        <f t="shared" si="17"/>
        <v>0</v>
      </c>
      <c r="S54" s="24">
        <f t="shared" si="18"/>
        <v>0</v>
      </c>
      <c r="T54" s="24">
        <f t="shared" si="19"/>
        <v>0</v>
      </c>
      <c r="U54" s="24">
        <f t="shared" si="20"/>
        <v>0</v>
      </c>
      <c r="V54" s="24">
        <f t="shared" si="21"/>
        <v>0</v>
      </c>
      <c r="W54" s="24">
        <f t="shared" si="22"/>
        <v>0</v>
      </c>
      <c r="X54" s="24">
        <f t="shared" si="23"/>
        <v>0</v>
      </c>
      <c r="Y54" s="24">
        <f t="shared" si="24"/>
        <v>0</v>
      </c>
      <c r="Z54" s="24">
        <f t="shared" si="36"/>
        <v>0</v>
      </c>
      <c r="AA54" s="24">
        <f t="shared" si="37"/>
        <v>0</v>
      </c>
      <c r="AB54" s="24">
        <f t="shared" si="38"/>
        <v>0</v>
      </c>
      <c r="AC54" s="24">
        <f t="shared" si="25"/>
        <v>0</v>
      </c>
      <c r="AD54" s="24">
        <f t="shared" si="26"/>
        <v>0</v>
      </c>
      <c r="AE54" s="24">
        <f t="shared" si="27"/>
        <v>0</v>
      </c>
      <c r="AF54" s="24">
        <f t="shared" si="28"/>
        <v>0</v>
      </c>
      <c r="AG54" s="24">
        <f t="shared" si="29"/>
        <v>0</v>
      </c>
      <c r="AH54" s="24">
        <f t="shared" si="30"/>
        <v>0</v>
      </c>
      <c r="AI54" s="24">
        <f t="shared" si="31"/>
        <v>0</v>
      </c>
      <c r="AJ54" s="24">
        <f t="shared" si="32"/>
        <v>0</v>
      </c>
      <c r="AK54" s="24">
        <f t="shared" si="33"/>
        <v>0</v>
      </c>
      <c r="AL54" s="24">
        <f t="shared" si="34"/>
        <v>0</v>
      </c>
      <c r="AM54" s="24">
        <f t="shared" si="35"/>
        <v>0</v>
      </c>
      <c r="AN54" s="50">
        <f t="shared" si="39"/>
        <v>0</v>
      </c>
      <c r="AP54" s="30"/>
    </row>
    <row r="55" spans="1:42">
      <c r="A55" s="24" t="s">
        <v>15</v>
      </c>
      <c r="B55" s="24">
        <f t="shared" si="1"/>
        <v>0</v>
      </c>
      <c r="C55" s="24">
        <f t="shared" si="2"/>
        <v>0</v>
      </c>
      <c r="D55" s="24">
        <f t="shared" si="3"/>
        <v>0</v>
      </c>
      <c r="E55" s="24">
        <f t="shared" si="4"/>
        <v>0</v>
      </c>
      <c r="F55" s="24">
        <f t="shared" si="5"/>
        <v>0</v>
      </c>
      <c r="G55" s="24">
        <f t="shared" si="6"/>
        <v>0</v>
      </c>
      <c r="H55" s="24">
        <f t="shared" si="7"/>
        <v>0</v>
      </c>
      <c r="I55" s="24">
        <f t="shared" si="8"/>
        <v>0</v>
      </c>
      <c r="J55" s="24">
        <f t="shared" si="9"/>
        <v>0</v>
      </c>
      <c r="K55" s="24">
        <f t="shared" si="10"/>
        <v>0</v>
      </c>
      <c r="L55" s="24">
        <f t="shared" si="11"/>
        <v>0</v>
      </c>
      <c r="M55" s="24">
        <f t="shared" si="12"/>
        <v>0</v>
      </c>
      <c r="N55" s="24">
        <f t="shared" si="13"/>
        <v>0</v>
      </c>
      <c r="O55" s="24">
        <f t="shared" si="14"/>
        <v>0</v>
      </c>
      <c r="P55" s="24">
        <f t="shared" si="15"/>
        <v>0</v>
      </c>
      <c r="Q55" s="24">
        <f t="shared" si="16"/>
        <v>0</v>
      </c>
      <c r="R55" s="24">
        <f t="shared" si="17"/>
        <v>0</v>
      </c>
      <c r="S55" s="24">
        <f t="shared" si="18"/>
        <v>0</v>
      </c>
      <c r="T55" s="24">
        <f t="shared" si="19"/>
        <v>0</v>
      </c>
      <c r="U55" s="24">
        <f t="shared" si="20"/>
        <v>0</v>
      </c>
      <c r="V55" s="24">
        <f t="shared" si="21"/>
        <v>0</v>
      </c>
      <c r="W55" s="24">
        <f t="shared" si="22"/>
        <v>0</v>
      </c>
      <c r="X55" s="24">
        <f t="shared" si="23"/>
        <v>0</v>
      </c>
      <c r="Y55" s="24">
        <f t="shared" si="24"/>
        <v>0</v>
      </c>
      <c r="Z55" s="24">
        <f t="shared" si="36"/>
        <v>0</v>
      </c>
      <c r="AA55" s="24">
        <f t="shared" si="37"/>
        <v>0</v>
      </c>
      <c r="AB55" s="24">
        <f t="shared" si="38"/>
        <v>0</v>
      </c>
      <c r="AC55" s="24">
        <f t="shared" si="25"/>
        <v>0</v>
      </c>
      <c r="AD55" s="24">
        <f t="shared" si="26"/>
        <v>0</v>
      </c>
      <c r="AE55" s="24">
        <f t="shared" si="27"/>
        <v>0</v>
      </c>
      <c r="AF55" s="24">
        <f t="shared" si="28"/>
        <v>0</v>
      </c>
      <c r="AG55" s="24">
        <f t="shared" si="29"/>
        <v>0</v>
      </c>
      <c r="AH55" s="24">
        <f t="shared" si="30"/>
        <v>0</v>
      </c>
      <c r="AI55" s="24">
        <f t="shared" si="31"/>
        <v>0</v>
      </c>
      <c r="AJ55" s="24">
        <f t="shared" si="32"/>
        <v>0</v>
      </c>
      <c r="AK55" s="24">
        <f t="shared" si="33"/>
        <v>0</v>
      </c>
      <c r="AL55" s="24">
        <f t="shared" si="34"/>
        <v>0</v>
      </c>
      <c r="AM55" s="24">
        <f t="shared" si="35"/>
        <v>0</v>
      </c>
      <c r="AN55" s="50">
        <f t="shared" si="39"/>
        <v>0</v>
      </c>
      <c r="AP55" s="30"/>
    </row>
    <row r="56" spans="1:42">
      <c r="A56" s="24" t="s">
        <v>16</v>
      </c>
      <c r="B56" s="24">
        <f t="shared" si="1"/>
        <v>0</v>
      </c>
      <c r="C56" s="24">
        <f t="shared" si="2"/>
        <v>0</v>
      </c>
      <c r="D56" s="24">
        <f t="shared" si="3"/>
        <v>0</v>
      </c>
      <c r="E56" s="24">
        <f t="shared" si="4"/>
        <v>0</v>
      </c>
      <c r="F56" s="24">
        <f t="shared" si="5"/>
        <v>0</v>
      </c>
      <c r="G56" s="24">
        <f t="shared" si="6"/>
        <v>0</v>
      </c>
      <c r="H56" s="24">
        <f t="shared" si="7"/>
        <v>0</v>
      </c>
      <c r="I56" s="24">
        <f t="shared" si="8"/>
        <v>0</v>
      </c>
      <c r="J56" s="24">
        <f t="shared" si="9"/>
        <v>0</v>
      </c>
      <c r="K56" s="24">
        <f t="shared" si="10"/>
        <v>0</v>
      </c>
      <c r="L56" s="24">
        <f t="shared" si="11"/>
        <v>0</v>
      </c>
      <c r="M56" s="24">
        <f t="shared" si="12"/>
        <v>0</v>
      </c>
      <c r="N56" s="24">
        <f t="shared" si="13"/>
        <v>0</v>
      </c>
      <c r="O56" s="24">
        <f t="shared" si="14"/>
        <v>0</v>
      </c>
      <c r="P56" s="24">
        <f t="shared" si="15"/>
        <v>0</v>
      </c>
      <c r="Q56" s="24">
        <f t="shared" si="16"/>
        <v>0</v>
      </c>
      <c r="R56" s="24">
        <f t="shared" si="17"/>
        <v>0</v>
      </c>
      <c r="S56" s="24">
        <f t="shared" si="18"/>
        <v>0</v>
      </c>
      <c r="T56" s="24">
        <f t="shared" si="19"/>
        <v>0</v>
      </c>
      <c r="U56" s="24">
        <f t="shared" si="20"/>
        <v>0</v>
      </c>
      <c r="V56" s="24">
        <f t="shared" si="21"/>
        <v>0</v>
      </c>
      <c r="W56" s="24">
        <f t="shared" si="22"/>
        <v>0</v>
      </c>
      <c r="X56" s="24">
        <f t="shared" si="23"/>
        <v>0</v>
      </c>
      <c r="Y56" s="24">
        <f t="shared" si="24"/>
        <v>0</v>
      </c>
      <c r="Z56" s="24">
        <f t="shared" si="36"/>
        <v>0</v>
      </c>
      <c r="AA56" s="24">
        <f t="shared" si="37"/>
        <v>0</v>
      </c>
      <c r="AB56" s="24">
        <f t="shared" si="38"/>
        <v>0</v>
      </c>
      <c r="AC56" s="24">
        <f t="shared" si="25"/>
        <v>0</v>
      </c>
      <c r="AD56" s="24">
        <f t="shared" si="26"/>
        <v>0</v>
      </c>
      <c r="AE56" s="24">
        <f t="shared" si="27"/>
        <v>0</v>
      </c>
      <c r="AF56" s="24">
        <f t="shared" si="28"/>
        <v>0</v>
      </c>
      <c r="AG56" s="24">
        <f t="shared" si="29"/>
        <v>0</v>
      </c>
      <c r="AH56" s="24">
        <f t="shared" si="30"/>
        <v>0</v>
      </c>
      <c r="AI56" s="24">
        <f t="shared" si="31"/>
        <v>0</v>
      </c>
      <c r="AJ56" s="24">
        <f t="shared" si="32"/>
        <v>0</v>
      </c>
      <c r="AK56" s="24">
        <f t="shared" si="33"/>
        <v>0</v>
      </c>
      <c r="AL56" s="24">
        <f t="shared" si="34"/>
        <v>0</v>
      </c>
      <c r="AM56" s="24">
        <f t="shared" si="35"/>
        <v>0</v>
      </c>
      <c r="AN56" s="50">
        <f t="shared" si="39"/>
        <v>0</v>
      </c>
      <c r="AP56" s="30"/>
    </row>
    <row r="57" spans="1:42">
      <c r="A57" s="24" t="s">
        <v>17</v>
      </c>
      <c r="B57" s="24">
        <f t="shared" si="1"/>
        <v>0</v>
      </c>
      <c r="C57" s="24">
        <f t="shared" si="2"/>
        <v>0</v>
      </c>
      <c r="D57" s="24">
        <f t="shared" si="3"/>
        <v>0</v>
      </c>
      <c r="E57" s="24">
        <f t="shared" si="4"/>
        <v>0</v>
      </c>
      <c r="F57" s="24">
        <f t="shared" si="5"/>
        <v>0</v>
      </c>
      <c r="G57" s="24">
        <f t="shared" si="6"/>
        <v>0</v>
      </c>
      <c r="H57" s="24">
        <f t="shared" si="7"/>
        <v>0</v>
      </c>
      <c r="I57" s="24">
        <f t="shared" si="8"/>
        <v>0</v>
      </c>
      <c r="J57" s="24">
        <f t="shared" si="9"/>
        <v>0</v>
      </c>
      <c r="K57" s="24">
        <f t="shared" si="10"/>
        <v>0</v>
      </c>
      <c r="L57" s="24">
        <f t="shared" si="11"/>
        <v>0</v>
      </c>
      <c r="M57" s="24">
        <f t="shared" si="12"/>
        <v>0</v>
      </c>
      <c r="N57" s="24">
        <f t="shared" si="13"/>
        <v>0</v>
      </c>
      <c r="O57" s="24">
        <f t="shared" si="14"/>
        <v>0</v>
      </c>
      <c r="P57" s="24">
        <f t="shared" si="15"/>
        <v>0</v>
      </c>
      <c r="Q57" s="24">
        <f t="shared" si="16"/>
        <v>0</v>
      </c>
      <c r="R57" s="24">
        <f t="shared" si="17"/>
        <v>0</v>
      </c>
      <c r="S57" s="24">
        <f t="shared" si="18"/>
        <v>0</v>
      </c>
      <c r="T57" s="24">
        <f t="shared" si="19"/>
        <v>0</v>
      </c>
      <c r="U57" s="24">
        <f t="shared" si="20"/>
        <v>0</v>
      </c>
      <c r="V57" s="24">
        <f t="shared" si="21"/>
        <v>0</v>
      </c>
      <c r="W57" s="24">
        <f t="shared" si="22"/>
        <v>0</v>
      </c>
      <c r="X57" s="24">
        <f t="shared" si="23"/>
        <v>0</v>
      </c>
      <c r="Y57" s="24">
        <f t="shared" si="24"/>
        <v>0</v>
      </c>
      <c r="Z57" s="24">
        <f t="shared" si="36"/>
        <v>0</v>
      </c>
      <c r="AA57" s="24">
        <f t="shared" si="37"/>
        <v>0</v>
      </c>
      <c r="AB57" s="24">
        <f t="shared" si="38"/>
        <v>0</v>
      </c>
      <c r="AC57" s="24">
        <f t="shared" si="25"/>
        <v>0</v>
      </c>
      <c r="AD57" s="24">
        <f t="shared" si="26"/>
        <v>0</v>
      </c>
      <c r="AE57" s="24">
        <f t="shared" si="27"/>
        <v>0</v>
      </c>
      <c r="AF57" s="24">
        <f t="shared" si="28"/>
        <v>0</v>
      </c>
      <c r="AG57" s="24">
        <f t="shared" si="29"/>
        <v>0</v>
      </c>
      <c r="AH57" s="24">
        <f t="shared" si="30"/>
        <v>0</v>
      </c>
      <c r="AI57" s="24">
        <f t="shared" si="31"/>
        <v>0</v>
      </c>
      <c r="AJ57" s="24">
        <f t="shared" si="32"/>
        <v>0</v>
      </c>
      <c r="AK57" s="24">
        <f t="shared" si="33"/>
        <v>0</v>
      </c>
      <c r="AL57" s="24">
        <f t="shared" si="34"/>
        <v>0</v>
      </c>
      <c r="AM57" s="24">
        <f t="shared" si="35"/>
        <v>0</v>
      </c>
      <c r="AN57" s="50">
        <f t="shared" si="39"/>
        <v>0</v>
      </c>
      <c r="AP57" s="30"/>
    </row>
    <row r="58" spans="1:42">
      <c r="A58" s="24" t="s">
        <v>18</v>
      </c>
      <c r="B58" s="24">
        <f t="shared" si="1"/>
        <v>0</v>
      </c>
      <c r="C58" s="24">
        <f t="shared" si="2"/>
        <v>0</v>
      </c>
      <c r="D58" s="24">
        <f t="shared" si="3"/>
        <v>0</v>
      </c>
      <c r="E58" s="24">
        <f t="shared" si="4"/>
        <v>0</v>
      </c>
      <c r="F58" s="24">
        <f t="shared" si="5"/>
        <v>0</v>
      </c>
      <c r="G58" s="24">
        <f t="shared" si="6"/>
        <v>0</v>
      </c>
      <c r="H58" s="24">
        <f t="shared" si="7"/>
        <v>0</v>
      </c>
      <c r="I58" s="24">
        <f t="shared" si="8"/>
        <v>0</v>
      </c>
      <c r="J58" s="24">
        <f t="shared" si="9"/>
        <v>0</v>
      </c>
      <c r="K58" s="24">
        <f t="shared" si="10"/>
        <v>0</v>
      </c>
      <c r="L58" s="24">
        <f t="shared" si="11"/>
        <v>0</v>
      </c>
      <c r="M58" s="24">
        <f t="shared" si="12"/>
        <v>0</v>
      </c>
      <c r="N58" s="24">
        <f t="shared" si="13"/>
        <v>0</v>
      </c>
      <c r="O58" s="24">
        <f t="shared" si="14"/>
        <v>0</v>
      </c>
      <c r="P58" s="24">
        <f t="shared" si="15"/>
        <v>0</v>
      </c>
      <c r="Q58" s="24">
        <f t="shared" si="16"/>
        <v>0</v>
      </c>
      <c r="R58" s="24">
        <f t="shared" si="17"/>
        <v>0</v>
      </c>
      <c r="S58" s="24">
        <f t="shared" si="18"/>
        <v>0</v>
      </c>
      <c r="T58" s="24">
        <f t="shared" si="19"/>
        <v>0</v>
      </c>
      <c r="U58" s="24">
        <f t="shared" si="20"/>
        <v>0</v>
      </c>
      <c r="V58" s="24">
        <f t="shared" si="21"/>
        <v>0</v>
      </c>
      <c r="W58" s="24">
        <f t="shared" si="22"/>
        <v>0</v>
      </c>
      <c r="X58" s="24">
        <f t="shared" si="23"/>
        <v>0</v>
      </c>
      <c r="Y58" s="24">
        <f t="shared" si="24"/>
        <v>0</v>
      </c>
      <c r="Z58" s="24">
        <f t="shared" si="36"/>
        <v>0</v>
      </c>
      <c r="AA58" s="24">
        <f t="shared" si="37"/>
        <v>0</v>
      </c>
      <c r="AB58" s="24">
        <f t="shared" si="38"/>
        <v>0</v>
      </c>
      <c r="AC58" s="24">
        <f t="shared" si="25"/>
        <v>0</v>
      </c>
      <c r="AD58" s="24">
        <f t="shared" si="26"/>
        <v>0</v>
      </c>
      <c r="AE58" s="24">
        <f t="shared" si="27"/>
        <v>0</v>
      </c>
      <c r="AF58" s="24">
        <f t="shared" si="28"/>
        <v>0</v>
      </c>
      <c r="AG58" s="24">
        <f t="shared" si="29"/>
        <v>0</v>
      </c>
      <c r="AH58" s="24">
        <f t="shared" si="30"/>
        <v>0</v>
      </c>
      <c r="AI58" s="24">
        <f t="shared" si="31"/>
        <v>0</v>
      </c>
      <c r="AJ58" s="24">
        <f t="shared" si="32"/>
        <v>0</v>
      </c>
      <c r="AK58" s="24">
        <f t="shared" si="33"/>
        <v>0</v>
      </c>
      <c r="AL58" s="24">
        <f t="shared" si="34"/>
        <v>0</v>
      </c>
      <c r="AM58" s="24">
        <f t="shared" si="35"/>
        <v>0</v>
      </c>
      <c r="AN58" s="50">
        <f t="shared" si="39"/>
        <v>0</v>
      </c>
      <c r="AP58" s="30"/>
    </row>
    <row r="59" spans="1:42">
      <c r="A59" s="24" t="s">
        <v>19</v>
      </c>
      <c r="B59" s="24">
        <f t="shared" si="1"/>
        <v>0</v>
      </c>
      <c r="C59" s="24">
        <f t="shared" si="2"/>
        <v>0</v>
      </c>
      <c r="D59" s="24">
        <f t="shared" si="3"/>
        <v>0</v>
      </c>
      <c r="E59" s="24">
        <f t="shared" si="4"/>
        <v>0</v>
      </c>
      <c r="F59" s="24">
        <f t="shared" si="5"/>
        <v>0</v>
      </c>
      <c r="G59" s="24">
        <f t="shared" si="6"/>
        <v>0</v>
      </c>
      <c r="H59" s="24">
        <f t="shared" si="7"/>
        <v>0</v>
      </c>
      <c r="I59" s="24">
        <f t="shared" si="8"/>
        <v>0</v>
      </c>
      <c r="J59" s="24">
        <f t="shared" si="9"/>
        <v>0</v>
      </c>
      <c r="K59" s="24">
        <f t="shared" si="10"/>
        <v>0</v>
      </c>
      <c r="L59" s="24">
        <f t="shared" si="11"/>
        <v>0</v>
      </c>
      <c r="M59" s="24">
        <f t="shared" si="12"/>
        <v>0</v>
      </c>
      <c r="N59" s="24">
        <f t="shared" si="13"/>
        <v>0</v>
      </c>
      <c r="O59" s="24">
        <f t="shared" si="14"/>
        <v>0</v>
      </c>
      <c r="P59" s="24">
        <f t="shared" si="15"/>
        <v>0</v>
      </c>
      <c r="Q59" s="24">
        <f t="shared" si="16"/>
        <v>0</v>
      </c>
      <c r="R59" s="24">
        <f t="shared" si="17"/>
        <v>0</v>
      </c>
      <c r="S59" s="24">
        <f t="shared" si="18"/>
        <v>0</v>
      </c>
      <c r="T59" s="24">
        <f t="shared" si="19"/>
        <v>0</v>
      </c>
      <c r="U59" s="24">
        <f t="shared" si="20"/>
        <v>0</v>
      </c>
      <c r="V59" s="24">
        <f t="shared" si="21"/>
        <v>0</v>
      </c>
      <c r="W59" s="24">
        <f t="shared" si="22"/>
        <v>0</v>
      </c>
      <c r="X59" s="24">
        <f t="shared" si="23"/>
        <v>0</v>
      </c>
      <c r="Y59" s="24">
        <f t="shared" si="24"/>
        <v>0</v>
      </c>
      <c r="Z59" s="24">
        <f t="shared" si="36"/>
        <v>0</v>
      </c>
      <c r="AA59" s="24">
        <f t="shared" si="37"/>
        <v>0</v>
      </c>
      <c r="AB59" s="24">
        <f t="shared" si="38"/>
        <v>0</v>
      </c>
      <c r="AC59" s="24">
        <f t="shared" si="25"/>
        <v>0</v>
      </c>
      <c r="AD59" s="24">
        <f t="shared" si="26"/>
        <v>0</v>
      </c>
      <c r="AE59" s="24">
        <f t="shared" si="27"/>
        <v>0</v>
      </c>
      <c r="AF59" s="24">
        <f t="shared" si="28"/>
        <v>0</v>
      </c>
      <c r="AG59" s="24">
        <f t="shared" si="29"/>
        <v>0</v>
      </c>
      <c r="AH59" s="24">
        <f t="shared" si="30"/>
        <v>0</v>
      </c>
      <c r="AI59" s="24">
        <f t="shared" si="31"/>
        <v>0</v>
      </c>
      <c r="AJ59" s="24">
        <f t="shared" si="32"/>
        <v>0</v>
      </c>
      <c r="AK59" s="24">
        <f t="shared" si="33"/>
        <v>0</v>
      </c>
      <c r="AL59" s="24">
        <f t="shared" si="34"/>
        <v>0</v>
      </c>
      <c r="AM59" s="24">
        <f t="shared" si="35"/>
        <v>0</v>
      </c>
      <c r="AN59" s="50">
        <f t="shared" si="39"/>
        <v>0</v>
      </c>
      <c r="AP59" s="30"/>
    </row>
    <row r="60" spans="1:42">
      <c r="A60" s="24" t="s">
        <v>20</v>
      </c>
      <c r="B60" s="24">
        <f t="shared" si="1"/>
        <v>0</v>
      </c>
      <c r="C60" s="24">
        <f t="shared" si="2"/>
        <v>0</v>
      </c>
      <c r="D60" s="24">
        <f t="shared" si="3"/>
        <v>0</v>
      </c>
      <c r="E60" s="24">
        <f t="shared" si="4"/>
        <v>0</v>
      </c>
      <c r="F60" s="24">
        <f t="shared" si="5"/>
        <v>0</v>
      </c>
      <c r="G60" s="24">
        <f t="shared" si="6"/>
        <v>0</v>
      </c>
      <c r="H60" s="24">
        <f t="shared" si="7"/>
        <v>0</v>
      </c>
      <c r="I60" s="24">
        <f t="shared" si="8"/>
        <v>0</v>
      </c>
      <c r="J60" s="24">
        <f t="shared" si="9"/>
        <v>0</v>
      </c>
      <c r="K60" s="24">
        <f t="shared" si="10"/>
        <v>0</v>
      </c>
      <c r="L60" s="24">
        <f t="shared" si="11"/>
        <v>0</v>
      </c>
      <c r="M60" s="24">
        <f t="shared" si="12"/>
        <v>0</v>
      </c>
      <c r="N60" s="24">
        <f t="shared" si="13"/>
        <v>0</v>
      </c>
      <c r="O60" s="24">
        <f t="shared" si="14"/>
        <v>0</v>
      </c>
      <c r="P60" s="24">
        <f t="shared" si="15"/>
        <v>0</v>
      </c>
      <c r="Q60" s="24">
        <f t="shared" si="16"/>
        <v>0</v>
      </c>
      <c r="R60" s="24">
        <f t="shared" si="17"/>
        <v>0</v>
      </c>
      <c r="S60" s="24">
        <f t="shared" si="18"/>
        <v>0</v>
      </c>
      <c r="T60" s="24">
        <f t="shared" si="19"/>
        <v>0</v>
      </c>
      <c r="U60" s="24">
        <f t="shared" si="20"/>
        <v>0</v>
      </c>
      <c r="V60" s="24">
        <f t="shared" si="21"/>
        <v>0</v>
      </c>
      <c r="W60" s="24">
        <f t="shared" si="22"/>
        <v>0</v>
      </c>
      <c r="X60" s="24">
        <f t="shared" si="23"/>
        <v>0</v>
      </c>
      <c r="Y60" s="24">
        <f t="shared" si="24"/>
        <v>0</v>
      </c>
      <c r="Z60" s="24">
        <f t="shared" si="36"/>
        <v>0</v>
      </c>
      <c r="AA60" s="24">
        <f t="shared" si="37"/>
        <v>0</v>
      </c>
      <c r="AB60" s="24">
        <f t="shared" si="38"/>
        <v>0</v>
      </c>
      <c r="AC60" s="24">
        <f t="shared" si="25"/>
        <v>0</v>
      </c>
      <c r="AD60" s="24">
        <f t="shared" si="26"/>
        <v>0</v>
      </c>
      <c r="AE60" s="24">
        <f t="shared" si="27"/>
        <v>0</v>
      </c>
      <c r="AF60" s="24">
        <f t="shared" si="28"/>
        <v>0</v>
      </c>
      <c r="AG60" s="24">
        <f t="shared" si="29"/>
        <v>0</v>
      </c>
      <c r="AH60" s="24">
        <f t="shared" si="30"/>
        <v>0</v>
      </c>
      <c r="AI60" s="24">
        <f t="shared" si="31"/>
        <v>0</v>
      </c>
      <c r="AJ60" s="24">
        <f t="shared" si="32"/>
        <v>0</v>
      </c>
      <c r="AK60" s="24">
        <f t="shared" si="33"/>
        <v>0</v>
      </c>
      <c r="AL60" s="24">
        <f t="shared" si="34"/>
        <v>0</v>
      </c>
      <c r="AM60" s="24">
        <f t="shared" si="35"/>
        <v>0</v>
      </c>
      <c r="AN60" s="50">
        <f t="shared" si="39"/>
        <v>0</v>
      </c>
      <c r="AP60" s="30"/>
    </row>
    <row r="61" spans="1:42">
      <c r="A61" s="24" t="s">
        <v>21</v>
      </c>
      <c r="B61" s="24">
        <f t="shared" si="1"/>
        <v>0</v>
      </c>
      <c r="C61" s="24">
        <f t="shared" si="2"/>
        <v>0</v>
      </c>
      <c r="D61" s="24">
        <f t="shared" si="3"/>
        <v>0</v>
      </c>
      <c r="E61" s="24">
        <f t="shared" si="4"/>
        <v>0</v>
      </c>
      <c r="F61" s="24">
        <f t="shared" si="5"/>
        <v>0</v>
      </c>
      <c r="G61" s="24">
        <f t="shared" si="6"/>
        <v>0</v>
      </c>
      <c r="H61" s="24">
        <f t="shared" si="7"/>
        <v>0</v>
      </c>
      <c r="I61" s="24">
        <f t="shared" si="8"/>
        <v>0</v>
      </c>
      <c r="J61" s="24">
        <f t="shared" si="9"/>
        <v>0</v>
      </c>
      <c r="K61" s="24">
        <f t="shared" si="10"/>
        <v>0</v>
      </c>
      <c r="L61" s="24">
        <f t="shared" si="11"/>
        <v>0</v>
      </c>
      <c r="M61" s="24">
        <f t="shared" si="12"/>
        <v>0</v>
      </c>
      <c r="N61" s="24">
        <f t="shared" si="13"/>
        <v>0</v>
      </c>
      <c r="O61" s="24">
        <f t="shared" si="14"/>
        <v>0</v>
      </c>
      <c r="P61" s="24">
        <f t="shared" si="15"/>
        <v>0</v>
      </c>
      <c r="Q61" s="24">
        <f t="shared" si="16"/>
        <v>0</v>
      </c>
      <c r="R61" s="24">
        <f t="shared" si="17"/>
        <v>0</v>
      </c>
      <c r="S61" s="24">
        <f t="shared" si="18"/>
        <v>0</v>
      </c>
      <c r="T61" s="24">
        <f t="shared" si="19"/>
        <v>0</v>
      </c>
      <c r="U61" s="24">
        <f t="shared" si="20"/>
        <v>0</v>
      </c>
      <c r="V61" s="24">
        <f t="shared" si="21"/>
        <v>0</v>
      </c>
      <c r="W61" s="24">
        <f t="shared" si="22"/>
        <v>0</v>
      </c>
      <c r="X61" s="24">
        <f t="shared" si="23"/>
        <v>0</v>
      </c>
      <c r="Y61" s="24">
        <f t="shared" si="24"/>
        <v>0</v>
      </c>
      <c r="Z61" s="24">
        <f t="shared" si="36"/>
        <v>0</v>
      </c>
      <c r="AA61" s="24">
        <f t="shared" si="37"/>
        <v>0</v>
      </c>
      <c r="AB61" s="24">
        <f t="shared" si="38"/>
        <v>0</v>
      </c>
      <c r="AC61" s="24">
        <f t="shared" si="25"/>
        <v>0</v>
      </c>
      <c r="AD61" s="24">
        <f t="shared" si="26"/>
        <v>0</v>
      </c>
      <c r="AE61" s="24">
        <f t="shared" si="27"/>
        <v>0</v>
      </c>
      <c r="AF61" s="24">
        <f t="shared" si="28"/>
        <v>0</v>
      </c>
      <c r="AG61" s="24">
        <f t="shared" si="29"/>
        <v>0</v>
      </c>
      <c r="AH61" s="24">
        <f t="shared" si="30"/>
        <v>0</v>
      </c>
      <c r="AI61" s="24">
        <f t="shared" si="31"/>
        <v>131.35040567804845</v>
      </c>
      <c r="AJ61" s="24">
        <f t="shared" si="32"/>
        <v>144.58604978975018</v>
      </c>
      <c r="AK61" s="24">
        <f t="shared" si="33"/>
        <v>153.96325463886041</v>
      </c>
      <c r="AL61" s="24">
        <f t="shared" si="34"/>
        <v>148.69207758604585</v>
      </c>
      <c r="AM61" s="24">
        <f t="shared" si="35"/>
        <v>151.61839368636174</v>
      </c>
      <c r="AN61" s="50">
        <f t="shared" si="39"/>
        <v>730.21018137906663</v>
      </c>
      <c r="AP61" s="30"/>
    </row>
    <row r="62" spans="1:42">
      <c r="A62" s="24" t="s">
        <v>22</v>
      </c>
      <c r="B62" s="24">
        <f t="shared" si="1"/>
        <v>0</v>
      </c>
      <c r="C62" s="24">
        <f t="shared" si="2"/>
        <v>0</v>
      </c>
      <c r="D62" s="24">
        <f t="shared" si="3"/>
        <v>0</v>
      </c>
      <c r="E62" s="24">
        <f t="shared" si="4"/>
        <v>0</v>
      </c>
      <c r="F62" s="24">
        <f t="shared" si="5"/>
        <v>0</v>
      </c>
      <c r="G62" s="24">
        <f t="shared" si="6"/>
        <v>0</v>
      </c>
      <c r="H62" s="24">
        <f t="shared" si="7"/>
        <v>0</v>
      </c>
      <c r="I62" s="24">
        <f t="shared" si="8"/>
        <v>0</v>
      </c>
      <c r="J62" s="24">
        <f t="shared" si="9"/>
        <v>0</v>
      </c>
      <c r="K62" s="24">
        <f t="shared" si="10"/>
        <v>0</v>
      </c>
      <c r="L62" s="24">
        <f t="shared" si="11"/>
        <v>0</v>
      </c>
      <c r="M62" s="24">
        <f t="shared" si="12"/>
        <v>0</v>
      </c>
      <c r="N62" s="24">
        <f t="shared" si="13"/>
        <v>0</v>
      </c>
      <c r="O62" s="24">
        <f t="shared" si="14"/>
        <v>0</v>
      </c>
      <c r="P62" s="24">
        <f t="shared" si="15"/>
        <v>0</v>
      </c>
      <c r="Q62" s="24">
        <f t="shared" si="16"/>
        <v>0</v>
      </c>
      <c r="R62" s="24">
        <f t="shared" si="17"/>
        <v>0</v>
      </c>
      <c r="S62" s="24">
        <f t="shared" si="18"/>
        <v>0</v>
      </c>
      <c r="T62" s="24">
        <f t="shared" si="19"/>
        <v>0</v>
      </c>
      <c r="U62" s="24">
        <f t="shared" si="20"/>
        <v>0</v>
      </c>
      <c r="V62" s="24">
        <f t="shared" si="21"/>
        <v>0</v>
      </c>
      <c r="W62" s="24">
        <f t="shared" si="22"/>
        <v>0</v>
      </c>
      <c r="X62" s="24">
        <f t="shared" si="23"/>
        <v>0</v>
      </c>
      <c r="Y62" s="24">
        <f t="shared" si="24"/>
        <v>0</v>
      </c>
      <c r="Z62" s="24">
        <f t="shared" si="36"/>
        <v>0</v>
      </c>
      <c r="AA62" s="24">
        <f t="shared" si="37"/>
        <v>0</v>
      </c>
      <c r="AB62" s="24">
        <f t="shared" si="38"/>
        <v>0</v>
      </c>
      <c r="AC62" s="24">
        <f t="shared" si="25"/>
        <v>0</v>
      </c>
      <c r="AD62" s="24">
        <f t="shared" si="26"/>
        <v>0</v>
      </c>
      <c r="AE62" s="24">
        <f t="shared" si="27"/>
        <v>0</v>
      </c>
      <c r="AF62" s="24">
        <f t="shared" si="28"/>
        <v>0</v>
      </c>
      <c r="AG62" s="24">
        <f t="shared" si="29"/>
        <v>0</v>
      </c>
      <c r="AH62" s="24">
        <f t="shared" si="30"/>
        <v>0</v>
      </c>
      <c r="AI62" s="24">
        <f t="shared" si="31"/>
        <v>0</v>
      </c>
      <c r="AJ62" s="24">
        <f t="shared" si="32"/>
        <v>0</v>
      </c>
      <c r="AK62" s="24">
        <f t="shared" si="33"/>
        <v>0</v>
      </c>
      <c r="AL62" s="24">
        <f t="shared" si="34"/>
        <v>0</v>
      </c>
      <c r="AM62" s="24">
        <f t="shared" si="35"/>
        <v>0</v>
      </c>
      <c r="AN62" s="50">
        <f t="shared" si="39"/>
        <v>0</v>
      </c>
      <c r="AP62" s="30"/>
    </row>
    <row r="63" spans="1:42">
      <c r="A63" s="24" t="s">
        <v>23</v>
      </c>
      <c r="B63" s="24">
        <f t="shared" si="1"/>
        <v>0</v>
      </c>
      <c r="C63" s="24">
        <f t="shared" si="2"/>
        <v>0</v>
      </c>
      <c r="D63" s="24">
        <f t="shared" si="3"/>
        <v>0</v>
      </c>
      <c r="E63" s="24">
        <f t="shared" si="4"/>
        <v>0</v>
      </c>
      <c r="F63" s="24">
        <f t="shared" si="5"/>
        <v>0</v>
      </c>
      <c r="G63" s="24">
        <f t="shared" si="6"/>
        <v>0</v>
      </c>
      <c r="H63" s="24">
        <f t="shared" si="7"/>
        <v>0</v>
      </c>
      <c r="I63" s="24">
        <f t="shared" si="8"/>
        <v>0</v>
      </c>
      <c r="J63" s="24">
        <f t="shared" si="9"/>
        <v>0</v>
      </c>
      <c r="K63" s="24">
        <f t="shared" si="10"/>
        <v>0</v>
      </c>
      <c r="L63" s="24">
        <f t="shared" si="11"/>
        <v>0</v>
      </c>
      <c r="M63" s="24">
        <f t="shared" si="12"/>
        <v>0</v>
      </c>
      <c r="N63" s="24">
        <f t="shared" si="13"/>
        <v>0</v>
      </c>
      <c r="O63" s="24">
        <f t="shared" si="14"/>
        <v>0</v>
      </c>
      <c r="P63" s="24">
        <f t="shared" si="15"/>
        <v>0</v>
      </c>
      <c r="Q63" s="24">
        <f t="shared" si="16"/>
        <v>0</v>
      </c>
      <c r="R63" s="24">
        <f t="shared" si="17"/>
        <v>0</v>
      </c>
      <c r="S63" s="24">
        <f t="shared" si="18"/>
        <v>0</v>
      </c>
      <c r="T63" s="24">
        <f t="shared" si="19"/>
        <v>0</v>
      </c>
      <c r="U63" s="24">
        <f t="shared" si="20"/>
        <v>0</v>
      </c>
      <c r="V63" s="24">
        <f t="shared" si="21"/>
        <v>0</v>
      </c>
      <c r="W63" s="24">
        <f t="shared" si="22"/>
        <v>0</v>
      </c>
      <c r="X63" s="24">
        <f t="shared" si="23"/>
        <v>0</v>
      </c>
      <c r="Y63" s="24">
        <f t="shared" si="24"/>
        <v>0</v>
      </c>
      <c r="Z63" s="24">
        <f t="shared" si="36"/>
        <v>0</v>
      </c>
      <c r="AA63" s="24">
        <f t="shared" si="37"/>
        <v>0</v>
      </c>
      <c r="AB63" s="24">
        <f t="shared" si="38"/>
        <v>0</v>
      </c>
      <c r="AC63" s="24">
        <f t="shared" si="25"/>
        <v>0</v>
      </c>
      <c r="AD63" s="24">
        <f t="shared" si="26"/>
        <v>0</v>
      </c>
      <c r="AE63" s="24">
        <f t="shared" si="27"/>
        <v>0</v>
      </c>
      <c r="AF63" s="24">
        <f t="shared" si="28"/>
        <v>0</v>
      </c>
      <c r="AG63" s="24">
        <f t="shared" si="29"/>
        <v>0</v>
      </c>
      <c r="AH63" s="24">
        <f t="shared" si="30"/>
        <v>0</v>
      </c>
      <c r="AI63" s="24">
        <f t="shared" si="31"/>
        <v>44.198477740006851</v>
      </c>
      <c r="AJ63" s="24">
        <f t="shared" si="32"/>
        <v>48.6521778913378</v>
      </c>
      <c r="AK63" s="24">
        <f t="shared" si="33"/>
        <v>51.807540660469598</v>
      </c>
      <c r="AL63" s="24">
        <f t="shared" si="34"/>
        <v>50.033827055020247</v>
      </c>
      <c r="AM63" s="24">
        <f t="shared" si="35"/>
        <v>51.01851161958141</v>
      </c>
      <c r="AN63" s="50">
        <f t="shared" si="39"/>
        <v>245.71053496641591</v>
      </c>
      <c r="AP63" s="30"/>
    </row>
    <row r="64" spans="1:42">
      <c r="A64" s="24" t="s">
        <v>24</v>
      </c>
      <c r="B64" s="24">
        <f t="shared" si="1"/>
        <v>0</v>
      </c>
      <c r="C64" s="24">
        <f t="shared" si="2"/>
        <v>0</v>
      </c>
      <c r="D64" s="24">
        <f t="shared" si="3"/>
        <v>0</v>
      </c>
      <c r="E64" s="24">
        <f t="shared" si="4"/>
        <v>0</v>
      </c>
      <c r="F64" s="24">
        <f t="shared" si="5"/>
        <v>0</v>
      </c>
      <c r="G64" s="24">
        <f t="shared" si="6"/>
        <v>0</v>
      </c>
      <c r="H64" s="24">
        <f t="shared" si="7"/>
        <v>0</v>
      </c>
      <c r="I64" s="24">
        <f t="shared" si="8"/>
        <v>0</v>
      </c>
      <c r="J64" s="24">
        <f t="shared" si="9"/>
        <v>0</v>
      </c>
      <c r="K64" s="24">
        <f t="shared" si="10"/>
        <v>0</v>
      </c>
      <c r="L64" s="24">
        <f t="shared" si="11"/>
        <v>0</v>
      </c>
      <c r="M64" s="24">
        <f t="shared" si="12"/>
        <v>0</v>
      </c>
      <c r="N64" s="24">
        <f t="shared" si="13"/>
        <v>0</v>
      </c>
      <c r="O64" s="24">
        <f t="shared" si="14"/>
        <v>0</v>
      </c>
      <c r="P64" s="24">
        <f t="shared" si="15"/>
        <v>0</v>
      </c>
      <c r="Q64" s="24">
        <f t="shared" si="16"/>
        <v>0</v>
      </c>
      <c r="R64" s="24">
        <f t="shared" si="17"/>
        <v>0</v>
      </c>
      <c r="S64" s="24">
        <f t="shared" si="18"/>
        <v>0</v>
      </c>
      <c r="T64" s="24">
        <f t="shared" si="19"/>
        <v>0</v>
      </c>
      <c r="U64" s="24">
        <f t="shared" si="20"/>
        <v>0</v>
      </c>
      <c r="V64" s="24">
        <f t="shared" si="21"/>
        <v>0</v>
      </c>
      <c r="W64" s="24">
        <f t="shared" si="22"/>
        <v>0</v>
      </c>
      <c r="X64" s="24">
        <f t="shared" si="23"/>
        <v>0</v>
      </c>
      <c r="Y64" s="24">
        <f t="shared" si="24"/>
        <v>0</v>
      </c>
      <c r="Z64" s="24">
        <f t="shared" si="36"/>
        <v>0</v>
      </c>
      <c r="AA64" s="24">
        <f t="shared" si="37"/>
        <v>0</v>
      </c>
      <c r="AB64" s="24">
        <f t="shared" si="38"/>
        <v>0</v>
      </c>
      <c r="AC64" s="24">
        <f t="shared" si="25"/>
        <v>0</v>
      </c>
      <c r="AD64" s="24">
        <f t="shared" si="26"/>
        <v>0</v>
      </c>
      <c r="AE64" s="24">
        <f t="shared" si="27"/>
        <v>0</v>
      </c>
      <c r="AF64" s="24">
        <f t="shared" si="28"/>
        <v>0</v>
      </c>
      <c r="AG64" s="24">
        <f t="shared" si="29"/>
        <v>0</v>
      </c>
      <c r="AH64" s="24">
        <f t="shared" si="30"/>
        <v>0</v>
      </c>
      <c r="AI64" s="24">
        <f t="shared" si="31"/>
        <v>443.4373095323686</v>
      </c>
      <c r="AJ64" s="24">
        <f t="shared" si="32"/>
        <v>488.12067677835017</v>
      </c>
      <c r="AK64" s="24">
        <f t="shared" si="33"/>
        <v>519.77800183767022</v>
      </c>
      <c r="AL64" s="24">
        <f t="shared" si="34"/>
        <v>501.98257472571964</v>
      </c>
      <c r="AM64" s="24">
        <f t="shared" si="35"/>
        <v>511.86178089692822</v>
      </c>
      <c r="AN64" s="50">
        <f t="shared" si="39"/>
        <v>2465.1803437710369</v>
      </c>
      <c r="AP64" s="30"/>
    </row>
    <row r="65" spans="1:42">
      <c r="A65" s="24" t="s">
        <v>25</v>
      </c>
      <c r="B65" s="24">
        <f t="shared" si="1"/>
        <v>0</v>
      </c>
      <c r="C65" s="24">
        <f t="shared" si="2"/>
        <v>0</v>
      </c>
      <c r="D65" s="24">
        <f t="shared" si="3"/>
        <v>0</v>
      </c>
      <c r="E65" s="24">
        <f t="shared" si="4"/>
        <v>0</v>
      </c>
      <c r="F65" s="24">
        <f t="shared" si="5"/>
        <v>0</v>
      </c>
      <c r="G65" s="24">
        <f t="shared" si="6"/>
        <v>0</v>
      </c>
      <c r="H65" s="24">
        <f t="shared" si="7"/>
        <v>0</v>
      </c>
      <c r="I65" s="24">
        <f t="shared" si="8"/>
        <v>0</v>
      </c>
      <c r="J65" s="24">
        <f t="shared" si="9"/>
        <v>0</v>
      </c>
      <c r="K65" s="24">
        <f t="shared" si="10"/>
        <v>0</v>
      </c>
      <c r="L65" s="24">
        <f t="shared" si="11"/>
        <v>0</v>
      </c>
      <c r="M65" s="24">
        <f t="shared" si="12"/>
        <v>0</v>
      </c>
      <c r="N65" s="24">
        <f t="shared" si="13"/>
        <v>0</v>
      </c>
      <c r="O65" s="24">
        <f t="shared" si="14"/>
        <v>0</v>
      </c>
      <c r="P65" s="24">
        <f t="shared" si="15"/>
        <v>0</v>
      </c>
      <c r="Q65" s="24">
        <f t="shared" si="16"/>
        <v>0</v>
      </c>
      <c r="R65" s="24">
        <f t="shared" si="17"/>
        <v>0</v>
      </c>
      <c r="S65" s="24">
        <f t="shared" si="18"/>
        <v>0</v>
      </c>
      <c r="T65" s="24">
        <f t="shared" si="19"/>
        <v>0</v>
      </c>
      <c r="U65" s="24">
        <f t="shared" si="20"/>
        <v>0</v>
      </c>
      <c r="V65" s="24">
        <f t="shared" si="21"/>
        <v>0</v>
      </c>
      <c r="W65" s="24">
        <f t="shared" si="22"/>
        <v>0</v>
      </c>
      <c r="X65" s="24">
        <f t="shared" si="23"/>
        <v>0</v>
      </c>
      <c r="Y65" s="24">
        <f t="shared" si="24"/>
        <v>0</v>
      </c>
      <c r="Z65" s="24">
        <f t="shared" si="36"/>
        <v>0</v>
      </c>
      <c r="AA65" s="24">
        <f t="shared" si="37"/>
        <v>0</v>
      </c>
      <c r="AB65" s="24">
        <f t="shared" si="38"/>
        <v>0</v>
      </c>
      <c r="AC65" s="24">
        <f t="shared" si="25"/>
        <v>0</v>
      </c>
      <c r="AD65" s="24">
        <f t="shared" si="26"/>
        <v>0</v>
      </c>
      <c r="AE65" s="24">
        <f t="shared" si="27"/>
        <v>0</v>
      </c>
      <c r="AF65" s="24">
        <f t="shared" si="28"/>
        <v>0</v>
      </c>
      <c r="AG65" s="24">
        <f t="shared" si="29"/>
        <v>0</v>
      </c>
      <c r="AH65" s="24">
        <f t="shared" si="30"/>
        <v>0</v>
      </c>
      <c r="AI65" s="24">
        <f t="shared" si="31"/>
        <v>0</v>
      </c>
      <c r="AJ65" s="24">
        <f t="shared" si="32"/>
        <v>0</v>
      </c>
      <c r="AK65" s="24">
        <f t="shared" si="33"/>
        <v>0</v>
      </c>
      <c r="AL65" s="24">
        <f t="shared" si="34"/>
        <v>0</v>
      </c>
      <c r="AM65" s="24">
        <f t="shared" si="35"/>
        <v>0</v>
      </c>
      <c r="AN65" s="50">
        <f t="shared" si="39"/>
        <v>0</v>
      </c>
      <c r="AP65" s="30"/>
    </row>
    <row r="66" spans="1:42">
      <c r="A66" s="24" t="s">
        <v>26</v>
      </c>
      <c r="B66" s="24">
        <f t="shared" si="1"/>
        <v>0</v>
      </c>
      <c r="C66" s="24">
        <f t="shared" si="2"/>
        <v>0</v>
      </c>
      <c r="D66" s="24">
        <f t="shared" si="3"/>
        <v>0</v>
      </c>
      <c r="E66" s="24">
        <f t="shared" si="4"/>
        <v>0</v>
      </c>
      <c r="F66" s="24">
        <f t="shared" si="5"/>
        <v>0</v>
      </c>
      <c r="G66" s="24">
        <f t="shared" si="6"/>
        <v>0</v>
      </c>
      <c r="H66" s="24">
        <f t="shared" si="7"/>
        <v>0</v>
      </c>
      <c r="I66" s="24">
        <f t="shared" si="8"/>
        <v>0</v>
      </c>
      <c r="J66" s="24">
        <f t="shared" si="9"/>
        <v>0</v>
      </c>
      <c r="K66" s="24">
        <f t="shared" si="10"/>
        <v>0</v>
      </c>
      <c r="L66" s="24">
        <f t="shared" si="11"/>
        <v>0</v>
      </c>
      <c r="M66" s="24">
        <f t="shared" si="12"/>
        <v>0</v>
      </c>
      <c r="N66" s="24">
        <f t="shared" si="13"/>
        <v>0</v>
      </c>
      <c r="O66" s="24">
        <f t="shared" si="14"/>
        <v>0</v>
      </c>
      <c r="P66" s="24">
        <f t="shared" si="15"/>
        <v>0</v>
      </c>
      <c r="Q66" s="24">
        <f t="shared" si="16"/>
        <v>0</v>
      </c>
      <c r="R66" s="24">
        <f t="shared" si="17"/>
        <v>0</v>
      </c>
      <c r="S66" s="24">
        <f t="shared" si="18"/>
        <v>0</v>
      </c>
      <c r="T66" s="24">
        <f t="shared" si="19"/>
        <v>0</v>
      </c>
      <c r="U66" s="24">
        <f t="shared" si="20"/>
        <v>0</v>
      </c>
      <c r="V66" s="24">
        <f t="shared" si="21"/>
        <v>0</v>
      </c>
      <c r="W66" s="24">
        <f t="shared" si="22"/>
        <v>0</v>
      </c>
      <c r="X66" s="24">
        <f t="shared" si="23"/>
        <v>0</v>
      </c>
      <c r="Y66" s="24">
        <f t="shared" si="24"/>
        <v>0</v>
      </c>
      <c r="Z66" s="24">
        <f t="shared" si="36"/>
        <v>0</v>
      </c>
      <c r="AA66" s="24">
        <f t="shared" si="37"/>
        <v>0</v>
      </c>
      <c r="AB66" s="24">
        <f t="shared" si="38"/>
        <v>0</v>
      </c>
      <c r="AC66" s="24">
        <f t="shared" si="25"/>
        <v>0</v>
      </c>
      <c r="AD66" s="24">
        <f t="shared" si="26"/>
        <v>0</v>
      </c>
      <c r="AE66" s="24">
        <f t="shared" si="27"/>
        <v>0</v>
      </c>
      <c r="AF66" s="24">
        <f t="shared" si="28"/>
        <v>0</v>
      </c>
      <c r="AG66" s="24">
        <f t="shared" si="29"/>
        <v>0</v>
      </c>
      <c r="AH66" s="24">
        <f t="shared" si="30"/>
        <v>0</v>
      </c>
      <c r="AI66" s="24">
        <f t="shared" si="31"/>
        <v>168.49372734688046</v>
      </c>
      <c r="AJ66" s="24">
        <f t="shared" si="32"/>
        <v>185.47215233693075</v>
      </c>
      <c r="AK66" s="24">
        <f t="shared" si="33"/>
        <v>197.50104702488881</v>
      </c>
      <c r="AL66" s="24">
        <f t="shared" si="34"/>
        <v>190.73928435998278</v>
      </c>
      <c r="AM66" s="24">
        <f t="shared" si="35"/>
        <v>194.49310532910869</v>
      </c>
      <c r="AN66" s="50">
        <f t="shared" si="39"/>
        <v>936.69931639779134</v>
      </c>
      <c r="AP66" s="30"/>
    </row>
    <row r="67" spans="1:42">
      <c r="A67" s="24" t="s">
        <v>27</v>
      </c>
      <c r="B67" s="24">
        <f t="shared" si="1"/>
        <v>0</v>
      </c>
      <c r="C67" s="24">
        <f t="shared" si="2"/>
        <v>0</v>
      </c>
      <c r="D67" s="24">
        <f t="shared" si="3"/>
        <v>0</v>
      </c>
      <c r="E67" s="24">
        <f t="shared" si="4"/>
        <v>0</v>
      </c>
      <c r="F67" s="24">
        <f t="shared" si="5"/>
        <v>0</v>
      </c>
      <c r="G67" s="24">
        <f t="shared" si="6"/>
        <v>0</v>
      </c>
      <c r="H67" s="24">
        <f t="shared" si="7"/>
        <v>0</v>
      </c>
      <c r="I67" s="24">
        <f t="shared" si="8"/>
        <v>0</v>
      </c>
      <c r="J67" s="24">
        <f t="shared" si="9"/>
        <v>0</v>
      </c>
      <c r="K67" s="24">
        <f t="shared" si="10"/>
        <v>0</v>
      </c>
      <c r="L67" s="24">
        <f t="shared" si="11"/>
        <v>0</v>
      </c>
      <c r="M67" s="24">
        <f t="shared" si="12"/>
        <v>0</v>
      </c>
      <c r="N67" s="24">
        <f t="shared" si="13"/>
        <v>0</v>
      </c>
      <c r="O67" s="24">
        <f t="shared" si="14"/>
        <v>0</v>
      </c>
      <c r="P67" s="24">
        <f t="shared" si="15"/>
        <v>0</v>
      </c>
      <c r="Q67" s="24">
        <f t="shared" si="16"/>
        <v>0</v>
      </c>
      <c r="R67" s="24">
        <f t="shared" si="17"/>
        <v>0</v>
      </c>
      <c r="S67" s="24">
        <f t="shared" si="18"/>
        <v>0</v>
      </c>
      <c r="T67" s="24">
        <f t="shared" si="19"/>
        <v>0</v>
      </c>
      <c r="U67" s="24">
        <f t="shared" si="20"/>
        <v>0</v>
      </c>
      <c r="V67" s="24">
        <f t="shared" si="21"/>
        <v>0</v>
      </c>
      <c r="W67" s="24">
        <f t="shared" si="22"/>
        <v>0</v>
      </c>
      <c r="X67" s="24">
        <f t="shared" si="23"/>
        <v>0</v>
      </c>
      <c r="Y67" s="24">
        <f t="shared" si="24"/>
        <v>0</v>
      </c>
      <c r="Z67" s="24">
        <f t="shared" si="36"/>
        <v>0</v>
      </c>
      <c r="AA67" s="24">
        <f t="shared" si="37"/>
        <v>0</v>
      </c>
      <c r="AB67" s="24">
        <f t="shared" si="38"/>
        <v>0</v>
      </c>
      <c r="AC67" s="24">
        <f t="shared" si="25"/>
        <v>0</v>
      </c>
      <c r="AD67" s="24">
        <f t="shared" si="26"/>
        <v>0</v>
      </c>
      <c r="AE67" s="24">
        <f t="shared" si="27"/>
        <v>0</v>
      </c>
      <c r="AF67" s="24">
        <f t="shared" si="28"/>
        <v>0</v>
      </c>
      <c r="AG67" s="24">
        <f t="shared" si="29"/>
        <v>0</v>
      </c>
      <c r="AH67" s="24">
        <f t="shared" si="30"/>
        <v>0</v>
      </c>
      <c r="AI67" s="24">
        <f t="shared" si="31"/>
        <v>376.41332685620785</v>
      </c>
      <c r="AJ67" s="24">
        <f t="shared" si="32"/>
        <v>414.34296100885769</v>
      </c>
      <c r="AK67" s="24">
        <f t="shared" si="33"/>
        <v>441.21539323047818</v>
      </c>
      <c r="AL67" s="24">
        <f t="shared" si="34"/>
        <v>426.10968205543008</v>
      </c>
      <c r="AM67" s="24">
        <f t="shared" si="35"/>
        <v>434.49568111699818</v>
      </c>
      <c r="AN67" s="50">
        <f t="shared" si="39"/>
        <v>2092.5770442679723</v>
      </c>
      <c r="AP67" s="30"/>
    </row>
    <row r="68" spans="1:42">
      <c r="A68" s="24" t="s">
        <v>28</v>
      </c>
      <c r="B68" s="24">
        <f t="shared" si="1"/>
        <v>0</v>
      </c>
      <c r="C68" s="24">
        <f t="shared" si="2"/>
        <v>0</v>
      </c>
      <c r="D68" s="24">
        <f t="shared" si="3"/>
        <v>0</v>
      </c>
      <c r="E68" s="24">
        <f t="shared" si="4"/>
        <v>0</v>
      </c>
      <c r="F68" s="24">
        <f t="shared" si="5"/>
        <v>0</v>
      </c>
      <c r="G68" s="24">
        <f t="shared" si="6"/>
        <v>0</v>
      </c>
      <c r="H68" s="24">
        <f t="shared" si="7"/>
        <v>0</v>
      </c>
      <c r="I68" s="24">
        <f t="shared" si="8"/>
        <v>0</v>
      </c>
      <c r="J68" s="24">
        <f t="shared" si="9"/>
        <v>0</v>
      </c>
      <c r="K68" s="24">
        <f t="shared" si="10"/>
        <v>0</v>
      </c>
      <c r="L68" s="24">
        <f t="shared" si="11"/>
        <v>0</v>
      </c>
      <c r="M68" s="24">
        <f t="shared" si="12"/>
        <v>0</v>
      </c>
      <c r="N68" s="24">
        <f t="shared" si="13"/>
        <v>0</v>
      </c>
      <c r="O68" s="24">
        <f t="shared" si="14"/>
        <v>0</v>
      </c>
      <c r="P68" s="24">
        <f t="shared" si="15"/>
        <v>0</v>
      </c>
      <c r="Q68" s="24">
        <f t="shared" si="16"/>
        <v>0</v>
      </c>
      <c r="R68" s="24">
        <f t="shared" si="17"/>
        <v>0</v>
      </c>
      <c r="S68" s="24">
        <f t="shared" si="18"/>
        <v>0</v>
      </c>
      <c r="T68" s="24">
        <f t="shared" si="19"/>
        <v>0</v>
      </c>
      <c r="U68" s="24">
        <f t="shared" si="20"/>
        <v>0</v>
      </c>
      <c r="V68" s="24">
        <f t="shared" si="21"/>
        <v>0</v>
      </c>
      <c r="W68" s="24">
        <f t="shared" si="22"/>
        <v>0</v>
      </c>
      <c r="X68" s="24">
        <f t="shared" si="23"/>
        <v>0</v>
      </c>
      <c r="Y68" s="24">
        <f t="shared" si="24"/>
        <v>0</v>
      </c>
      <c r="Z68" s="24">
        <f t="shared" si="36"/>
        <v>0</v>
      </c>
      <c r="AA68" s="24">
        <f t="shared" si="37"/>
        <v>0</v>
      </c>
      <c r="AB68" s="24">
        <f t="shared" si="38"/>
        <v>0</v>
      </c>
      <c r="AC68" s="24">
        <f t="shared" si="25"/>
        <v>0</v>
      </c>
      <c r="AD68" s="24">
        <f t="shared" si="26"/>
        <v>0</v>
      </c>
      <c r="AE68" s="24">
        <f t="shared" si="27"/>
        <v>0</v>
      </c>
      <c r="AF68" s="24">
        <f t="shared" si="28"/>
        <v>0</v>
      </c>
      <c r="AG68" s="24">
        <f t="shared" si="29"/>
        <v>0</v>
      </c>
      <c r="AH68" s="24">
        <f t="shared" si="30"/>
        <v>0</v>
      </c>
      <c r="AI68" s="24">
        <f t="shared" si="31"/>
        <v>44.198477740006851</v>
      </c>
      <c r="AJ68" s="24">
        <f t="shared" si="32"/>
        <v>48.6521778913378</v>
      </c>
      <c r="AK68" s="24">
        <f t="shared" si="33"/>
        <v>51.807540660469598</v>
      </c>
      <c r="AL68" s="24">
        <f t="shared" si="34"/>
        <v>50.033827055020247</v>
      </c>
      <c r="AM68" s="24">
        <f t="shared" si="35"/>
        <v>51.01851161958141</v>
      </c>
      <c r="AN68" s="50">
        <f t="shared" si="39"/>
        <v>245.71053496641591</v>
      </c>
      <c r="AP68" s="30"/>
    </row>
    <row r="69" spans="1:42">
      <c r="A69" s="24" t="s">
        <v>29</v>
      </c>
      <c r="B69" s="24">
        <f t="shared" si="1"/>
        <v>0</v>
      </c>
      <c r="C69" s="24">
        <f t="shared" si="2"/>
        <v>0</v>
      </c>
      <c r="D69" s="24">
        <f t="shared" si="3"/>
        <v>0</v>
      </c>
      <c r="E69" s="24">
        <f t="shared" si="4"/>
        <v>0</v>
      </c>
      <c r="F69" s="24">
        <f t="shared" si="5"/>
        <v>0</v>
      </c>
      <c r="G69" s="24">
        <f t="shared" si="6"/>
        <v>0</v>
      </c>
      <c r="H69" s="24">
        <f t="shared" si="7"/>
        <v>0</v>
      </c>
      <c r="I69" s="24">
        <f t="shared" si="8"/>
        <v>0</v>
      </c>
      <c r="J69" s="24">
        <f t="shared" si="9"/>
        <v>0</v>
      </c>
      <c r="K69" s="24">
        <f t="shared" si="10"/>
        <v>0</v>
      </c>
      <c r="L69" s="24">
        <f t="shared" si="11"/>
        <v>0</v>
      </c>
      <c r="M69" s="24">
        <f t="shared" si="12"/>
        <v>0</v>
      </c>
      <c r="N69" s="24">
        <f t="shared" si="13"/>
        <v>0</v>
      </c>
      <c r="O69" s="24">
        <f t="shared" si="14"/>
        <v>0</v>
      </c>
      <c r="P69" s="24">
        <f t="shared" si="15"/>
        <v>0</v>
      </c>
      <c r="Q69" s="24">
        <f t="shared" si="16"/>
        <v>0</v>
      </c>
      <c r="R69" s="24">
        <f t="shared" si="17"/>
        <v>0</v>
      </c>
      <c r="S69" s="24">
        <f t="shared" si="18"/>
        <v>0</v>
      </c>
      <c r="T69" s="24">
        <f t="shared" si="19"/>
        <v>0</v>
      </c>
      <c r="U69" s="24">
        <f t="shared" si="20"/>
        <v>0</v>
      </c>
      <c r="V69" s="24">
        <f t="shared" si="21"/>
        <v>0</v>
      </c>
      <c r="W69" s="24">
        <f t="shared" si="22"/>
        <v>0</v>
      </c>
      <c r="X69" s="24">
        <f t="shared" si="23"/>
        <v>0</v>
      </c>
      <c r="Y69" s="24">
        <f t="shared" si="24"/>
        <v>0</v>
      </c>
      <c r="Z69" s="24">
        <f t="shared" si="36"/>
        <v>0</v>
      </c>
      <c r="AA69" s="24">
        <f t="shared" si="37"/>
        <v>0</v>
      </c>
      <c r="AB69" s="24">
        <f t="shared" si="38"/>
        <v>0</v>
      </c>
      <c r="AC69" s="24">
        <f t="shared" si="25"/>
        <v>0</v>
      </c>
      <c r="AD69" s="24">
        <f t="shared" si="26"/>
        <v>0</v>
      </c>
      <c r="AE69" s="24">
        <f t="shared" si="27"/>
        <v>0</v>
      </c>
      <c r="AF69" s="24">
        <f t="shared" si="28"/>
        <v>0</v>
      </c>
      <c r="AG69" s="24">
        <f t="shared" si="29"/>
        <v>0</v>
      </c>
      <c r="AH69" s="24">
        <f t="shared" si="30"/>
        <v>0</v>
      </c>
      <c r="AI69" s="24">
        <f t="shared" si="31"/>
        <v>356.28538159432685</v>
      </c>
      <c r="AJ69" s="24">
        <f t="shared" si="32"/>
        <v>392.18680487993799</v>
      </c>
      <c r="AK69" s="24">
        <f t="shared" si="33"/>
        <v>417.62228785927817</v>
      </c>
      <c r="AL69" s="24">
        <f t="shared" si="34"/>
        <v>403.32432419469296</v>
      </c>
      <c r="AM69" s="24">
        <f t="shared" si="35"/>
        <v>411.26189883014797</v>
      </c>
      <c r="AN69" s="50">
        <f t="shared" si="39"/>
        <v>1980.6806973583839</v>
      </c>
      <c r="AP69" s="30"/>
    </row>
    <row r="70" spans="1:42" s="50" customFormat="1">
      <c r="A70" s="50" t="s">
        <v>158</v>
      </c>
      <c r="B70" s="50">
        <f t="shared" ref="B70:AL70" si="40">SUM(B39:B69)</f>
        <v>0</v>
      </c>
      <c r="C70" s="50">
        <f t="shared" si="40"/>
        <v>0</v>
      </c>
      <c r="D70" s="50">
        <f t="shared" si="40"/>
        <v>0</v>
      </c>
      <c r="E70" s="50">
        <f t="shared" si="40"/>
        <v>0</v>
      </c>
      <c r="F70" s="50">
        <f t="shared" si="40"/>
        <v>0</v>
      </c>
      <c r="G70" s="50">
        <f t="shared" si="40"/>
        <v>0</v>
      </c>
      <c r="H70" s="50">
        <f t="shared" si="40"/>
        <v>0</v>
      </c>
      <c r="I70" s="50">
        <f t="shared" si="40"/>
        <v>0</v>
      </c>
      <c r="J70" s="50">
        <f t="shared" si="40"/>
        <v>0</v>
      </c>
      <c r="K70" s="50">
        <f t="shared" si="40"/>
        <v>0</v>
      </c>
      <c r="L70" s="50">
        <f t="shared" si="40"/>
        <v>0</v>
      </c>
      <c r="M70" s="50">
        <f t="shared" si="40"/>
        <v>0</v>
      </c>
      <c r="N70" s="50">
        <f t="shared" si="40"/>
        <v>0</v>
      </c>
      <c r="O70" s="50">
        <f t="shared" si="40"/>
        <v>0</v>
      </c>
      <c r="P70" s="50">
        <f t="shared" si="40"/>
        <v>0</v>
      </c>
      <c r="Q70" s="50">
        <f t="shared" si="40"/>
        <v>0</v>
      </c>
      <c r="R70" s="50">
        <f t="shared" si="40"/>
        <v>0</v>
      </c>
      <c r="S70" s="50">
        <f t="shared" si="40"/>
        <v>0</v>
      </c>
      <c r="T70" s="50">
        <f t="shared" si="40"/>
        <v>0</v>
      </c>
      <c r="U70" s="50">
        <f t="shared" si="40"/>
        <v>0</v>
      </c>
      <c r="V70" s="50">
        <f t="shared" si="40"/>
        <v>0</v>
      </c>
      <c r="W70" s="50">
        <f t="shared" si="40"/>
        <v>0</v>
      </c>
      <c r="X70" s="50">
        <f t="shared" si="40"/>
        <v>0</v>
      </c>
      <c r="Y70" s="50">
        <f t="shared" si="40"/>
        <v>0</v>
      </c>
      <c r="Z70" s="50">
        <f t="shared" si="40"/>
        <v>0</v>
      </c>
      <c r="AA70" s="50">
        <f t="shared" si="40"/>
        <v>0</v>
      </c>
      <c r="AB70" s="50">
        <f t="shared" si="40"/>
        <v>0</v>
      </c>
      <c r="AC70" s="50">
        <f t="shared" si="40"/>
        <v>0</v>
      </c>
      <c r="AD70" s="50">
        <f t="shared" si="40"/>
        <v>0</v>
      </c>
      <c r="AE70" s="50">
        <f t="shared" si="40"/>
        <v>0</v>
      </c>
      <c r="AF70" s="50">
        <f t="shared" si="40"/>
        <v>0</v>
      </c>
      <c r="AG70" s="50">
        <f t="shared" si="40"/>
        <v>0</v>
      </c>
      <c r="AH70" s="50">
        <f t="shared" si="40"/>
        <v>0</v>
      </c>
      <c r="AI70" s="50">
        <f t="shared" si="40"/>
        <v>2295.6232828060806</v>
      </c>
      <c r="AJ70" s="50">
        <f t="shared" si="40"/>
        <v>2526.9438686003245</v>
      </c>
      <c r="AK70" s="50">
        <f t="shared" si="40"/>
        <v>2690.8301517688983</v>
      </c>
      <c r="AL70" s="50">
        <f t="shared" si="40"/>
        <v>2598.7052991065175</v>
      </c>
      <c r="AM70" s="50">
        <f>SUM(AM39:AM69)</f>
        <v>2649.8487983447408</v>
      </c>
      <c r="AN70" s="50">
        <f>SUM(AN39:AN69)</f>
        <v>12761.951400626564</v>
      </c>
    </row>
    <row r="72" spans="1:42"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</row>
    <row r="74" spans="1:42">
      <c r="AN74" s="30"/>
    </row>
  </sheetData>
  <phoneticPr fontId="9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4"/>
  <sheetViews>
    <sheetView topLeftCell="J1" zoomScale="55" zoomScaleNormal="55" zoomScalePageLayoutView="125" workbookViewId="0">
      <selection activeCell="F77" sqref="F77"/>
    </sheetView>
  </sheetViews>
  <sheetFormatPr defaultColWidth="8.85546875" defaultRowHeight="15"/>
  <cols>
    <col min="1" max="1" width="19.35546875" customWidth="1"/>
  </cols>
  <sheetData>
    <row r="1" spans="1:39">
      <c r="A1" s="7" t="s">
        <v>30</v>
      </c>
      <c r="B1">
        <v>1978</v>
      </c>
      <c r="C1">
        <v>1979</v>
      </c>
      <c r="D1">
        <v>1980</v>
      </c>
      <c r="E1">
        <v>1981</v>
      </c>
      <c r="F1">
        <v>1982</v>
      </c>
      <c r="G1">
        <v>1983</v>
      </c>
      <c r="H1">
        <v>1984</v>
      </c>
      <c r="I1">
        <v>1985</v>
      </c>
      <c r="J1">
        <v>1986</v>
      </c>
      <c r="K1">
        <v>1987</v>
      </c>
      <c r="L1">
        <v>1988</v>
      </c>
      <c r="M1">
        <v>1989</v>
      </c>
      <c r="N1">
        <v>1990</v>
      </c>
      <c r="O1">
        <v>1991</v>
      </c>
      <c r="P1">
        <v>1992</v>
      </c>
      <c r="Q1">
        <v>1993</v>
      </c>
      <c r="R1">
        <v>1994</v>
      </c>
      <c r="S1">
        <v>1995</v>
      </c>
      <c r="T1">
        <v>1996</v>
      </c>
      <c r="U1">
        <v>1997</v>
      </c>
      <c r="V1">
        <v>1998</v>
      </c>
      <c r="W1">
        <v>1999</v>
      </c>
      <c r="X1">
        <v>2000</v>
      </c>
      <c r="Y1">
        <v>2001</v>
      </c>
      <c r="Z1">
        <v>2002</v>
      </c>
      <c r="AA1">
        <v>2003</v>
      </c>
      <c r="AB1">
        <v>2004</v>
      </c>
      <c r="AC1">
        <v>2005</v>
      </c>
      <c r="AD1">
        <v>2006</v>
      </c>
      <c r="AE1">
        <v>2007</v>
      </c>
      <c r="AF1">
        <v>2008</v>
      </c>
      <c r="AG1">
        <v>2009</v>
      </c>
      <c r="AH1">
        <v>2010</v>
      </c>
      <c r="AI1">
        <v>2011</v>
      </c>
      <c r="AJ1">
        <v>2012</v>
      </c>
      <c r="AK1">
        <v>2013</v>
      </c>
      <c r="AL1">
        <v>2014</v>
      </c>
      <c r="AM1">
        <v>2015</v>
      </c>
    </row>
    <row r="2" spans="1:39">
      <c r="A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>
        <v>170.96774193548387</v>
      </c>
    </row>
    <row r="3" spans="1:39">
      <c r="A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>
        <v>170.96774193548387</v>
      </c>
    </row>
    <row r="4" spans="1:39">
      <c r="A4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>
        <v>170.96774193548387</v>
      </c>
    </row>
    <row r="5" spans="1:39">
      <c r="A5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>
        <v>170.96774193548387</v>
      </c>
    </row>
    <row r="6" spans="1:39">
      <c r="A6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>
        <v>170.96774193548387</v>
      </c>
    </row>
    <row r="7" spans="1:39">
      <c r="A7" t="s">
        <v>5</v>
      </c>
      <c r="B7" s="1"/>
      <c r="G7" s="1"/>
      <c r="H7" s="1"/>
      <c r="I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>
        <v>170.96774193548387</v>
      </c>
    </row>
    <row r="8" spans="1:39">
      <c r="A8" t="s">
        <v>6</v>
      </c>
      <c r="B8" s="1"/>
      <c r="G8" s="1"/>
      <c r="H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>
        <v>170.96774193548387</v>
      </c>
    </row>
    <row r="9" spans="1:39">
      <c r="A9" t="s">
        <v>7</v>
      </c>
      <c r="B9" s="1"/>
      <c r="G9" s="1"/>
      <c r="H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>
        <v>170.96774193548387</v>
      </c>
    </row>
    <row r="10" spans="1:39">
      <c r="A10" t="s">
        <v>8</v>
      </c>
      <c r="B10" s="1"/>
      <c r="G10" s="1"/>
      <c r="H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>
        <v>170.96774193548387</v>
      </c>
    </row>
    <row r="11" spans="1:39">
      <c r="A11" t="s">
        <v>9</v>
      </c>
      <c r="B11" s="1"/>
      <c r="G11" s="1"/>
      <c r="H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>
        <v>170.96774193548387</v>
      </c>
    </row>
    <row r="12" spans="1:39">
      <c r="A12" t="s">
        <v>10</v>
      </c>
      <c r="B12" s="1"/>
      <c r="G12" s="1"/>
      <c r="H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>
        <v>170.96774193548387</v>
      </c>
    </row>
    <row r="13" spans="1:39">
      <c r="A13" t="s">
        <v>11</v>
      </c>
      <c r="B13" s="1"/>
      <c r="G13" s="1"/>
      <c r="H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>
        <v>170.96774193548387</v>
      </c>
    </row>
    <row r="14" spans="1:39">
      <c r="A14" t="s">
        <v>12</v>
      </c>
      <c r="B14" s="1"/>
      <c r="G14" s="1"/>
      <c r="H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>
        <v>170.96774193548387</v>
      </c>
    </row>
    <row r="15" spans="1:39">
      <c r="A15" t="s">
        <v>13</v>
      </c>
      <c r="B15" s="1"/>
      <c r="G15" s="1"/>
      <c r="H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>
        <v>170.96774193548387</v>
      </c>
    </row>
    <row r="16" spans="1:39">
      <c r="A16" t="s">
        <v>210</v>
      </c>
      <c r="B16" s="1"/>
      <c r="G16" s="1"/>
      <c r="H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>
        <v>170.96774193548387</v>
      </c>
    </row>
    <row r="17" spans="1:39">
      <c r="A17" t="s">
        <v>14</v>
      </c>
      <c r="B17" s="1"/>
      <c r="G17" s="1"/>
      <c r="H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>
        <v>170.96774193548387</v>
      </c>
    </row>
    <row r="18" spans="1:39">
      <c r="A18" t="s">
        <v>15</v>
      </c>
      <c r="B18" s="1"/>
      <c r="G18" s="1"/>
      <c r="H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>
        <v>170.96774193548387</v>
      </c>
    </row>
    <row r="19" spans="1:39">
      <c r="A19" t="s">
        <v>16</v>
      </c>
      <c r="B19" s="1"/>
      <c r="G19" s="1"/>
      <c r="H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>
        <v>170.96774193548387</v>
      </c>
    </row>
    <row r="20" spans="1:39">
      <c r="A20" t="s">
        <v>17</v>
      </c>
      <c r="B20" s="1"/>
      <c r="G20" s="1"/>
      <c r="H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>
        <v>170.96774193548387</v>
      </c>
    </row>
    <row r="21" spans="1:39">
      <c r="A21" t="s">
        <v>18</v>
      </c>
      <c r="B21" s="1"/>
      <c r="G21" s="1"/>
      <c r="H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>
        <v>170.96774193548387</v>
      </c>
    </row>
    <row r="22" spans="1:39">
      <c r="A22" t="s">
        <v>19</v>
      </c>
      <c r="B22" s="1"/>
      <c r="G22" s="1"/>
      <c r="H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>
        <v>170.96774193548387</v>
      </c>
    </row>
    <row r="23" spans="1:39">
      <c r="A23" t="s">
        <v>20</v>
      </c>
      <c r="B23" s="1"/>
      <c r="G23" s="1"/>
      <c r="H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>
        <v>170.96774193548387</v>
      </c>
    </row>
    <row r="24" spans="1:39">
      <c r="A24" t="s">
        <v>21</v>
      </c>
      <c r="B24" s="1"/>
      <c r="G24" s="1"/>
      <c r="H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>
        <v>170.96774193548387</v>
      </c>
    </row>
    <row r="25" spans="1:39">
      <c r="A25" t="s">
        <v>22</v>
      </c>
      <c r="B25" s="1"/>
      <c r="G25" s="1"/>
      <c r="H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>
        <v>170.96774193548387</v>
      </c>
    </row>
    <row r="26" spans="1:39">
      <c r="A26" t="s">
        <v>23</v>
      </c>
      <c r="B26" s="1"/>
      <c r="G26" s="1"/>
      <c r="H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>
        <v>170.96774193548387</v>
      </c>
    </row>
    <row r="27" spans="1:39">
      <c r="A27" t="s">
        <v>24</v>
      </c>
      <c r="B27" s="1"/>
      <c r="G27" s="1"/>
      <c r="H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>
        <v>170.96774193548387</v>
      </c>
    </row>
    <row r="28" spans="1:39">
      <c r="A28" t="s">
        <v>25</v>
      </c>
      <c r="B28" s="1"/>
      <c r="G28" s="1"/>
      <c r="H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>
        <v>170.96774193548387</v>
      </c>
    </row>
    <row r="29" spans="1:39">
      <c r="A29" t="s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>
        <v>170.96774193548387</v>
      </c>
    </row>
    <row r="30" spans="1:39">
      <c r="A30" t="s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>
        <v>170.96774193548387</v>
      </c>
    </row>
    <row r="31" spans="1:39">
      <c r="A31" t="s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>
        <v>170.96774193548387</v>
      </c>
    </row>
    <row r="32" spans="1:39">
      <c r="A32" t="s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>
        <v>170.96774193548387</v>
      </c>
    </row>
    <row r="33" spans="1:42" s="10" customFormat="1">
      <c r="B33" s="11">
        <f t="shared" ref="B33:AM33" si="0">SUM(B2:B32)</f>
        <v>0</v>
      </c>
      <c r="C33" s="11">
        <f t="shared" si="0"/>
        <v>0</v>
      </c>
      <c r="D33" s="11">
        <f t="shared" si="0"/>
        <v>0</v>
      </c>
      <c r="E33" s="11">
        <f t="shared" si="0"/>
        <v>0</v>
      </c>
      <c r="F33" s="11">
        <f t="shared" si="0"/>
        <v>0</v>
      </c>
      <c r="G33" s="11">
        <f t="shared" si="0"/>
        <v>0</v>
      </c>
      <c r="H33" s="11">
        <f t="shared" si="0"/>
        <v>0</v>
      </c>
      <c r="I33" s="11">
        <f t="shared" si="0"/>
        <v>0</v>
      </c>
      <c r="J33" s="11">
        <f t="shared" si="0"/>
        <v>0</v>
      </c>
      <c r="K33" s="11">
        <f t="shared" si="0"/>
        <v>0</v>
      </c>
      <c r="L33" s="11">
        <f t="shared" si="0"/>
        <v>0</v>
      </c>
      <c r="M33" s="11">
        <f t="shared" si="0"/>
        <v>0</v>
      </c>
      <c r="N33" s="11">
        <f t="shared" si="0"/>
        <v>0</v>
      </c>
      <c r="O33" s="11">
        <f t="shared" si="0"/>
        <v>0</v>
      </c>
      <c r="P33" s="11">
        <f t="shared" si="0"/>
        <v>0</v>
      </c>
      <c r="Q33" s="11">
        <f t="shared" si="0"/>
        <v>0</v>
      </c>
      <c r="R33" s="11">
        <f t="shared" si="0"/>
        <v>0</v>
      </c>
      <c r="S33" s="11">
        <f t="shared" si="0"/>
        <v>0</v>
      </c>
      <c r="T33" s="11">
        <f t="shared" si="0"/>
        <v>0</v>
      </c>
      <c r="U33" s="11">
        <f t="shared" si="0"/>
        <v>0</v>
      </c>
      <c r="V33" s="11">
        <f t="shared" si="0"/>
        <v>0</v>
      </c>
      <c r="W33" s="11">
        <f t="shared" si="0"/>
        <v>0</v>
      </c>
      <c r="X33" s="11">
        <f t="shared" si="0"/>
        <v>0</v>
      </c>
      <c r="Y33" s="11">
        <f t="shared" si="0"/>
        <v>0</v>
      </c>
      <c r="Z33" s="11">
        <f t="shared" si="0"/>
        <v>0</v>
      </c>
      <c r="AA33" s="11">
        <f t="shared" si="0"/>
        <v>0</v>
      </c>
      <c r="AB33" s="11">
        <f t="shared" si="0"/>
        <v>0</v>
      </c>
      <c r="AC33" s="11">
        <f t="shared" si="0"/>
        <v>0</v>
      </c>
      <c r="AD33" s="11">
        <f t="shared" si="0"/>
        <v>0</v>
      </c>
      <c r="AE33" s="11">
        <f t="shared" si="0"/>
        <v>0</v>
      </c>
      <c r="AF33" s="11">
        <f t="shared" si="0"/>
        <v>0</v>
      </c>
      <c r="AG33" s="11">
        <f t="shared" si="0"/>
        <v>0</v>
      </c>
      <c r="AH33" s="11">
        <f t="shared" si="0"/>
        <v>0</v>
      </c>
      <c r="AI33" s="11">
        <f t="shared" si="0"/>
        <v>0</v>
      </c>
      <c r="AJ33" s="11">
        <f t="shared" si="0"/>
        <v>0</v>
      </c>
      <c r="AK33" s="11">
        <f t="shared" si="0"/>
        <v>0</v>
      </c>
      <c r="AL33" s="11">
        <f t="shared" si="0"/>
        <v>0</v>
      </c>
      <c r="AM33" s="11">
        <f t="shared" si="0"/>
        <v>5300</v>
      </c>
    </row>
    <row r="34" spans="1:4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42">
      <c r="A35" s="7" t="s">
        <v>32</v>
      </c>
      <c r="B35">
        <v>16.651935009380818</v>
      </c>
      <c r="C35">
        <v>16.651935009380818</v>
      </c>
      <c r="D35">
        <v>17.900830135084377</v>
      </c>
      <c r="E35">
        <v>18.330450058326402</v>
      </c>
      <c r="F35">
        <v>18.678728609434604</v>
      </c>
      <c r="G35">
        <v>18.958909538576123</v>
      </c>
      <c r="H35">
        <v>19.489759005656254</v>
      </c>
      <c r="I35">
        <v>21.302306593182283</v>
      </c>
      <c r="J35">
        <v>22.68695652173913</v>
      </c>
      <c r="K35">
        <v>24.321739130434782</v>
      </c>
      <c r="L35">
        <v>28.878260869565221</v>
      </c>
      <c r="M35">
        <v>34.173913043478258</v>
      </c>
      <c r="N35">
        <v>35.226086956521733</v>
      </c>
      <c r="O35">
        <v>36.469565217391306</v>
      </c>
      <c r="P35">
        <v>38.782608695652179</v>
      </c>
      <c r="Q35">
        <v>44.434782608695656</v>
      </c>
      <c r="R35">
        <v>55.208695652173908</v>
      </c>
      <c r="S35">
        <v>64.539130434782606</v>
      </c>
      <c r="T35">
        <v>69.913043478260875</v>
      </c>
      <c r="U35">
        <v>71.869565217391312</v>
      </c>
      <c r="V35">
        <v>71.260869565217391</v>
      </c>
      <c r="W35">
        <v>70.260869565217391</v>
      </c>
      <c r="X35">
        <v>70.443478260869568</v>
      </c>
      <c r="Y35">
        <v>70.947826086956525</v>
      </c>
      <c r="Z35">
        <v>70.408695652173918</v>
      </c>
      <c r="AA35">
        <v>71.217391304347828</v>
      </c>
      <c r="AB35">
        <v>73.982608695652175</v>
      </c>
      <c r="AC35">
        <v>75.330434782608691</v>
      </c>
      <c r="AD35">
        <v>76.434782608695656</v>
      </c>
      <c r="AE35">
        <v>80.0695652173913</v>
      </c>
      <c r="AF35">
        <v>84.765217391304347</v>
      </c>
      <c r="AG35">
        <v>84.165217391304353</v>
      </c>
      <c r="AH35">
        <v>86.956521739130437</v>
      </c>
      <c r="AI35">
        <v>91.660869565217382</v>
      </c>
      <c r="AJ35">
        <v>94.095652173913038</v>
      </c>
      <c r="AK35">
        <v>96.565217391304344</v>
      </c>
      <c r="AL35">
        <v>98.495652173913044</v>
      </c>
      <c r="AM35">
        <v>100</v>
      </c>
    </row>
    <row r="36" spans="1:42">
      <c r="A36" s="7" t="s">
        <v>159</v>
      </c>
      <c r="B36">
        <v>1.7197</v>
      </c>
      <c r="C36">
        <v>1.4302999999999999</v>
      </c>
      <c r="D36">
        <v>1.4899</v>
      </c>
      <c r="E36">
        <v>1.7090000000000001</v>
      </c>
      <c r="F36">
        <v>1.8973</v>
      </c>
      <c r="G36">
        <v>1.9809000000000001</v>
      </c>
      <c r="H36">
        <v>2.3346</v>
      </c>
      <c r="I36">
        <v>2.9445999999999999</v>
      </c>
      <c r="J36">
        <v>3.4609999999999999</v>
      </c>
      <c r="K36">
        <v>3.7313999999999998</v>
      </c>
      <c r="L36">
        <v>3.7313999999999998</v>
      </c>
      <c r="M36">
        <v>3.7690000000000001</v>
      </c>
      <c r="N36">
        <v>4.7954999999999997</v>
      </c>
      <c r="O36">
        <v>5.3348000000000004</v>
      </c>
      <c r="P36">
        <v>5.5266000000000002</v>
      </c>
      <c r="Q36">
        <v>5.7766999999999999</v>
      </c>
      <c r="R36">
        <v>8.6401000000000003</v>
      </c>
      <c r="S36">
        <v>8.3709000000000007</v>
      </c>
      <c r="T36">
        <v>8.3386999999999993</v>
      </c>
      <c r="U36">
        <v>8.3193000000000001</v>
      </c>
      <c r="V36">
        <v>8.3005999999999993</v>
      </c>
      <c r="W36">
        <v>8.2782999999999998</v>
      </c>
      <c r="X36">
        <v>8.2783999999999995</v>
      </c>
      <c r="Y36">
        <v>8.2769999999999992</v>
      </c>
      <c r="Z36">
        <v>8.2771000000000008</v>
      </c>
      <c r="AA36">
        <v>8.2772000000000006</v>
      </c>
      <c r="AB36">
        <v>8.2767999999999997</v>
      </c>
      <c r="AC36">
        <v>8.1940000000000008</v>
      </c>
      <c r="AD36">
        <v>7.9720000000000004</v>
      </c>
      <c r="AE36">
        <v>7.6059000000000001</v>
      </c>
      <c r="AF36">
        <v>6.9481999999999999</v>
      </c>
      <c r="AG36">
        <v>6.8307000000000002</v>
      </c>
      <c r="AH36">
        <v>6.7690000000000001</v>
      </c>
      <c r="AI36">
        <v>6.4633000000000003</v>
      </c>
      <c r="AJ36">
        <v>6.3085000000000004</v>
      </c>
      <c r="AK36">
        <v>6.1479999999999997</v>
      </c>
      <c r="AL36">
        <v>6.1607000000000003</v>
      </c>
      <c r="AM36">
        <v>6.2830000000000004</v>
      </c>
    </row>
    <row r="38" spans="1:42">
      <c r="A38" s="7" t="s">
        <v>81</v>
      </c>
      <c r="B38">
        <v>1978</v>
      </c>
      <c r="C38">
        <v>1979</v>
      </c>
      <c r="D38">
        <v>1980</v>
      </c>
      <c r="E38">
        <v>1981</v>
      </c>
      <c r="F38">
        <v>1982</v>
      </c>
      <c r="G38">
        <v>1983</v>
      </c>
      <c r="H38">
        <v>1984</v>
      </c>
      <c r="I38">
        <v>1985</v>
      </c>
      <c r="J38">
        <v>1986</v>
      </c>
      <c r="K38">
        <v>1987</v>
      </c>
      <c r="L38">
        <v>1988</v>
      </c>
      <c r="M38">
        <v>1989</v>
      </c>
      <c r="N38">
        <v>1990</v>
      </c>
      <c r="O38">
        <v>1991</v>
      </c>
      <c r="P38">
        <v>1992</v>
      </c>
      <c r="Q38">
        <v>1993</v>
      </c>
      <c r="R38">
        <v>1994</v>
      </c>
      <c r="S38">
        <v>1995</v>
      </c>
      <c r="T38">
        <v>1996</v>
      </c>
      <c r="U38">
        <v>1997</v>
      </c>
      <c r="V38">
        <v>1998</v>
      </c>
      <c r="W38">
        <v>1999</v>
      </c>
      <c r="X38">
        <v>2000</v>
      </c>
      <c r="Y38">
        <v>2001</v>
      </c>
      <c r="Z38">
        <v>2002</v>
      </c>
      <c r="AA38">
        <v>2003</v>
      </c>
      <c r="AB38">
        <v>2004</v>
      </c>
      <c r="AC38">
        <v>2005</v>
      </c>
      <c r="AD38">
        <v>2006</v>
      </c>
      <c r="AE38">
        <v>2007</v>
      </c>
      <c r="AF38">
        <v>2008</v>
      </c>
      <c r="AG38">
        <v>2009</v>
      </c>
      <c r="AH38">
        <v>2010</v>
      </c>
      <c r="AI38">
        <v>2011</v>
      </c>
      <c r="AJ38">
        <v>2012</v>
      </c>
      <c r="AK38">
        <v>2013</v>
      </c>
      <c r="AL38">
        <v>2014</v>
      </c>
      <c r="AM38">
        <v>2015</v>
      </c>
      <c r="AN38" t="s">
        <v>116</v>
      </c>
    </row>
    <row r="39" spans="1:42">
      <c r="A39" t="s">
        <v>0</v>
      </c>
      <c r="B39">
        <f t="shared" ref="B39:B44" si="1">B2/$B$36*100/$B$35</f>
        <v>0</v>
      </c>
      <c r="C39">
        <f t="shared" ref="C39:C44" si="2">C2/$C$36*100/$C$35</f>
        <v>0</v>
      </c>
      <c r="D39">
        <f t="shared" ref="D39:D44" si="3">D2/$D$36*100/$D$35</f>
        <v>0</v>
      </c>
      <c r="E39">
        <f t="shared" ref="E39:E44" si="4">E2/$E$36*100/$E$35</f>
        <v>0</v>
      </c>
      <c r="F39">
        <f t="shared" ref="F39:F44" si="5">F2/$F$36*100/$F$35</f>
        <v>0</v>
      </c>
      <c r="G39">
        <f t="shared" ref="G39:G44" si="6">G2/$G$36*100/$G$35</f>
        <v>0</v>
      </c>
      <c r="H39">
        <f t="shared" ref="H39:H44" si="7">H2/$H$36*100/$H$35</f>
        <v>0</v>
      </c>
      <c r="I39">
        <f t="shared" ref="I39:I44" si="8">I2/$I$36*100/$I$35</f>
        <v>0</v>
      </c>
      <c r="J39">
        <f t="shared" ref="J39:J44" si="9">J2/$J$36*100/$J$35</f>
        <v>0</v>
      </c>
      <c r="K39">
        <f t="shared" ref="K39:K44" si="10">K2/$K$36*100/$K$35</f>
        <v>0</v>
      </c>
      <c r="L39">
        <f t="shared" ref="L39:L69" si="11">L2/$L$36*100/$L$35</f>
        <v>0</v>
      </c>
      <c r="M39">
        <f t="shared" ref="M39:M69" si="12">M2/$M$36*100/$M$35</f>
        <v>0</v>
      </c>
      <c r="N39">
        <f t="shared" ref="N39:N69" si="13">N2/$N$36*100/$N$35</f>
        <v>0</v>
      </c>
      <c r="O39">
        <f t="shared" ref="O39:O69" si="14">O2/$O$36*100/$O$35</f>
        <v>0</v>
      </c>
      <c r="P39">
        <f t="shared" ref="P39:P69" si="15">P2/$P$36*100/$P$35</f>
        <v>0</v>
      </c>
      <c r="Q39">
        <f t="shared" ref="Q39:Q69" si="16">Q2/$Q$36*100/$Q$35</f>
        <v>0</v>
      </c>
      <c r="R39">
        <f t="shared" ref="R39:R69" si="17">R2/$R$36*100/$R$35</f>
        <v>0</v>
      </c>
      <c r="S39">
        <f t="shared" ref="S39:S69" si="18">S2/$S$36*100/$S$35</f>
        <v>0</v>
      </c>
      <c r="T39">
        <f t="shared" ref="T39:T69" si="19">T2/$T$36*100/$T$35</f>
        <v>0</v>
      </c>
      <c r="U39">
        <f t="shared" ref="U39:U69" si="20">U2/$U$36*100/$U$35</f>
        <v>0</v>
      </c>
      <c r="V39">
        <f t="shared" ref="V39:V69" si="21">V2/$V$36*100/$V$35</f>
        <v>0</v>
      </c>
      <c r="W39">
        <f t="shared" ref="W39:W69" si="22">W2/$W$36*100/$W$35</f>
        <v>0</v>
      </c>
      <c r="X39">
        <f t="shared" ref="X39:X69" si="23">X2/$X$36*100/$X$35</f>
        <v>0</v>
      </c>
      <c r="Y39">
        <f t="shared" ref="Y39:Y69" si="24">Y2/$Y$36*100/$Y$35</f>
        <v>0</v>
      </c>
      <c r="Z39">
        <f>Z2/$Z$36*100/$Z$35</f>
        <v>0</v>
      </c>
      <c r="AA39">
        <f>AA2/$AA$36*100/$AA$35</f>
        <v>0</v>
      </c>
      <c r="AB39">
        <f>AB2/$AB$36*100/$AB$35</f>
        <v>0</v>
      </c>
      <c r="AC39">
        <f t="shared" ref="AC39:AC69" si="25">AC2/$AC$36*100/$AC$35</f>
        <v>0</v>
      </c>
      <c r="AD39">
        <f t="shared" ref="AD39:AD69" si="26">AD2/$AD$36*100/$AD$35</f>
        <v>0</v>
      </c>
      <c r="AE39">
        <f t="shared" ref="AE39:AE69" si="27">AE2/$AE$36*100/$AE$35</f>
        <v>0</v>
      </c>
      <c r="AF39">
        <f t="shared" ref="AF39:AF69" si="28">AF2/$AF$36*100/$AF$35</f>
        <v>0</v>
      </c>
      <c r="AG39">
        <f t="shared" ref="AG39:AG69" si="29">AG2/$AG$36*100/$AG$35</f>
        <v>0</v>
      </c>
      <c r="AH39">
        <f t="shared" ref="AH39:AH69" si="30">AH2/$AH$36*100/$AH$35</f>
        <v>0</v>
      </c>
      <c r="AI39">
        <f t="shared" ref="AI39:AI69" si="31">AI2/$AI$36*100/$AI$35</f>
        <v>0</v>
      </c>
      <c r="AJ39">
        <f t="shared" ref="AJ39:AJ69" si="32">AJ2/$AJ$36*100/$AJ$35</f>
        <v>0</v>
      </c>
      <c r="AK39">
        <f t="shared" ref="AK39:AK69" si="33">AK2/$AK$36*100/$AK$35</f>
        <v>0</v>
      </c>
      <c r="AL39">
        <f t="shared" ref="AL39:AL69" si="34">AL2/$AL$36*100/$AL$35</f>
        <v>0</v>
      </c>
      <c r="AM39">
        <f t="shared" ref="AM39:AM69" si="35">AM2/$AM$36*100/$AM$35</f>
        <v>27.211163764998229</v>
      </c>
      <c r="AN39" s="9">
        <f>SUM(B39:AM39)</f>
        <v>27.211163764998229</v>
      </c>
      <c r="AP39" s="1"/>
    </row>
    <row r="40" spans="1:42">
      <c r="A40" t="s">
        <v>1</v>
      </c>
      <c r="B40">
        <f t="shared" si="1"/>
        <v>0</v>
      </c>
      <c r="C40">
        <f t="shared" si="2"/>
        <v>0</v>
      </c>
      <c r="D40">
        <f t="shared" si="3"/>
        <v>0</v>
      </c>
      <c r="E40">
        <f t="shared" si="4"/>
        <v>0</v>
      </c>
      <c r="F40">
        <f t="shared" si="5"/>
        <v>0</v>
      </c>
      <c r="G40">
        <f t="shared" si="6"/>
        <v>0</v>
      </c>
      <c r="H40">
        <f t="shared" si="7"/>
        <v>0</v>
      </c>
      <c r="I40">
        <f t="shared" si="8"/>
        <v>0</v>
      </c>
      <c r="J40">
        <f t="shared" si="9"/>
        <v>0</v>
      </c>
      <c r="K40">
        <f t="shared" si="10"/>
        <v>0</v>
      </c>
      <c r="L40">
        <f t="shared" si="11"/>
        <v>0</v>
      </c>
      <c r="M40">
        <f t="shared" si="12"/>
        <v>0</v>
      </c>
      <c r="N40">
        <f t="shared" si="13"/>
        <v>0</v>
      </c>
      <c r="O40">
        <f t="shared" si="14"/>
        <v>0</v>
      </c>
      <c r="P40">
        <f t="shared" si="15"/>
        <v>0</v>
      </c>
      <c r="Q40">
        <f t="shared" si="16"/>
        <v>0</v>
      </c>
      <c r="R40">
        <f t="shared" si="17"/>
        <v>0</v>
      </c>
      <c r="S40">
        <f t="shared" si="18"/>
        <v>0</v>
      </c>
      <c r="T40">
        <f t="shared" si="19"/>
        <v>0</v>
      </c>
      <c r="U40">
        <f t="shared" si="20"/>
        <v>0</v>
      </c>
      <c r="V40">
        <f t="shared" si="21"/>
        <v>0</v>
      </c>
      <c r="W40">
        <f t="shared" si="22"/>
        <v>0</v>
      </c>
      <c r="X40">
        <f t="shared" si="23"/>
        <v>0</v>
      </c>
      <c r="Y40">
        <f t="shared" si="24"/>
        <v>0</v>
      </c>
      <c r="Z40">
        <f t="shared" ref="Z40:Z69" si="36">Z3/$Z$36*100/$Z$35</f>
        <v>0</v>
      </c>
      <c r="AA40">
        <f t="shared" ref="AA40:AA69" si="37">AA3/$AA$36*100/$AA$35</f>
        <v>0</v>
      </c>
      <c r="AB40">
        <f t="shared" ref="AB40:AB69" si="38">AB3/$AB$36*100/$AB$35</f>
        <v>0</v>
      </c>
      <c r="AC40">
        <f t="shared" si="25"/>
        <v>0</v>
      </c>
      <c r="AD40">
        <f t="shared" si="26"/>
        <v>0</v>
      </c>
      <c r="AE40">
        <f t="shared" si="27"/>
        <v>0</v>
      </c>
      <c r="AF40">
        <f t="shared" si="28"/>
        <v>0</v>
      </c>
      <c r="AG40">
        <f t="shared" si="29"/>
        <v>0</v>
      </c>
      <c r="AH40">
        <f t="shared" si="30"/>
        <v>0</v>
      </c>
      <c r="AI40">
        <f t="shared" si="31"/>
        <v>0</v>
      </c>
      <c r="AJ40">
        <f t="shared" si="32"/>
        <v>0</v>
      </c>
      <c r="AK40">
        <f t="shared" si="33"/>
        <v>0</v>
      </c>
      <c r="AL40">
        <f t="shared" si="34"/>
        <v>0</v>
      </c>
      <c r="AM40">
        <f t="shared" si="35"/>
        <v>27.211163764998229</v>
      </c>
      <c r="AN40" s="9">
        <f t="shared" ref="AN40:AN69" si="39">SUM(B40:AM40)</f>
        <v>27.211163764998229</v>
      </c>
      <c r="AP40" s="1"/>
    </row>
    <row r="41" spans="1:42">
      <c r="A41" t="s">
        <v>2</v>
      </c>
      <c r="B41">
        <f t="shared" si="1"/>
        <v>0</v>
      </c>
      <c r="C41">
        <f t="shared" si="2"/>
        <v>0</v>
      </c>
      <c r="D41">
        <f t="shared" si="3"/>
        <v>0</v>
      </c>
      <c r="E41">
        <f t="shared" si="4"/>
        <v>0</v>
      </c>
      <c r="F41">
        <f t="shared" si="5"/>
        <v>0</v>
      </c>
      <c r="G41">
        <f t="shared" si="6"/>
        <v>0</v>
      </c>
      <c r="H41">
        <f t="shared" si="7"/>
        <v>0</v>
      </c>
      <c r="I41">
        <f t="shared" si="8"/>
        <v>0</v>
      </c>
      <c r="J41">
        <f t="shared" si="9"/>
        <v>0</v>
      </c>
      <c r="K41">
        <f t="shared" si="10"/>
        <v>0</v>
      </c>
      <c r="L41">
        <f t="shared" si="11"/>
        <v>0</v>
      </c>
      <c r="M41">
        <f t="shared" si="12"/>
        <v>0</v>
      </c>
      <c r="N41">
        <f t="shared" si="13"/>
        <v>0</v>
      </c>
      <c r="O41">
        <f t="shared" si="14"/>
        <v>0</v>
      </c>
      <c r="P41">
        <f t="shared" si="15"/>
        <v>0</v>
      </c>
      <c r="Q41">
        <f t="shared" si="16"/>
        <v>0</v>
      </c>
      <c r="R41">
        <f t="shared" si="17"/>
        <v>0</v>
      </c>
      <c r="S41">
        <f t="shared" si="18"/>
        <v>0</v>
      </c>
      <c r="T41">
        <f t="shared" si="19"/>
        <v>0</v>
      </c>
      <c r="U41">
        <f t="shared" si="20"/>
        <v>0</v>
      </c>
      <c r="V41">
        <f t="shared" si="21"/>
        <v>0</v>
      </c>
      <c r="W41">
        <f t="shared" si="22"/>
        <v>0</v>
      </c>
      <c r="X41">
        <f t="shared" si="23"/>
        <v>0</v>
      </c>
      <c r="Y41">
        <f t="shared" si="24"/>
        <v>0</v>
      </c>
      <c r="Z41">
        <f t="shared" si="36"/>
        <v>0</v>
      </c>
      <c r="AA41">
        <f t="shared" si="37"/>
        <v>0</v>
      </c>
      <c r="AB41">
        <f t="shared" si="38"/>
        <v>0</v>
      </c>
      <c r="AC41">
        <f t="shared" si="25"/>
        <v>0</v>
      </c>
      <c r="AD41">
        <f t="shared" si="26"/>
        <v>0</v>
      </c>
      <c r="AE41">
        <f t="shared" si="27"/>
        <v>0</v>
      </c>
      <c r="AF41">
        <f t="shared" si="28"/>
        <v>0</v>
      </c>
      <c r="AG41">
        <f t="shared" si="29"/>
        <v>0</v>
      </c>
      <c r="AH41">
        <f t="shared" si="30"/>
        <v>0</v>
      </c>
      <c r="AI41">
        <f t="shared" si="31"/>
        <v>0</v>
      </c>
      <c r="AJ41">
        <f t="shared" si="32"/>
        <v>0</v>
      </c>
      <c r="AK41">
        <f t="shared" si="33"/>
        <v>0</v>
      </c>
      <c r="AL41">
        <f t="shared" si="34"/>
        <v>0</v>
      </c>
      <c r="AM41">
        <f t="shared" si="35"/>
        <v>27.211163764998229</v>
      </c>
      <c r="AN41" s="9">
        <f t="shared" si="39"/>
        <v>27.211163764998229</v>
      </c>
      <c r="AP41" s="1"/>
    </row>
    <row r="42" spans="1:42">
      <c r="A42" t="s">
        <v>3</v>
      </c>
      <c r="B42">
        <f t="shared" si="1"/>
        <v>0</v>
      </c>
      <c r="C42">
        <f t="shared" si="2"/>
        <v>0</v>
      </c>
      <c r="D42">
        <f t="shared" si="3"/>
        <v>0</v>
      </c>
      <c r="E42">
        <f t="shared" si="4"/>
        <v>0</v>
      </c>
      <c r="F42">
        <f t="shared" si="5"/>
        <v>0</v>
      </c>
      <c r="G42">
        <f t="shared" si="6"/>
        <v>0</v>
      </c>
      <c r="H42">
        <f t="shared" si="7"/>
        <v>0</v>
      </c>
      <c r="I42">
        <f t="shared" si="8"/>
        <v>0</v>
      </c>
      <c r="J42">
        <f t="shared" si="9"/>
        <v>0</v>
      </c>
      <c r="K42">
        <f t="shared" si="10"/>
        <v>0</v>
      </c>
      <c r="L42">
        <f t="shared" si="11"/>
        <v>0</v>
      </c>
      <c r="M42">
        <f t="shared" si="12"/>
        <v>0</v>
      </c>
      <c r="N42">
        <f t="shared" si="13"/>
        <v>0</v>
      </c>
      <c r="O42">
        <f t="shared" si="14"/>
        <v>0</v>
      </c>
      <c r="P42">
        <f t="shared" si="15"/>
        <v>0</v>
      </c>
      <c r="Q42">
        <f t="shared" si="16"/>
        <v>0</v>
      </c>
      <c r="R42">
        <f t="shared" si="17"/>
        <v>0</v>
      </c>
      <c r="S42">
        <f t="shared" si="18"/>
        <v>0</v>
      </c>
      <c r="T42">
        <f t="shared" si="19"/>
        <v>0</v>
      </c>
      <c r="U42">
        <f t="shared" si="20"/>
        <v>0</v>
      </c>
      <c r="V42">
        <f t="shared" si="21"/>
        <v>0</v>
      </c>
      <c r="W42">
        <f t="shared" si="22"/>
        <v>0</v>
      </c>
      <c r="X42">
        <f t="shared" si="23"/>
        <v>0</v>
      </c>
      <c r="Y42">
        <f t="shared" si="24"/>
        <v>0</v>
      </c>
      <c r="Z42">
        <f t="shared" si="36"/>
        <v>0</v>
      </c>
      <c r="AA42">
        <f t="shared" si="37"/>
        <v>0</v>
      </c>
      <c r="AB42">
        <f t="shared" si="38"/>
        <v>0</v>
      </c>
      <c r="AC42">
        <f t="shared" si="25"/>
        <v>0</v>
      </c>
      <c r="AD42">
        <f t="shared" si="26"/>
        <v>0</v>
      </c>
      <c r="AE42">
        <f t="shared" si="27"/>
        <v>0</v>
      </c>
      <c r="AF42">
        <f t="shared" si="28"/>
        <v>0</v>
      </c>
      <c r="AG42">
        <f t="shared" si="29"/>
        <v>0</v>
      </c>
      <c r="AH42">
        <f t="shared" si="30"/>
        <v>0</v>
      </c>
      <c r="AI42">
        <f t="shared" si="31"/>
        <v>0</v>
      </c>
      <c r="AJ42">
        <f t="shared" si="32"/>
        <v>0</v>
      </c>
      <c r="AK42">
        <f t="shared" si="33"/>
        <v>0</v>
      </c>
      <c r="AL42">
        <f t="shared" si="34"/>
        <v>0</v>
      </c>
      <c r="AM42">
        <f t="shared" si="35"/>
        <v>27.211163764998229</v>
      </c>
      <c r="AN42" s="9">
        <f t="shared" si="39"/>
        <v>27.211163764998229</v>
      </c>
      <c r="AP42" s="1"/>
    </row>
    <row r="43" spans="1:42">
      <c r="A43" t="s">
        <v>4</v>
      </c>
      <c r="B43">
        <f t="shared" si="1"/>
        <v>0</v>
      </c>
      <c r="C43">
        <f t="shared" si="2"/>
        <v>0</v>
      </c>
      <c r="D43">
        <f t="shared" si="3"/>
        <v>0</v>
      </c>
      <c r="E43">
        <f t="shared" si="4"/>
        <v>0</v>
      </c>
      <c r="F43">
        <f t="shared" si="5"/>
        <v>0</v>
      </c>
      <c r="G43">
        <f t="shared" si="6"/>
        <v>0</v>
      </c>
      <c r="H43">
        <f t="shared" si="7"/>
        <v>0</v>
      </c>
      <c r="I43">
        <f t="shared" si="8"/>
        <v>0</v>
      </c>
      <c r="J43">
        <f t="shared" si="9"/>
        <v>0</v>
      </c>
      <c r="K43">
        <f t="shared" si="10"/>
        <v>0</v>
      </c>
      <c r="L43">
        <f t="shared" si="11"/>
        <v>0</v>
      </c>
      <c r="M43">
        <f t="shared" si="12"/>
        <v>0</v>
      </c>
      <c r="N43">
        <f t="shared" si="13"/>
        <v>0</v>
      </c>
      <c r="O43">
        <f t="shared" si="14"/>
        <v>0</v>
      </c>
      <c r="P43">
        <f t="shared" si="15"/>
        <v>0</v>
      </c>
      <c r="Q43">
        <f t="shared" si="16"/>
        <v>0</v>
      </c>
      <c r="R43">
        <f t="shared" si="17"/>
        <v>0</v>
      </c>
      <c r="S43">
        <f t="shared" si="18"/>
        <v>0</v>
      </c>
      <c r="T43">
        <f t="shared" si="19"/>
        <v>0</v>
      </c>
      <c r="U43">
        <f t="shared" si="20"/>
        <v>0</v>
      </c>
      <c r="V43">
        <f t="shared" si="21"/>
        <v>0</v>
      </c>
      <c r="W43">
        <f t="shared" si="22"/>
        <v>0</v>
      </c>
      <c r="X43">
        <f t="shared" si="23"/>
        <v>0</v>
      </c>
      <c r="Y43">
        <f t="shared" si="24"/>
        <v>0</v>
      </c>
      <c r="Z43">
        <f t="shared" si="36"/>
        <v>0</v>
      </c>
      <c r="AA43">
        <f t="shared" si="37"/>
        <v>0</v>
      </c>
      <c r="AB43">
        <f t="shared" si="38"/>
        <v>0</v>
      </c>
      <c r="AC43">
        <f t="shared" si="25"/>
        <v>0</v>
      </c>
      <c r="AD43">
        <f t="shared" si="26"/>
        <v>0</v>
      </c>
      <c r="AE43">
        <f t="shared" si="27"/>
        <v>0</v>
      </c>
      <c r="AF43">
        <f t="shared" si="28"/>
        <v>0</v>
      </c>
      <c r="AG43">
        <f t="shared" si="29"/>
        <v>0</v>
      </c>
      <c r="AH43">
        <f t="shared" si="30"/>
        <v>0</v>
      </c>
      <c r="AI43">
        <f t="shared" si="31"/>
        <v>0</v>
      </c>
      <c r="AJ43">
        <f t="shared" si="32"/>
        <v>0</v>
      </c>
      <c r="AK43">
        <f t="shared" si="33"/>
        <v>0</v>
      </c>
      <c r="AL43">
        <f t="shared" si="34"/>
        <v>0</v>
      </c>
      <c r="AM43">
        <f t="shared" si="35"/>
        <v>27.211163764998229</v>
      </c>
      <c r="AN43" s="9">
        <f t="shared" si="39"/>
        <v>27.211163764998229</v>
      </c>
      <c r="AP43" s="1"/>
    </row>
    <row r="44" spans="1:42">
      <c r="A44" t="s">
        <v>5</v>
      </c>
      <c r="B44">
        <f t="shared" si="1"/>
        <v>0</v>
      </c>
      <c r="C44">
        <f t="shared" si="2"/>
        <v>0</v>
      </c>
      <c r="D44">
        <f t="shared" si="3"/>
        <v>0</v>
      </c>
      <c r="E44">
        <f t="shared" si="4"/>
        <v>0</v>
      </c>
      <c r="F44">
        <f t="shared" si="5"/>
        <v>0</v>
      </c>
      <c r="G44">
        <f t="shared" si="6"/>
        <v>0</v>
      </c>
      <c r="H44">
        <f t="shared" si="7"/>
        <v>0</v>
      </c>
      <c r="I44">
        <f t="shared" si="8"/>
        <v>0</v>
      </c>
      <c r="J44">
        <f t="shared" si="9"/>
        <v>0</v>
      </c>
      <c r="K44">
        <f t="shared" si="10"/>
        <v>0</v>
      </c>
      <c r="L44">
        <f t="shared" si="11"/>
        <v>0</v>
      </c>
      <c r="M44">
        <f t="shared" si="12"/>
        <v>0</v>
      </c>
      <c r="N44">
        <f t="shared" si="13"/>
        <v>0</v>
      </c>
      <c r="O44">
        <f t="shared" si="14"/>
        <v>0</v>
      </c>
      <c r="P44">
        <f t="shared" si="15"/>
        <v>0</v>
      </c>
      <c r="Q44">
        <f t="shared" si="16"/>
        <v>0</v>
      </c>
      <c r="R44">
        <f t="shared" si="17"/>
        <v>0</v>
      </c>
      <c r="S44">
        <f t="shared" si="18"/>
        <v>0</v>
      </c>
      <c r="T44">
        <f t="shared" si="19"/>
        <v>0</v>
      </c>
      <c r="U44">
        <f t="shared" si="20"/>
        <v>0</v>
      </c>
      <c r="V44">
        <f t="shared" si="21"/>
        <v>0</v>
      </c>
      <c r="W44">
        <f t="shared" si="22"/>
        <v>0</v>
      </c>
      <c r="X44">
        <f t="shared" si="23"/>
        <v>0</v>
      </c>
      <c r="Y44">
        <f t="shared" si="24"/>
        <v>0</v>
      </c>
      <c r="Z44">
        <f t="shared" si="36"/>
        <v>0</v>
      </c>
      <c r="AA44">
        <f t="shared" si="37"/>
        <v>0</v>
      </c>
      <c r="AB44">
        <f t="shared" si="38"/>
        <v>0</v>
      </c>
      <c r="AC44">
        <f t="shared" si="25"/>
        <v>0</v>
      </c>
      <c r="AD44">
        <f t="shared" si="26"/>
        <v>0</v>
      </c>
      <c r="AE44">
        <f t="shared" si="27"/>
        <v>0</v>
      </c>
      <c r="AF44">
        <f t="shared" si="28"/>
        <v>0</v>
      </c>
      <c r="AG44">
        <f t="shared" si="29"/>
        <v>0</v>
      </c>
      <c r="AH44">
        <f t="shared" si="30"/>
        <v>0</v>
      </c>
      <c r="AI44">
        <f t="shared" si="31"/>
        <v>0</v>
      </c>
      <c r="AJ44">
        <f t="shared" si="32"/>
        <v>0</v>
      </c>
      <c r="AK44">
        <f t="shared" si="33"/>
        <v>0</v>
      </c>
      <c r="AL44">
        <f t="shared" si="34"/>
        <v>0</v>
      </c>
      <c r="AM44">
        <f t="shared" si="35"/>
        <v>27.211163764998229</v>
      </c>
      <c r="AN44" s="9">
        <f t="shared" si="39"/>
        <v>27.211163764998229</v>
      </c>
      <c r="AP44" s="1"/>
    </row>
    <row r="45" spans="1:42">
      <c r="A45" t="s">
        <v>6</v>
      </c>
      <c r="B45">
        <f t="shared" ref="B45:B69" si="40">B8/$B$36*100/$B$35</f>
        <v>0</v>
      </c>
      <c r="C45">
        <f t="shared" ref="C45:C69" si="41">C8/$C$36*100/$C$35</f>
        <v>0</v>
      </c>
      <c r="D45">
        <f t="shared" ref="D45:D69" si="42">D8/$D$36*100/$D$35</f>
        <v>0</v>
      </c>
      <c r="E45">
        <f t="shared" ref="E45:E69" si="43">E8/$E$36*100/$E$35</f>
        <v>0</v>
      </c>
      <c r="F45">
        <f t="shared" ref="F45:F69" si="44">F8/$F$36*100/$F$35</f>
        <v>0</v>
      </c>
      <c r="G45">
        <f t="shared" ref="G45:G69" si="45">G8/$G$36*100/$G$35</f>
        <v>0</v>
      </c>
      <c r="H45">
        <f t="shared" ref="H45:H69" si="46">H8/$H$36*100/$H$35</f>
        <v>0</v>
      </c>
      <c r="I45">
        <f t="shared" ref="I45:I69" si="47">I8/$I$36*100/$I$35</f>
        <v>0</v>
      </c>
      <c r="J45">
        <f t="shared" ref="J45:J69" si="48">J8/$J$36*100/$J$35</f>
        <v>0</v>
      </c>
      <c r="K45">
        <f t="shared" ref="K45:K69" si="49">K8/$K$36*100/$K$35</f>
        <v>0</v>
      </c>
      <c r="L45">
        <f t="shared" si="11"/>
        <v>0</v>
      </c>
      <c r="M45">
        <f t="shared" si="12"/>
        <v>0</v>
      </c>
      <c r="N45">
        <f t="shared" si="13"/>
        <v>0</v>
      </c>
      <c r="O45">
        <f t="shared" si="14"/>
        <v>0</v>
      </c>
      <c r="P45">
        <f t="shared" si="15"/>
        <v>0</v>
      </c>
      <c r="Q45">
        <f t="shared" si="16"/>
        <v>0</v>
      </c>
      <c r="R45">
        <f t="shared" si="17"/>
        <v>0</v>
      </c>
      <c r="S45">
        <f t="shared" si="18"/>
        <v>0</v>
      </c>
      <c r="T45">
        <f t="shared" si="19"/>
        <v>0</v>
      </c>
      <c r="U45">
        <f t="shared" si="20"/>
        <v>0</v>
      </c>
      <c r="V45">
        <f t="shared" si="21"/>
        <v>0</v>
      </c>
      <c r="W45">
        <f t="shared" si="22"/>
        <v>0</v>
      </c>
      <c r="X45">
        <f t="shared" si="23"/>
        <v>0</v>
      </c>
      <c r="Y45">
        <f t="shared" si="24"/>
        <v>0</v>
      </c>
      <c r="Z45">
        <f t="shared" si="36"/>
        <v>0</v>
      </c>
      <c r="AA45">
        <f t="shared" si="37"/>
        <v>0</v>
      </c>
      <c r="AB45">
        <f t="shared" si="38"/>
        <v>0</v>
      </c>
      <c r="AC45">
        <f t="shared" si="25"/>
        <v>0</v>
      </c>
      <c r="AD45">
        <f t="shared" si="26"/>
        <v>0</v>
      </c>
      <c r="AE45">
        <f t="shared" si="27"/>
        <v>0</v>
      </c>
      <c r="AF45">
        <f t="shared" si="28"/>
        <v>0</v>
      </c>
      <c r="AG45">
        <f t="shared" si="29"/>
        <v>0</v>
      </c>
      <c r="AH45">
        <f t="shared" si="30"/>
        <v>0</v>
      </c>
      <c r="AI45">
        <f t="shared" si="31"/>
        <v>0</v>
      </c>
      <c r="AJ45">
        <f t="shared" si="32"/>
        <v>0</v>
      </c>
      <c r="AK45">
        <f t="shared" si="33"/>
        <v>0</v>
      </c>
      <c r="AL45">
        <f t="shared" si="34"/>
        <v>0</v>
      </c>
      <c r="AM45">
        <f t="shared" si="35"/>
        <v>27.211163764998229</v>
      </c>
      <c r="AN45" s="9">
        <f t="shared" si="39"/>
        <v>27.211163764998229</v>
      </c>
      <c r="AP45" s="1"/>
    </row>
    <row r="46" spans="1:42">
      <c r="A46" t="s">
        <v>7</v>
      </c>
      <c r="B46">
        <f t="shared" si="40"/>
        <v>0</v>
      </c>
      <c r="C46">
        <f t="shared" si="41"/>
        <v>0</v>
      </c>
      <c r="D46">
        <f t="shared" si="42"/>
        <v>0</v>
      </c>
      <c r="E46">
        <f t="shared" si="43"/>
        <v>0</v>
      </c>
      <c r="F46">
        <f t="shared" si="44"/>
        <v>0</v>
      </c>
      <c r="G46">
        <f t="shared" si="45"/>
        <v>0</v>
      </c>
      <c r="H46">
        <f t="shared" si="46"/>
        <v>0</v>
      </c>
      <c r="I46">
        <f t="shared" si="47"/>
        <v>0</v>
      </c>
      <c r="J46">
        <f t="shared" si="48"/>
        <v>0</v>
      </c>
      <c r="K46">
        <f t="shared" si="49"/>
        <v>0</v>
      </c>
      <c r="L46">
        <f t="shared" si="11"/>
        <v>0</v>
      </c>
      <c r="M46">
        <f t="shared" si="12"/>
        <v>0</v>
      </c>
      <c r="N46">
        <f t="shared" si="13"/>
        <v>0</v>
      </c>
      <c r="O46">
        <f t="shared" si="14"/>
        <v>0</v>
      </c>
      <c r="P46">
        <f t="shared" si="15"/>
        <v>0</v>
      </c>
      <c r="Q46">
        <f t="shared" si="16"/>
        <v>0</v>
      </c>
      <c r="R46">
        <f t="shared" si="17"/>
        <v>0</v>
      </c>
      <c r="S46">
        <f t="shared" si="18"/>
        <v>0</v>
      </c>
      <c r="T46">
        <f t="shared" si="19"/>
        <v>0</v>
      </c>
      <c r="U46">
        <f t="shared" si="20"/>
        <v>0</v>
      </c>
      <c r="V46">
        <f t="shared" si="21"/>
        <v>0</v>
      </c>
      <c r="W46">
        <f t="shared" si="22"/>
        <v>0</v>
      </c>
      <c r="X46">
        <f t="shared" si="23"/>
        <v>0</v>
      </c>
      <c r="Y46">
        <f t="shared" si="24"/>
        <v>0</v>
      </c>
      <c r="Z46">
        <f t="shared" si="36"/>
        <v>0</v>
      </c>
      <c r="AA46">
        <f t="shared" si="37"/>
        <v>0</v>
      </c>
      <c r="AB46">
        <f t="shared" si="38"/>
        <v>0</v>
      </c>
      <c r="AC46">
        <f t="shared" si="25"/>
        <v>0</v>
      </c>
      <c r="AD46">
        <f t="shared" si="26"/>
        <v>0</v>
      </c>
      <c r="AE46">
        <f t="shared" si="27"/>
        <v>0</v>
      </c>
      <c r="AF46">
        <f t="shared" si="28"/>
        <v>0</v>
      </c>
      <c r="AG46">
        <f t="shared" si="29"/>
        <v>0</v>
      </c>
      <c r="AH46">
        <f t="shared" si="30"/>
        <v>0</v>
      </c>
      <c r="AI46">
        <f t="shared" si="31"/>
        <v>0</v>
      </c>
      <c r="AJ46">
        <f t="shared" si="32"/>
        <v>0</v>
      </c>
      <c r="AK46">
        <f t="shared" si="33"/>
        <v>0</v>
      </c>
      <c r="AL46">
        <f t="shared" si="34"/>
        <v>0</v>
      </c>
      <c r="AM46">
        <f t="shared" si="35"/>
        <v>27.211163764998229</v>
      </c>
      <c r="AN46" s="9">
        <f t="shared" si="39"/>
        <v>27.211163764998229</v>
      </c>
      <c r="AP46" s="1"/>
    </row>
    <row r="47" spans="1:42">
      <c r="A47" t="s">
        <v>8</v>
      </c>
      <c r="B47">
        <f t="shared" si="40"/>
        <v>0</v>
      </c>
      <c r="C47">
        <f t="shared" si="41"/>
        <v>0</v>
      </c>
      <c r="D47">
        <f t="shared" si="42"/>
        <v>0</v>
      </c>
      <c r="E47">
        <f t="shared" si="43"/>
        <v>0</v>
      </c>
      <c r="F47">
        <f t="shared" si="44"/>
        <v>0</v>
      </c>
      <c r="G47">
        <f t="shared" si="45"/>
        <v>0</v>
      </c>
      <c r="H47">
        <f t="shared" si="46"/>
        <v>0</v>
      </c>
      <c r="I47">
        <f t="shared" si="47"/>
        <v>0</v>
      </c>
      <c r="J47">
        <f t="shared" si="48"/>
        <v>0</v>
      </c>
      <c r="K47">
        <f t="shared" si="49"/>
        <v>0</v>
      </c>
      <c r="L47">
        <f t="shared" si="11"/>
        <v>0</v>
      </c>
      <c r="M47">
        <f t="shared" si="12"/>
        <v>0</v>
      </c>
      <c r="N47">
        <f t="shared" si="13"/>
        <v>0</v>
      </c>
      <c r="O47">
        <f t="shared" si="14"/>
        <v>0</v>
      </c>
      <c r="P47">
        <f t="shared" si="15"/>
        <v>0</v>
      </c>
      <c r="Q47">
        <f t="shared" si="16"/>
        <v>0</v>
      </c>
      <c r="R47">
        <f t="shared" si="17"/>
        <v>0</v>
      </c>
      <c r="S47">
        <f t="shared" si="18"/>
        <v>0</v>
      </c>
      <c r="T47">
        <f t="shared" si="19"/>
        <v>0</v>
      </c>
      <c r="U47">
        <f t="shared" si="20"/>
        <v>0</v>
      </c>
      <c r="V47">
        <f t="shared" si="21"/>
        <v>0</v>
      </c>
      <c r="W47">
        <f t="shared" si="22"/>
        <v>0</v>
      </c>
      <c r="X47">
        <f t="shared" si="23"/>
        <v>0</v>
      </c>
      <c r="Y47">
        <f t="shared" si="24"/>
        <v>0</v>
      </c>
      <c r="Z47">
        <f t="shared" si="36"/>
        <v>0</v>
      </c>
      <c r="AA47">
        <f t="shared" si="37"/>
        <v>0</v>
      </c>
      <c r="AB47">
        <f t="shared" si="38"/>
        <v>0</v>
      </c>
      <c r="AC47">
        <f t="shared" si="25"/>
        <v>0</v>
      </c>
      <c r="AD47">
        <f t="shared" si="26"/>
        <v>0</v>
      </c>
      <c r="AE47">
        <f t="shared" si="27"/>
        <v>0</v>
      </c>
      <c r="AF47">
        <f t="shared" si="28"/>
        <v>0</v>
      </c>
      <c r="AG47">
        <f t="shared" si="29"/>
        <v>0</v>
      </c>
      <c r="AH47">
        <f t="shared" si="30"/>
        <v>0</v>
      </c>
      <c r="AI47">
        <f t="shared" si="31"/>
        <v>0</v>
      </c>
      <c r="AJ47">
        <f t="shared" si="32"/>
        <v>0</v>
      </c>
      <c r="AK47">
        <f t="shared" si="33"/>
        <v>0</v>
      </c>
      <c r="AL47">
        <f t="shared" si="34"/>
        <v>0</v>
      </c>
      <c r="AM47">
        <f t="shared" si="35"/>
        <v>27.211163764998229</v>
      </c>
      <c r="AN47" s="9">
        <f t="shared" si="39"/>
        <v>27.211163764998229</v>
      </c>
      <c r="AP47" s="1"/>
    </row>
    <row r="48" spans="1:42">
      <c r="A48" t="s">
        <v>9</v>
      </c>
      <c r="B48">
        <f t="shared" si="40"/>
        <v>0</v>
      </c>
      <c r="C48">
        <f t="shared" si="41"/>
        <v>0</v>
      </c>
      <c r="D48">
        <f t="shared" si="42"/>
        <v>0</v>
      </c>
      <c r="E48">
        <f t="shared" si="43"/>
        <v>0</v>
      </c>
      <c r="F48">
        <f t="shared" si="44"/>
        <v>0</v>
      </c>
      <c r="G48">
        <f t="shared" si="45"/>
        <v>0</v>
      </c>
      <c r="H48">
        <f t="shared" si="46"/>
        <v>0</v>
      </c>
      <c r="I48">
        <f t="shared" si="47"/>
        <v>0</v>
      </c>
      <c r="J48">
        <f t="shared" si="48"/>
        <v>0</v>
      </c>
      <c r="K48">
        <f t="shared" si="49"/>
        <v>0</v>
      </c>
      <c r="L48">
        <f t="shared" si="11"/>
        <v>0</v>
      </c>
      <c r="M48">
        <f t="shared" si="12"/>
        <v>0</v>
      </c>
      <c r="N48">
        <f t="shared" si="13"/>
        <v>0</v>
      </c>
      <c r="O48">
        <f t="shared" si="14"/>
        <v>0</v>
      </c>
      <c r="P48">
        <f t="shared" si="15"/>
        <v>0</v>
      </c>
      <c r="Q48">
        <f t="shared" si="16"/>
        <v>0</v>
      </c>
      <c r="R48">
        <f t="shared" si="17"/>
        <v>0</v>
      </c>
      <c r="S48">
        <f t="shared" si="18"/>
        <v>0</v>
      </c>
      <c r="T48">
        <f t="shared" si="19"/>
        <v>0</v>
      </c>
      <c r="U48">
        <f t="shared" si="20"/>
        <v>0</v>
      </c>
      <c r="V48">
        <f t="shared" si="21"/>
        <v>0</v>
      </c>
      <c r="W48">
        <f t="shared" si="22"/>
        <v>0</v>
      </c>
      <c r="X48">
        <f t="shared" si="23"/>
        <v>0</v>
      </c>
      <c r="Y48">
        <f t="shared" si="24"/>
        <v>0</v>
      </c>
      <c r="Z48">
        <f t="shared" si="36"/>
        <v>0</v>
      </c>
      <c r="AA48">
        <f t="shared" si="37"/>
        <v>0</v>
      </c>
      <c r="AB48">
        <f t="shared" si="38"/>
        <v>0</v>
      </c>
      <c r="AC48">
        <f t="shared" si="25"/>
        <v>0</v>
      </c>
      <c r="AD48">
        <f t="shared" si="26"/>
        <v>0</v>
      </c>
      <c r="AE48">
        <f t="shared" si="27"/>
        <v>0</v>
      </c>
      <c r="AF48">
        <f t="shared" si="28"/>
        <v>0</v>
      </c>
      <c r="AG48">
        <f t="shared" si="29"/>
        <v>0</v>
      </c>
      <c r="AH48">
        <f t="shared" si="30"/>
        <v>0</v>
      </c>
      <c r="AI48">
        <f t="shared" si="31"/>
        <v>0</v>
      </c>
      <c r="AJ48">
        <f t="shared" si="32"/>
        <v>0</v>
      </c>
      <c r="AK48">
        <f t="shared" si="33"/>
        <v>0</v>
      </c>
      <c r="AL48">
        <f t="shared" si="34"/>
        <v>0</v>
      </c>
      <c r="AM48">
        <f t="shared" si="35"/>
        <v>27.211163764998229</v>
      </c>
      <c r="AN48" s="9">
        <f t="shared" si="39"/>
        <v>27.211163764998229</v>
      </c>
      <c r="AP48" s="1"/>
    </row>
    <row r="49" spans="1:42">
      <c r="A49" t="s">
        <v>10</v>
      </c>
      <c r="B49">
        <f t="shared" si="40"/>
        <v>0</v>
      </c>
      <c r="C49">
        <f t="shared" si="41"/>
        <v>0</v>
      </c>
      <c r="D49">
        <f t="shared" si="42"/>
        <v>0</v>
      </c>
      <c r="E49">
        <f t="shared" si="43"/>
        <v>0</v>
      </c>
      <c r="F49">
        <f t="shared" si="44"/>
        <v>0</v>
      </c>
      <c r="G49">
        <f t="shared" si="45"/>
        <v>0</v>
      </c>
      <c r="H49">
        <f t="shared" si="46"/>
        <v>0</v>
      </c>
      <c r="I49">
        <f t="shared" si="47"/>
        <v>0</v>
      </c>
      <c r="J49">
        <f t="shared" si="48"/>
        <v>0</v>
      </c>
      <c r="K49">
        <f t="shared" si="49"/>
        <v>0</v>
      </c>
      <c r="L49">
        <f t="shared" si="11"/>
        <v>0</v>
      </c>
      <c r="M49">
        <f t="shared" si="12"/>
        <v>0</v>
      </c>
      <c r="N49">
        <f t="shared" si="13"/>
        <v>0</v>
      </c>
      <c r="O49">
        <f t="shared" si="14"/>
        <v>0</v>
      </c>
      <c r="P49">
        <f t="shared" si="15"/>
        <v>0</v>
      </c>
      <c r="Q49">
        <f t="shared" si="16"/>
        <v>0</v>
      </c>
      <c r="R49">
        <f t="shared" si="17"/>
        <v>0</v>
      </c>
      <c r="S49">
        <f t="shared" si="18"/>
        <v>0</v>
      </c>
      <c r="T49">
        <f t="shared" si="19"/>
        <v>0</v>
      </c>
      <c r="U49">
        <f t="shared" si="20"/>
        <v>0</v>
      </c>
      <c r="V49">
        <f t="shared" si="21"/>
        <v>0</v>
      </c>
      <c r="W49">
        <f t="shared" si="22"/>
        <v>0</v>
      </c>
      <c r="X49">
        <f t="shared" si="23"/>
        <v>0</v>
      </c>
      <c r="Y49">
        <f t="shared" si="24"/>
        <v>0</v>
      </c>
      <c r="Z49">
        <f t="shared" si="36"/>
        <v>0</v>
      </c>
      <c r="AA49">
        <f t="shared" si="37"/>
        <v>0</v>
      </c>
      <c r="AB49">
        <f t="shared" si="38"/>
        <v>0</v>
      </c>
      <c r="AC49">
        <f t="shared" si="25"/>
        <v>0</v>
      </c>
      <c r="AD49">
        <f t="shared" si="26"/>
        <v>0</v>
      </c>
      <c r="AE49">
        <f t="shared" si="27"/>
        <v>0</v>
      </c>
      <c r="AF49">
        <f t="shared" si="28"/>
        <v>0</v>
      </c>
      <c r="AG49">
        <f t="shared" si="29"/>
        <v>0</v>
      </c>
      <c r="AH49">
        <f t="shared" si="30"/>
        <v>0</v>
      </c>
      <c r="AI49">
        <f t="shared" si="31"/>
        <v>0</v>
      </c>
      <c r="AJ49">
        <f t="shared" si="32"/>
        <v>0</v>
      </c>
      <c r="AK49">
        <f t="shared" si="33"/>
        <v>0</v>
      </c>
      <c r="AL49">
        <f t="shared" si="34"/>
        <v>0</v>
      </c>
      <c r="AM49">
        <f t="shared" si="35"/>
        <v>27.211163764998229</v>
      </c>
      <c r="AN49" s="9">
        <f t="shared" si="39"/>
        <v>27.211163764998229</v>
      </c>
      <c r="AP49" s="1"/>
    </row>
    <row r="50" spans="1:42">
      <c r="A50" t="s">
        <v>11</v>
      </c>
      <c r="B50">
        <f t="shared" si="40"/>
        <v>0</v>
      </c>
      <c r="C50">
        <f t="shared" si="41"/>
        <v>0</v>
      </c>
      <c r="D50">
        <f t="shared" si="42"/>
        <v>0</v>
      </c>
      <c r="E50">
        <f t="shared" si="43"/>
        <v>0</v>
      </c>
      <c r="F50">
        <f t="shared" si="44"/>
        <v>0</v>
      </c>
      <c r="G50">
        <f t="shared" si="45"/>
        <v>0</v>
      </c>
      <c r="H50">
        <f t="shared" si="46"/>
        <v>0</v>
      </c>
      <c r="I50">
        <f t="shared" si="47"/>
        <v>0</v>
      </c>
      <c r="J50">
        <f t="shared" si="48"/>
        <v>0</v>
      </c>
      <c r="K50">
        <f t="shared" si="49"/>
        <v>0</v>
      </c>
      <c r="L50">
        <f t="shared" si="11"/>
        <v>0</v>
      </c>
      <c r="M50">
        <f t="shared" si="12"/>
        <v>0</v>
      </c>
      <c r="N50">
        <f t="shared" si="13"/>
        <v>0</v>
      </c>
      <c r="O50">
        <f t="shared" si="14"/>
        <v>0</v>
      </c>
      <c r="P50">
        <f t="shared" si="15"/>
        <v>0</v>
      </c>
      <c r="Q50">
        <f t="shared" si="16"/>
        <v>0</v>
      </c>
      <c r="R50">
        <f t="shared" si="17"/>
        <v>0</v>
      </c>
      <c r="S50">
        <f t="shared" si="18"/>
        <v>0</v>
      </c>
      <c r="T50">
        <f t="shared" si="19"/>
        <v>0</v>
      </c>
      <c r="U50">
        <f t="shared" si="20"/>
        <v>0</v>
      </c>
      <c r="V50">
        <f t="shared" si="21"/>
        <v>0</v>
      </c>
      <c r="W50">
        <f t="shared" si="22"/>
        <v>0</v>
      </c>
      <c r="X50">
        <f t="shared" si="23"/>
        <v>0</v>
      </c>
      <c r="Y50">
        <f t="shared" si="24"/>
        <v>0</v>
      </c>
      <c r="Z50">
        <f t="shared" si="36"/>
        <v>0</v>
      </c>
      <c r="AA50">
        <f t="shared" si="37"/>
        <v>0</v>
      </c>
      <c r="AB50">
        <f t="shared" si="38"/>
        <v>0</v>
      </c>
      <c r="AC50">
        <f t="shared" si="25"/>
        <v>0</v>
      </c>
      <c r="AD50">
        <f t="shared" si="26"/>
        <v>0</v>
      </c>
      <c r="AE50">
        <f t="shared" si="27"/>
        <v>0</v>
      </c>
      <c r="AF50">
        <f t="shared" si="28"/>
        <v>0</v>
      </c>
      <c r="AG50">
        <f t="shared" si="29"/>
        <v>0</v>
      </c>
      <c r="AH50">
        <f t="shared" si="30"/>
        <v>0</v>
      </c>
      <c r="AI50">
        <f t="shared" si="31"/>
        <v>0</v>
      </c>
      <c r="AJ50">
        <f t="shared" si="32"/>
        <v>0</v>
      </c>
      <c r="AK50">
        <f t="shared" si="33"/>
        <v>0</v>
      </c>
      <c r="AL50">
        <f t="shared" si="34"/>
        <v>0</v>
      </c>
      <c r="AM50">
        <f t="shared" si="35"/>
        <v>27.211163764998229</v>
      </c>
      <c r="AN50" s="9">
        <f t="shared" si="39"/>
        <v>27.211163764998229</v>
      </c>
      <c r="AP50" s="1"/>
    </row>
    <row r="51" spans="1:42">
      <c r="A51" t="s">
        <v>12</v>
      </c>
      <c r="B51">
        <f t="shared" si="40"/>
        <v>0</v>
      </c>
      <c r="C51">
        <f t="shared" si="41"/>
        <v>0</v>
      </c>
      <c r="D51">
        <f t="shared" si="42"/>
        <v>0</v>
      </c>
      <c r="E51">
        <f t="shared" si="43"/>
        <v>0</v>
      </c>
      <c r="F51">
        <f t="shared" si="44"/>
        <v>0</v>
      </c>
      <c r="G51">
        <f t="shared" si="45"/>
        <v>0</v>
      </c>
      <c r="H51">
        <f t="shared" si="46"/>
        <v>0</v>
      </c>
      <c r="I51">
        <f t="shared" si="47"/>
        <v>0</v>
      </c>
      <c r="J51">
        <f t="shared" si="48"/>
        <v>0</v>
      </c>
      <c r="K51">
        <f t="shared" si="49"/>
        <v>0</v>
      </c>
      <c r="L51">
        <f t="shared" si="11"/>
        <v>0</v>
      </c>
      <c r="M51">
        <f t="shared" si="12"/>
        <v>0</v>
      </c>
      <c r="N51">
        <f t="shared" si="13"/>
        <v>0</v>
      </c>
      <c r="O51">
        <f t="shared" si="14"/>
        <v>0</v>
      </c>
      <c r="P51">
        <f t="shared" si="15"/>
        <v>0</v>
      </c>
      <c r="Q51">
        <f t="shared" si="16"/>
        <v>0</v>
      </c>
      <c r="R51">
        <f t="shared" si="17"/>
        <v>0</v>
      </c>
      <c r="S51">
        <f t="shared" si="18"/>
        <v>0</v>
      </c>
      <c r="T51">
        <f t="shared" si="19"/>
        <v>0</v>
      </c>
      <c r="U51">
        <f t="shared" si="20"/>
        <v>0</v>
      </c>
      <c r="V51">
        <f t="shared" si="21"/>
        <v>0</v>
      </c>
      <c r="W51">
        <f t="shared" si="22"/>
        <v>0</v>
      </c>
      <c r="X51">
        <f t="shared" si="23"/>
        <v>0</v>
      </c>
      <c r="Y51">
        <f t="shared" si="24"/>
        <v>0</v>
      </c>
      <c r="Z51">
        <f t="shared" si="36"/>
        <v>0</v>
      </c>
      <c r="AA51">
        <f t="shared" si="37"/>
        <v>0</v>
      </c>
      <c r="AB51">
        <f t="shared" si="38"/>
        <v>0</v>
      </c>
      <c r="AC51">
        <f t="shared" si="25"/>
        <v>0</v>
      </c>
      <c r="AD51">
        <f t="shared" si="26"/>
        <v>0</v>
      </c>
      <c r="AE51">
        <f t="shared" si="27"/>
        <v>0</v>
      </c>
      <c r="AF51">
        <f t="shared" si="28"/>
        <v>0</v>
      </c>
      <c r="AG51">
        <f t="shared" si="29"/>
        <v>0</v>
      </c>
      <c r="AH51">
        <f t="shared" si="30"/>
        <v>0</v>
      </c>
      <c r="AI51">
        <f t="shared" si="31"/>
        <v>0</v>
      </c>
      <c r="AJ51">
        <f t="shared" si="32"/>
        <v>0</v>
      </c>
      <c r="AK51">
        <f t="shared" si="33"/>
        <v>0</v>
      </c>
      <c r="AL51">
        <f t="shared" si="34"/>
        <v>0</v>
      </c>
      <c r="AM51">
        <f t="shared" si="35"/>
        <v>27.211163764998229</v>
      </c>
      <c r="AN51" s="9">
        <f t="shared" si="39"/>
        <v>27.211163764998229</v>
      </c>
      <c r="AP51" s="1"/>
    </row>
    <row r="52" spans="1:42">
      <c r="A52" t="s">
        <v>13</v>
      </c>
      <c r="B52">
        <f t="shared" si="40"/>
        <v>0</v>
      </c>
      <c r="C52">
        <f t="shared" si="41"/>
        <v>0</v>
      </c>
      <c r="D52">
        <f t="shared" si="42"/>
        <v>0</v>
      </c>
      <c r="E52">
        <f t="shared" si="43"/>
        <v>0</v>
      </c>
      <c r="F52">
        <f t="shared" si="44"/>
        <v>0</v>
      </c>
      <c r="G52">
        <f t="shared" si="45"/>
        <v>0</v>
      </c>
      <c r="H52">
        <f t="shared" si="46"/>
        <v>0</v>
      </c>
      <c r="I52">
        <f t="shared" si="47"/>
        <v>0</v>
      </c>
      <c r="J52">
        <f t="shared" si="48"/>
        <v>0</v>
      </c>
      <c r="K52">
        <f t="shared" si="49"/>
        <v>0</v>
      </c>
      <c r="L52">
        <f t="shared" si="11"/>
        <v>0</v>
      </c>
      <c r="M52">
        <f t="shared" si="12"/>
        <v>0</v>
      </c>
      <c r="N52">
        <f t="shared" si="13"/>
        <v>0</v>
      </c>
      <c r="O52">
        <f t="shared" si="14"/>
        <v>0</v>
      </c>
      <c r="P52">
        <f t="shared" si="15"/>
        <v>0</v>
      </c>
      <c r="Q52">
        <f t="shared" si="16"/>
        <v>0</v>
      </c>
      <c r="R52">
        <f t="shared" si="17"/>
        <v>0</v>
      </c>
      <c r="S52">
        <f t="shared" si="18"/>
        <v>0</v>
      </c>
      <c r="T52">
        <f t="shared" si="19"/>
        <v>0</v>
      </c>
      <c r="U52">
        <f t="shared" si="20"/>
        <v>0</v>
      </c>
      <c r="V52">
        <f t="shared" si="21"/>
        <v>0</v>
      </c>
      <c r="W52">
        <f t="shared" si="22"/>
        <v>0</v>
      </c>
      <c r="X52">
        <f t="shared" si="23"/>
        <v>0</v>
      </c>
      <c r="Y52">
        <f t="shared" si="24"/>
        <v>0</v>
      </c>
      <c r="Z52">
        <f t="shared" si="36"/>
        <v>0</v>
      </c>
      <c r="AA52">
        <f t="shared" si="37"/>
        <v>0</v>
      </c>
      <c r="AB52">
        <f t="shared" si="38"/>
        <v>0</v>
      </c>
      <c r="AC52">
        <f t="shared" si="25"/>
        <v>0</v>
      </c>
      <c r="AD52">
        <f t="shared" si="26"/>
        <v>0</v>
      </c>
      <c r="AE52">
        <f t="shared" si="27"/>
        <v>0</v>
      </c>
      <c r="AF52">
        <f t="shared" si="28"/>
        <v>0</v>
      </c>
      <c r="AG52">
        <f t="shared" si="29"/>
        <v>0</v>
      </c>
      <c r="AH52">
        <f t="shared" si="30"/>
        <v>0</v>
      </c>
      <c r="AI52">
        <f t="shared" si="31"/>
        <v>0</v>
      </c>
      <c r="AJ52">
        <f t="shared" si="32"/>
        <v>0</v>
      </c>
      <c r="AK52">
        <f t="shared" si="33"/>
        <v>0</v>
      </c>
      <c r="AL52">
        <f t="shared" si="34"/>
        <v>0</v>
      </c>
      <c r="AM52">
        <f t="shared" si="35"/>
        <v>27.211163764998229</v>
      </c>
      <c r="AN52" s="9">
        <f t="shared" si="39"/>
        <v>27.211163764998229</v>
      </c>
      <c r="AP52" s="1"/>
    </row>
    <row r="53" spans="1:42">
      <c r="A53" t="s">
        <v>210</v>
      </c>
      <c r="B53">
        <f t="shared" si="40"/>
        <v>0</v>
      </c>
      <c r="C53">
        <f t="shared" si="41"/>
        <v>0</v>
      </c>
      <c r="D53">
        <f t="shared" si="42"/>
        <v>0</v>
      </c>
      <c r="E53">
        <f t="shared" si="43"/>
        <v>0</v>
      </c>
      <c r="F53">
        <f t="shared" si="44"/>
        <v>0</v>
      </c>
      <c r="G53">
        <f t="shared" si="45"/>
        <v>0</v>
      </c>
      <c r="H53">
        <f t="shared" si="46"/>
        <v>0</v>
      </c>
      <c r="I53">
        <f t="shared" si="47"/>
        <v>0</v>
      </c>
      <c r="J53">
        <f t="shared" si="48"/>
        <v>0</v>
      </c>
      <c r="K53">
        <f t="shared" si="49"/>
        <v>0</v>
      </c>
      <c r="L53">
        <f t="shared" si="11"/>
        <v>0</v>
      </c>
      <c r="M53">
        <f t="shared" si="12"/>
        <v>0</v>
      </c>
      <c r="N53">
        <f t="shared" si="13"/>
        <v>0</v>
      </c>
      <c r="O53">
        <f t="shared" si="14"/>
        <v>0</v>
      </c>
      <c r="P53">
        <f t="shared" si="15"/>
        <v>0</v>
      </c>
      <c r="Q53">
        <f t="shared" si="16"/>
        <v>0</v>
      </c>
      <c r="R53">
        <f t="shared" si="17"/>
        <v>0</v>
      </c>
      <c r="S53">
        <f t="shared" si="18"/>
        <v>0</v>
      </c>
      <c r="T53">
        <f t="shared" si="19"/>
        <v>0</v>
      </c>
      <c r="U53">
        <f t="shared" si="20"/>
        <v>0</v>
      </c>
      <c r="V53">
        <f t="shared" si="21"/>
        <v>0</v>
      </c>
      <c r="W53">
        <f t="shared" si="22"/>
        <v>0</v>
      </c>
      <c r="X53">
        <f t="shared" si="23"/>
        <v>0</v>
      </c>
      <c r="Y53">
        <f t="shared" si="24"/>
        <v>0</v>
      </c>
      <c r="Z53">
        <f t="shared" si="36"/>
        <v>0</v>
      </c>
      <c r="AA53">
        <f t="shared" si="37"/>
        <v>0</v>
      </c>
      <c r="AB53">
        <f t="shared" si="38"/>
        <v>0</v>
      </c>
      <c r="AC53">
        <f t="shared" si="25"/>
        <v>0</v>
      </c>
      <c r="AD53">
        <f t="shared" si="26"/>
        <v>0</v>
      </c>
      <c r="AE53">
        <f t="shared" si="27"/>
        <v>0</v>
      </c>
      <c r="AF53">
        <f t="shared" si="28"/>
        <v>0</v>
      </c>
      <c r="AG53">
        <f t="shared" si="29"/>
        <v>0</v>
      </c>
      <c r="AH53">
        <f t="shared" si="30"/>
        <v>0</v>
      </c>
      <c r="AI53">
        <f t="shared" si="31"/>
        <v>0</v>
      </c>
      <c r="AJ53">
        <f t="shared" si="32"/>
        <v>0</v>
      </c>
      <c r="AK53">
        <f t="shared" si="33"/>
        <v>0</v>
      </c>
      <c r="AL53">
        <f t="shared" si="34"/>
        <v>0</v>
      </c>
      <c r="AM53">
        <f t="shared" si="35"/>
        <v>27.211163764998229</v>
      </c>
      <c r="AN53" s="9">
        <f t="shared" si="39"/>
        <v>27.211163764998229</v>
      </c>
      <c r="AP53" s="1"/>
    </row>
    <row r="54" spans="1:42">
      <c r="A54" t="s">
        <v>14</v>
      </c>
      <c r="B54">
        <f t="shared" si="40"/>
        <v>0</v>
      </c>
      <c r="C54">
        <f t="shared" si="41"/>
        <v>0</v>
      </c>
      <c r="D54">
        <f t="shared" si="42"/>
        <v>0</v>
      </c>
      <c r="E54">
        <f t="shared" si="43"/>
        <v>0</v>
      </c>
      <c r="F54">
        <f t="shared" si="44"/>
        <v>0</v>
      </c>
      <c r="G54">
        <f t="shared" si="45"/>
        <v>0</v>
      </c>
      <c r="H54">
        <f t="shared" si="46"/>
        <v>0</v>
      </c>
      <c r="I54">
        <f t="shared" si="47"/>
        <v>0</v>
      </c>
      <c r="J54">
        <f t="shared" si="48"/>
        <v>0</v>
      </c>
      <c r="K54">
        <f t="shared" si="49"/>
        <v>0</v>
      </c>
      <c r="L54">
        <f t="shared" si="11"/>
        <v>0</v>
      </c>
      <c r="M54">
        <f t="shared" si="12"/>
        <v>0</v>
      </c>
      <c r="N54">
        <f t="shared" si="13"/>
        <v>0</v>
      </c>
      <c r="O54">
        <f t="shared" si="14"/>
        <v>0</v>
      </c>
      <c r="P54">
        <f t="shared" si="15"/>
        <v>0</v>
      </c>
      <c r="Q54">
        <f t="shared" si="16"/>
        <v>0</v>
      </c>
      <c r="R54">
        <f t="shared" si="17"/>
        <v>0</v>
      </c>
      <c r="S54">
        <f t="shared" si="18"/>
        <v>0</v>
      </c>
      <c r="T54">
        <f t="shared" si="19"/>
        <v>0</v>
      </c>
      <c r="U54">
        <f t="shared" si="20"/>
        <v>0</v>
      </c>
      <c r="V54">
        <f t="shared" si="21"/>
        <v>0</v>
      </c>
      <c r="W54">
        <f t="shared" si="22"/>
        <v>0</v>
      </c>
      <c r="X54">
        <f t="shared" si="23"/>
        <v>0</v>
      </c>
      <c r="Y54">
        <f t="shared" si="24"/>
        <v>0</v>
      </c>
      <c r="Z54">
        <f t="shared" si="36"/>
        <v>0</v>
      </c>
      <c r="AA54">
        <f t="shared" si="37"/>
        <v>0</v>
      </c>
      <c r="AB54">
        <f t="shared" si="38"/>
        <v>0</v>
      </c>
      <c r="AC54">
        <f t="shared" si="25"/>
        <v>0</v>
      </c>
      <c r="AD54">
        <f t="shared" si="26"/>
        <v>0</v>
      </c>
      <c r="AE54">
        <f t="shared" si="27"/>
        <v>0</v>
      </c>
      <c r="AF54">
        <f t="shared" si="28"/>
        <v>0</v>
      </c>
      <c r="AG54">
        <f t="shared" si="29"/>
        <v>0</v>
      </c>
      <c r="AH54">
        <f t="shared" si="30"/>
        <v>0</v>
      </c>
      <c r="AI54">
        <f t="shared" si="31"/>
        <v>0</v>
      </c>
      <c r="AJ54">
        <f t="shared" si="32"/>
        <v>0</v>
      </c>
      <c r="AK54">
        <f t="shared" si="33"/>
        <v>0</v>
      </c>
      <c r="AL54">
        <f t="shared" si="34"/>
        <v>0</v>
      </c>
      <c r="AM54">
        <f t="shared" si="35"/>
        <v>27.211163764998229</v>
      </c>
      <c r="AN54" s="9">
        <f t="shared" si="39"/>
        <v>27.211163764998229</v>
      </c>
      <c r="AP54" s="1"/>
    </row>
    <row r="55" spans="1:42">
      <c r="A55" t="s">
        <v>15</v>
      </c>
      <c r="B55">
        <f t="shared" si="40"/>
        <v>0</v>
      </c>
      <c r="C55">
        <f t="shared" si="41"/>
        <v>0</v>
      </c>
      <c r="D55">
        <f t="shared" si="42"/>
        <v>0</v>
      </c>
      <c r="E55">
        <f t="shared" si="43"/>
        <v>0</v>
      </c>
      <c r="F55">
        <f t="shared" si="44"/>
        <v>0</v>
      </c>
      <c r="G55">
        <f t="shared" si="45"/>
        <v>0</v>
      </c>
      <c r="H55">
        <f t="shared" si="46"/>
        <v>0</v>
      </c>
      <c r="I55">
        <f t="shared" si="47"/>
        <v>0</v>
      </c>
      <c r="J55">
        <f t="shared" si="48"/>
        <v>0</v>
      </c>
      <c r="K55">
        <f t="shared" si="49"/>
        <v>0</v>
      </c>
      <c r="L55">
        <f t="shared" si="11"/>
        <v>0</v>
      </c>
      <c r="M55">
        <f t="shared" si="12"/>
        <v>0</v>
      </c>
      <c r="N55">
        <f t="shared" si="13"/>
        <v>0</v>
      </c>
      <c r="O55">
        <f t="shared" si="14"/>
        <v>0</v>
      </c>
      <c r="P55">
        <f t="shared" si="15"/>
        <v>0</v>
      </c>
      <c r="Q55">
        <f t="shared" si="16"/>
        <v>0</v>
      </c>
      <c r="R55">
        <f t="shared" si="17"/>
        <v>0</v>
      </c>
      <c r="S55">
        <f t="shared" si="18"/>
        <v>0</v>
      </c>
      <c r="T55">
        <f t="shared" si="19"/>
        <v>0</v>
      </c>
      <c r="U55">
        <f t="shared" si="20"/>
        <v>0</v>
      </c>
      <c r="V55">
        <f t="shared" si="21"/>
        <v>0</v>
      </c>
      <c r="W55">
        <f t="shared" si="22"/>
        <v>0</v>
      </c>
      <c r="X55">
        <f t="shared" si="23"/>
        <v>0</v>
      </c>
      <c r="Y55">
        <f t="shared" si="24"/>
        <v>0</v>
      </c>
      <c r="Z55">
        <f t="shared" si="36"/>
        <v>0</v>
      </c>
      <c r="AA55">
        <f t="shared" si="37"/>
        <v>0</v>
      </c>
      <c r="AB55">
        <f t="shared" si="38"/>
        <v>0</v>
      </c>
      <c r="AC55">
        <f t="shared" si="25"/>
        <v>0</v>
      </c>
      <c r="AD55">
        <f t="shared" si="26"/>
        <v>0</v>
      </c>
      <c r="AE55">
        <f t="shared" si="27"/>
        <v>0</v>
      </c>
      <c r="AF55">
        <f t="shared" si="28"/>
        <v>0</v>
      </c>
      <c r="AG55">
        <f t="shared" si="29"/>
        <v>0</v>
      </c>
      <c r="AH55">
        <f t="shared" si="30"/>
        <v>0</v>
      </c>
      <c r="AI55">
        <f t="shared" si="31"/>
        <v>0</v>
      </c>
      <c r="AJ55">
        <f t="shared" si="32"/>
        <v>0</v>
      </c>
      <c r="AK55">
        <f t="shared" si="33"/>
        <v>0</v>
      </c>
      <c r="AL55">
        <f t="shared" si="34"/>
        <v>0</v>
      </c>
      <c r="AM55">
        <f t="shared" si="35"/>
        <v>27.211163764998229</v>
      </c>
      <c r="AN55" s="9">
        <f t="shared" si="39"/>
        <v>27.211163764998229</v>
      </c>
      <c r="AP55" s="1"/>
    </row>
    <row r="56" spans="1:42">
      <c r="A56" t="s">
        <v>16</v>
      </c>
      <c r="B56">
        <f t="shared" si="40"/>
        <v>0</v>
      </c>
      <c r="C56">
        <f t="shared" si="41"/>
        <v>0</v>
      </c>
      <c r="D56">
        <f t="shared" si="42"/>
        <v>0</v>
      </c>
      <c r="E56">
        <f t="shared" si="43"/>
        <v>0</v>
      </c>
      <c r="F56">
        <f t="shared" si="44"/>
        <v>0</v>
      </c>
      <c r="G56">
        <f t="shared" si="45"/>
        <v>0</v>
      </c>
      <c r="H56">
        <f t="shared" si="46"/>
        <v>0</v>
      </c>
      <c r="I56">
        <f t="shared" si="47"/>
        <v>0</v>
      </c>
      <c r="J56">
        <f t="shared" si="48"/>
        <v>0</v>
      </c>
      <c r="K56">
        <f t="shared" si="49"/>
        <v>0</v>
      </c>
      <c r="L56">
        <f t="shared" si="11"/>
        <v>0</v>
      </c>
      <c r="M56">
        <f t="shared" si="12"/>
        <v>0</v>
      </c>
      <c r="N56">
        <f t="shared" si="13"/>
        <v>0</v>
      </c>
      <c r="O56">
        <f t="shared" si="14"/>
        <v>0</v>
      </c>
      <c r="P56">
        <f t="shared" si="15"/>
        <v>0</v>
      </c>
      <c r="Q56">
        <f t="shared" si="16"/>
        <v>0</v>
      </c>
      <c r="R56">
        <f t="shared" si="17"/>
        <v>0</v>
      </c>
      <c r="S56">
        <f t="shared" si="18"/>
        <v>0</v>
      </c>
      <c r="T56">
        <f t="shared" si="19"/>
        <v>0</v>
      </c>
      <c r="U56">
        <f t="shared" si="20"/>
        <v>0</v>
      </c>
      <c r="V56">
        <f t="shared" si="21"/>
        <v>0</v>
      </c>
      <c r="W56">
        <f t="shared" si="22"/>
        <v>0</v>
      </c>
      <c r="X56">
        <f t="shared" si="23"/>
        <v>0</v>
      </c>
      <c r="Y56">
        <f t="shared" si="24"/>
        <v>0</v>
      </c>
      <c r="Z56">
        <f t="shared" si="36"/>
        <v>0</v>
      </c>
      <c r="AA56">
        <f t="shared" si="37"/>
        <v>0</v>
      </c>
      <c r="AB56">
        <f t="shared" si="38"/>
        <v>0</v>
      </c>
      <c r="AC56">
        <f t="shared" si="25"/>
        <v>0</v>
      </c>
      <c r="AD56">
        <f t="shared" si="26"/>
        <v>0</v>
      </c>
      <c r="AE56">
        <f t="shared" si="27"/>
        <v>0</v>
      </c>
      <c r="AF56">
        <f t="shared" si="28"/>
        <v>0</v>
      </c>
      <c r="AG56">
        <f t="shared" si="29"/>
        <v>0</v>
      </c>
      <c r="AH56">
        <f t="shared" si="30"/>
        <v>0</v>
      </c>
      <c r="AI56">
        <f t="shared" si="31"/>
        <v>0</v>
      </c>
      <c r="AJ56">
        <f t="shared" si="32"/>
        <v>0</v>
      </c>
      <c r="AK56">
        <f t="shared" si="33"/>
        <v>0</v>
      </c>
      <c r="AL56">
        <f t="shared" si="34"/>
        <v>0</v>
      </c>
      <c r="AM56">
        <f t="shared" si="35"/>
        <v>27.211163764998229</v>
      </c>
      <c r="AN56" s="9">
        <f t="shared" si="39"/>
        <v>27.211163764998229</v>
      </c>
      <c r="AP56" s="1"/>
    </row>
    <row r="57" spans="1:42">
      <c r="A57" t="s">
        <v>17</v>
      </c>
      <c r="B57">
        <f t="shared" si="40"/>
        <v>0</v>
      </c>
      <c r="C57">
        <f t="shared" si="41"/>
        <v>0</v>
      </c>
      <c r="D57">
        <f t="shared" si="42"/>
        <v>0</v>
      </c>
      <c r="E57">
        <f t="shared" si="43"/>
        <v>0</v>
      </c>
      <c r="F57">
        <f t="shared" si="44"/>
        <v>0</v>
      </c>
      <c r="G57">
        <f t="shared" si="45"/>
        <v>0</v>
      </c>
      <c r="H57">
        <f t="shared" si="46"/>
        <v>0</v>
      </c>
      <c r="I57">
        <f t="shared" si="47"/>
        <v>0</v>
      </c>
      <c r="J57">
        <f t="shared" si="48"/>
        <v>0</v>
      </c>
      <c r="K57">
        <f t="shared" si="49"/>
        <v>0</v>
      </c>
      <c r="L57">
        <f t="shared" si="11"/>
        <v>0</v>
      </c>
      <c r="M57">
        <f t="shared" si="12"/>
        <v>0</v>
      </c>
      <c r="N57">
        <f t="shared" si="13"/>
        <v>0</v>
      </c>
      <c r="O57">
        <f t="shared" si="14"/>
        <v>0</v>
      </c>
      <c r="P57">
        <f t="shared" si="15"/>
        <v>0</v>
      </c>
      <c r="Q57">
        <f t="shared" si="16"/>
        <v>0</v>
      </c>
      <c r="R57">
        <f t="shared" si="17"/>
        <v>0</v>
      </c>
      <c r="S57">
        <f t="shared" si="18"/>
        <v>0</v>
      </c>
      <c r="T57">
        <f t="shared" si="19"/>
        <v>0</v>
      </c>
      <c r="U57">
        <f t="shared" si="20"/>
        <v>0</v>
      </c>
      <c r="V57">
        <f t="shared" si="21"/>
        <v>0</v>
      </c>
      <c r="W57">
        <f t="shared" si="22"/>
        <v>0</v>
      </c>
      <c r="X57">
        <f t="shared" si="23"/>
        <v>0</v>
      </c>
      <c r="Y57">
        <f t="shared" si="24"/>
        <v>0</v>
      </c>
      <c r="Z57">
        <f t="shared" si="36"/>
        <v>0</v>
      </c>
      <c r="AA57">
        <f t="shared" si="37"/>
        <v>0</v>
      </c>
      <c r="AB57">
        <f t="shared" si="38"/>
        <v>0</v>
      </c>
      <c r="AC57">
        <f t="shared" si="25"/>
        <v>0</v>
      </c>
      <c r="AD57">
        <f t="shared" si="26"/>
        <v>0</v>
      </c>
      <c r="AE57">
        <f t="shared" si="27"/>
        <v>0</v>
      </c>
      <c r="AF57">
        <f t="shared" si="28"/>
        <v>0</v>
      </c>
      <c r="AG57">
        <f t="shared" si="29"/>
        <v>0</v>
      </c>
      <c r="AH57">
        <f t="shared" si="30"/>
        <v>0</v>
      </c>
      <c r="AI57">
        <f t="shared" si="31"/>
        <v>0</v>
      </c>
      <c r="AJ57">
        <f t="shared" si="32"/>
        <v>0</v>
      </c>
      <c r="AK57">
        <f t="shared" si="33"/>
        <v>0</v>
      </c>
      <c r="AL57">
        <f t="shared" si="34"/>
        <v>0</v>
      </c>
      <c r="AM57">
        <f t="shared" si="35"/>
        <v>27.211163764998229</v>
      </c>
      <c r="AN57" s="9">
        <f t="shared" si="39"/>
        <v>27.211163764998229</v>
      </c>
      <c r="AP57" s="1"/>
    </row>
    <row r="58" spans="1:42">
      <c r="A58" t="s">
        <v>18</v>
      </c>
      <c r="B58">
        <f t="shared" si="40"/>
        <v>0</v>
      </c>
      <c r="C58">
        <f t="shared" si="41"/>
        <v>0</v>
      </c>
      <c r="D58">
        <f t="shared" si="42"/>
        <v>0</v>
      </c>
      <c r="E58">
        <f t="shared" si="43"/>
        <v>0</v>
      </c>
      <c r="F58">
        <f t="shared" si="44"/>
        <v>0</v>
      </c>
      <c r="G58">
        <f t="shared" si="45"/>
        <v>0</v>
      </c>
      <c r="H58">
        <f t="shared" si="46"/>
        <v>0</v>
      </c>
      <c r="I58">
        <f t="shared" si="47"/>
        <v>0</v>
      </c>
      <c r="J58">
        <f t="shared" si="48"/>
        <v>0</v>
      </c>
      <c r="K58">
        <f t="shared" si="49"/>
        <v>0</v>
      </c>
      <c r="L58">
        <f t="shared" si="11"/>
        <v>0</v>
      </c>
      <c r="M58">
        <f t="shared" si="12"/>
        <v>0</v>
      </c>
      <c r="N58">
        <f t="shared" si="13"/>
        <v>0</v>
      </c>
      <c r="O58">
        <f t="shared" si="14"/>
        <v>0</v>
      </c>
      <c r="P58">
        <f t="shared" si="15"/>
        <v>0</v>
      </c>
      <c r="Q58">
        <f t="shared" si="16"/>
        <v>0</v>
      </c>
      <c r="R58">
        <f t="shared" si="17"/>
        <v>0</v>
      </c>
      <c r="S58">
        <f t="shared" si="18"/>
        <v>0</v>
      </c>
      <c r="T58">
        <f t="shared" si="19"/>
        <v>0</v>
      </c>
      <c r="U58">
        <f t="shared" si="20"/>
        <v>0</v>
      </c>
      <c r="V58">
        <f t="shared" si="21"/>
        <v>0</v>
      </c>
      <c r="W58">
        <f t="shared" si="22"/>
        <v>0</v>
      </c>
      <c r="X58">
        <f t="shared" si="23"/>
        <v>0</v>
      </c>
      <c r="Y58">
        <f t="shared" si="24"/>
        <v>0</v>
      </c>
      <c r="Z58">
        <f t="shared" si="36"/>
        <v>0</v>
      </c>
      <c r="AA58">
        <f t="shared" si="37"/>
        <v>0</v>
      </c>
      <c r="AB58">
        <f t="shared" si="38"/>
        <v>0</v>
      </c>
      <c r="AC58">
        <f t="shared" si="25"/>
        <v>0</v>
      </c>
      <c r="AD58">
        <f t="shared" si="26"/>
        <v>0</v>
      </c>
      <c r="AE58">
        <f t="shared" si="27"/>
        <v>0</v>
      </c>
      <c r="AF58">
        <f t="shared" si="28"/>
        <v>0</v>
      </c>
      <c r="AG58">
        <f t="shared" si="29"/>
        <v>0</v>
      </c>
      <c r="AH58">
        <f t="shared" si="30"/>
        <v>0</v>
      </c>
      <c r="AI58">
        <f t="shared" si="31"/>
        <v>0</v>
      </c>
      <c r="AJ58">
        <f t="shared" si="32"/>
        <v>0</v>
      </c>
      <c r="AK58">
        <f t="shared" si="33"/>
        <v>0</v>
      </c>
      <c r="AL58">
        <f t="shared" si="34"/>
        <v>0</v>
      </c>
      <c r="AM58">
        <f t="shared" si="35"/>
        <v>27.211163764998229</v>
      </c>
      <c r="AN58" s="9">
        <f t="shared" si="39"/>
        <v>27.211163764998229</v>
      </c>
      <c r="AP58" s="1"/>
    </row>
    <row r="59" spans="1:42">
      <c r="A59" t="s">
        <v>19</v>
      </c>
      <c r="B59">
        <f t="shared" si="40"/>
        <v>0</v>
      </c>
      <c r="C59">
        <f t="shared" si="41"/>
        <v>0</v>
      </c>
      <c r="D59">
        <f t="shared" si="42"/>
        <v>0</v>
      </c>
      <c r="E59">
        <f t="shared" si="43"/>
        <v>0</v>
      </c>
      <c r="F59">
        <f t="shared" si="44"/>
        <v>0</v>
      </c>
      <c r="G59">
        <f t="shared" si="45"/>
        <v>0</v>
      </c>
      <c r="H59">
        <f t="shared" si="46"/>
        <v>0</v>
      </c>
      <c r="I59">
        <f t="shared" si="47"/>
        <v>0</v>
      </c>
      <c r="J59">
        <f t="shared" si="48"/>
        <v>0</v>
      </c>
      <c r="K59">
        <f t="shared" si="49"/>
        <v>0</v>
      </c>
      <c r="L59">
        <f t="shared" si="11"/>
        <v>0</v>
      </c>
      <c r="M59">
        <f t="shared" si="12"/>
        <v>0</v>
      </c>
      <c r="N59">
        <f t="shared" si="13"/>
        <v>0</v>
      </c>
      <c r="O59">
        <f t="shared" si="14"/>
        <v>0</v>
      </c>
      <c r="P59">
        <f t="shared" si="15"/>
        <v>0</v>
      </c>
      <c r="Q59">
        <f t="shared" si="16"/>
        <v>0</v>
      </c>
      <c r="R59">
        <f t="shared" si="17"/>
        <v>0</v>
      </c>
      <c r="S59">
        <f t="shared" si="18"/>
        <v>0</v>
      </c>
      <c r="T59">
        <f t="shared" si="19"/>
        <v>0</v>
      </c>
      <c r="U59">
        <f t="shared" si="20"/>
        <v>0</v>
      </c>
      <c r="V59">
        <f t="shared" si="21"/>
        <v>0</v>
      </c>
      <c r="W59">
        <f t="shared" si="22"/>
        <v>0</v>
      </c>
      <c r="X59">
        <f t="shared" si="23"/>
        <v>0</v>
      </c>
      <c r="Y59">
        <f t="shared" si="24"/>
        <v>0</v>
      </c>
      <c r="Z59">
        <f t="shared" si="36"/>
        <v>0</v>
      </c>
      <c r="AA59">
        <f t="shared" si="37"/>
        <v>0</v>
      </c>
      <c r="AB59">
        <f t="shared" si="38"/>
        <v>0</v>
      </c>
      <c r="AC59">
        <f t="shared" si="25"/>
        <v>0</v>
      </c>
      <c r="AD59">
        <f t="shared" si="26"/>
        <v>0</v>
      </c>
      <c r="AE59">
        <f t="shared" si="27"/>
        <v>0</v>
      </c>
      <c r="AF59">
        <f t="shared" si="28"/>
        <v>0</v>
      </c>
      <c r="AG59">
        <f t="shared" si="29"/>
        <v>0</v>
      </c>
      <c r="AH59">
        <f t="shared" si="30"/>
        <v>0</v>
      </c>
      <c r="AI59">
        <f t="shared" si="31"/>
        <v>0</v>
      </c>
      <c r="AJ59">
        <f t="shared" si="32"/>
        <v>0</v>
      </c>
      <c r="AK59">
        <f t="shared" si="33"/>
        <v>0</v>
      </c>
      <c r="AL59">
        <f t="shared" si="34"/>
        <v>0</v>
      </c>
      <c r="AM59">
        <f t="shared" si="35"/>
        <v>27.211163764998229</v>
      </c>
      <c r="AN59" s="9">
        <f t="shared" si="39"/>
        <v>27.211163764998229</v>
      </c>
      <c r="AP59" s="1"/>
    </row>
    <row r="60" spans="1:42">
      <c r="A60" t="s">
        <v>20</v>
      </c>
      <c r="B60">
        <f t="shared" si="40"/>
        <v>0</v>
      </c>
      <c r="C60">
        <f t="shared" si="41"/>
        <v>0</v>
      </c>
      <c r="D60">
        <f t="shared" si="42"/>
        <v>0</v>
      </c>
      <c r="E60">
        <f t="shared" si="43"/>
        <v>0</v>
      </c>
      <c r="F60">
        <f t="shared" si="44"/>
        <v>0</v>
      </c>
      <c r="G60">
        <f t="shared" si="45"/>
        <v>0</v>
      </c>
      <c r="H60">
        <f t="shared" si="46"/>
        <v>0</v>
      </c>
      <c r="I60">
        <f t="shared" si="47"/>
        <v>0</v>
      </c>
      <c r="J60">
        <f t="shared" si="48"/>
        <v>0</v>
      </c>
      <c r="K60">
        <f t="shared" si="49"/>
        <v>0</v>
      </c>
      <c r="L60">
        <f t="shared" si="11"/>
        <v>0</v>
      </c>
      <c r="M60">
        <f t="shared" si="12"/>
        <v>0</v>
      </c>
      <c r="N60">
        <f t="shared" si="13"/>
        <v>0</v>
      </c>
      <c r="O60">
        <f t="shared" si="14"/>
        <v>0</v>
      </c>
      <c r="P60">
        <f t="shared" si="15"/>
        <v>0</v>
      </c>
      <c r="Q60">
        <f t="shared" si="16"/>
        <v>0</v>
      </c>
      <c r="R60">
        <f t="shared" si="17"/>
        <v>0</v>
      </c>
      <c r="S60">
        <f t="shared" si="18"/>
        <v>0</v>
      </c>
      <c r="T60">
        <f t="shared" si="19"/>
        <v>0</v>
      </c>
      <c r="U60">
        <f t="shared" si="20"/>
        <v>0</v>
      </c>
      <c r="V60">
        <f t="shared" si="21"/>
        <v>0</v>
      </c>
      <c r="W60">
        <f t="shared" si="22"/>
        <v>0</v>
      </c>
      <c r="X60">
        <f t="shared" si="23"/>
        <v>0</v>
      </c>
      <c r="Y60">
        <f t="shared" si="24"/>
        <v>0</v>
      </c>
      <c r="Z60">
        <f t="shared" si="36"/>
        <v>0</v>
      </c>
      <c r="AA60">
        <f t="shared" si="37"/>
        <v>0</v>
      </c>
      <c r="AB60">
        <f t="shared" si="38"/>
        <v>0</v>
      </c>
      <c r="AC60">
        <f t="shared" si="25"/>
        <v>0</v>
      </c>
      <c r="AD60">
        <f t="shared" si="26"/>
        <v>0</v>
      </c>
      <c r="AE60">
        <f t="shared" si="27"/>
        <v>0</v>
      </c>
      <c r="AF60">
        <f t="shared" si="28"/>
        <v>0</v>
      </c>
      <c r="AG60">
        <f t="shared" si="29"/>
        <v>0</v>
      </c>
      <c r="AH60">
        <f t="shared" si="30"/>
        <v>0</v>
      </c>
      <c r="AI60">
        <f t="shared" si="31"/>
        <v>0</v>
      </c>
      <c r="AJ60">
        <f t="shared" si="32"/>
        <v>0</v>
      </c>
      <c r="AK60">
        <f t="shared" si="33"/>
        <v>0</v>
      </c>
      <c r="AL60">
        <f t="shared" si="34"/>
        <v>0</v>
      </c>
      <c r="AM60">
        <f t="shared" si="35"/>
        <v>27.211163764998229</v>
      </c>
      <c r="AN60" s="9">
        <f t="shared" si="39"/>
        <v>27.211163764998229</v>
      </c>
      <c r="AP60" s="1"/>
    </row>
    <row r="61" spans="1:42">
      <c r="A61" t="s">
        <v>21</v>
      </c>
      <c r="B61">
        <f t="shared" si="40"/>
        <v>0</v>
      </c>
      <c r="C61">
        <f t="shared" si="41"/>
        <v>0</v>
      </c>
      <c r="D61">
        <f t="shared" si="42"/>
        <v>0</v>
      </c>
      <c r="E61">
        <f t="shared" si="43"/>
        <v>0</v>
      </c>
      <c r="F61">
        <f t="shared" si="44"/>
        <v>0</v>
      </c>
      <c r="G61">
        <f t="shared" si="45"/>
        <v>0</v>
      </c>
      <c r="H61">
        <f t="shared" si="46"/>
        <v>0</v>
      </c>
      <c r="I61">
        <f t="shared" si="47"/>
        <v>0</v>
      </c>
      <c r="J61">
        <f t="shared" si="48"/>
        <v>0</v>
      </c>
      <c r="K61">
        <f t="shared" si="49"/>
        <v>0</v>
      </c>
      <c r="L61">
        <f t="shared" si="11"/>
        <v>0</v>
      </c>
      <c r="M61">
        <f t="shared" si="12"/>
        <v>0</v>
      </c>
      <c r="N61">
        <f t="shared" si="13"/>
        <v>0</v>
      </c>
      <c r="O61">
        <f t="shared" si="14"/>
        <v>0</v>
      </c>
      <c r="P61">
        <f t="shared" si="15"/>
        <v>0</v>
      </c>
      <c r="Q61">
        <f t="shared" si="16"/>
        <v>0</v>
      </c>
      <c r="R61">
        <f t="shared" si="17"/>
        <v>0</v>
      </c>
      <c r="S61">
        <f t="shared" si="18"/>
        <v>0</v>
      </c>
      <c r="T61">
        <f t="shared" si="19"/>
        <v>0</v>
      </c>
      <c r="U61">
        <f t="shared" si="20"/>
        <v>0</v>
      </c>
      <c r="V61">
        <f t="shared" si="21"/>
        <v>0</v>
      </c>
      <c r="W61">
        <f t="shared" si="22"/>
        <v>0</v>
      </c>
      <c r="X61">
        <f t="shared" si="23"/>
        <v>0</v>
      </c>
      <c r="Y61">
        <f t="shared" si="24"/>
        <v>0</v>
      </c>
      <c r="Z61">
        <f t="shared" si="36"/>
        <v>0</v>
      </c>
      <c r="AA61">
        <f t="shared" si="37"/>
        <v>0</v>
      </c>
      <c r="AB61">
        <f t="shared" si="38"/>
        <v>0</v>
      </c>
      <c r="AC61">
        <f t="shared" si="25"/>
        <v>0</v>
      </c>
      <c r="AD61">
        <f t="shared" si="26"/>
        <v>0</v>
      </c>
      <c r="AE61">
        <f t="shared" si="27"/>
        <v>0</v>
      </c>
      <c r="AF61">
        <f t="shared" si="28"/>
        <v>0</v>
      </c>
      <c r="AG61">
        <f t="shared" si="29"/>
        <v>0</v>
      </c>
      <c r="AH61">
        <f t="shared" si="30"/>
        <v>0</v>
      </c>
      <c r="AI61">
        <f t="shared" si="31"/>
        <v>0</v>
      </c>
      <c r="AJ61">
        <f t="shared" si="32"/>
        <v>0</v>
      </c>
      <c r="AK61">
        <f t="shared" si="33"/>
        <v>0</v>
      </c>
      <c r="AL61">
        <f t="shared" si="34"/>
        <v>0</v>
      </c>
      <c r="AM61">
        <f t="shared" si="35"/>
        <v>27.211163764998229</v>
      </c>
      <c r="AN61" s="9">
        <f t="shared" si="39"/>
        <v>27.211163764998229</v>
      </c>
      <c r="AP61" s="1"/>
    </row>
    <row r="62" spans="1:42">
      <c r="A62" t="s">
        <v>22</v>
      </c>
      <c r="B62">
        <f t="shared" si="40"/>
        <v>0</v>
      </c>
      <c r="C62">
        <f t="shared" si="41"/>
        <v>0</v>
      </c>
      <c r="D62">
        <f t="shared" si="42"/>
        <v>0</v>
      </c>
      <c r="E62">
        <f t="shared" si="43"/>
        <v>0</v>
      </c>
      <c r="F62">
        <f t="shared" si="44"/>
        <v>0</v>
      </c>
      <c r="G62">
        <f t="shared" si="45"/>
        <v>0</v>
      </c>
      <c r="H62">
        <f t="shared" si="46"/>
        <v>0</v>
      </c>
      <c r="I62">
        <f t="shared" si="47"/>
        <v>0</v>
      </c>
      <c r="J62">
        <f t="shared" si="48"/>
        <v>0</v>
      </c>
      <c r="K62">
        <f t="shared" si="49"/>
        <v>0</v>
      </c>
      <c r="L62">
        <f t="shared" si="11"/>
        <v>0</v>
      </c>
      <c r="M62">
        <f t="shared" si="12"/>
        <v>0</v>
      </c>
      <c r="N62">
        <f t="shared" si="13"/>
        <v>0</v>
      </c>
      <c r="O62">
        <f t="shared" si="14"/>
        <v>0</v>
      </c>
      <c r="P62">
        <f t="shared" si="15"/>
        <v>0</v>
      </c>
      <c r="Q62">
        <f t="shared" si="16"/>
        <v>0</v>
      </c>
      <c r="R62">
        <f t="shared" si="17"/>
        <v>0</v>
      </c>
      <c r="S62">
        <f t="shared" si="18"/>
        <v>0</v>
      </c>
      <c r="T62">
        <f t="shared" si="19"/>
        <v>0</v>
      </c>
      <c r="U62">
        <f t="shared" si="20"/>
        <v>0</v>
      </c>
      <c r="V62">
        <f t="shared" si="21"/>
        <v>0</v>
      </c>
      <c r="W62">
        <f t="shared" si="22"/>
        <v>0</v>
      </c>
      <c r="X62">
        <f t="shared" si="23"/>
        <v>0</v>
      </c>
      <c r="Y62">
        <f t="shared" si="24"/>
        <v>0</v>
      </c>
      <c r="Z62">
        <f t="shared" si="36"/>
        <v>0</v>
      </c>
      <c r="AA62">
        <f t="shared" si="37"/>
        <v>0</v>
      </c>
      <c r="AB62">
        <f t="shared" si="38"/>
        <v>0</v>
      </c>
      <c r="AC62">
        <f t="shared" si="25"/>
        <v>0</v>
      </c>
      <c r="AD62">
        <f t="shared" si="26"/>
        <v>0</v>
      </c>
      <c r="AE62">
        <f t="shared" si="27"/>
        <v>0</v>
      </c>
      <c r="AF62">
        <f t="shared" si="28"/>
        <v>0</v>
      </c>
      <c r="AG62">
        <f t="shared" si="29"/>
        <v>0</v>
      </c>
      <c r="AH62">
        <f t="shared" si="30"/>
        <v>0</v>
      </c>
      <c r="AI62">
        <f t="shared" si="31"/>
        <v>0</v>
      </c>
      <c r="AJ62">
        <f t="shared" si="32"/>
        <v>0</v>
      </c>
      <c r="AK62">
        <f t="shared" si="33"/>
        <v>0</v>
      </c>
      <c r="AL62">
        <f t="shared" si="34"/>
        <v>0</v>
      </c>
      <c r="AM62">
        <f t="shared" si="35"/>
        <v>27.211163764998229</v>
      </c>
      <c r="AN62" s="9">
        <f t="shared" si="39"/>
        <v>27.211163764998229</v>
      </c>
      <c r="AP62" s="1"/>
    </row>
    <row r="63" spans="1:42">
      <c r="A63" t="s">
        <v>23</v>
      </c>
      <c r="B63">
        <f t="shared" si="40"/>
        <v>0</v>
      </c>
      <c r="C63">
        <f t="shared" si="41"/>
        <v>0</v>
      </c>
      <c r="D63">
        <f t="shared" si="42"/>
        <v>0</v>
      </c>
      <c r="E63">
        <f t="shared" si="43"/>
        <v>0</v>
      </c>
      <c r="F63">
        <f t="shared" si="44"/>
        <v>0</v>
      </c>
      <c r="G63">
        <f t="shared" si="45"/>
        <v>0</v>
      </c>
      <c r="H63">
        <f t="shared" si="46"/>
        <v>0</v>
      </c>
      <c r="I63">
        <f t="shared" si="47"/>
        <v>0</v>
      </c>
      <c r="J63">
        <f t="shared" si="48"/>
        <v>0</v>
      </c>
      <c r="K63">
        <f t="shared" si="49"/>
        <v>0</v>
      </c>
      <c r="L63">
        <f t="shared" si="11"/>
        <v>0</v>
      </c>
      <c r="M63">
        <f t="shared" si="12"/>
        <v>0</v>
      </c>
      <c r="N63">
        <f t="shared" si="13"/>
        <v>0</v>
      </c>
      <c r="O63">
        <f t="shared" si="14"/>
        <v>0</v>
      </c>
      <c r="P63">
        <f t="shared" si="15"/>
        <v>0</v>
      </c>
      <c r="Q63">
        <f t="shared" si="16"/>
        <v>0</v>
      </c>
      <c r="R63">
        <f t="shared" si="17"/>
        <v>0</v>
      </c>
      <c r="S63">
        <f t="shared" si="18"/>
        <v>0</v>
      </c>
      <c r="T63">
        <f t="shared" si="19"/>
        <v>0</v>
      </c>
      <c r="U63">
        <f t="shared" si="20"/>
        <v>0</v>
      </c>
      <c r="V63">
        <f t="shared" si="21"/>
        <v>0</v>
      </c>
      <c r="W63">
        <f t="shared" si="22"/>
        <v>0</v>
      </c>
      <c r="X63">
        <f t="shared" si="23"/>
        <v>0</v>
      </c>
      <c r="Y63">
        <f t="shared" si="24"/>
        <v>0</v>
      </c>
      <c r="Z63">
        <f t="shared" si="36"/>
        <v>0</v>
      </c>
      <c r="AA63">
        <f t="shared" si="37"/>
        <v>0</v>
      </c>
      <c r="AB63">
        <f t="shared" si="38"/>
        <v>0</v>
      </c>
      <c r="AC63">
        <f t="shared" si="25"/>
        <v>0</v>
      </c>
      <c r="AD63">
        <f t="shared" si="26"/>
        <v>0</v>
      </c>
      <c r="AE63">
        <f t="shared" si="27"/>
        <v>0</v>
      </c>
      <c r="AF63">
        <f t="shared" si="28"/>
        <v>0</v>
      </c>
      <c r="AG63">
        <f t="shared" si="29"/>
        <v>0</v>
      </c>
      <c r="AH63">
        <f t="shared" si="30"/>
        <v>0</v>
      </c>
      <c r="AI63">
        <f t="shared" si="31"/>
        <v>0</v>
      </c>
      <c r="AJ63">
        <f t="shared" si="32"/>
        <v>0</v>
      </c>
      <c r="AK63">
        <f t="shared" si="33"/>
        <v>0</v>
      </c>
      <c r="AL63">
        <f t="shared" si="34"/>
        <v>0</v>
      </c>
      <c r="AM63">
        <f t="shared" si="35"/>
        <v>27.211163764998229</v>
      </c>
      <c r="AN63" s="9">
        <f t="shared" si="39"/>
        <v>27.211163764998229</v>
      </c>
      <c r="AP63" s="1"/>
    </row>
    <row r="64" spans="1:42">
      <c r="A64" t="s">
        <v>24</v>
      </c>
      <c r="B64">
        <f t="shared" si="40"/>
        <v>0</v>
      </c>
      <c r="C64">
        <f t="shared" si="41"/>
        <v>0</v>
      </c>
      <c r="D64">
        <f t="shared" si="42"/>
        <v>0</v>
      </c>
      <c r="E64">
        <f t="shared" si="43"/>
        <v>0</v>
      </c>
      <c r="F64">
        <f t="shared" si="44"/>
        <v>0</v>
      </c>
      <c r="G64">
        <f t="shared" si="45"/>
        <v>0</v>
      </c>
      <c r="H64">
        <f t="shared" si="46"/>
        <v>0</v>
      </c>
      <c r="I64">
        <f t="shared" si="47"/>
        <v>0</v>
      </c>
      <c r="J64">
        <f t="shared" si="48"/>
        <v>0</v>
      </c>
      <c r="K64">
        <f t="shared" si="49"/>
        <v>0</v>
      </c>
      <c r="L64">
        <f t="shared" si="11"/>
        <v>0</v>
      </c>
      <c r="M64">
        <f t="shared" si="12"/>
        <v>0</v>
      </c>
      <c r="N64">
        <f t="shared" si="13"/>
        <v>0</v>
      </c>
      <c r="O64">
        <f t="shared" si="14"/>
        <v>0</v>
      </c>
      <c r="P64">
        <f t="shared" si="15"/>
        <v>0</v>
      </c>
      <c r="Q64">
        <f t="shared" si="16"/>
        <v>0</v>
      </c>
      <c r="R64">
        <f t="shared" si="17"/>
        <v>0</v>
      </c>
      <c r="S64">
        <f t="shared" si="18"/>
        <v>0</v>
      </c>
      <c r="T64">
        <f t="shared" si="19"/>
        <v>0</v>
      </c>
      <c r="U64">
        <f t="shared" si="20"/>
        <v>0</v>
      </c>
      <c r="V64">
        <f t="shared" si="21"/>
        <v>0</v>
      </c>
      <c r="W64">
        <f t="shared" si="22"/>
        <v>0</v>
      </c>
      <c r="X64">
        <f t="shared" si="23"/>
        <v>0</v>
      </c>
      <c r="Y64">
        <f t="shared" si="24"/>
        <v>0</v>
      </c>
      <c r="Z64">
        <f t="shared" si="36"/>
        <v>0</v>
      </c>
      <c r="AA64">
        <f t="shared" si="37"/>
        <v>0</v>
      </c>
      <c r="AB64">
        <f t="shared" si="38"/>
        <v>0</v>
      </c>
      <c r="AC64">
        <f t="shared" si="25"/>
        <v>0</v>
      </c>
      <c r="AD64">
        <f t="shared" si="26"/>
        <v>0</v>
      </c>
      <c r="AE64">
        <f t="shared" si="27"/>
        <v>0</v>
      </c>
      <c r="AF64">
        <f t="shared" si="28"/>
        <v>0</v>
      </c>
      <c r="AG64">
        <f t="shared" si="29"/>
        <v>0</v>
      </c>
      <c r="AH64">
        <f t="shared" si="30"/>
        <v>0</v>
      </c>
      <c r="AI64">
        <f t="shared" si="31"/>
        <v>0</v>
      </c>
      <c r="AJ64">
        <f t="shared" si="32"/>
        <v>0</v>
      </c>
      <c r="AK64">
        <f t="shared" si="33"/>
        <v>0</v>
      </c>
      <c r="AL64">
        <f t="shared" si="34"/>
        <v>0</v>
      </c>
      <c r="AM64">
        <f t="shared" si="35"/>
        <v>27.211163764998229</v>
      </c>
      <c r="AN64" s="9">
        <f t="shared" si="39"/>
        <v>27.211163764998229</v>
      </c>
      <c r="AP64" s="1"/>
    </row>
    <row r="65" spans="1:42">
      <c r="A65" t="s">
        <v>25</v>
      </c>
      <c r="B65">
        <f t="shared" si="40"/>
        <v>0</v>
      </c>
      <c r="C65">
        <f t="shared" si="41"/>
        <v>0</v>
      </c>
      <c r="D65">
        <f t="shared" si="42"/>
        <v>0</v>
      </c>
      <c r="E65">
        <f t="shared" si="43"/>
        <v>0</v>
      </c>
      <c r="F65">
        <f t="shared" si="44"/>
        <v>0</v>
      </c>
      <c r="G65">
        <f t="shared" si="45"/>
        <v>0</v>
      </c>
      <c r="H65">
        <f t="shared" si="46"/>
        <v>0</v>
      </c>
      <c r="I65">
        <f t="shared" si="47"/>
        <v>0</v>
      </c>
      <c r="J65">
        <f t="shared" si="48"/>
        <v>0</v>
      </c>
      <c r="K65">
        <f t="shared" si="49"/>
        <v>0</v>
      </c>
      <c r="L65">
        <f t="shared" si="11"/>
        <v>0</v>
      </c>
      <c r="M65">
        <f t="shared" si="12"/>
        <v>0</v>
      </c>
      <c r="N65">
        <f t="shared" si="13"/>
        <v>0</v>
      </c>
      <c r="O65">
        <f t="shared" si="14"/>
        <v>0</v>
      </c>
      <c r="P65">
        <f t="shared" si="15"/>
        <v>0</v>
      </c>
      <c r="Q65">
        <f t="shared" si="16"/>
        <v>0</v>
      </c>
      <c r="R65">
        <f t="shared" si="17"/>
        <v>0</v>
      </c>
      <c r="S65">
        <f t="shared" si="18"/>
        <v>0</v>
      </c>
      <c r="T65">
        <f t="shared" si="19"/>
        <v>0</v>
      </c>
      <c r="U65">
        <f t="shared" si="20"/>
        <v>0</v>
      </c>
      <c r="V65">
        <f t="shared" si="21"/>
        <v>0</v>
      </c>
      <c r="W65">
        <f t="shared" si="22"/>
        <v>0</v>
      </c>
      <c r="X65">
        <f t="shared" si="23"/>
        <v>0</v>
      </c>
      <c r="Y65">
        <f t="shared" si="24"/>
        <v>0</v>
      </c>
      <c r="Z65">
        <f t="shared" si="36"/>
        <v>0</v>
      </c>
      <c r="AA65">
        <f t="shared" si="37"/>
        <v>0</v>
      </c>
      <c r="AB65">
        <f t="shared" si="38"/>
        <v>0</v>
      </c>
      <c r="AC65">
        <f t="shared" si="25"/>
        <v>0</v>
      </c>
      <c r="AD65">
        <f t="shared" si="26"/>
        <v>0</v>
      </c>
      <c r="AE65">
        <f t="shared" si="27"/>
        <v>0</v>
      </c>
      <c r="AF65">
        <f t="shared" si="28"/>
        <v>0</v>
      </c>
      <c r="AG65">
        <f t="shared" si="29"/>
        <v>0</v>
      </c>
      <c r="AH65">
        <f t="shared" si="30"/>
        <v>0</v>
      </c>
      <c r="AI65">
        <f t="shared" si="31"/>
        <v>0</v>
      </c>
      <c r="AJ65">
        <f t="shared" si="32"/>
        <v>0</v>
      </c>
      <c r="AK65">
        <f t="shared" si="33"/>
        <v>0</v>
      </c>
      <c r="AL65">
        <f t="shared" si="34"/>
        <v>0</v>
      </c>
      <c r="AM65">
        <f t="shared" si="35"/>
        <v>27.211163764998229</v>
      </c>
      <c r="AN65" s="9">
        <f t="shared" si="39"/>
        <v>27.211163764998229</v>
      </c>
      <c r="AP65" s="1"/>
    </row>
    <row r="66" spans="1:42">
      <c r="A66" t="s">
        <v>26</v>
      </c>
      <c r="B66">
        <f t="shared" si="40"/>
        <v>0</v>
      </c>
      <c r="C66">
        <f t="shared" si="41"/>
        <v>0</v>
      </c>
      <c r="D66">
        <f t="shared" si="42"/>
        <v>0</v>
      </c>
      <c r="E66">
        <f t="shared" si="43"/>
        <v>0</v>
      </c>
      <c r="F66">
        <f t="shared" si="44"/>
        <v>0</v>
      </c>
      <c r="G66">
        <f t="shared" si="45"/>
        <v>0</v>
      </c>
      <c r="H66">
        <f t="shared" si="46"/>
        <v>0</v>
      </c>
      <c r="I66">
        <f t="shared" si="47"/>
        <v>0</v>
      </c>
      <c r="J66">
        <f t="shared" si="48"/>
        <v>0</v>
      </c>
      <c r="K66">
        <f t="shared" si="49"/>
        <v>0</v>
      </c>
      <c r="L66">
        <f t="shared" si="11"/>
        <v>0</v>
      </c>
      <c r="M66">
        <f t="shared" si="12"/>
        <v>0</v>
      </c>
      <c r="N66">
        <f t="shared" si="13"/>
        <v>0</v>
      </c>
      <c r="O66">
        <f t="shared" si="14"/>
        <v>0</v>
      </c>
      <c r="P66">
        <f t="shared" si="15"/>
        <v>0</v>
      </c>
      <c r="Q66">
        <f t="shared" si="16"/>
        <v>0</v>
      </c>
      <c r="R66">
        <f t="shared" si="17"/>
        <v>0</v>
      </c>
      <c r="S66">
        <f t="shared" si="18"/>
        <v>0</v>
      </c>
      <c r="T66">
        <f t="shared" si="19"/>
        <v>0</v>
      </c>
      <c r="U66">
        <f t="shared" si="20"/>
        <v>0</v>
      </c>
      <c r="V66">
        <f t="shared" si="21"/>
        <v>0</v>
      </c>
      <c r="W66">
        <f t="shared" si="22"/>
        <v>0</v>
      </c>
      <c r="X66">
        <f t="shared" si="23"/>
        <v>0</v>
      </c>
      <c r="Y66">
        <f t="shared" si="24"/>
        <v>0</v>
      </c>
      <c r="Z66">
        <f t="shared" si="36"/>
        <v>0</v>
      </c>
      <c r="AA66">
        <f t="shared" si="37"/>
        <v>0</v>
      </c>
      <c r="AB66">
        <f t="shared" si="38"/>
        <v>0</v>
      </c>
      <c r="AC66">
        <f t="shared" si="25"/>
        <v>0</v>
      </c>
      <c r="AD66">
        <f t="shared" si="26"/>
        <v>0</v>
      </c>
      <c r="AE66">
        <f t="shared" si="27"/>
        <v>0</v>
      </c>
      <c r="AF66">
        <f t="shared" si="28"/>
        <v>0</v>
      </c>
      <c r="AG66">
        <f t="shared" si="29"/>
        <v>0</v>
      </c>
      <c r="AH66">
        <f t="shared" si="30"/>
        <v>0</v>
      </c>
      <c r="AI66">
        <f t="shared" si="31"/>
        <v>0</v>
      </c>
      <c r="AJ66">
        <f t="shared" si="32"/>
        <v>0</v>
      </c>
      <c r="AK66">
        <f t="shared" si="33"/>
        <v>0</v>
      </c>
      <c r="AL66">
        <f t="shared" si="34"/>
        <v>0</v>
      </c>
      <c r="AM66">
        <f t="shared" si="35"/>
        <v>27.211163764998229</v>
      </c>
      <c r="AN66" s="9">
        <f t="shared" si="39"/>
        <v>27.211163764998229</v>
      </c>
      <c r="AP66" s="1"/>
    </row>
    <row r="67" spans="1:42">
      <c r="A67" t="s">
        <v>27</v>
      </c>
      <c r="B67">
        <f t="shared" si="40"/>
        <v>0</v>
      </c>
      <c r="C67">
        <f t="shared" si="41"/>
        <v>0</v>
      </c>
      <c r="D67">
        <f t="shared" si="42"/>
        <v>0</v>
      </c>
      <c r="E67">
        <f t="shared" si="43"/>
        <v>0</v>
      </c>
      <c r="F67">
        <f t="shared" si="44"/>
        <v>0</v>
      </c>
      <c r="G67">
        <f t="shared" si="45"/>
        <v>0</v>
      </c>
      <c r="H67">
        <f t="shared" si="46"/>
        <v>0</v>
      </c>
      <c r="I67">
        <f t="shared" si="47"/>
        <v>0</v>
      </c>
      <c r="J67">
        <f t="shared" si="48"/>
        <v>0</v>
      </c>
      <c r="K67">
        <f t="shared" si="49"/>
        <v>0</v>
      </c>
      <c r="L67">
        <f t="shared" si="11"/>
        <v>0</v>
      </c>
      <c r="M67">
        <f t="shared" si="12"/>
        <v>0</v>
      </c>
      <c r="N67">
        <f t="shared" si="13"/>
        <v>0</v>
      </c>
      <c r="O67">
        <f t="shared" si="14"/>
        <v>0</v>
      </c>
      <c r="P67">
        <f t="shared" si="15"/>
        <v>0</v>
      </c>
      <c r="Q67">
        <f t="shared" si="16"/>
        <v>0</v>
      </c>
      <c r="R67">
        <f t="shared" si="17"/>
        <v>0</v>
      </c>
      <c r="S67">
        <f t="shared" si="18"/>
        <v>0</v>
      </c>
      <c r="T67">
        <f t="shared" si="19"/>
        <v>0</v>
      </c>
      <c r="U67">
        <f t="shared" si="20"/>
        <v>0</v>
      </c>
      <c r="V67">
        <f t="shared" si="21"/>
        <v>0</v>
      </c>
      <c r="W67">
        <f t="shared" si="22"/>
        <v>0</v>
      </c>
      <c r="X67">
        <f t="shared" si="23"/>
        <v>0</v>
      </c>
      <c r="Y67">
        <f t="shared" si="24"/>
        <v>0</v>
      </c>
      <c r="Z67">
        <f t="shared" si="36"/>
        <v>0</v>
      </c>
      <c r="AA67">
        <f t="shared" si="37"/>
        <v>0</v>
      </c>
      <c r="AB67">
        <f t="shared" si="38"/>
        <v>0</v>
      </c>
      <c r="AC67">
        <f t="shared" si="25"/>
        <v>0</v>
      </c>
      <c r="AD67">
        <f t="shared" si="26"/>
        <v>0</v>
      </c>
      <c r="AE67">
        <f t="shared" si="27"/>
        <v>0</v>
      </c>
      <c r="AF67">
        <f t="shared" si="28"/>
        <v>0</v>
      </c>
      <c r="AG67">
        <f t="shared" si="29"/>
        <v>0</v>
      </c>
      <c r="AH67">
        <f t="shared" si="30"/>
        <v>0</v>
      </c>
      <c r="AI67">
        <f t="shared" si="31"/>
        <v>0</v>
      </c>
      <c r="AJ67">
        <f t="shared" si="32"/>
        <v>0</v>
      </c>
      <c r="AK67">
        <f t="shared" si="33"/>
        <v>0</v>
      </c>
      <c r="AL67">
        <f t="shared" si="34"/>
        <v>0</v>
      </c>
      <c r="AM67">
        <f t="shared" si="35"/>
        <v>27.211163764998229</v>
      </c>
      <c r="AN67" s="9">
        <f t="shared" si="39"/>
        <v>27.211163764998229</v>
      </c>
      <c r="AP67" s="1"/>
    </row>
    <row r="68" spans="1:42">
      <c r="A68" t="s">
        <v>28</v>
      </c>
      <c r="B68">
        <f t="shared" si="40"/>
        <v>0</v>
      </c>
      <c r="C68">
        <f t="shared" si="41"/>
        <v>0</v>
      </c>
      <c r="D68">
        <f t="shared" si="42"/>
        <v>0</v>
      </c>
      <c r="E68">
        <f t="shared" si="43"/>
        <v>0</v>
      </c>
      <c r="F68">
        <f t="shared" si="44"/>
        <v>0</v>
      </c>
      <c r="G68">
        <f t="shared" si="45"/>
        <v>0</v>
      </c>
      <c r="H68">
        <f t="shared" si="46"/>
        <v>0</v>
      </c>
      <c r="I68">
        <f t="shared" si="47"/>
        <v>0</v>
      </c>
      <c r="J68">
        <f t="shared" si="48"/>
        <v>0</v>
      </c>
      <c r="K68">
        <f t="shared" si="49"/>
        <v>0</v>
      </c>
      <c r="L68">
        <f t="shared" si="11"/>
        <v>0</v>
      </c>
      <c r="M68">
        <f t="shared" si="12"/>
        <v>0</v>
      </c>
      <c r="N68">
        <f t="shared" si="13"/>
        <v>0</v>
      </c>
      <c r="O68">
        <f t="shared" si="14"/>
        <v>0</v>
      </c>
      <c r="P68">
        <f t="shared" si="15"/>
        <v>0</v>
      </c>
      <c r="Q68">
        <f t="shared" si="16"/>
        <v>0</v>
      </c>
      <c r="R68">
        <f t="shared" si="17"/>
        <v>0</v>
      </c>
      <c r="S68">
        <f t="shared" si="18"/>
        <v>0</v>
      </c>
      <c r="T68">
        <f t="shared" si="19"/>
        <v>0</v>
      </c>
      <c r="U68">
        <f t="shared" si="20"/>
        <v>0</v>
      </c>
      <c r="V68">
        <f t="shared" si="21"/>
        <v>0</v>
      </c>
      <c r="W68">
        <f t="shared" si="22"/>
        <v>0</v>
      </c>
      <c r="X68">
        <f t="shared" si="23"/>
        <v>0</v>
      </c>
      <c r="Y68">
        <f t="shared" si="24"/>
        <v>0</v>
      </c>
      <c r="Z68">
        <f t="shared" si="36"/>
        <v>0</v>
      </c>
      <c r="AA68">
        <f t="shared" si="37"/>
        <v>0</v>
      </c>
      <c r="AB68">
        <f t="shared" si="38"/>
        <v>0</v>
      </c>
      <c r="AC68">
        <f t="shared" si="25"/>
        <v>0</v>
      </c>
      <c r="AD68">
        <f t="shared" si="26"/>
        <v>0</v>
      </c>
      <c r="AE68">
        <f t="shared" si="27"/>
        <v>0</v>
      </c>
      <c r="AF68">
        <f t="shared" si="28"/>
        <v>0</v>
      </c>
      <c r="AG68">
        <f t="shared" si="29"/>
        <v>0</v>
      </c>
      <c r="AH68">
        <f t="shared" si="30"/>
        <v>0</v>
      </c>
      <c r="AI68">
        <f t="shared" si="31"/>
        <v>0</v>
      </c>
      <c r="AJ68">
        <f t="shared" si="32"/>
        <v>0</v>
      </c>
      <c r="AK68">
        <f t="shared" si="33"/>
        <v>0</v>
      </c>
      <c r="AL68">
        <f t="shared" si="34"/>
        <v>0</v>
      </c>
      <c r="AM68">
        <f t="shared" si="35"/>
        <v>27.211163764998229</v>
      </c>
      <c r="AN68" s="9">
        <f t="shared" si="39"/>
        <v>27.211163764998229</v>
      </c>
      <c r="AP68" s="1"/>
    </row>
    <row r="69" spans="1:42">
      <c r="A69" t="s">
        <v>29</v>
      </c>
      <c r="B69">
        <f t="shared" si="40"/>
        <v>0</v>
      </c>
      <c r="C69">
        <f t="shared" si="41"/>
        <v>0</v>
      </c>
      <c r="D69">
        <f t="shared" si="42"/>
        <v>0</v>
      </c>
      <c r="E69">
        <f t="shared" si="43"/>
        <v>0</v>
      </c>
      <c r="F69">
        <f t="shared" si="44"/>
        <v>0</v>
      </c>
      <c r="G69">
        <f t="shared" si="45"/>
        <v>0</v>
      </c>
      <c r="H69">
        <f t="shared" si="46"/>
        <v>0</v>
      </c>
      <c r="I69">
        <f t="shared" si="47"/>
        <v>0</v>
      </c>
      <c r="J69">
        <f t="shared" si="48"/>
        <v>0</v>
      </c>
      <c r="K69">
        <f t="shared" si="49"/>
        <v>0</v>
      </c>
      <c r="L69">
        <f t="shared" si="11"/>
        <v>0</v>
      </c>
      <c r="M69">
        <f t="shared" si="12"/>
        <v>0</v>
      </c>
      <c r="N69">
        <f t="shared" si="13"/>
        <v>0</v>
      </c>
      <c r="O69">
        <f t="shared" si="14"/>
        <v>0</v>
      </c>
      <c r="P69">
        <f t="shared" si="15"/>
        <v>0</v>
      </c>
      <c r="Q69">
        <f t="shared" si="16"/>
        <v>0</v>
      </c>
      <c r="R69">
        <f t="shared" si="17"/>
        <v>0</v>
      </c>
      <c r="S69">
        <f t="shared" si="18"/>
        <v>0</v>
      </c>
      <c r="T69">
        <f t="shared" si="19"/>
        <v>0</v>
      </c>
      <c r="U69">
        <f t="shared" si="20"/>
        <v>0</v>
      </c>
      <c r="V69">
        <f t="shared" si="21"/>
        <v>0</v>
      </c>
      <c r="W69">
        <f t="shared" si="22"/>
        <v>0</v>
      </c>
      <c r="X69">
        <f t="shared" si="23"/>
        <v>0</v>
      </c>
      <c r="Y69">
        <f t="shared" si="24"/>
        <v>0</v>
      </c>
      <c r="Z69">
        <f t="shared" si="36"/>
        <v>0</v>
      </c>
      <c r="AA69">
        <f t="shared" si="37"/>
        <v>0</v>
      </c>
      <c r="AB69">
        <f t="shared" si="38"/>
        <v>0</v>
      </c>
      <c r="AC69">
        <f t="shared" si="25"/>
        <v>0</v>
      </c>
      <c r="AD69">
        <f t="shared" si="26"/>
        <v>0</v>
      </c>
      <c r="AE69">
        <f t="shared" si="27"/>
        <v>0</v>
      </c>
      <c r="AF69">
        <f t="shared" si="28"/>
        <v>0</v>
      </c>
      <c r="AG69">
        <f t="shared" si="29"/>
        <v>0</v>
      </c>
      <c r="AH69">
        <f t="shared" si="30"/>
        <v>0</v>
      </c>
      <c r="AI69">
        <f t="shared" si="31"/>
        <v>0</v>
      </c>
      <c r="AJ69">
        <f t="shared" si="32"/>
        <v>0</v>
      </c>
      <c r="AK69">
        <f t="shared" si="33"/>
        <v>0</v>
      </c>
      <c r="AL69">
        <f t="shared" si="34"/>
        <v>0</v>
      </c>
      <c r="AM69">
        <f t="shared" si="35"/>
        <v>27.211163764998229</v>
      </c>
      <c r="AN69" s="9">
        <f t="shared" si="39"/>
        <v>27.211163764998229</v>
      </c>
      <c r="AP69" s="1"/>
    </row>
    <row r="70" spans="1:42" s="9" customFormat="1">
      <c r="A70" s="9" t="s">
        <v>158</v>
      </c>
      <c r="B70" s="9">
        <f t="shared" ref="B70:AL70" si="50">SUM(B39:B69)</f>
        <v>0</v>
      </c>
      <c r="C70" s="9">
        <f t="shared" si="50"/>
        <v>0</v>
      </c>
      <c r="D70" s="9">
        <f t="shared" si="50"/>
        <v>0</v>
      </c>
      <c r="E70" s="9">
        <f t="shared" si="50"/>
        <v>0</v>
      </c>
      <c r="F70" s="9">
        <f t="shared" si="50"/>
        <v>0</v>
      </c>
      <c r="G70" s="9">
        <f t="shared" si="50"/>
        <v>0</v>
      </c>
      <c r="H70" s="9">
        <f t="shared" si="50"/>
        <v>0</v>
      </c>
      <c r="I70" s="9">
        <f t="shared" si="50"/>
        <v>0</v>
      </c>
      <c r="J70" s="9">
        <f t="shared" si="50"/>
        <v>0</v>
      </c>
      <c r="K70" s="9">
        <f t="shared" si="50"/>
        <v>0</v>
      </c>
      <c r="L70" s="9">
        <f t="shared" si="50"/>
        <v>0</v>
      </c>
      <c r="M70" s="9">
        <f t="shared" si="50"/>
        <v>0</v>
      </c>
      <c r="N70" s="9">
        <f t="shared" si="50"/>
        <v>0</v>
      </c>
      <c r="O70" s="9">
        <f t="shared" si="50"/>
        <v>0</v>
      </c>
      <c r="P70" s="9">
        <f t="shared" si="50"/>
        <v>0</v>
      </c>
      <c r="Q70" s="9">
        <f t="shared" si="50"/>
        <v>0</v>
      </c>
      <c r="R70" s="9">
        <f t="shared" si="50"/>
        <v>0</v>
      </c>
      <c r="S70" s="9">
        <f t="shared" si="50"/>
        <v>0</v>
      </c>
      <c r="T70" s="9">
        <f t="shared" si="50"/>
        <v>0</v>
      </c>
      <c r="U70" s="9">
        <f t="shared" si="50"/>
        <v>0</v>
      </c>
      <c r="V70" s="9">
        <f t="shared" si="50"/>
        <v>0</v>
      </c>
      <c r="W70" s="9">
        <f t="shared" si="50"/>
        <v>0</v>
      </c>
      <c r="X70" s="9">
        <f t="shared" si="50"/>
        <v>0</v>
      </c>
      <c r="Y70" s="9">
        <f t="shared" si="50"/>
        <v>0</v>
      </c>
      <c r="Z70" s="9">
        <f t="shared" si="50"/>
        <v>0</v>
      </c>
      <c r="AA70" s="9">
        <f t="shared" si="50"/>
        <v>0</v>
      </c>
      <c r="AB70" s="9">
        <f t="shared" si="50"/>
        <v>0</v>
      </c>
      <c r="AC70" s="9">
        <f t="shared" si="50"/>
        <v>0</v>
      </c>
      <c r="AD70" s="9">
        <f t="shared" si="50"/>
        <v>0</v>
      </c>
      <c r="AE70" s="9">
        <f t="shared" si="50"/>
        <v>0</v>
      </c>
      <c r="AF70" s="9">
        <f t="shared" si="50"/>
        <v>0</v>
      </c>
      <c r="AG70" s="9">
        <f t="shared" si="50"/>
        <v>0</v>
      </c>
      <c r="AH70" s="9">
        <f t="shared" si="50"/>
        <v>0</v>
      </c>
      <c r="AI70" s="9">
        <f t="shared" si="50"/>
        <v>0</v>
      </c>
      <c r="AJ70" s="9">
        <f t="shared" si="50"/>
        <v>0</v>
      </c>
      <c r="AK70" s="9">
        <f t="shared" si="50"/>
        <v>0</v>
      </c>
      <c r="AL70" s="9">
        <f t="shared" si="50"/>
        <v>0</v>
      </c>
      <c r="AM70" s="9">
        <f>SUM(AM39:AM69)</f>
        <v>843.54607671494489</v>
      </c>
      <c r="AN70" s="9">
        <f>SUM(AN39:AN69)</f>
        <v>843.54607671494489</v>
      </c>
    </row>
    <row r="72" spans="1:42"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4" spans="1:42">
      <c r="AN74" s="1"/>
    </row>
  </sheetData>
  <phoneticPr fontId="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49"/>
  <sheetViews>
    <sheetView topLeftCell="A30" zoomScale="70" zoomScaleNormal="70" workbookViewId="0">
      <pane xSplit="1" topLeftCell="B1" activePane="topRight" state="frozen"/>
      <selection pane="topRight" activeCell="AC106" sqref="AC106"/>
    </sheetView>
  </sheetViews>
  <sheetFormatPr defaultColWidth="9.140625" defaultRowHeight="15"/>
  <cols>
    <col min="1" max="1" width="14.140625" style="104" customWidth="1"/>
    <col min="2" max="2" width="11.140625" style="104" customWidth="1"/>
    <col min="3" max="3" width="11.85546875" style="104" bestFit="1" customWidth="1"/>
    <col min="4" max="4" width="10.140625" style="104" customWidth="1"/>
    <col min="5" max="5" width="12.140625" style="104" customWidth="1"/>
    <col min="6" max="7" width="10.140625" style="104" customWidth="1"/>
    <col min="8" max="8" width="10.640625" style="104" customWidth="1"/>
    <col min="9" max="9" width="12" style="104" customWidth="1"/>
    <col min="10" max="10" width="13.140625" style="104" customWidth="1"/>
    <col min="11" max="11" width="11.640625" style="104" customWidth="1"/>
    <col min="12" max="12" width="10.140625" style="104" customWidth="1"/>
    <col min="13" max="13" width="10.140625" style="104" bestFit="1" customWidth="1"/>
    <col min="14" max="14" width="11.85546875" style="104" bestFit="1" customWidth="1"/>
    <col min="15" max="15" width="11.140625" style="104" customWidth="1"/>
    <col min="16" max="16" width="11.85546875" style="104" bestFit="1" customWidth="1"/>
    <col min="17" max="17" width="12.85546875" style="104" customWidth="1"/>
    <col min="18" max="18" width="12.640625" style="104" customWidth="1"/>
    <col min="19" max="20" width="12.85546875" style="104" customWidth="1"/>
    <col min="21" max="21" width="12.140625" style="104" customWidth="1"/>
    <col min="22" max="23" width="12.85546875" style="104" customWidth="1"/>
    <col min="24" max="24" width="13.140625" style="104" customWidth="1"/>
    <col min="25" max="25" width="12.85546875" style="104" customWidth="1"/>
    <col min="26" max="26" width="13.140625" style="104" customWidth="1"/>
    <col min="27" max="31" width="10.140625" style="104" bestFit="1" customWidth="1"/>
    <col min="32" max="32" width="11.140625" style="104" bestFit="1" customWidth="1"/>
    <col min="33" max="34" width="10.140625" style="104" bestFit="1" customWidth="1"/>
    <col min="35" max="35" width="12.85546875" style="104" customWidth="1"/>
    <col min="36" max="37" width="10.140625" style="104" bestFit="1" customWidth="1"/>
    <col min="38" max="38" width="10.140625" style="104" customWidth="1"/>
    <col min="39" max="39" width="10.140625" style="104" bestFit="1" customWidth="1"/>
    <col min="40" max="41" width="13.140625" style="104" customWidth="1"/>
    <col min="42" max="16384" width="9.140625" style="104"/>
  </cols>
  <sheetData>
    <row r="1" spans="1:42">
      <c r="A1" s="102" t="s">
        <v>126</v>
      </c>
      <c r="B1" s="103"/>
      <c r="C1" s="103"/>
    </row>
    <row r="2" spans="1:42">
      <c r="A2" s="105" t="s">
        <v>168</v>
      </c>
      <c r="B2" s="104">
        <v>1978</v>
      </c>
      <c r="C2" s="104">
        <v>1979</v>
      </c>
      <c r="D2" s="104">
        <v>1980</v>
      </c>
      <c r="E2" s="104">
        <v>1981</v>
      </c>
      <c r="F2" s="104">
        <v>1982</v>
      </c>
      <c r="G2" s="104">
        <v>1983</v>
      </c>
      <c r="H2" s="104">
        <v>1984</v>
      </c>
      <c r="I2" s="104">
        <v>1985</v>
      </c>
      <c r="J2" s="104">
        <v>1986</v>
      </c>
      <c r="K2" s="104">
        <v>1987</v>
      </c>
      <c r="L2" s="104">
        <v>1988</v>
      </c>
      <c r="M2" s="104">
        <v>1989</v>
      </c>
      <c r="N2" s="104">
        <v>1990</v>
      </c>
      <c r="O2" s="104">
        <v>1991</v>
      </c>
      <c r="P2" s="104">
        <v>1992</v>
      </c>
      <c r="Q2" s="104">
        <v>1993</v>
      </c>
      <c r="R2" s="104">
        <v>1994</v>
      </c>
      <c r="S2" s="104">
        <v>1995</v>
      </c>
      <c r="T2" s="104">
        <v>1996</v>
      </c>
      <c r="U2" s="104">
        <v>1997</v>
      </c>
      <c r="V2" s="104">
        <v>1998</v>
      </c>
      <c r="W2" s="104">
        <v>1999</v>
      </c>
      <c r="X2" s="104">
        <v>2000</v>
      </c>
      <c r="Y2" s="104">
        <v>2001</v>
      </c>
      <c r="Z2" s="104">
        <v>2002</v>
      </c>
      <c r="AA2" s="104">
        <v>2003</v>
      </c>
      <c r="AB2" s="104">
        <v>2004</v>
      </c>
      <c r="AC2" s="104">
        <v>2005</v>
      </c>
      <c r="AD2" s="104">
        <v>2006</v>
      </c>
      <c r="AE2" s="104">
        <v>2007</v>
      </c>
      <c r="AF2" s="104">
        <v>2008</v>
      </c>
      <c r="AG2" s="104">
        <v>2009</v>
      </c>
      <c r="AH2" s="104">
        <v>2010</v>
      </c>
      <c r="AI2" s="104">
        <v>2011</v>
      </c>
      <c r="AJ2" s="104">
        <v>2012</v>
      </c>
      <c r="AK2" s="104">
        <v>2013</v>
      </c>
      <c r="AL2" s="104">
        <v>2014</v>
      </c>
      <c r="AM2" s="104">
        <v>2015</v>
      </c>
      <c r="AN2" s="106" t="s">
        <v>50</v>
      </c>
    </row>
    <row r="3" spans="1:42" s="110" customFormat="1">
      <c r="A3" s="107" t="s">
        <v>137</v>
      </c>
      <c r="B3" s="108">
        <v>1444.2624145564348</v>
      </c>
      <c r="C3" s="108">
        <v>1444.2624145564348</v>
      </c>
      <c r="D3" s="108">
        <v>1444.2624145564348</v>
      </c>
      <c r="E3" s="108">
        <v>1444.2624145564348</v>
      </c>
      <c r="F3" s="108">
        <v>1444.2624145564348</v>
      </c>
      <c r="G3" s="108">
        <v>1444.2624145564348</v>
      </c>
      <c r="H3" s="108">
        <v>1444.2624145564348</v>
      </c>
      <c r="I3" s="108">
        <v>1444.2624145564348</v>
      </c>
      <c r="J3" s="108">
        <v>1106.7340396876598</v>
      </c>
      <c r="K3" s="108">
        <v>1064.8038866384936</v>
      </c>
      <c r="L3" s="108">
        <v>1063.933883462897</v>
      </c>
      <c r="M3" s="108">
        <v>956.07348976189382</v>
      </c>
      <c r="N3" s="108">
        <v>983.33358926392748</v>
      </c>
      <c r="O3" s="108">
        <v>1170.474272345753</v>
      </c>
      <c r="P3" s="108">
        <v>1255.2045816196819</v>
      </c>
      <c r="Q3" s="108">
        <v>1160.004234129088</v>
      </c>
      <c r="R3" s="108">
        <v>1255.4945826782141</v>
      </c>
      <c r="S3" s="108">
        <v>1333.2648665473687</v>
      </c>
      <c r="T3" s="108">
        <v>1342.2848994713722</v>
      </c>
      <c r="U3" s="108">
        <v>1266.1246214788969</v>
      </c>
      <c r="V3" s="108">
        <v>1878.67</v>
      </c>
      <c r="W3" s="108">
        <v>1914.0699999999997</v>
      </c>
      <c r="X3" s="108">
        <v>1974.348</v>
      </c>
      <c r="Y3" s="108">
        <v>1106.365</v>
      </c>
      <c r="Z3" s="108">
        <v>835.92300000000012</v>
      </c>
      <c r="AA3" s="108">
        <v>462.05200000000002</v>
      </c>
      <c r="AB3" s="108">
        <v>422.01400000000001</v>
      </c>
      <c r="AC3" s="108">
        <v>324.613</v>
      </c>
      <c r="AD3" s="108">
        <v>358.21300000000008</v>
      </c>
      <c r="AE3" s="108">
        <v>455.86500000000001</v>
      </c>
      <c r="AF3" s="108">
        <v>522.71300000000008</v>
      </c>
      <c r="AG3" s="108">
        <v>1568.0570000000002</v>
      </c>
      <c r="AH3" s="108">
        <v>1203.0160000000001</v>
      </c>
      <c r="AI3" s="108">
        <v>1006.936</v>
      </c>
      <c r="AJ3" s="108">
        <v>1023.7579999999999</v>
      </c>
      <c r="AK3" s="108">
        <v>738.798</v>
      </c>
      <c r="AL3" s="108">
        <v>747.97700000000009</v>
      </c>
      <c r="AM3" s="109">
        <v>821.96300000000008</v>
      </c>
      <c r="AN3" s="108">
        <f t="shared" ref="AN3:AN18" si="0">SUM(B3:AM3)</f>
        <v>42877.181263536731</v>
      </c>
      <c r="AP3" s="108"/>
    </row>
    <row r="4" spans="1:42" s="110" customFormat="1">
      <c r="A4" s="111" t="s">
        <v>139</v>
      </c>
      <c r="B4" s="108"/>
      <c r="C4" s="108"/>
      <c r="D4" s="108">
        <v>0</v>
      </c>
      <c r="E4" s="108">
        <v>0</v>
      </c>
      <c r="F4" s="108">
        <v>0</v>
      </c>
      <c r="G4" s="108">
        <v>209.96999999999997</v>
      </c>
      <c r="H4" s="108">
        <v>209.96999999999997</v>
      </c>
      <c r="I4" s="108">
        <v>209.96999999999997</v>
      </c>
      <c r="J4" s="108">
        <v>209.96999999999997</v>
      </c>
      <c r="K4" s="108">
        <v>209.96999999999997</v>
      </c>
      <c r="L4" s="108">
        <v>209.96999999999997</v>
      </c>
      <c r="M4" s="108">
        <v>209.96999999999997</v>
      </c>
      <c r="N4" s="108">
        <v>209.96999999999997</v>
      </c>
      <c r="O4" s="108">
        <v>209.96999999999997</v>
      </c>
      <c r="P4" s="108">
        <v>209.96999999999997</v>
      </c>
      <c r="Q4" s="108">
        <v>210</v>
      </c>
      <c r="R4" s="108">
        <v>210</v>
      </c>
      <c r="S4" s="108">
        <v>210</v>
      </c>
      <c r="T4" s="108">
        <v>210</v>
      </c>
      <c r="U4" s="108">
        <v>210</v>
      </c>
      <c r="V4" s="108">
        <v>210</v>
      </c>
      <c r="W4" s="108">
        <v>210</v>
      </c>
      <c r="X4" s="108">
        <v>210</v>
      </c>
      <c r="Y4" s="108">
        <v>210</v>
      </c>
      <c r="Z4" s="108">
        <v>210</v>
      </c>
      <c r="AA4" s="108">
        <v>93.44</v>
      </c>
      <c r="AB4" s="108">
        <v>93.44</v>
      </c>
      <c r="AC4" s="108">
        <v>93.44</v>
      </c>
      <c r="AD4" s="108">
        <v>93.44</v>
      </c>
      <c r="AE4" s="108">
        <v>93.44</v>
      </c>
      <c r="AF4" s="108">
        <v>232.55999999999997</v>
      </c>
      <c r="AG4" s="108">
        <v>232.55999999999997</v>
      </c>
      <c r="AH4" s="108">
        <v>232.55999999999997</v>
      </c>
      <c r="AI4" s="108">
        <v>232.55999999999997</v>
      </c>
      <c r="AJ4" s="108">
        <v>232.55999999999997</v>
      </c>
      <c r="AK4" s="108">
        <v>600.00000000000011</v>
      </c>
      <c r="AL4" s="108">
        <v>600.00000000000011</v>
      </c>
      <c r="AM4" s="109">
        <v>600.00000000000011</v>
      </c>
      <c r="AN4" s="108">
        <f t="shared" si="0"/>
        <v>7629.7</v>
      </c>
      <c r="AP4" s="108"/>
    </row>
    <row r="5" spans="1:42" s="110" customFormat="1">
      <c r="A5" s="107" t="s">
        <v>167</v>
      </c>
      <c r="B5" s="108"/>
      <c r="C5" s="108"/>
      <c r="D5" s="108"/>
      <c r="E5" s="108"/>
      <c r="F5" s="108"/>
      <c r="G5" s="108"/>
      <c r="H5" s="108"/>
      <c r="I5" s="108"/>
      <c r="J5" s="108"/>
      <c r="K5" s="108"/>
      <c r="L5" s="108"/>
      <c r="M5" s="108">
        <v>45.72999999999999</v>
      </c>
      <c r="N5" s="108">
        <v>678.7299999999999</v>
      </c>
      <c r="O5" s="108">
        <v>911.7299999999999</v>
      </c>
      <c r="P5" s="108">
        <v>1052.7999999999995</v>
      </c>
      <c r="Q5" s="108">
        <v>1051.7999999999995</v>
      </c>
      <c r="R5" s="108">
        <v>1110.9899999999998</v>
      </c>
      <c r="S5" s="108">
        <v>1117.4499999999996</v>
      </c>
      <c r="T5" s="108">
        <v>974.44999999999982</v>
      </c>
      <c r="U5" s="108">
        <v>967.3399999999998</v>
      </c>
      <c r="V5" s="108">
        <v>1650.4200000000003</v>
      </c>
      <c r="W5" s="108">
        <v>1777.29</v>
      </c>
      <c r="X5" s="108">
        <v>1114.1099999999999</v>
      </c>
      <c r="Y5" s="108">
        <v>1345.6659999999997</v>
      </c>
      <c r="Z5" s="108">
        <v>733.70000000000016</v>
      </c>
      <c r="AA5" s="108">
        <v>440.05099999999993</v>
      </c>
      <c r="AB5" s="108">
        <v>568.37100000000009</v>
      </c>
      <c r="AC5" s="108">
        <v>310.61299999999994</v>
      </c>
      <c r="AD5" s="108">
        <v>221.14199999999997</v>
      </c>
      <c r="AE5" s="108">
        <v>240.08199999999999</v>
      </c>
      <c r="AF5" s="108">
        <v>340.983</v>
      </c>
      <c r="AG5" s="108">
        <v>871.71600000000001</v>
      </c>
      <c r="AH5" s="108">
        <v>639.12799999999993</v>
      </c>
      <c r="AI5" s="108">
        <v>764.98800000000017</v>
      </c>
      <c r="AJ5" s="108">
        <v>800.82100000000003</v>
      </c>
      <c r="AK5" s="108">
        <v>482.26300000000003</v>
      </c>
      <c r="AL5" s="108">
        <v>498.94400000000002</v>
      </c>
      <c r="AM5" s="109">
        <v>717.46600000000024</v>
      </c>
      <c r="AN5" s="108">
        <f t="shared" si="0"/>
        <v>21428.774000000001</v>
      </c>
      <c r="AP5" s="108"/>
    </row>
    <row r="6" spans="1:42" s="110" customFormat="1">
      <c r="A6" s="107" t="s">
        <v>143</v>
      </c>
      <c r="B6" s="108"/>
      <c r="C6" s="108"/>
      <c r="D6" s="108"/>
      <c r="E6" s="108"/>
      <c r="F6" s="108"/>
      <c r="G6" s="108"/>
      <c r="H6" s="108"/>
      <c r="I6" s="108"/>
      <c r="J6" s="108"/>
      <c r="K6" s="108"/>
      <c r="L6" s="108">
        <v>668.73333333333323</v>
      </c>
      <c r="M6" s="108">
        <v>1568.8066666666666</v>
      </c>
      <c r="N6" s="108">
        <v>2266.6133333333332</v>
      </c>
      <c r="O6" s="108">
        <v>1941.5266666666666</v>
      </c>
      <c r="P6" s="108">
        <v>1911.4266666666663</v>
      </c>
      <c r="Q6" s="108">
        <v>2011.1466666666665</v>
      </c>
      <c r="R6" s="108">
        <v>1214.6399999999999</v>
      </c>
      <c r="S6" s="108">
        <v>1511.0733333333333</v>
      </c>
      <c r="T6" s="108">
        <v>1926.7866666666669</v>
      </c>
      <c r="U6" s="108">
        <v>1912.2933333333331</v>
      </c>
      <c r="V6" s="108">
        <v>2163.2466666666664</v>
      </c>
      <c r="W6" s="108">
        <v>2550.8733333333334</v>
      </c>
      <c r="X6" s="108">
        <v>2672.2</v>
      </c>
      <c r="Y6" s="108">
        <v>2236.96</v>
      </c>
      <c r="Z6" s="108">
        <v>2109.54</v>
      </c>
      <c r="AA6" s="108">
        <v>1747.6800000000003</v>
      </c>
      <c r="AB6" s="108">
        <v>1877.3200000000002</v>
      </c>
      <c r="AC6" s="108">
        <v>2350.12</v>
      </c>
      <c r="AD6" s="108">
        <v>2242.6999999999998</v>
      </c>
      <c r="AE6" s="108">
        <v>2062.6933333333332</v>
      </c>
      <c r="AF6" s="108">
        <v>2027.2666666666667</v>
      </c>
      <c r="AG6" s="108">
        <v>2071.62</v>
      </c>
      <c r="AH6" s="108">
        <v>1930.2866666666666</v>
      </c>
      <c r="AI6" s="109">
        <v>1979.5533333333331</v>
      </c>
      <c r="AJ6" s="109">
        <v>2275.9666666666667</v>
      </c>
      <c r="AK6" s="109">
        <v>2316.2800000000002</v>
      </c>
      <c r="AL6" s="109">
        <v>1925.7733333333338</v>
      </c>
      <c r="AM6" s="109">
        <v>2495.0466666666671</v>
      </c>
      <c r="AN6" s="108">
        <f t="shared" si="0"/>
        <v>55968.17333333334</v>
      </c>
      <c r="AP6" s="108"/>
    </row>
    <row r="7" spans="1:42" s="110" customFormat="1">
      <c r="A7" s="111" t="s">
        <v>140</v>
      </c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>
        <v>0</v>
      </c>
      <c r="M7" s="108">
        <v>556.15</v>
      </c>
      <c r="N7" s="108">
        <v>556.15</v>
      </c>
      <c r="O7" s="108">
        <v>556.15</v>
      </c>
      <c r="P7" s="108">
        <v>556.15</v>
      </c>
      <c r="Q7" s="108">
        <v>556.15</v>
      </c>
      <c r="R7" s="108">
        <v>556.15</v>
      </c>
      <c r="S7" s="108">
        <v>556.15</v>
      </c>
      <c r="T7" s="108">
        <v>556.15</v>
      </c>
      <c r="U7" s="108">
        <v>556.15</v>
      </c>
      <c r="V7" s="108">
        <v>556.15</v>
      </c>
      <c r="W7" s="108">
        <v>556.15</v>
      </c>
      <c r="X7" s="108">
        <v>556.15</v>
      </c>
      <c r="Y7" s="108">
        <v>556.15</v>
      </c>
      <c r="Z7" s="108">
        <v>335.71000000000004</v>
      </c>
      <c r="AA7" s="108">
        <v>335.71000000000004</v>
      </c>
      <c r="AB7" s="108">
        <v>335.71000000000004</v>
      </c>
      <c r="AC7" s="108">
        <v>335.71000000000004</v>
      </c>
      <c r="AD7" s="108">
        <v>335.71000000000004</v>
      </c>
      <c r="AE7" s="108">
        <v>335.71000000000004</v>
      </c>
      <c r="AF7" s="108">
        <v>335.71000000000004</v>
      </c>
      <c r="AG7" s="108">
        <v>478.99999999999989</v>
      </c>
      <c r="AH7" s="108">
        <v>478.99999999999989</v>
      </c>
      <c r="AI7" s="108">
        <v>478.99999999999989</v>
      </c>
      <c r="AJ7" s="108">
        <v>478.99999999999989</v>
      </c>
      <c r="AK7" s="108">
        <v>478.99999999999989</v>
      </c>
      <c r="AL7" s="108">
        <v>478.99999999999989</v>
      </c>
      <c r="AM7" s="109">
        <v>478.99999999999989</v>
      </c>
      <c r="AN7" s="108">
        <f t="shared" si="0"/>
        <v>12932.919999999995</v>
      </c>
      <c r="AP7" s="108"/>
    </row>
    <row r="8" spans="1:42" s="110" customFormat="1">
      <c r="A8" s="107" t="s">
        <v>142</v>
      </c>
      <c r="B8" s="108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>
        <v>430.4306499999999</v>
      </c>
      <c r="X8" s="108">
        <v>400.44816999999989</v>
      </c>
      <c r="Y8" s="108">
        <v>302.36740999999995</v>
      </c>
      <c r="Z8" s="108">
        <v>372.72413000000006</v>
      </c>
      <c r="AA8" s="108">
        <v>410.44488999999999</v>
      </c>
      <c r="AB8" s="108">
        <v>481.29957999999999</v>
      </c>
      <c r="AC8" s="108">
        <v>545.13100999999995</v>
      </c>
      <c r="AD8" s="108">
        <v>748.45800999999972</v>
      </c>
      <c r="AE8" s="108">
        <v>860.32827999999995</v>
      </c>
      <c r="AF8" s="108">
        <v>1063.957817</v>
      </c>
      <c r="AG8" s="108">
        <v>874.61029000000008</v>
      </c>
      <c r="AH8" s="108">
        <v>1406.8263000000004</v>
      </c>
      <c r="AI8" s="108">
        <v>1276.13048</v>
      </c>
      <c r="AJ8" s="108">
        <v>2245.8047199999996</v>
      </c>
      <c r="AK8" s="108">
        <v>2400.9832699999997</v>
      </c>
      <c r="AL8" s="108">
        <v>978.17640000000017</v>
      </c>
      <c r="AM8" s="109">
        <v>1854.2277999999997</v>
      </c>
      <c r="AN8" s="108">
        <f t="shared" si="0"/>
        <v>16652.349207000003</v>
      </c>
      <c r="AP8" s="108"/>
    </row>
    <row r="9" spans="1:42" s="110" customFormat="1">
      <c r="A9" s="107" t="s">
        <v>169</v>
      </c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>
        <v>4065.86</v>
      </c>
      <c r="W9" s="108">
        <v>4369.62</v>
      </c>
      <c r="X9" s="108">
        <v>1962.2460000000001</v>
      </c>
      <c r="Y9" s="108">
        <v>2831.6349999999998</v>
      </c>
      <c r="Z9" s="108">
        <v>1266.4379999999996</v>
      </c>
      <c r="AA9" s="108">
        <v>1318.684</v>
      </c>
      <c r="AB9" s="108">
        <v>1209.3039999999999</v>
      </c>
      <c r="AC9" s="108">
        <v>1166.664</v>
      </c>
      <c r="AD9" s="108">
        <v>951.7170000000001</v>
      </c>
      <c r="AE9" s="108">
        <v>1193.443</v>
      </c>
      <c r="AF9" s="108">
        <v>1901.856</v>
      </c>
      <c r="AG9" s="108">
        <v>1714.7070000000001</v>
      </c>
      <c r="AH9" s="108">
        <v>1357.2460000000001</v>
      </c>
      <c r="AI9" s="108">
        <v>1268.8129999999996</v>
      </c>
      <c r="AJ9" s="108">
        <v>3079.6379999999999</v>
      </c>
      <c r="AK9" s="108">
        <v>2345.6910000000003</v>
      </c>
      <c r="AL9" s="108">
        <v>2207.8819999999996</v>
      </c>
      <c r="AM9" s="109">
        <v>2182.0679999999998</v>
      </c>
      <c r="AN9" s="108">
        <f t="shared" si="0"/>
        <v>36393.511999999988</v>
      </c>
      <c r="AP9" s="108"/>
    </row>
    <row r="10" spans="1:42" s="110" customFormat="1">
      <c r="A10" s="107" t="s">
        <v>133</v>
      </c>
      <c r="B10" s="108"/>
      <c r="C10" s="108"/>
      <c r="D10" s="108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08"/>
      <c r="V10" s="108"/>
      <c r="W10" s="108">
        <v>447.93</v>
      </c>
      <c r="X10" s="108">
        <v>774.73900000000003</v>
      </c>
      <c r="Y10" s="108">
        <v>1034.4079999999999</v>
      </c>
      <c r="Z10" s="108">
        <v>4587.6130000000003</v>
      </c>
      <c r="AA10" s="108">
        <v>6417.9380000000001</v>
      </c>
      <c r="AB10" s="108">
        <v>3510.1410000000001</v>
      </c>
      <c r="AC10" s="108">
        <v>2975.4349999999999</v>
      </c>
      <c r="AD10" s="108">
        <v>1069.518</v>
      </c>
      <c r="AE10" s="108">
        <v>1205.8689999999999</v>
      </c>
      <c r="AF10" s="108">
        <v>1469.421</v>
      </c>
      <c r="AG10" s="108">
        <v>1163.3679999999999</v>
      </c>
      <c r="AH10" s="108">
        <v>2649.3829999999998</v>
      </c>
      <c r="AI10" s="108">
        <v>1032.925</v>
      </c>
      <c r="AJ10" s="108">
        <v>771.28099999999995</v>
      </c>
      <c r="AK10" s="108">
        <v>815.38300000000004</v>
      </c>
      <c r="AL10" s="108">
        <v>738.89200000000005</v>
      </c>
      <c r="AM10" s="109">
        <v>636.02300000000002</v>
      </c>
      <c r="AN10" s="108">
        <f t="shared" si="0"/>
        <v>31300.267</v>
      </c>
      <c r="AP10" s="108"/>
    </row>
    <row r="11" spans="1:42" s="110" customFormat="1">
      <c r="A11" s="107" t="s">
        <v>134</v>
      </c>
      <c r="B11" s="108"/>
      <c r="C11" s="108"/>
      <c r="D11" s="108"/>
      <c r="E11" s="108"/>
      <c r="F11" s="108"/>
      <c r="G11" s="108"/>
      <c r="H11" s="108"/>
      <c r="I11" s="108"/>
      <c r="J11" s="108"/>
      <c r="K11" s="108"/>
      <c r="L11" s="108"/>
      <c r="M11" s="108"/>
      <c r="N11" s="108"/>
      <c r="O11" s="108"/>
      <c r="P11" s="108"/>
      <c r="Q11" s="108"/>
      <c r="R11" s="108"/>
      <c r="S11" s="108"/>
      <c r="T11" s="108"/>
      <c r="U11" s="108"/>
      <c r="V11" s="108"/>
      <c r="W11" s="108"/>
      <c r="X11" s="108"/>
      <c r="Y11" s="108">
        <v>88.94</v>
      </c>
      <c r="Z11" s="108">
        <v>45.690000000000005</v>
      </c>
      <c r="AA11" s="108">
        <v>20.43</v>
      </c>
      <c r="AB11" s="108">
        <v>22.259999999999998</v>
      </c>
      <c r="AC11" s="108">
        <v>9.49</v>
      </c>
      <c r="AD11" s="108">
        <v>9.1</v>
      </c>
      <c r="AE11" s="108">
        <v>3.3899999999999997</v>
      </c>
      <c r="AF11" s="108">
        <v>3.9699999999999998</v>
      </c>
      <c r="AG11" s="108">
        <v>20.78</v>
      </c>
      <c r="AH11" s="108">
        <v>1.7800000000000002</v>
      </c>
      <c r="AI11" s="108">
        <v>0.9</v>
      </c>
      <c r="AJ11" s="108">
        <v>0</v>
      </c>
      <c r="AK11" s="108">
        <v>0</v>
      </c>
      <c r="AL11" s="108">
        <v>0</v>
      </c>
      <c r="AM11" s="109">
        <v>0</v>
      </c>
      <c r="AN11" s="108">
        <f t="shared" si="0"/>
        <v>226.73</v>
      </c>
      <c r="AP11" s="108"/>
    </row>
    <row r="12" spans="1:42" s="110" customFormat="1" ht="16.5" customHeight="1">
      <c r="A12" s="107" t="s">
        <v>135</v>
      </c>
      <c r="B12" s="108"/>
      <c r="C12" s="108"/>
      <c r="D12" s="108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8"/>
      <c r="S12" s="108"/>
      <c r="T12" s="108"/>
      <c r="U12" s="108"/>
      <c r="V12" s="108"/>
      <c r="W12" s="108"/>
      <c r="X12" s="108"/>
      <c r="Y12" s="108">
        <v>13333</v>
      </c>
      <c r="Z12" s="108">
        <v>0</v>
      </c>
      <c r="AA12" s="108">
        <v>0</v>
      </c>
      <c r="AB12" s="112">
        <v>13333</v>
      </c>
      <c r="AC12" s="112">
        <v>0</v>
      </c>
      <c r="AD12" s="112">
        <v>13333.000000000004</v>
      </c>
      <c r="AE12" s="112">
        <v>4533.0000000000009</v>
      </c>
      <c r="AF12" s="112">
        <v>1599.1799999999939</v>
      </c>
      <c r="AG12" s="112">
        <v>23199.420000000002</v>
      </c>
      <c r="AH12" s="112">
        <v>7334.6999999999989</v>
      </c>
      <c r="AI12" s="112">
        <v>7334.699999999998</v>
      </c>
      <c r="AJ12" s="112">
        <v>4333.333333333343</v>
      </c>
      <c r="AK12" s="112">
        <v>4333.3333333333321</v>
      </c>
      <c r="AL12" s="112">
        <v>0</v>
      </c>
      <c r="AM12" s="113">
        <v>4667.2133333333313</v>
      </c>
      <c r="AN12" s="108">
        <f t="shared" si="0"/>
        <v>97333.87999999999</v>
      </c>
      <c r="AP12" s="108"/>
    </row>
    <row r="13" spans="1:42" s="110" customFormat="1">
      <c r="A13" s="107" t="s">
        <v>153</v>
      </c>
      <c r="B13" s="108"/>
      <c r="C13" s="108"/>
      <c r="D13" s="108"/>
      <c r="E13" s="108"/>
      <c r="F13" s="108"/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8"/>
      <c r="X13" s="108"/>
      <c r="Y13" s="108">
        <v>217.32</v>
      </c>
      <c r="Z13" s="108">
        <v>1416.116</v>
      </c>
      <c r="AA13" s="108">
        <v>1321.5500000000002</v>
      </c>
      <c r="AB13" s="108">
        <v>1055.193</v>
      </c>
      <c r="AC13" s="108">
        <v>1168.981</v>
      </c>
      <c r="AD13" s="108">
        <v>863.33100000000002</v>
      </c>
      <c r="AE13" s="108">
        <v>667.94399999999996</v>
      </c>
      <c r="AF13" s="108">
        <v>892.41700000000003</v>
      </c>
      <c r="AG13" s="108">
        <v>902.93700000000001</v>
      </c>
      <c r="AH13" s="108">
        <v>1018.252</v>
      </c>
      <c r="AI13" s="108">
        <v>937.86900000000003</v>
      </c>
      <c r="AJ13" s="108">
        <v>854.38900000000012</v>
      </c>
      <c r="AK13" s="108">
        <v>927.33299999999997</v>
      </c>
      <c r="AL13" s="108">
        <v>317.55300000000005</v>
      </c>
      <c r="AM13" s="109">
        <v>317.24499999999995</v>
      </c>
      <c r="AN13" s="108">
        <f t="shared" si="0"/>
        <v>12878.430000000004</v>
      </c>
      <c r="AP13" s="108"/>
    </row>
    <row r="14" spans="1:42" s="110" customFormat="1">
      <c r="A14" s="111" t="s">
        <v>154</v>
      </c>
      <c r="B14" s="108"/>
      <c r="C14" s="108"/>
      <c r="D14" s="108"/>
      <c r="E14" s="108"/>
      <c r="F14" s="108"/>
      <c r="G14" s="108"/>
      <c r="H14" s="108"/>
      <c r="I14" s="108"/>
      <c r="J14" s="108"/>
      <c r="K14" s="108"/>
      <c r="L14" s="108"/>
      <c r="M14" s="108"/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>
        <v>10629.600000000006</v>
      </c>
      <c r="Z14" s="108">
        <v>-4233.1999999999971</v>
      </c>
      <c r="AA14" s="108">
        <v>8401.9999999999854</v>
      </c>
      <c r="AB14" s="108">
        <v>872.89999999999418</v>
      </c>
      <c r="AC14" s="108">
        <v>1214.0999999999913</v>
      </c>
      <c r="AD14" s="108">
        <v>1288.6000000000058</v>
      </c>
      <c r="AE14" s="108">
        <v>361.30000000001746</v>
      </c>
      <c r="AF14" s="108">
        <v>1269.7000000000116</v>
      </c>
      <c r="AG14" s="108">
        <v>77</v>
      </c>
      <c r="AH14" s="108">
        <v>827.19999999998254</v>
      </c>
      <c r="AI14" s="108">
        <v>-1018.8999999999796</v>
      </c>
      <c r="AJ14" s="108">
        <v>2174.6999999999825</v>
      </c>
      <c r="AK14" s="108">
        <v>-398.79999999997381</v>
      </c>
      <c r="AL14" s="108">
        <v>228.99999999998545</v>
      </c>
      <c r="AM14" s="109">
        <v>-444.90000000000873</v>
      </c>
      <c r="AN14" s="108">
        <f t="shared" si="0"/>
        <v>21250.300000000003</v>
      </c>
      <c r="AP14" s="108"/>
    </row>
    <row r="15" spans="1:42">
      <c r="A15" s="114" t="s">
        <v>138</v>
      </c>
      <c r="B15" s="108"/>
      <c r="C15" s="108"/>
      <c r="D15" s="108"/>
      <c r="E15" s="108"/>
      <c r="F15" s="108"/>
      <c r="G15" s="108"/>
      <c r="H15" s="108"/>
      <c r="I15" s="108"/>
      <c r="J15" s="108"/>
      <c r="K15" s="108"/>
      <c r="L15" s="108"/>
      <c r="M15" s="108"/>
      <c r="N15" s="108"/>
      <c r="O15" s="108"/>
      <c r="P15" s="108"/>
      <c r="Q15" s="108"/>
      <c r="R15" s="108"/>
      <c r="S15" s="108"/>
      <c r="T15" s="108"/>
      <c r="U15" s="108"/>
      <c r="V15" s="108"/>
      <c r="W15" s="108"/>
      <c r="X15" s="108"/>
      <c r="Y15" s="108"/>
      <c r="Z15" s="108"/>
      <c r="AA15" s="115">
        <v>79.445205887610982</v>
      </c>
      <c r="AB15" s="115">
        <v>79.445205887610982</v>
      </c>
      <c r="AC15" s="115">
        <v>79.445205887610982</v>
      </c>
      <c r="AD15" s="115">
        <v>79.445205887610982</v>
      </c>
      <c r="AE15" s="115">
        <v>79.445205887610982</v>
      </c>
      <c r="AF15" s="115">
        <v>100.55479411238899</v>
      </c>
      <c r="AG15" s="115">
        <v>100.55479411238899</v>
      </c>
      <c r="AH15" s="115">
        <v>100.55479411238899</v>
      </c>
      <c r="AI15" s="115">
        <v>1161.6552052916991</v>
      </c>
      <c r="AJ15" s="115">
        <v>1200.4226208211669</v>
      </c>
      <c r="AK15" s="115">
        <v>1336.148888624039</v>
      </c>
      <c r="AL15" s="115">
        <v>1939.0394025556113</v>
      </c>
      <c r="AM15" s="116">
        <v>1968.1035226914792</v>
      </c>
      <c r="AN15" s="117">
        <f t="shared" si="0"/>
        <v>8304.2600517592182</v>
      </c>
      <c r="AP15" s="115"/>
    </row>
    <row r="16" spans="1:42">
      <c r="A16" s="118" t="s">
        <v>145</v>
      </c>
      <c r="B16" s="115"/>
      <c r="C16" s="115"/>
      <c r="D16" s="115"/>
      <c r="E16" s="115"/>
      <c r="F16" s="115"/>
      <c r="G16" s="115"/>
      <c r="H16" s="115"/>
      <c r="I16" s="115"/>
      <c r="J16" s="115"/>
      <c r="K16" s="115"/>
      <c r="L16" s="115"/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  <c r="AA16" s="115"/>
      <c r="AB16" s="115"/>
      <c r="AC16" s="115"/>
      <c r="AD16" s="115"/>
      <c r="AE16" s="115"/>
      <c r="AF16" s="115">
        <v>221.84873949579816</v>
      </c>
      <c r="AG16" s="115">
        <v>443.69747899159637</v>
      </c>
      <c r="AH16" s="115">
        <v>554.62184873949616</v>
      </c>
      <c r="AI16" s="116">
        <v>887.39495798319274</v>
      </c>
      <c r="AJ16" s="116">
        <v>998.31932773109224</v>
      </c>
      <c r="AK16" s="116">
        <v>1164.7058823529417</v>
      </c>
      <c r="AL16" s="116">
        <v>1164.7058823529417</v>
      </c>
      <c r="AM16" s="116">
        <v>1164.7058823529417</v>
      </c>
      <c r="AN16" s="117">
        <f t="shared" si="0"/>
        <v>6600</v>
      </c>
      <c r="AP16" s="115"/>
    </row>
    <row r="17" spans="1:42">
      <c r="A17" s="118" t="s">
        <v>144</v>
      </c>
      <c r="B17" s="115"/>
      <c r="C17" s="115"/>
      <c r="D17" s="115"/>
      <c r="E17" s="115"/>
      <c r="F17" s="115"/>
      <c r="G17" s="115"/>
      <c r="H17" s="115"/>
      <c r="I17" s="115"/>
      <c r="J17" s="115"/>
      <c r="K17" s="115"/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6">
        <v>252133.33333333337</v>
      </c>
      <c r="AJ17" s="116">
        <v>0</v>
      </c>
      <c r="AK17" s="116">
        <v>0</v>
      </c>
      <c r="AL17" s="116">
        <v>0</v>
      </c>
      <c r="AM17" s="116">
        <v>0</v>
      </c>
      <c r="AN17" s="117">
        <f t="shared" si="0"/>
        <v>252133.33333333337</v>
      </c>
      <c r="AP17" s="115"/>
    </row>
    <row r="18" spans="1:42">
      <c r="A18" s="119" t="s">
        <v>141</v>
      </c>
      <c r="B18" s="115"/>
      <c r="C18" s="115"/>
      <c r="D18" s="115"/>
      <c r="E18" s="115"/>
      <c r="F18" s="115"/>
      <c r="G18" s="115"/>
      <c r="H18" s="115"/>
      <c r="I18" s="115"/>
      <c r="J18" s="115"/>
      <c r="K18" s="115"/>
      <c r="L18" s="115">
        <v>0</v>
      </c>
      <c r="M18" s="115">
        <v>0</v>
      </c>
      <c r="N18" s="115">
        <v>0</v>
      </c>
      <c r="O18" s="115">
        <v>0</v>
      </c>
      <c r="P18" s="115">
        <v>0</v>
      </c>
      <c r="Q18" s="115">
        <v>0</v>
      </c>
      <c r="R18" s="115">
        <v>0</v>
      </c>
      <c r="S18" s="115">
        <v>0</v>
      </c>
      <c r="T18" s="115">
        <v>0</v>
      </c>
      <c r="U18" s="115">
        <v>0</v>
      </c>
      <c r="V18" s="115">
        <v>0</v>
      </c>
      <c r="W18" s="115">
        <v>0</v>
      </c>
      <c r="X18" s="115">
        <v>0</v>
      </c>
      <c r="Y18" s="115">
        <v>0</v>
      </c>
      <c r="Z18" s="115">
        <v>0</v>
      </c>
      <c r="AA18" s="115">
        <v>0</v>
      </c>
      <c r="AB18" s="115">
        <v>0</v>
      </c>
      <c r="AC18" s="115">
        <v>0</v>
      </c>
      <c r="AD18" s="115">
        <v>0</v>
      </c>
      <c r="AE18" s="115">
        <v>0</v>
      </c>
      <c r="AF18" s="115">
        <v>0</v>
      </c>
      <c r="AG18" s="115">
        <v>0</v>
      </c>
      <c r="AH18" s="115">
        <v>0</v>
      </c>
      <c r="AI18" s="115">
        <v>0</v>
      </c>
      <c r="AJ18" s="115">
        <v>0</v>
      </c>
      <c r="AK18" s="115">
        <v>0</v>
      </c>
      <c r="AL18" s="115">
        <v>0</v>
      </c>
      <c r="AM18" s="116"/>
      <c r="AN18" s="117">
        <f t="shared" si="0"/>
        <v>0</v>
      </c>
      <c r="AP18" s="115"/>
    </row>
    <row r="19" spans="1:42">
      <c r="A19" s="120" t="s">
        <v>158</v>
      </c>
      <c r="B19" s="117">
        <f t="shared" ref="B19:AN19" si="1">SUM(B3:B18)</f>
        <v>1444.2624145564348</v>
      </c>
      <c r="C19" s="117">
        <f t="shared" si="1"/>
        <v>1444.2624145564348</v>
      </c>
      <c r="D19" s="117">
        <f t="shared" si="1"/>
        <v>1444.2624145564348</v>
      </c>
      <c r="E19" s="117">
        <f t="shared" si="1"/>
        <v>1444.2624145564348</v>
      </c>
      <c r="F19" s="117">
        <f t="shared" si="1"/>
        <v>1444.2624145564348</v>
      </c>
      <c r="G19" s="117">
        <f t="shared" si="1"/>
        <v>1654.2324145564348</v>
      </c>
      <c r="H19" s="117">
        <f t="shared" si="1"/>
        <v>1654.2324145564348</v>
      </c>
      <c r="I19" s="117">
        <f t="shared" si="1"/>
        <v>1654.2324145564348</v>
      </c>
      <c r="J19" s="117">
        <f t="shared" si="1"/>
        <v>1316.7040396876598</v>
      </c>
      <c r="K19" s="117">
        <f t="shared" si="1"/>
        <v>1274.7738866384937</v>
      </c>
      <c r="L19" s="117">
        <f t="shared" si="1"/>
        <v>1942.6372167962304</v>
      </c>
      <c r="M19" s="117">
        <f t="shared" si="1"/>
        <v>3336.7301564285603</v>
      </c>
      <c r="N19" s="117">
        <f t="shared" si="1"/>
        <v>4694.7969225972602</v>
      </c>
      <c r="O19" s="117">
        <f t="shared" si="1"/>
        <v>4789.8509390124191</v>
      </c>
      <c r="P19" s="117">
        <f t="shared" si="1"/>
        <v>4985.5512482863469</v>
      </c>
      <c r="Q19" s="117">
        <f t="shared" si="1"/>
        <v>4989.1009007957537</v>
      </c>
      <c r="R19" s="117">
        <f t="shared" si="1"/>
        <v>4347.2745826782138</v>
      </c>
      <c r="S19" s="117">
        <f t="shared" si="1"/>
        <v>4727.9381998807012</v>
      </c>
      <c r="T19" s="117">
        <f t="shared" si="1"/>
        <v>5009.6715661380385</v>
      </c>
      <c r="U19" s="117">
        <f t="shared" si="1"/>
        <v>4911.9079548122299</v>
      </c>
      <c r="V19" s="117">
        <f t="shared" si="1"/>
        <v>10524.346666666666</v>
      </c>
      <c r="W19" s="117">
        <f t="shared" si="1"/>
        <v>12256.363983333333</v>
      </c>
      <c r="X19" s="117">
        <f t="shared" si="1"/>
        <v>9664.2411699999993</v>
      </c>
      <c r="Y19" s="117">
        <f t="shared" si="1"/>
        <v>33892.411410000001</v>
      </c>
      <c r="Z19" s="117">
        <f t="shared" si="1"/>
        <v>7680.2541300000048</v>
      </c>
      <c r="AA19" s="117">
        <f t="shared" si="1"/>
        <v>21049.425095887596</v>
      </c>
      <c r="AB19" s="117">
        <f t="shared" si="1"/>
        <v>23860.397785887606</v>
      </c>
      <c r="AC19" s="117">
        <f t="shared" si="1"/>
        <v>10573.742215887602</v>
      </c>
      <c r="AD19" s="117">
        <f t="shared" si="1"/>
        <v>21594.374215887619</v>
      </c>
      <c r="AE19" s="117">
        <f t="shared" si="1"/>
        <v>12092.509819220961</v>
      </c>
      <c r="AF19" s="117">
        <f t="shared" si="1"/>
        <v>11982.13801727486</v>
      </c>
      <c r="AG19" s="117">
        <f t="shared" si="1"/>
        <v>33720.027563103991</v>
      </c>
      <c r="AH19" s="117">
        <f t="shared" si="1"/>
        <v>19734.554609518531</v>
      </c>
      <c r="AI19" s="117">
        <f t="shared" si="1"/>
        <v>269477.8583099416</v>
      </c>
      <c r="AJ19" s="117">
        <f t="shared" si="1"/>
        <v>20469.993668552248</v>
      </c>
      <c r="AK19" s="117">
        <f t="shared" si="1"/>
        <v>17541.119374310339</v>
      </c>
      <c r="AL19" s="117">
        <f t="shared" si="1"/>
        <v>11826.943018241873</v>
      </c>
      <c r="AM19" s="117">
        <f t="shared" si="1"/>
        <v>17458.162205044409</v>
      </c>
      <c r="AN19" s="121">
        <f t="shared" si="1"/>
        <v>623909.81018896261</v>
      </c>
    </row>
    <row r="20" spans="1:42">
      <c r="A20" s="118"/>
    </row>
    <row r="21" spans="1:42">
      <c r="A21" s="118"/>
      <c r="B21" s="108"/>
      <c r="C21" s="108"/>
      <c r="D21" s="108"/>
      <c r="E21" s="108"/>
      <c r="F21" s="108"/>
      <c r="G21" s="108"/>
      <c r="H21" s="108"/>
      <c r="I21" s="108"/>
      <c r="J21" s="108"/>
      <c r="K21" s="108"/>
      <c r="L21" s="115"/>
    </row>
    <row r="22" spans="1:42">
      <c r="A22" s="118"/>
    </row>
    <row r="23" spans="1:42">
      <c r="A23" s="102" t="s">
        <v>126</v>
      </c>
      <c r="B23" s="103"/>
      <c r="C23" s="103"/>
      <c r="S23" s="102" t="s">
        <v>170</v>
      </c>
    </row>
    <row r="24" spans="1:42">
      <c r="A24" s="122" t="s">
        <v>168</v>
      </c>
      <c r="B24" s="106" t="s">
        <v>137</v>
      </c>
      <c r="C24" s="106" t="s">
        <v>139</v>
      </c>
      <c r="D24" s="106" t="s">
        <v>167</v>
      </c>
      <c r="E24" s="106" t="s">
        <v>143</v>
      </c>
      <c r="F24" s="106" t="s">
        <v>140</v>
      </c>
      <c r="G24" s="106" t="s">
        <v>142</v>
      </c>
      <c r="H24" s="106" t="s">
        <v>169</v>
      </c>
      <c r="I24" s="106" t="s">
        <v>133</v>
      </c>
      <c r="J24" s="106" t="s">
        <v>134</v>
      </c>
      <c r="K24" s="106" t="s">
        <v>135</v>
      </c>
      <c r="L24" s="106" t="s">
        <v>153</v>
      </c>
      <c r="M24" s="106" t="s">
        <v>154</v>
      </c>
      <c r="N24" s="106" t="s">
        <v>138</v>
      </c>
      <c r="O24" s="106" t="s">
        <v>145</v>
      </c>
      <c r="P24" s="106" t="s">
        <v>144</v>
      </c>
      <c r="Q24" s="106" t="s">
        <v>141</v>
      </c>
      <c r="R24" s="106" t="s">
        <v>50</v>
      </c>
      <c r="T24" s="123"/>
      <c r="U24" s="124" t="s">
        <v>34</v>
      </c>
      <c r="V24" s="124" t="s">
        <v>171</v>
      </c>
      <c r="W24" s="124" t="s">
        <v>35</v>
      </c>
      <c r="X24" s="125" t="s">
        <v>50</v>
      </c>
      <c r="Z24" s="126"/>
      <c r="AA24" s="126"/>
      <c r="AB24" s="126"/>
      <c r="AE24" s="126"/>
      <c r="AF24" s="126"/>
      <c r="AI24" s="126"/>
    </row>
    <row r="25" spans="1:42">
      <c r="A25" s="127" t="s">
        <v>172</v>
      </c>
      <c r="B25" s="128">
        <v>285.81977451972034</v>
      </c>
      <c r="C25" s="129">
        <v>663.96141575274157</v>
      </c>
      <c r="D25" s="128">
        <v>268.36305363069732</v>
      </c>
      <c r="E25" s="128">
        <v>347.96647747006369</v>
      </c>
      <c r="F25" s="129"/>
      <c r="G25" s="128">
        <v>77.423504794006661</v>
      </c>
      <c r="H25" s="128">
        <v>0</v>
      </c>
      <c r="I25" s="130">
        <v>0</v>
      </c>
      <c r="J25" s="128"/>
      <c r="K25" s="129">
        <v>234.78491171689149</v>
      </c>
      <c r="L25" s="128">
        <v>508.45200000000006</v>
      </c>
      <c r="M25" s="128">
        <v>26.353955728685648</v>
      </c>
      <c r="N25" s="128">
        <v>0</v>
      </c>
      <c r="O25" s="128"/>
      <c r="P25" s="128"/>
      <c r="R25" s="131">
        <f t="shared" ref="R25:R55" si="2">SUM(B25:Q25)</f>
        <v>2413.1250936128072</v>
      </c>
      <c r="T25" s="132" t="s">
        <v>172</v>
      </c>
      <c r="U25" s="133">
        <f t="shared" ref="U25:U55" si="3">R25-V25-W25</f>
        <v>1193.4633368290165</v>
      </c>
      <c r="V25" s="133">
        <f t="shared" ref="V25:V55" si="4">B25+L25+N25+P25</f>
        <v>794.27177451972034</v>
      </c>
      <c r="W25" s="133">
        <f t="shared" ref="W25:W55" si="5">Q25+G25+E25</f>
        <v>425.38998226407034</v>
      </c>
      <c r="X25" s="134">
        <f t="shared" ref="X25:X56" si="6">SUM(U25:W25)</f>
        <v>2413.1250936128072</v>
      </c>
      <c r="Z25" s="135"/>
      <c r="AA25" s="131"/>
      <c r="AB25" s="136"/>
      <c r="AE25" s="135"/>
      <c r="AF25" s="137"/>
      <c r="AG25" s="131"/>
      <c r="AH25" s="137"/>
      <c r="AJ25" s="126"/>
    </row>
    <row r="26" spans="1:42">
      <c r="A26" s="127" t="s">
        <v>173</v>
      </c>
      <c r="B26" s="128">
        <v>249.05512132044333</v>
      </c>
      <c r="C26" s="129"/>
      <c r="D26" s="128">
        <v>163.75588821262616</v>
      </c>
      <c r="E26" s="128">
        <v>385.93662222790363</v>
      </c>
      <c r="F26" s="129"/>
      <c r="G26" s="128">
        <v>88.935497365976985</v>
      </c>
      <c r="H26" s="128">
        <v>0</v>
      </c>
      <c r="I26" s="130">
        <v>0</v>
      </c>
      <c r="J26" s="128"/>
      <c r="K26" s="129">
        <v>6.730437739184862</v>
      </c>
      <c r="L26" s="128">
        <v>80.933999999999997</v>
      </c>
      <c r="M26" s="128">
        <v>4.4623571628686918</v>
      </c>
      <c r="N26" s="128">
        <v>0</v>
      </c>
      <c r="O26" s="128"/>
      <c r="P26" s="128"/>
      <c r="Q26" s="131"/>
      <c r="R26" s="131">
        <f t="shared" si="2"/>
        <v>979.80992402900358</v>
      </c>
      <c r="T26" s="132" t="s">
        <v>173</v>
      </c>
      <c r="U26" s="133">
        <f t="shared" si="3"/>
        <v>174.94868311467962</v>
      </c>
      <c r="V26" s="133">
        <f t="shared" si="4"/>
        <v>329.98912132044336</v>
      </c>
      <c r="W26" s="133">
        <f t="shared" si="5"/>
        <v>474.8721195938806</v>
      </c>
      <c r="X26" s="134">
        <f t="shared" si="6"/>
        <v>979.80992402900358</v>
      </c>
      <c r="Z26" s="135"/>
      <c r="AA26" s="131"/>
      <c r="AB26" s="136"/>
      <c r="AD26" s="126"/>
      <c r="AE26" s="135"/>
      <c r="AF26" s="137"/>
      <c r="AG26" s="131"/>
      <c r="AH26" s="137"/>
      <c r="AJ26" s="126"/>
    </row>
    <row r="27" spans="1:42">
      <c r="A27" s="127" t="s">
        <v>174</v>
      </c>
      <c r="B27" s="128">
        <v>3887.9617902348832</v>
      </c>
      <c r="C27" s="129">
        <v>805.43698903290112</v>
      </c>
      <c r="D27" s="128">
        <v>2567.8918780485697</v>
      </c>
      <c r="E27" s="128">
        <v>2961.7248214464157</v>
      </c>
      <c r="F27" s="129"/>
      <c r="G27" s="128">
        <v>653.3616241038568</v>
      </c>
      <c r="H27" s="128">
        <v>0</v>
      </c>
      <c r="I27" s="128">
        <v>1198.0671494265846</v>
      </c>
      <c r="J27" s="128">
        <v>30.019999999999996</v>
      </c>
      <c r="K27" s="129">
        <v>1734.3601905723156</v>
      </c>
      <c r="L27" s="128">
        <v>3679.1330000000003</v>
      </c>
      <c r="M27" s="128">
        <v>204.97587813019777</v>
      </c>
      <c r="N27" s="128">
        <v>0</v>
      </c>
      <c r="O27" s="128">
        <v>0</v>
      </c>
      <c r="P27" s="128">
        <v>0</v>
      </c>
      <c r="Q27" s="131"/>
      <c r="R27" s="131">
        <f t="shared" si="2"/>
        <v>17722.933320995726</v>
      </c>
      <c r="T27" s="132" t="s">
        <v>174</v>
      </c>
      <c r="U27" s="133">
        <f t="shared" si="3"/>
        <v>6540.7520852105699</v>
      </c>
      <c r="V27" s="133">
        <f t="shared" si="4"/>
        <v>7567.0947902348835</v>
      </c>
      <c r="W27" s="133">
        <f t="shared" si="5"/>
        <v>3615.0864455502724</v>
      </c>
      <c r="X27" s="134">
        <f t="shared" si="6"/>
        <v>17722.933320995726</v>
      </c>
      <c r="Z27" s="135"/>
      <c r="AA27" s="131"/>
      <c r="AB27" s="136"/>
      <c r="AD27" s="126"/>
      <c r="AE27" s="135"/>
      <c r="AF27" s="137"/>
      <c r="AG27" s="131"/>
      <c r="AH27" s="137"/>
      <c r="AJ27" s="126"/>
    </row>
    <row r="28" spans="1:42">
      <c r="A28" s="127" t="s">
        <v>175</v>
      </c>
      <c r="B28" s="128">
        <v>3255.9857836981869</v>
      </c>
      <c r="C28" s="129">
        <v>837.62043868394801</v>
      </c>
      <c r="D28" s="128">
        <v>1645.3384253558277</v>
      </c>
      <c r="E28" s="128">
        <v>896.90399275800337</v>
      </c>
      <c r="F28" s="129"/>
      <c r="G28" s="128">
        <v>227.13103706551178</v>
      </c>
      <c r="H28" s="128">
        <v>1034.7420000000002</v>
      </c>
      <c r="I28" s="128">
        <v>1756.1421969220348</v>
      </c>
      <c r="J28" s="128">
        <v>1.1299999999999999</v>
      </c>
      <c r="K28" s="129">
        <v>1613.57869775939</v>
      </c>
      <c r="L28" s="128">
        <v>1046.2760000000001</v>
      </c>
      <c r="M28" s="128">
        <v>125.45507114287761</v>
      </c>
      <c r="N28" s="128">
        <v>238.02097610392707</v>
      </c>
      <c r="O28" s="128">
        <v>0</v>
      </c>
      <c r="P28" s="128">
        <v>0</v>
      </c>
      <c r="Q28" s="131"/>
      <c r="R28" s="131">
        <f t="shared" si="2"/>
        <v>12678.324619489709</v>
      </c>
      <c r="T28" s="132" t="s">
        <v>175</v>
      </c>
      <c r="U28" s="133">
        <f t="shared" si="3"/>
        <v>7014.0068298640799</v>
      </c>
      <c r="V28" s="133">
        <f t="shared" si="4"/>
        <v>4540.282759802114</v>
      </c>
      <c r="W28" s="133">
        <f t="shared" si="5"/>
        <v>1124.0350298235151</v>
      </c>
      <c r="X28" s="134">
        <f t="shared" si="6"/>
        <v>12678.324619489709</v>
      </c>
      <c r="Z28" s="135"/>
      <c r="AA28" s="131"/>
      <c r="AB28" s="136"/>
      <c r="AD28" s="126"/>
      <c r="AE28" s="135"/>
      <c r="AF28" s="137"/>
      <c r="AG28" s="131"/>
      <c r="AH28" s="137"/>
      <c r="AJ28" s="126"/>
    </row>
    <row r="29" spans="1:42">
      <c r="A29" s="127" t="s">
        <v>176</v>
      </c>
      <c r="B29" s="128">
        <v>6978.2240967331618</v>
      </c>
      <c r="C29" s="129">
        <v>741.12991026919224</v>
      </c>
      <c r="D29" s="128">
        <v>1.1029520677258904</v>
      </c>
      <c r="E29" s="128">
        <v>4432.3761942861838</v>
      </c>
      <c r="F29" s="129"/>
      <c r="G29" s="128">
        <v>813.04662021256502</v>
      </c>
      <c r="H29" s="128">
        <v>5631.0950000000003</v>
      </c>
      <c r="I29" s="128">
        <v>2142.8289844691149</v>
      </c>
      <c r="J29" s="128">
        <v>0</v>
      </c>
      <c r="K29" s="129">
        <v>11497.905237229221</v>
      </c>
      <c r="L29" s="128">
        <v>7510.5459999999994</v>
      </c>
      <c r="M29" s="128">
        <v>1928.3451972234107</v>
      </c>
      <c r="N29" s="128">
        <v>577.05345331029139</v>
      </c>
      <c r="O29" s="128">
        <v>0</v>
      </c>
      <c r="P29" s="128">
        <v>68000</v>
      </c>
      <c r="Q29" s="131"/>
      <c r="R29" s="131">
        <f t="shared" si="2"/>
        <v>110253.65364580086</v>
      </c>
      <c r="T29" s="132" t="s">
        <v>176</v>
      </c>
      <c r="U29" s="133">
        <f t="shared" si="3"/>
        <v>21942.40728125866</v>
      </c>
      <c r="V29" s="133">
        <f t="shared" si="4"/>
        <v>83065.823550043453</v>
      </c>
      <c r="W29" s="133">
        <f t="shared" si="5"/>
        <v>5245.4228144987492</v>
      </c>
      <c r="X29" s="134">
        <f t="shared" si="6"/>
        <v>110253.65364580086</v>
      </c>
      <c r="Z29" s="135"/>
      <c r="AA29" s="131"/>
      <c r="AB29" s="136"/>
      <c r="AD29" s="126"/>
      <c r="AE29" s="135"/>
      <c r="AF29" s="131"/>
      <c r="AG29" s="137"/>
      <c r="AH29" s="131"/>
      <c r="AI29" s="126"/>
    </row>
    <row r="30" spans="1:42">
      <c r="A30" s="127" t="s">
        <v>177</v>
      </c>
      <c r="B30" s="128">
        <v>3577.5713487090784</v>
      </c>
      <c r="C30" s="129">
        <v>728.26849451645046</v>
      </c>
      <c r="D30" s="128">
        <v>958.73437001819002</v>
      </c>
      <c r="E30" s="128">
        <v>2472.521012669511</v>
      </c>
      <c r="F30" s="129"/>
      <c r="G30" s="128">
        <v>569.67052717248907</v>
      </c>
      <c r="H30" s="128">
        <v>88.236999999999995</v>
      </c>
      <c r="I30" s="128">
        <v>1134.4956321394818</v>
      </c>
      <c r="J30" s="128">
        <v>0.22</v>
      </c>
      <c r="K30" s="129">
        <v>2414.8801149716442</v>
      </c>
      <c r="L30" s="128">
        <v>0</v>
      </c>
      <c r="M30" s="128">
        <v>178.77623655676996</v>
      </c>
      <c r="N30" s="128">
        <v>0</v>
      </c>
      <c r="O30" s="128">
        <v>0</v>
      </c>
      <c r="P30" s="128">
        <v>0</v>
      </c>
      <c r="Q30" s="131"/>
      <c r="R30" s="131">
        <f t="shared" si="2"/>
        <v>12123.374736753614</v>
      </c>
      <c r="T30" s="132" t="s">
        <v>177</v>
      </c>
      <c r="U30" s="133">
        <f t="shared" si="3"/>
        <v>5503.6118482025358</v>
      </c>
      <c r="V30" s="133">
        <f t="shared" si="4"/>
        <v>3577.5713487090784</v>
      </c>
      <c r="W30" s="133">
        <f t="shared" si="5"/>
        <v>3042.1915398420001</v>
      </c>
      <c r="X30" s="134">
        <f t="shared" si="6"/>
        <v>12123.374736753614</v>
      </c>
      <c r="Z30" s="135"/>
      <c r="AA30" s="131"/>
      <c r="AB30" s="136"/>
      <c r="AD30" s="126"/>
    </row>
    <row r="31" spans="1:42">
      <c r="A31" s="127" t="s">
        <v>178</v>
      </c>
      <c r="B31" s="128">
        <v>1572.1175989084336</v>
      </c>
      <c r="C31" s="129"/>
      <c r="D31" s="128">
        <v>1.9730000000000001</v>
      </c>
      <c r="E31" s="128">
        <v>2684.9134639686722</v>
      </c>
      <c r="F31" s="129"/>
      <c r="G31" s="128">
        <v>365.24158273769598</v>
      </c>
      <c r="H31" s="128">
        <v>2842.9770000000003</v>
      </c>
      <c r="I31" s="128">
        <v>1004.270912231454</v>
      </c>
      <c r="J31" s="128">
        <v>0</v>
      </c>
      <c r="K31" s="129">
        <v>2787.4228505521628</v>
      </c>
      <c r="L31" s="128">
        <v>0</v>
      </c>
      <c r="M31" s="128">
        <v>636.74125596533486</v>
      </c>
      <c r="N31" s="128">
        <v>0</v>
      </c>
      <c r="O31" s="128">
        <v>0</v>
      </c>
      <c r="P31" s="128">
        <v>0</v>
      </c>
      <c r="Q31" s="131"/>
      <c r="R31" s="131">
        <f t="shared" si="2"/>
        <v>11895.657664363753</v>
      </c>
      <c r="T31" s="132" t="s">
        <v>178</v>
      </c>
      <c r="U31" s="133">
        <f t="shared" si="3"/>
        <v>7273.3850187489516</v>
      </c>
      <c r="V31" s="133">
        <f t="shared" si="4"/>
        <v>1572.1175989084336</v>
      </c>
      <c r="W31" s="133">
        <f t="shared" si="5"/>
        <v>3050.155046706368</v>
      </c>
      <c r="X31" s="134">
        <f t="shared" si="6"/>
        <v>11895.657664363753</v>
      </c>
      <c r="AD31" s="126"/>
    </row>
    <row r="32" spans="1:42">
      <c r="A32" s="127" t="s">
        <v>179</v>
      </c>
      <c r="B32" s="128">
        <v>4291.2906885138409</v>
      </c>
      <c r="C32" s="129"/>
      <c r="D32" s="128">
        <v>19.41405005301862</v>
      </c>
      <c r="E32" s="128">
        <v>5284.6524429263673</v>
      </c>
      <c r="F32" s="129"/>
      <c r="G32" s="128">
        <v>1372.7361050888683</v>
      </c>
      <c r="H32" s="128">
        <v>5147.75</v>
      </c>
      <c r="I32" s="128">
        <v>1452.1222672553642</v>
      </c>
      <c r="J32" s="128">
        <v>6.01</v>
      </c>
      <c r="K32" s="129">
        <v>5841.4943781116162</v>
      </c>
      <c r="L32" s="128">
        <v>0</v>
      </c>
      <c r="M32" s="128">
        <v>2168.2490676633347</v>
      </c>
      <c r="N32" s="128">
        <v>0</v>
      </c>
      <c r="O32" s="128">
        <v>0</v>
      </c>
      <c r="P32" s="128">
        <v>0</v>
      </c>
      <c r="Q32" s="131"/>
      <c r="R32" s="131">
        <f t="shared" si="2"/>
        <v>25583.718999612407</v>
      </c>
      <c r="T32" s="132" t="s">
        <v>179</v>
      </c>
      <c r="U32" s="133">
        <f t="shared" si="3"/>
        <v>14635.039763083332</v>
      </c>
      <c r="V32" s="133">
        <f t="shared" si="4"/>
        <v>4291.2906885138409</v>
      </c>
      <c r="W32" s="133">
        <f t="shared" si="5"/>
        <v>6657.3885480152358</v>
      </c>
      <c r="X32" s="134">
        <f t="shared" si="6"/>
        <v>25583.718999612407</v>
      </c>
      <c r="Z32" s="126"/>
      <c r="AD32" s="126"/>
    </row>
    <row r="33" spans="1:43">
      <c r="A33" s="127" t="s">
        <v>180</v>
      </c>
      <c r="B33" s="128">
        <v>0</v>
      </c>
      <c r="C33" s="129"/>
      <c r="D33" s="128">
        <v>61.70316139210496</v>
      </c>
      <c r="E33" s="128">
        <v>159.52037692464236</v>
      </c>
      <c r="F33" s="129"/>
      <c r="G33" s="128">
        <v>99.587286914150411</v>
      </c>
      <c r="H33" s="128">
        <v>407.44400000000002</v>
      </c>
      <c r="I33" s="128">
        <v>6.7240000000000002</v>
      </c>
      <c r="J33" s="128">
        <v>0.21</v>
      </c>
      <c r="K33" s="129">
        <v>0</v>
      </c>
      <c r="L33" s="128">
        <v>0</v>
      </c>
      <c r="M33" s="128">
        <v>3.0637246252538368</v>
      </c>
      <c r="N33" s="128">
        <v>0</v>
      </c>
      <c r="O33" s="128">
        <v>0</v>
      </c>
      <c r="P33" s="128">
        <v>0</v>
      </c>
      <c r="Q33" s="131"/>
      <c r="R33" s="131">
        <f t="shared" si="2"/>
        <v>738.25254985615163</v>
      </c>
      <c r="T33" s="132" t="s">
        <v>180</v>
      </c>
      <c r="U33" s="133">
        <f t="shared" si="3"/>
        <v>479.14488601735889</v>
      </c>
      <c r="V33" s="133">
        <f t="shared" si="4"/>
        <v>0</v>
      </c>
      <c r="W33" s="133">
        <f t="shared" si="5"/>
        <v>259.10766383879275</v>
      </c>
      <c r="X33" s="134">
        <f t="shared" si="6"/>
        <v>738.25254985615163</v>
      </c>
      <c r="Z33" s="126"/>
      <c r="AA33" s="126"/>
      <c r="AB33" s="126"/>
      <c r="AC33" s="126"/>
      <c r="AD33" s="126"/>
      <c r="AE33" s="126"/>
      <c r="AF33" s="138"/>
      <c r="AG33" s="126"/>
      <c r="AI33" s="126"/>
    </row>
    <row r="34" spans="1:43">
      <c r="A34" s="127" t="s">
        <v>181</v>
      </c>
      <c r="B34" s="128">
        <v>0</v>
      </c>
      <c r="C34" s="129"/>
      <c r="D34" s="128">
        <v>774.46156893712759</v>
      </c>
      <c r="E34" s="128">
        <v>3023.687628003654</v>
      </c>
      <c r="F34" s="129"/>
      <c r="G34" s="128">
        <v>1034.8777119581237</v>
      </c>
      <c r="H34" s="128">
        <v>0</v>
      </c>
      <c r="I34" s="128">
        <v>0</v>
      </c>
      <c r="J34" s="128">
        <v>12.78</v>
      </c>
      <c r="K34" s="129">
        <v>49.11847921393872</v>
      </c>
      <c r="L34" s="128">
        <v>0</v>
      </c>
      <c r="M34" s="128">
        <v>71.716259707901486</v>
      </c>
      <c r="N34" s="128">
        <v>0</v>
      </c>
      <c r="O34" s="128">
        <v>0</v>
      </c>
      <c r="P34" s="128">
        <v>0</v>
      </c>
      <c r="Q34" s="131"/>
      <c r="R34" s="131">
        <f t="shared" si="2"/>
        <v>4966.6416478207448</v>
      </c>
      <c r="T34" s="132" t="s">
        <v>181</v>
      </c>
      <c r="U34" s="133">
        <f t="shared" si="3"/>
        <v>908.07630785896708</v>
      </c>
      <c r="V34" s="133">
        <f t="shared" si="4"/>
        <v>0</v>
      </c>
      <c r="W34" s="133">
        <f t="shared" si="5"/>
        <v>4058.5653399617777</v>
      </c>
      <c r="X34" s="134">
        <f t="shared" si="6"/>
        <v>4966.6416478207448</v>
      </c>
      <c r="Z34" s="126"/>
      <c r="AA34" s="126"/>
      <c r="AB34" s="126"/>
      <c r="AC34" s="126"/>
      <c r="AD34" s="126"/>
      <c r="AE34" s="126"/>
      <c r="AF34" s="138"/>
      <c r="AG34" s="126"/>
      <c r="AH34" s="126"/>
      <c r="AI34" s="126"/>
    </row>
    <row r="35" spans="1:43">
      <c r="A35" s="127" t="s">
        <v>182</v>
      </c>
      <c r="B35" s="128">
        <v>0</v>
      </c>
      <c r="C35" s="129"/>
      <c r="D35" s="128">
        <v>1160.8181157443723</v>
      </c>
      <c r="E35" s="128">
        <v>1496.1301860680824</v>
      </c>
      <c r="F35" s="129"/>
      <c r="G35" s="128">
        <v>845.04381294042344</v>
      </c>
      <c r="H35" s="128">
        <v>0</v>
      </c>
      <c r="I35" s="128">
        <v>0</v>
      </c>
      <c r="J35" s="128">
        <v>0.08</v>
      </c>
      <c r="K35" s="129">
        <v>936.97348460899775</v>
      </c>
      <c r="L35" s="128">
        <v>0</v>
      </c>
      <c r="M35" s="128">
        <v>18.857870303586807</v>
      </c>
      <c r="N35" s="128">
        <v>0</v>
      </c>
      <c r="O35" s="128">
        <v>0</v>
      </c>
      <c r="P35" s="128">
        <v>0</v>
      </c>
      <c r="Q35" s="131"/>
      <c r="R35" s="131">
        <f t="shared" si="2"/>
        <v>4457.9034696654626</v>
      </c>
      <c r="T35" s="132" t="s">
        <v>182</v>
      </c>
      <c r="U35" s="133">
        <f t="shared" si="3"/>
        <v>2116.7294706569569</v>
      </c>
      <c r="V35" s="133">
        <f t="shared" si="4"/>
        <v>0</v>
      </c>
      <c r="W35" s="133">
        <f t="shared" si="5"/>
        <v>2341.1739990085057</v>
      </c>
      <c r="X35" s="134">
        <f t="shared" si="6"/>
        <v>4457.9034696654626</v>
      </c>
      <c r="Z35" s="126"/>
      <c r="AA35" s="126"/>
      <c r="AB35" s="126"/>
      <c r="AC35" s="126"/>
      <c r="AD35" s="126"/>
      <c r="AE35" s="126"/>
      <c r="AF35" s="126"/>
      <c r="AG35" s="126"/>
      <c r="AH35" s="126"/>
      <c r="AI35" s="126"/>
    </row>
    <row r="36" spans="1:43">
      <c r="A36" s="127" t="s">
        <v>183</v>
      </c>
      <c r="B36" s="128">
        <v>0</v>
      </c>
      <c r="C36" s="129">
        <v>174.06849451645064</v>
      </c>
      <c r="D36" s="128">
        <v>855.92041985568574</v>
      </c>
      <c r="E36" s="128">
        <v>2602.5636601983556</v>
      </c>
      <c r="F36" s="129"/>
      <c r="G36" s="128">
        <v>505.03281131216119</v>
      </c>
      <c r="H36" s="128">
        <v>0</v>
      </c>
      <c r="I36" s="128">
        <v>783.26960727031633</v>
      </c>
      <c r="J36" s="128">
        <v>4.3899999999999997</v>
      </c>
      <c r="K36" s="129">
        <v>1185.7799244545902</v>
      </c>
      <c r="L36" s="128">
        <v>0</v>
      </c>
      <c r="M36" s="128">
        <v>39.046346010098262</v>
      </c>
      <c r="N36" s="128">
        <v>0</v>
      </c>
      <c r="O36" s="128">
        <v>0</v>
      </c>
      <c r="P36" s="128">
        <v>0</v>
      </c>
      <c r="Q36" s="131"/>
      <c r="R36" s="131">
        <f t="shared" si="2"/>
        <v>6150.0712636176586</v>
      </c>
      <c r="T36" s="132" t="s">
        <v>183</v>
      </c>
      <c r="U36" s="133">
        <f t="shared" si="3"/>
        <v>3042.4747921071416</v>
      </c>
      <c r="V36" s="133">
        <f t="shared" si="4"/>
        <v>0</v>
      </c>
      <c r="W36" s="133">
        <f t="shared" si="5"/>
        <v>3107.5964715105169</v>
      </c>
      <c r="X36" s="134">
        <f t="shared" si="6"/>
        <v>6150.0712636176586</v>
      </c>
      <c r="Z36" s="126"/>
      <c r="AA36" s="126"/>
      <c r="AB36" s="126"/>
      <c r="AC36" s="126"/>
      <c r="AD36" s="126"/>
      <c r="AE36" s="126"/>
      <c r="AF36" s="126"/>
      <c r="AG36" s="126"/>
      <c r="AH36" s="126"/>
      <c r="AI36" s="126"/>
    </row>
    <row r="37" spans="1:43">
      <c r="A37" s="127" t="s">
        <v>184</v>
      </c>
      <c r="B37" s="128">
        <v>0</v>
      </c>
      <c r="C37" s="129">
        <v>205.35463609172481</v>
      </c>
      <c r="D37" s="128">
        <v>902.04881373656212</v>
      </c>
      <c r="E37" s="128">
        <v>975.26606629269565</v>
      </c>
      <c r="F37" s="129"/>
      <c r="G37" s="128">
        <v>311.62004032593092</v>
      </c>
      <c r="H37" s="128">
        <v>0</v>
      </c>
      <c r="I37" s="128">
        <v>19.940999999999999</v>
      </c>
      <c r="J37" s="128">
        <v>8.33</v>
      </c>
      <c r="K37" s="129">
        <v>1495.005323176709</v>
      </c>
      <c r="L37" s="128">
        <v>0</v>
      </c>
      <c r="M37" s="128">
        <v>91.594895190181887</v>
      </c>
      <c r="N37" s="128">
        <v>0</v>
      </c>
      <c r="O37" s="128">
        <v>0</v>
      </c>
      <c r="P37" s="128">
        <v>0</v>
      </c>
      <c r="Q37" s="131"/>
      <c r="R37" s="131">
        <f t="shared" si="2"/>
        <v>4009.160774813804</v>
      </c>
      <c r="T37" s="132" t="s">
        <v>184</v>
      </c>
      <c r="U37" s="133">
        <f t="shared" si="3"/>
        <v>2722.2746681951776</v>
      </c>
      <c r="V37" s="133">
        <f t="shared" si="4"/>
        <v>0</v>
      </c>
      <c r="W37" s="133">
        <f t="shared" si="5"/>
        <v>1286.8861066186266</v>
      </c>
      <c r="X37" s="134">
        <f t="shared" si="6"/>
        <v>4009.160774813804</v>
      </c>
      <c r="Z37" s="126"/>
      <c r="AA37" s="126"/>
      <c r="AB37" s="126"/>
      <c r="AC37" s="126"/>
      <c r="AD37" s="126"/>
      <c r="AE37" s="126"/>
      <c r="AF37" s="126"/>
      <c r="AG37" s="126"/>
      <c r="AH37" s="126"/>
      <c r="AI37" s="126"/>
    </row>
    <row r="38" spans="1:43">
      <c r="A38" s="127" t="s">
        <v>185</v>
      </c>
      <c r="B38" s="128">
        <v>0</v>
      </c>
      <c r="C38" s="129">
        <v>850.48185443668979</v>
      </c>
      <c r="D38" s="128">
        <v>1038.4347155185048</v>
      </c>
      <c r="E38" s="128">
        <v>1469.0229073480041</v>
      </c>
      <c r="F38" s="129">
        <v>959.60199999999998</v>
      </c>
      <c r="G38" s="128">
        <v>519.99862446543295</v>
      </c>
      <c r="H38" s="128">
        <v>0</v>
      </c>
      <c r="I38" s="128">
        <v>849.79466334231427</v>
      </c>
      <c r="J38" s="128">
        <v>19.190000000000001</v>
      </c>
      <c r="K38" s="129">
        <v>2174.2440195150393</v>
      </c>
      <c r="L38" s="128">
        <v>0</v>
      </c>
      <c r="M38" s="128">
        <v>281.12438164412595</v>
      </c>
      <c r="N38" s="128">
        <v>0</v>
      </c>
      <c r="O38" s="128">
        <v>0</v>
      </c>
      <c r="P38" s="128">
        <v>0</v>
      </c>
      <c r="Q38" s="131"/>
      <c r="R38" s="131">
        <f t="shared" si="2"/>
        <v>8161.8931662701107</v>
      </c>
      <c r="T38" s="132" t="s">
        <v>185</v>
      </c>
      <c r="U38" s="133">
        <f t="shared" si="3"/>
        <v>6172.8716344566737</v>
      </c>
      <c r="V38" s="133">
        <f t="shared" si="4"/>
        <v>0</v>
      </c>
      <c r="W38" s="133">
        <f t="shared" si="5"/>
        <v>1989.0215318134369</v>
      </c>
      <c r="X38" s="134">
        <f t="shared" si="6"/>
        <v>8161.8931662701107</v>
      </c>
      <c r="Z38" s="126"/>
      <c r="AA38" s="126"/>
      <c r="AB38" s="126"/>
      <c r="AC38" s="126"/>
      <c r="AD38" s="126"/>
      <c r="AE38" s="126"/>
      <c r="AF38" s="126"/>
      <c r="AG38" s="126"/>
      <c r="AH38" s="126"/>
      <c r="AI38" s="126"/>
    </row>
    <row r="39" spans="1:43">
      <c r="A39" s="127" t="s">
        <v>210</v>
      </c>
      <c r="B39" s="128">
        <v>0</v>
      </c>
      <c r="C39" s="129">
        <v>180.52911266201397</v>
      </c>
      <c r="D39" s="128">
        <v>1619.020077019233</v>
      </c>
      <c r="E39" s="128">
        <v>4169.2271840201101</v>
      </c>
      <c r="F39" s="129"/>
      <c r="G39" s="128">
        <v>1561.8254787079477</v>
      </c>
      <c r="H39" s="128">
        <v>0</v>
      </c>
      <c r="I39" s="128">
        <v>0</v>
      </c>
      <c r="J39" s="128">
        <v>2.46</v>
      </c>
      <c r="K39" s="129">
        <v>970.06405018442888</v>
      </c>
      <c r="L39" s="128">
        <v>0</v>
      </c>
      <c r="M39" s="128">
        <v>143.46866335441621</v>
      </c>
      <c r="N39" s="128">
        <v>0</v>
      </c>
      <c r="O39" s="128">
        <v>0</v>
      </c>
      <c r="P39" s="128">
        <v>0</v>
      </c>
      <c r="Q39" s="131"/>
      <c r="R39" s="131">
        <f t="shared" si="2"/>
        <v>8646.5945659481513</v>
      </c>
      <c r="T39" s="132" t="s">
        <v>210</v>
      </c>
      <c r="U39" s="133">
        <f t="shared" si="3"/>
        <v>2915.5419032200934</v>
      </c>
      <c r="V39" s="133">
        <f t="shared" si="4"/>
        <v>0</v>
      </c>
      <c r="W39" s="133">
        <f t="shared" si="5"/>
        <v>5731.0526627280578</v>
      </c>
      <c r="X39" s="134">
        <f t="shared" si="6"/>
        <v>8646.5945659481513</v>
      </c>
      <c r="Z39" s="126"/>
      <c r="AA39" s="126"/>
      <c r="AB39" s="126"/>
      <c r="AC39" s="126"/>
      <c r="AD39" s="126"/>
      <c r="AE39" s="126"/>
      <c r="AF39" s="126"/>
      <c r="AG39" s="126"/>
      <c r="AH39" s="126"/>
      <c r="AI39" s="126"/>
    </row>
    <row r="40" spans="1:43">
      <c r="A40" s="127" t="s">
        <v>186</v>
      </c>
      <c r="B40" s="128">
        <v>0</v>
      </c>
      <c r="C40" s="129">
        <v>180.52911266201397</v>
      </c>
      <c r="D40" s="128">
        <v>1602.8560914506402</v>
      </c>
      <c r="E40" s="128">
        <v>3308.3243841276817</v>
      </c>
      <c r="F40" s="129">
        <v>959.60199999999998</v>
      </c>
      <c r="G40" s="128">
        <v>1165.2062571501963</v>
      </c>
      <c r="H40" s="128">
        <v>212.05599999999998</v>
      </c>
      <c r="I40" s="128">
        <v>1325.1629001001536</v>
      </c>
      <c r="J40" s="128">
        <v>12.71</v>
      </c>
      <c r="K40" s="129">
        <v>914.56858287946636</v>
      </c>
      <c r="L40" s="128">
        <v>0</v>
      </c>
      <c r="M40" s="128">
        <v>102.38141997246146</v>
      </c>
      <c r="N40" s="128">
        <v>0</v>
      </c>
      <c r="O40" s="128">
        <v>0</v>
      </c>
      <c r="P40" s="128">
        <v>0</v>
      </c>
      <c r="Q40" s="131"/>
      <c r="R40" s="131">
        <f t="shared" si="2"/>
        <v>9783.3967483426131</v>
      </c>
      <c r="T40" s="132" t="s">
        <v>186</v>
      </c>
      <c r="U40" s="133">
        <f t="shared" si="3"/>
        <v>5309.8661070647349</v>
      </c>
      <c r="V40" s="133">
        <f t="shared" si="4"/>
        <v>0</v>
      </c>
      <c r="W40" s="133">
        <f t="shared" si="5"/>
        <v>4473.5306412778782</v>
      </c>
      <c r="X40" s="134">
        <f t="shared" si="6"/>
        <v>9783.3967483426131</v>
      </c>
      <c r="Z40" s="126"/>
      <c r="AA40" s="126"/>
      <c r="AB40" s="126"/>
      <c r="AC40" s="126"/>
      <c r="AD40" s="126"/>
      <c r="AE40" s="126"/>
      <c r="AF40" s="126"/>
      <c r="AG40" s="126"/>
      <c r="AH40" s="126"/>
      <c r="AI40" s="126"/>
    </row>
    <row r="41" spans="1:43">
      <c r="A41" s="127" t="s">
        <v>187</v>
      </c>
      <c r="B41" s="128">
        <v>0</v>
      </c>
      <c r="C41" s="129">
        <v>304.06769690927217</v>
      </c>
      <c r="D41" s="128">
        <v>1388.2980359492058</v>
      </c>
      <c r="E41" s="128">
        <v>2043.3450961343531</v>
      </c>
      <c r="F41" s="129">
        <v>1436.3020000000006</v>
      </c>
      <c r="G41" s="128">
        <v>439.6455208250818</v>
      </c>
      <c r="H41" s="128">
        <v>1454.7650000000001</v>
      </c>
      <c r="I41" s="128">
        <v>1314.3530657911442</v>
      </c>
      <c r="J41" s="128">
        <v>21.549999999999997</v>
      </c>
      <c r="K41" s="129">
        <v>1569.1663222351835</v>
      </c>
      <c r="L41" s="128">
        <v>0</v>
      </c>
      <c r="M41" s="128">
        <v>200.12570721443137</v>
      </c>
      <c r="N41" s="128">
        <v>0</v>
      </c>
      <c r="O41" s="128">
        <v>330.00000000000011</v>
      </c>
      <c r="P41" s="128">
        <v>0</v>
      </c>
      <c r="Q41" s="131"/>
      <c r="R41" s="131">
        <f t="shared" si="2"/>
        <v>10501.618445058672</v>
      </c>
      <c r="T41" s="132" t="s">
        <v>187</v>
      </c>
      <c r="U41" s="133">
        <f t="shared" si="3"/>
        <v>8018.6278280992365</v>
      </c>
      <c r="V41" s="133">
        <f t="shared" si="4"/>
        <v>0</v>
      </c>
      <c r="W41" s="133">
        <f t="shared" si="5"/>
        <v>2482.9906169594351</v>
      </c>
      <c r="X41" s="134">
        <f t="shared" si="6"/>
        <v>10501.618445058672</v>
      </c>
    </row>
    <row r="42" spans="1:43">
      <c r="A42" s="127" t="s">
        <v>188</v>
      </c>
      <c r="B42" s="128">
        <v>0</v>
      </c>
      <c r="C42" s="129">
        <v>77.16849451645065</v>
      </c>
      <c r="D42" s="128">
        <v>902.45082302990613</v>
      </c>
      <c r="E42" s="128">
        <v>2114.8603497079148</v>
      </c>
      <c r="F42" s="129">
        <v>959.60199999999998</v>
      </c>
      <c r="G42" s="128">
        <v>893.68456018553866</v>
      </c>
      <c r="H42" s="128">
        <v>0</v>
      </c>
      <c r="I42" s="128">
        <v>1597.2374729796452</v>
      </c>
      <c r="J42" s="128">
        <v>35.06</v>
      </c>
      <c r="K42" s="129">
        <v>4035.6671521367794</v>
      </c>
      <c r="L42" s="128">
        <v>0</v>
      </c>
      <c r="M42" s="128">
        <v>332.99336125202103</v>
      </c>
      <c r="N42" s="128">
        <v>0</v>
      </c>
      <c r="O42" s="128">
        <v>330.00000000000011</v>
      </c>
      <c r="P42" s="128">
        <v>0</v>
      </c>
      <c r="Q42" s="131"/>
      <c r="R42" s="131">
        <f t="shared" si="2"/>
        <v>11278.724213808257</v>
      </c>
      <c r="T42" s="132" t="s">
        <v>188</v>
      </c>
      <c r="U42" s="133">
        <f t="shared" si="3"/>
        <v>8270.1793039148033</v>
      </c>
      <c r="V42" s="133">
        <f t="shared" si="4"/>
        <v>0</v>
      </c>
      <c r="W42" s="133">
        <f t="shared" si="5"/>
        <v>3008.5449098934532</v>
      </c>
      <c r="X42" s="134">
        <f t="shared" si="6"/>
        <v>11278.724213808257</v>
      </c>
    </row>
    <row r="43" spans="1:43">
      <c r="A43" s="127" t="s">
        <v>189</v>
      </c>
      <c r="B43" s="128">
        <v>0</v>
      </c>
      <c r="C43" s="129"/>
      <c r="D43" s="128">
        <v>1197.971547100356</v>
      </c>
      <c r="E43" s="128">
        <v>815.78403767013879</v>
      </c>
      <c r="F43" s="129"/>
      <c r="G43" s="128">
        <v>260.29576730401777</v>
      </c>
      <c r="H43" s="128">
        <v>0</v>
      </c>
      <c r="I43" s="128">
        <v>0</v>
      </c>
      <c r="J43" s="128">
        <v>4.75</v>
      </c>
      <c r="K43" s="129">
        <v>1069.9456806798614</v>
      </c>
      <c r="L43" s="128">
        <v>0</v>
      </c>
      <c r="M43" s="128">
        <v>366.71688891935696</v>
      </c>
      <c r="N43" s="128">
        <v>0</v>
      </c>
      <c r="O43" s="128">
        <v>65.999999999999957</v>
      </c>
      <c r="P43" s="128">
        <v>0</v>
      </c>
      <c r="Q43" s="131"/>
      <c r="R43" s="131">
        <f t="shared" si="2"/>
        <v>3781.4639216737314</v>
      </c>
      <c r="T43" s="132" t="s">
        <v>189</v>
      </c>
      <c r="U43" s="133">
        <f t="shared" si="3"/>
        <v>2705.3841166995749</v>
      </c>
      <c r="V43" s="133">
        <f t="shared" si="4"/>
        <v>0</v>
      </c>
      <c r="W43" s="133">
        <f t="shared" si="5"/>
        <v>1076.0798049741566</v>
      </c>
      <c r="X43" s="134">
        <f t="shared" si="6"/>
        <v>3781.4639216737314</v>
      </c>
    </row>
    <row r="44" spans="1:43">
      <c r="A44" s="127" t="s">
        <v>190</v>
      </c>
      <c r="B44" s="128">
        <v>0</v>
      </c>
      <c r="C44" s="129">
        <v>45.044865403788634</v>
      </c>
      <c r="D44" s="128">
        <v>987.95514838314773</v>
      </c>
      <c r="E44" s="128">
        <v>1160.2492353358555</v>
      </c>
      <c r="F44" s="129"/>
      <c r="G44" s="128">
        <v>308.6643119772022</v>
      </c>
      <c r="H44" s="128">
        <v>0</v>
      </c>
      <c r="I44" s="128">
        <v>1252.6885135630753</v>
      </c>
      <c r="J44" s="128">
        <v>20.07</v>
      </c>
      <c r="K44" s="129">
        <v>4871.2894599204819</v>
      </c>
      <c r="L44" s="128">
        <v>0</v>
      </c>
      <c r="M44" s="128">
        <v>120.21582665816436</v>
      </c>
      <c r="N44" s="128">
        <v>0</v>
      </c>
      <c r="O44" s="128">
        <v>792</v>
      </c>
      <c r="P44" s="128">
        <v>0</v>
      </c>
      <c r="Q44" s="131"/>
      <c r="R44" s="131">
        <f t="shared" si="2"/>
        <v>9558.1773612417164</v>
      </c>
      <c r="T44" s="132" t="s">
        <v>190</v>
      </c>
      <c r="U44" s="133">
        <f t="shared" si="3"/>
        <v>8089.2638139286591</v>
      </c>
      <c r="V44" s="133">
        <f t="shared" si="4"/>
        <v>0</v>
      </c>
      <c r="W44" s="133">
        <f t="shared" si="5"/>
        <v>1468.9135473130577</v>
      </c>
      <c r="X44" s="134">
        <f t="shared" si="6"/>
        <v>9558.1773612417164</v>
      </c>
    </row>
    <row r="45" spans="1:43">
      <c r="A45" s="127" t="s">
        <v>191</v>
      </c>
      <c r="B45" s="128">
        <v>0</v>
      </c>
      <c r="C45" s="129">
        <v>32.183449651046857</v>
      </c>
      <c r="D45" s="128">
        <v>174.98311789960081</v>
      </c>
      <c r="E45" s="128">
        <v>740.22804011820119</v>
      </c>
      <c r="F45" s="129"/>
      <c r="G45" s="128">
        <v>68.950220308310833</v>
      </c>
      <c r="H45" s="128">
        <v>108.08499999999999</v>
      </c>
      <c r="I45" s="128">
        <v>187.0469364799481</v>
      </c>
      <c r="J45" s="128">
        <v>0.09</v>
      </c>
      <c r="K45" s="129">
        <v>490.40438298480831</v>
      </c>
      <c r="L45" s="128">
        <v>0</v>
      </c>
      <c r="M45" s="128">
        <v>46.08473664320104</v>
      </c>
      <c r="N45" s="128">
        <v>0</v>
      </c>
      <c r="O45" s="128">
        <v>0</v>
      </c>
      <c r="P45" s="128">
        <v>0</v>
      </c>
      <c r="Q45" s="131"/>
      <c r="R45" s="131">
        <f t="shared" si="2"/>
        <v>1848.055884085117</v>
      </c>
      <c r="T45" s="132" t="s">
        <v>191</v>
      </c>
      <c r="U45" s="133">
        <f t="shared" si="3"/>
        <v>1038.877623658605</v>
      </c>
      <c r="V45" s="133">
        <f t="shared" si="4"/>
        <v>0</v>
      </c>
      <c r="W45" s="133">
        <f t="shared" si="5"/>
        <v>809.178260426512</v>
      </c>
      <c r="X45" s="134">
        <f t="shared" si="6"/>
        <v>1848.055884085117</v>
      </c>
    </row>
    <row r="46" spans="1:43">
      <c r="A46" s="127" t="s">
        <v>192</v>
      </c>
      <c r="B46" s="128">
        <v>0</v>
      </c>
      <c r="C46" s="129">
        <v>38.584247258225325</v>
      </c>
      <c r="D46" s="128">
        <v>201.786</v>
      </c>
      <c r="E46" s="128">
        <v>740.55402489699145</v>
      </c>
      <c r="F46" s="129">
        <v>1436.3020000000006</v>
      </c>
      <c r="G46" s="128">
        <v>486.01785928963227</v>
      </c>
      <c r="H46" s="128">
        <v>1305.7279999999998</v>
      </c>
      <c r="I46" s="128">
        <v>1263.0920289176343</v>
      </c>
      <c r="J46" s="128">
        <v>0</v>
      </c>
      <c r="K46" s="129">
        <v>977.17631608648719</v>
      </c>
      <c r="L46" s="128">
        <v>0</v>
      </c>
      <c r="M46" s="128">
        <v>165.09565786205496</v>
      </c>
      <c r="N46" s="128">
        <v>0</v>
      </c>
      <c r="O46" s="128">
        <v>330.00000000000011</v>
      </c>
      <c r="P46" s="128">
        <v>0</v>
      </c>
      <c r="Q46" s="131"/>
      <c r="R46" s="131">
        <f t="shared" si="2"/>
        <v>6944.3361343110273</v>
      </c>
      <c r="T46" s="132" t="s">
        <v>192</v>
      </c>
      <c r="U46" s="133">
        <f t="shared" si="3"/>
        <v>5717.7642501244036</v>
      </c>
      <c r="V46" s="133">
        <f t="shared" si="4"/>
        <v>0</v>
      </c>
      <c r="W46" s="133">
        <f t="shared" si="5"/>
        <v>1226.5718841866237</v>
      </c>
      <c r="X46" s="134">
        <f t="shared" si="6"/>
        <v>6944.3361343110273</v>
      </c>
    </row>
    <row r="47" spans="1:43">
      <c r="A47" s="127" t="s">
        <v>193</v>
      </c>
      <c r="B47" s="128">
        <v>0</v>
      </c>
      <c r="C47" s="129">
        <v>115.75274177467597</v>
      </c>
      <c r="D47" s="128">
        <v>293.07645153753975</v>
      </c>
      <c r="E47" s="128">
        <v>2616.2856194400965</v>
      </c>
      <c r="F47" s="129">
        <v>1436.3020000000006</v>
      </c>
      <c r="G47" s="128">
        <v>1653.6462042794851</v>
      </c>
      <c r="H47" s="128">
        <v>6956.8330000000005</v>
      </c>
      <c r="I47" s="128">
        <v>2124.4182660986585</v>
      </c>
      <c r="J47" s="128">
        <v>0</v>
      </c>
      <c r="K47" s="129">
        <v>11533.345272351999</v>
      </c>
      <c r="L47" s="128">
        <v>0</v>
      </c>
      <c r="M47" s="128">
        <v>1013.3429385912204</v>
      </c>
      <c r="N47" s="128">
        <v>1806.8164888862404</v>
      </c>
      <c r="O47" s="128">
        <v>330.00000000000011</v>
      </c>
      <c r="P47" s="128">
        <v>14133.333333333299</v>
      </c>
      <c r="Q47" s="131"/>
      <c r="R47" s="131">
        <f t="shared" si="2"/>
        <v>44013.152316293214</v>
      </c>
      <c r="T47" s="132" t="s">
        <v>193</v>
      </c>
      <c r="U47" s="133">
        <f t="shared" si="3"/>
        <v>23803.070670354093</v>
      </c>
      <c r="V47" s="133">
        <f t="shared" si="4"/>
        <v>15940.149822219541</v>
      </c>
      <c r="W47" s="133">
        <f t="shared" si="5"/>
        <v>4269.9318237195821</v>
      </c>
      <c r="X47" s="134">
        <f t="shared" si="6"/>
        <v>44013.152316293214</v>
      </c>
      <c r="Y47" s="115"/>
      <c r="AA47" s="104" t="s">
        <v>164</v>
      </c>
      <c r="AB47" s="139">
        <v>15</v>
      </c>
      <c r="AC47" s="104">
        <v>2</v>
      </c>
      <c r="AD47" s="104">
        <v>3</v>
      </c>
      <c r="AE47" s="140">
        <v>4</v>
      </c>
      <c r="AF47" s="104">
        <v>5</v>
      </c>
      <c r="AG47" s="140">
        <v>6</v>
      </c>
      <c r="AH47" s="104">
        <v>7</v>
      </c>
      <c r="AI47" s="104">
        <v>8</v>
      </c>
      <c r="AJ47" s="104">
        <v>9</v>
      </c>
      <c r="AK47" s="104">
        <v>10</v>
      </c>
      <c r="AL47" s="139">
        <v>11</v>
      </c>
      <c r="AM47" s="104">
        <v>12</v>
      </c>
      <c r="AN47" s="139">
        <v>13</v>
      </c>
      <c r="AO47" s="104">
        <v>14</v>
      </c>
      <c r="AP47" s="139">
        <v>1</v>
      </c>
      <c r="AQ47" s="140">
        <v>16</v>
      </c>
    </row>
    <row r="48" spans="1:43">
      <c r="A48" s="127" t="s">
        <v>194</v>
      </c>
      <c r="B48" s="128">
        <v>0</v>
      </c>
      <c r="C48" s="129">
        <v>51.445663010967095</v>
      </c>
      <c r="D48" s="128">
        <v>835.28547607265739</v>
      </c>
      <c r="E48" s="128">
        <v>957.55364361951308</v>
      </c>
      <c r="F48" s="129">
        <v>1436.3020000000006</v>
      </c>
      <c r="G48" s="128">
        <v>227.03615163738783</v>
      </c>
      <c r="H48" s="128">
        <v>1358.8779999999999</v>
      </c>
      <c r="I48" s="128">
        <v>1556.7384851532638</v>
      </c>
      <c r="J48" s="128">
        <v>24.18</v>
      </c>
      <c r="K48" s="129">
        <v>2431.750195914803</v>
      </c>
      <c r="L48" s="128">
        <v>0</v>
      </c>
      <c r="M48" s="128">
        <v>249.26401558169175</v>
      </c>
      <c r="N48" s="128">
        <v>1186.5735057505512</v>
      </c>
      <c r="O48" s="128">
        <v>3630.0000000000009</v>
      </c>
      <c r="P48" s="128">
        <v>0</v>
      </c>
      <c r="Q48" s="131"/>
      <c r="R48" s="131">
        <f t="shared" si="2"/>
        <v>13945.007136740838</v>
      </c>
      <c r="T48" s="132" t="s">
        <v>194</v>
      </c>
      <c r="U48" s="133">
        <f t="shared" si="3"/>
        <v>11573.843835733385</v>
      </c>
      <c r="V48" s="133">
        <f t="shared" si="4"/>
        <v>1186.5735057505512</v>
      </c>
      <c r="W48" s="133">
        <f t="shared" si="5"/>
        <v>1184.589795256901</v>
      </c>
      <c r="X48" s="134">
        <f t="shared" si="6"/>
        <v>13945.007136740838</v>
      </c>
      <c r="AB48" s="104" t="s">
        <v>132</v>
      </c>
      <c r="AC48" s="104" t="s">
        <v>150</v>
      </c>
      <c r="AD48" s="141" t="s">
        <v>157</v>
      </c>
      <c r="AE48" s="104" t="s">
        <v>31</v>
      </c>
      <c r="AF48" s="104" t="s">
        <v>47</v>
      </c>
      <c r="AG48" s="104" t="s">
        <v>49</v>
      </c>
      <c r="AH48" s="104" t="s">
        <v>41</v>
      </c>
      <c r="AI48" s="104" t="s">
        <v>40</v>
      </c>
      <c r="AJ48" s="104" t="s">
        <v>42</v>
      </c>
      <c r="AK48" s="104" t="s">
        <v>43</v>
      </c>
      <c r="AL48" s="104" t="s">
        <v>149</v>
      </c>
      <c r="AM48" s="104" t="s">
        <v>46</v>
      </c>
      <c r="AN48" s="104" t="s">
        <v>45</v>
      </c>
      <c r="AO48" s="141" t="s">
        <v>166</v>
      </c>
      <c r="AP48" s="104" t="s">
        <v>44</v>
      </c>
      <c r="AQ48" s="104" t="s">
        <v>48</v>
      </c>
    </row>
    <row r="49" spans="1:43">
      <c r="A49" s="127" t="s">
        <v>195</v>
      </c>
      <c r="B49" s="128">
        <v>0</v>
      </c>
      <c r="C49" s="129"/>
      <c r="D49" s="128">
        <v>709.97957492004082</v>
      </c>
      <c r="E49" s="128">
        <v>1115.1306416073046</v>
      </c>
      <c r="F49" s="129">
        <v>1436.3020000000006</v>
      </c>
      <c r="G49" s="128">
        <v>580.18758436405324</v>
      </c>
      <c r="H49" s="128">
        <v>3763.3570000000004</v>
      </c>
      <c r="I49" s="128">
        <v>2028.0503552355024</v>
      </c>
      <c r="J49" s="128">
        <v>20.729999999999997</v>
      </c>
      <c r="K49" s="129">
        <v>5617.8580699027434</v>
      </c>
      <c r="L49" s="128">
        <v>0</v>
      </c>
      <c r="M49" s="128">
        <v>344.93098412623021</v>
      </c>
      <c r="N49" s="128">
        <v>0</v>
      </c>
      <c r="O49" s="128">
        <v>792</v>
      </c>
      <c r="P49" s="128">
        <v>4866.6666666666697</v>
      </c>
      <c r="Q49" s="131"/>
      <c r="R49" s="131">
        <f t="shared" si="2"/>
        <v>21275.192876822541</v>
      </c>
      <c r="T49" s="132" t="s">
        <v>195</v>
      </c>
      <c r="U49" s="133">
        <f t="shared" si="3"/>
        <v>14713.207984184512</v>
      </c>
      <c r="V49" s="133">
        <f t="shared" si="4"/>
        <v>4866.6666666666697</v>
      </c>
      <c r="W49" s="133">
        <f t="shared" si="5"/>
        <v>1695.3182259713578</v>
      </c>
      <c r="X49" s="134">
        <f t="shared" si="6"/>
        <v>21275.192876822541</v>
      </c>
      <c r="AA49" s="104" t="s">
        <v>124</v>
      </c>
      <c r="AC49" s="104">
        <f>C56/1000</f>
        <v>7.629699999999997</v>
      </c>
      <c r="AD49" s="104">
        <f>D56/1000</f>
        <v>21.428774000000001</v>
      </c>
      <c r="AF49" s="104">
        <f>F56/1000</f>
        <v>12.932920000000001</v>
      </c>
      <c r="AH49" s="104">
        <f>H56/1000</f>
        <v>36.393512000000001</v>
      </c>
      <c r="AI49" s="104">
        <f>I56/1000</f>
        <v>31.300266999999998</v>
      </c>
      <c r="AJ49" s="104">
        <f>J56/1000</f>
        <v>0.22672999999999996</v>
      </c>
      <c r="AK49" s="104">
        <f>K56/1000</f>
        <v>97.333880000000022</v>
      </c>
      <c r="AM49" s="104">
        <f>M56/1000</f>
        <v>21.250300000000014</v>
      </c>
      <c r="AO49" s="104">
        <f>O56/1000</f>
        <v>6.6000000000000014</v>
      </c>
    </row>
    <row r="50" spans="1:43">
      <c r="A50" s="127" t="s">
        <v>196</v>
      </c>
      <c r="B50" s="128">
        <v>0</v>
      </c>
      <c r="C50" s="129"/>
      <c r="D50" s="128">
        <v>365.97058067018963</v>
      </c>
      <c r="E50" s="128">
        <v>496.9282135585488</v>
      </c>
      <c r="F50" s="129"/>
      <c r="G50" s="128">
        <v>14.788578156479314</v>
      </c>
      <c r="H50" s="128">
        <v>192.07499999999999</v>
      </c>
      <c r="I50" s="128">
        <v>179.7595898209928</v>
      </c>
      <c r="J50" s="128">
        <v>0</v>
      </c>
      <c r="K50" s="129">
        <v>7475.1845602755502</v>
      </c>
      <c r="L50" s="128">
        <v>0</v>
      </c>
      <c r="M50" s="128">
        <v>6366.3564664732039</v>
      </c>
      <c r="N50" s="128">
        <v>0.17877361301471903</v>
      </c>
      <c r="O50" s="128">
        <v>0</v>
      </c>
      <c r="P50" s="128">
        <v>69066.666666666701</v>
      </c>
      <c r="Q50" s="131"/>
      <c r="R50" s="131">
        <f t="shared" si="2"/>
        <v>84157.908429234682</v>
      </c>
      <c r="T50" s="132" t="s">
        <v>196</v>
      </c>
      <c r="U50" s="133">
        <f t="shared" si="3"/>
        <v>14579.346197239933</v>
      </c>
      <c r="V50" s="133">
        <f t="shared" si="4"/>
        <v>69066.845440279722</v>
      </c>
      <c r="W50" s="133">
        <f t="shared" si="5"/>
        <v>511.71679171502814</v>
      </c>
      <c r="X50" s="134">
        <f t="shared" si="6"/>
        <v>84157.908429234682</v>
      </c>
      <c r="AA50" s="104" t="s">
        <v>211</v>
      </c>
      <c r="AE50" s="104">
        <f>E56/1000</f>
        <v>55.968173333333361</v>
      </c>
      <c r="AG50" s="104">
        <f>G56/1000</f>
        <v>16.652349207</v>
      </c>
      <c r="AQ50" s="104">
        <f>Q56/1000</f>
        <v>0</v>
      </c>
    </row>
    <row r="51" spans="1:43">
      <c r="A51" s="127" t="s">
        <v>197</v>
      </c>
      <c r="B51" s="128">
        <v>3972.7316648841947</v>
      </c>
      <c r="C51" s="129">
        <v>837.62043868394801</v>
      </c>
      <c r="D51" s="128">
        <v>481.69600995715405</v>
      </c>
      <c r="E51" s="128">
        <v>1419.5700816900903</v>
      </c>
      <c r="F51" s="129">
        <v>1436.3020000000006</v>
      </c>
      <c r="G51" s="128">
        <v>271.07676397810673</v>
      </c>
      <c r="H51" s="128">
        <v>2990.4520000000002</v>
      </c>
      <c r="I51" s="128">
        <v>2734.7286526216303</v>
      </c>
      <c r="J51" s="128">
        <v>0.01</v>
      </c>
      <c r="K51" s="129">
        <v>4664.8649781032918</v>
      </c>
      <c r="L51" s="128">
        <v>53.088999999999999</v>
      </c>
      <c r="M51" s="128">
        <v>206.38085870971338</v>
      </c>
      <c r="N51" s="128">
        <v>517.70979083487271</v>
      </c>
      <c r="O51" s="128">
        <v>0</v>
      </c>
      <c r="P51" s="128">
        <v>0</v>
      </c>
      <c r="Q51" s="131"/>
      <c r="R51" s="131">
        <f t="shared" si="2"/>
        <v>19586.232239463003</v>
      </c>
      <c r="T51" s="132" t="s">
        <v>197</v>
      </c>
      <c r="U51" s="133">
        <f t="shared" si="3"/>
        <v>13352.054938075737</v>
      </c>
      <c r="V51" s="133">
        <f t="shared" si="4"/>
        <v>4543.5304557190675</v>
      </c>
      <c r="W51" s="133">
        <f t="shared" si="5"/>
        <v>1690.6468456681971</v>
      </c>
      <c r="X51" s="134">
        <f t="shared" si="6"/>
        <v>19586.232239463003</v>
      </c>
      <c r="AA51" s="104" t="s">
        <v>148</v>
      </c>
      <c r="AB51" s="104">
        <f>P56/1000</f>
        <v>252.13333333333338</v>
      </c>
      <c r="AL51" s="104">
        <f>L56/1000</f>
        <v>12.87843</v>
      </c>
      <c r="AN51" s="104">
        <f>N56/1000</f>
        <v>8.3042600517592167</v>
      </c>
      <c r="AP51" s="104">
        <f>B56/1000</f>
        <v>42.877181263536727</v>
      </c>
    </row>
    <row r="52" spans="1:43">
      <c r="A52" s="127" t="s">
        <v>198</v>
      </c>
      <c r="B52" s="128">
        <v>3298.3902705037503</v>
      </c>
      <c r="C52" s="129">
        <v>741.12991026919224</v>
      </c>
      <c r="D52" s="128">
        <v>103.3550021207445</v>
      </c>
      <c r="E52" s="128">
        <v>730.27572853511754</v>
      </c>
      <c r="F52" s="129">
        <v>1436.3020000000006</v>
      </c>
      <c r="G52" s="128">
        <v>443.80941794813509</v>
      </c>
      <c r="H52" s="128">
        <v>1352.5670000000002</v>
      </c>
      <c r="I52" s="128">
        <v>2132.300950430943</v>
      </c>
      <c r="J52" s="128">
        <v>0</v>
      </c>
      <c r="K52" s="129">
        <v>5292.7348863528014</v>
      </c>
      <c r="L52" s="128">
        <v>0</v>
      </c>
      <c r="M52" s="128">
        <v>974.62897892836736</v>
      </c>
      <c r="N52" s="128">
        <v>762.45587271318755</v>
      </c>
      <c r="O52" s="128">
        <v>0</v>
      </c>
      <c r="P52" s="128">
        <v>16066.666666666701</v>
      </c>
      <c r="Q52" s="131"/>
      <c r="R52" s="131">
        <f t="shared" si="2"/>
        <v>33334.616684468943</v>
      </c>
      <c r="T52" s="132" t="s">
        <v>198</v>
      </c>
      <c r="U52" s="133">
        <f t="shared" si="3"/>
        <v>12033.018728102052</v>
      </c>
      <c r="V52" s="133">
        <f t="shared" si="4"/>
        <v>20127.512809883639</v>
      </c>
      <c r="W52" s="133">
        <f t="shared" si="5"/>
        <v>1174.0851464832526</v>
      </c>
      <c r="X52" s="134">
        <f t="shared" si="6"/>
        <v>33334.616684468943</v>
      </c>
    </row>
    <row r="53" spans="1:43">
      <c r="A53" s="127" t="s">
        <v>199</v>
      </c>
      <c r="B53" s="128">
        <v>2043.2579126340647</v>
      </c>
      <c r="C53" s="129"/>
      <c r="D53" s="128">
        <v>58.067050053018612</v>
      </c>
      <c r="E53" s="128">
        <v>1287.8937626400439</v>
      </c>
      <c r="F53" s="129"/>
      <c r="G53" s="128">
        <v>29.688257336662186</v>
      </c>
      <c r="H53" s="128">
        <v>652.755</v>
      </c>
      <c r="I53" s="128">
        <v>814.84004148622535</v>
      </c>
      <c r="J53" s="128">
        <v>0</v>
      </c>
      <c r="K53" s="129">
        <v>4210.4634707830492</v>
      </c>
      <c r="L53" s="128">
        <v>0</v>
      </c>
      <c r="M53" s="128">
        <v>3412.6238881802419</v>
      </c>
      <c r="N53" s="128">
        <v>1602.3238271174032</v>
      </c>
      <c r="O53" s="128">
        <v>0</v>
      </c>
      <c r="P53" s="128">
        <v>31600</v>
      </c>
      <c r="Q53" s="131"/>
      <c r="R53" s="131">
        <f t="shared" si="2"/>
        <v>45711.913210230712</v>
      </c>
      <c r="T53" s="132" t="s">
        <v>199</v>
      </c>
      <c r="U53" s="133">
        <f t="shared" si="3"/>
        <v>9148.749450502537</v>
      </c>
      <c r="V53" s="133">
        <f t="shared" si="4"/>
        <v>35245.581739751469</v>
      </c>
      <c r="W53" s="133">
        <f t="shared" si="5"/>
        <v>1317.5820199767061</v>
      </c>
      <c r="X53" s="134">
        <f t="shared" si="6"/>
        <v>45711.913210230712</v>
      </c>
    </row>
    <row r="54" spans="1:43">
      <c r="A54" s="127" t="s">
        <v>200</v>
      </c>
      <c r="B54" s="128">
        <v>2061.1634644327291</v>
      </c>
      <c r="C54" s="129">
        <v>19.322033898305083</v>
      </c>
      <c r="D54" s="128">
        <v>0</v>
      </c>
      <c r="E54" s="128">
        <v>581.67176802861513</v>
      </c>
      <c r="F54" s="129"/>
      <c r="G54" s="128">
        <v>194.33024060676848</v>
      </c>
      <c r="H54" s="128">
        <v>601.85699999999997</v>
      </c>
      <c r="I54" s="128">
        <v>950.02428926097798</v>
      </c>
      <c r="J54" s="128">
        <v>0</v>
      </c>
      <c r="K54" s="129">
        <v>506.70310993437346</v>
      </c>
      <c r="L54" s="128">
        <v>0</v>
      </c>
      <c r="M54" s="128">
        <v>53.43335166099456</v>
      </c>
      <c r="N54" s="128">
        <v>1085.6479521908282</v>
      </c>
      <c r="O54" s="128">
        <v>0</v>
      </c>
      <c r="P54" s="128">
        <v>2400</v>
      </c>
      <c r="Q54" s="131"/>
      <c r="R54" s="131">
        <f t="shared" si="2"/>
        <v>8454.1532100135919</v>
      </c>
      <c r="T54" s="132" t="s">
        <v>200</v>
      </c>
      <c r="U54" s="133">
        <f t="shared" si="3"/>
        <v>2131.3397847546512</v>
      </c>
      <c r="V54" s="133">
        <f t="shared" si="4"/>
        <v>5546.8114166235573</v>
      </c>
      <c r="W54" s="133">
        <f t="shared" si="5"/>
        <v>776.00200863538362</v>
      </c>
      <c r="X54" s="134">
        <f t="shared" si="6"/>
        <v>8454.1532100135919</v>
      </c>
    </row>
    <row r="55" spans="1:43">
      <c r="A55" s="127" t="s">
        <v>201</v>
      </c>
      <c r="B55" s="128">
        <v>7403.6117484442357</v>
      </c>
      <c r="C55" s="129"/>
      <c r="D55" s="128">
        <v>86.062601265549958</v>
      </c>
      <c r="E55" s="128">
        <v>2477.1056696142141</v>
      </c>
      <c r="F55" s="129"/>
      <c r="G55" s="128">
        <v>569.78924648780082</v>
      </c>
      <c r="H55" s="128">
        <v>291.85900000000004</v>
      </c>
      <c r="I55" s="128">
        <v>1492.1690390035405</v>
      </c>
      <c r="J55" s="128">
        <v>2.7600000000000002</v>
      </c>
      <c r="K55" s="129">
        <v>8730.415459652193</v>
      </c>
      <c r="L55" s="128">
        <v>0</v>
      </c>
      <c r="M55" s="128">
        <v>1373.4937588176153</v>
      </c>
      <c r="N55" s="128">
        <v>527.47941123890109</v>
      </c>
      <c r="O55" s="128">
        <v>0</v>
      </c>
      <c r="P55" s="128">
        <v>46000</v>
      </c>
      <c r="Q55" s="131"/>
      <c r="R55" s="131">
        <f t="shared" si="2"/>
        <v>68954.74593452405</v>
      </c>
      <c r="T55" s="132" t="s">
        <v>201</v>
      </c>
      <c r="U55" s="133">
        <f t="shared" si="3"/>
        <v>11976.759858738898</v>
      </c>
      <c r="V55" s="133">
        <f t="shared" si="4"/>
        <v>53931.091159683136</v>
      </c>
      <c r="W55" s="133">
        <f t="shared" si="5"/>
        <v>3046.894916102015</v>
      </c>
      <c r="X55" s="134">
        <f t="shared" si="6"/>
        <v>68954.74593452405</v>
      </c>
    </row>
    <row r="56" spans="1:43">
      <c r="A56" s="127" t="s">
        <v>158</v>
      </c>
      <c r="B56" s="142">
        <f t="shared" ref="B56:R56" si="7">SUM(B25:B55)</f>
        <v>42877.181263536724</v>
      </c>
      <c r="C56" s="142">
        <f t="shared" si="7"/>
        <v>7629.6999999999971</v>
      </c>
      <c r="D56" s="142">
        <f t="shared" si="7"/>
        <v>21428.774000000001</v>
      </c>
      <c r="E56" s="142">
        <f t="shared" si="7"/>
        <v>55968.173333333361</v>
      </c>
      <c r="F56" s="142">
        <f t="shared" si="7"/>
        <v>12932.920000000002</v>
      </c>
      <c r="G56" s="142">
        <f t="shared" si="7"/>
        <v>16652.349206999999</v>
      </c>
      <c r="H56" s="142">
        <f t="shared" si="7"/>
        <v>36393.512000000002</v>
      </c>
      <c r="I56" s="142">
        <f t="shared" si="7"/>
        <v>31300.267</v>
      </c>
      <c r="J56" s="142">
        <f t="shared" si="7"/>
        <v>226.72999999999996</v>
      </c>
      <c r="K56" s="142">
        <f t="shared" si="7"/>
        <v>97333.880000000019</v>
      </c>
      <c r="L56" s="142">
        <f t="shared" si="7"/>
        <v>12878.43</v>
      </c>
      <c r="M56" s="142">
        <f t="shared" si="7"/>
        <v>21250.300000000014</v>
      </c>
      <c r="N56" s="142">
        <f t="shared" si="7"/>
        <v>8304.2600517592164</v>
      </c>
      <c r="O56" s="142">
        <f t="shared" si="7"/>
        <v>6600.0000000000018</v>
      </c>
      <c r="P56" s="142">
        <f t="shared" si="7"/>
        <v>252133.33333333337</v>
      </c>
      <c r="Q56" s="143">
        <f t="shared" si="7"/>
        <v>0</v>
      </c>
      <c r="R56" s="144">
        <f t="shared" si="7"/>
        <v>623909.81018896285</v>
      </c>
      <c r="T56" s="145">
        <f>SUM(T25:T55)</f>
        <v>0</v>
      </c>
      <c r="U56" s="146">
        <f>SUM(U25:U55)</f>
        <v>235096.08300000001</v>
      </c>
      <c r="V56" s="146">
        <f>SUM(V25:V55)</f>
        <v>316193.2046486293</v>
      </c>
      <c r="W56" s="146">
        <f>SUM(W25:W55)</f>
        <v>72620.522540333346</v>
      </c>
      <c r="X56" s="147">
        <f t="shared" si="6"/>
        <v>623909.81018896261</v>
      </c>
      <c r="Y56" s="115"/>
    </row>
    <row r="57" spans="1:43">
      <c r="R57" s="104" t="s">
        <v>155</v>
      </c>
    </row>
    <row r="58" spans="1:43">
      <c r="B58" s="104" t="s">
        <v>202</v>
      </c>
      <c r="C58" s="104" t="s">
        <v>203</v>
      </c>
      <c r="Z58" s="104" t="s">
        <v>155</v>
      </c>
    </row>
    <row r="59" spans="1:43">
      <c r="A59" s="105" t="s">
        <v>168</v>
      </c>
      <c r="B59" s="148" t="s">
        <v>36</v>
      </c>
      <c r="C59" s="148" t="s">
        <v>37</v>
      </c>
      <c r="D59" s="148">
        <v>1998</v>
      </c>
      <c r="E59" s="148">
        <v>1999</v>
      </c>
      <c r="F59" s="148">
        <v>2000</v>
      </c>
      <c r="G59" s="148">
        <v>2001</v>
      </c>
      <c r="H59" s="148">
        <v>2002</v>
      </c>
      <c r="I59" s="148">
        <v>2003</v>
      </c>
      <c r="J59" s="148">
        <v>2004</v>
      </c>
      <c r="K59" s="148">
        <v>2005</v>
      </c>
      <c r="L59" s="148">
        <v>2006</v>
      </c>
      <c r="M59" s="148">
        <v>2007</v>
      </c>
      <c r="N59" s="148">
        <v>2008</v>
      </c>
      <c r="O59" s="148">
        <v>2009</v>
      </c>
      <c r="P59" s="148">
        <v>2010</v>
      </c>
      <c r="Q59" s="148">
        <v>2011</v>
      </c>
      <c r="R59" s="148">
        <v>2012</v>
      </c>
      <c r="S59" s="148">
        <v>2013</v>
      </c>
      <c r="T59" s="148">
        <v>2014</v>
      </c>
      <c r="U59" s="148">
        <v>2015</v>
      </c>
    </row>
    <row r="60" spans="1:43">
      <c r="A60" s="118" t="s">
        <v>141</v>
      </c>
      <c r="B60" s="131"/>
      <c r="C60" s="131"/>
      <c r="D60" s="131"/>
      <c r="E60" s="131"/>
      <c r="F60" s="131"/>
      <c r="G60" s="131"/>
      <c r="H60" s="131"/>
      <c r="I60" s="131"/>
      <c r="J60" s="131"/>
      <c r="K60" s="131"/>
      <c r="L60" s="131"/>
      <c r="M60" s="131"/>
      <c r="N60" s="131"/>
      <c r="O60" s="131"/>
      <c r="P60" s="131"/>
      <c r="Q60" s="131"/>
      <c r="R60" s="131"/>
      <c r="S60" s="131"/>
      <c r="T60" s="131"/>
      <c r="U60" s="131"/>
    </row>
    <row r="61" spans="1:43" s="110" customFormat="1">
      <c r="A61" s="110" t="s">
        <v>144</v>
      </c>
      <c r="B61" s="149"/>
      <c r="C61" s="149"/>
      <c r="D61" s="149"/>
      <c r="E61" s="149"/>
      <c r="F61" s="149"/>
      <c r="G61" s="149"/>
      <c r="H61" s="149"/>
      <c r="I61" s="149"/>
      <c r="J61" s="149"/>
      <c r="K61" s="149"/>
      <c r="L61" s="149"/>
      <c r="M61" s="149"/>
      <c r="N61" s="150"/>
      <c r="O61" s="150"/>
      <c r="P61" s="150"/>
      <c r="Q61" s="150">
        <v>252133.33333333337</v>
      </c>
      <c r="R61" s="150"/>
      <c r="S61" s="150"/>
      <c r="T61" s="150"/>
      <c r="U61" s="150"/>
    </row>
    <row r="62" spans="1:43" s="110" customFormat="1">
      <c r="A62" s="110" t="s">
        <v>145</v>
      </c>
      <c r="B62" s="149"/>
      <c r="C62" s="149"/>
      <c r="D62" s="149"/>
      <c r="E62" s="149"/>
      <c r="F62" s="149"/>
      <c r="G62" s="149"/>
      <c r="H62" s="149"/>
      <c r="I62" s="149"/>
      <c r="J62" s="149"/>
      <c r="K62" s="149"/>
      <c r="L62" s="149"/>
      <c r="M62" s="149"/>
      <c r="N62" s="150">
        <v>221.84873949579816</v>
      </c>
      <c r="O62" s="150">
        <v>443.69747899159637</v>
      </c>
      <c r="P62" s="150">
        <v>554.62184873949616</v>
      </c>
      <c r="Q62" s="150">
        <v>887.39495798319274</v>
      </c>
      <c r="R62" s="150">
        <v>998.31932773109224</v>
      </c>
      <c r="S62" s="150">
        <v>1164.7058823529417</v>
      </c>
      <c r="T62" s="150">
        <v>1164.7058823529417</v>
      </c>
      <c r="U62" s="150">
        <v>1164.7058823529417</v>
      </c>
      <c r="V62" s="151"/>
    </row>
    <row r="63" spans="1:43">
      <c r="A63" s="118" t="s">
        <v>147</v>
      </c>
      <c r="B63" s="131"/>
      <c r="C63" s="131"/>
      <c r="D63" s="131"/>
      <c r="E63" s="131"/>
      <c r="F63" s="131"/>
      <c r="G63" s="131"/>
      <c r="H63" s="131"/>
      <c r="I63" s="131">
        <v>79.445205887610982</v>
      </c>
      <c r="J63" s="131">
        <v>79.445205887610982</v>
      </c>
      <c r="K63" s="131">
        <v>79.445205887610982</v>
      </c>
      <c r="L63" s="131">
        <v>79.445205887610982</v>
      </c>
      <c r="M63" s="131">
        <v>79.445205887610982</v>
      </c>
      <c r="N63" s="131">
        <v>100.55479411238899</v>
      </c>
      <c r="O63" s="131">
        <v>100.55479411238899</v>
      </c>
      <c r="P63" s="131">
        <v>100.55479411238899</v>
      </c>
      <c r="Q63" s="131">
        <v>1161.6552052916991</v>
      </c>
      <c r="R63" s="131">
        <v>1200.4226208211669</v>
      </c>
      <c r="S63" s="131">
        <v>1336.148888624039</v>
      </c>
      <c r="T63" s="131">
        <v>1939.0394025556113</v>
      </c>
      <c r="U63" s="152">
        <v>1968.1035226914792</v>
      </c>
    </row>
    <row r="64" spans="1:43">
      <c r="A64" s="118" t="s">
        <v>154</v>
      </c>
      <c r="B64" s="131"/>
      <c r="C64" s="131"/>
      <c r="D64" s="131"/>
      <c r="E64" s="131"/>
      <c r="F64" s="131"/>
      <c r="G64" s="131">
        <v>10629.600000000006</v>
      </c>
      <c r="H64" s="131">
        <v>-4233.1999999999971</v>
      </c>
      <c r="I64" s="131">
        <v>8401.9999999999854</v>
      </c>
      <c r="J64" s="131">
        <v>872.89999999999418</v>
      </c>
      <c r="K64" s="131">
        <v>1214.0999999999913</v>
      </c>
      <c r="L64" s="131">
        <v>1288.6000000000058</v>
      </c>
      <c r="M64" s="131">
        <v>361.30000000001746</v>
      </c>
      <c r="N64" s="131">
        <v>1269.7000000000116</v>
      </c>
      <c r="O64" s="131">
        <v>77</v>
      </c>
      <c r="P64" s="131">
        <v>827.19999999998254</v>
      </c>
      <c r="Q64" s="131">
        <v>-1018.8999999999796</v>
      </c>
      <c r="R64" s="131">
        <v>2174.6999999999825</v>
      </c>
      <c r="S64" s="131">
        <v>-398.79999999997381</v>
      </c>
      <c r="T64" s="131">
        <v>228.99999999998545</v>
      </c>
      <c r="U64" s="109">
        <v>-444.90000000000873</v>
      </c>
    </row>
    <row r="65" spans="1:22">
      <c r="A65" s="118" t="s">
        <v>153</v>
      </c>
      <c r="B65" s="131"/>
      <c r="C65" s="131"/>
      <c r="D65" s="131"/>
      <c r="E65" s="131"/>
      <c r="F65" s="131"/>
      <c r="G65" s="131">
        <v>217.32</v>
      </c>
      <c r="H65" s="131">
        <v>1416.116</v>
      </c>
      <c r="I65" s="131">
        <v>1321.5500000000002</v>
      </c>
      <c r="J65" s="131">
        <v>1055.193</v>
      </c>
      <c r="K65" s="131">
        <v>1168.981</v>
      </c>
      <c r="L65" s="131">
        <v>863.33100000000002</v>
      </c>
      <c r="M65" s="131">
        <v>667.94399999999996</v>
      </c>
      <c r="N65" s="131">
        <v>892.41700000000003</v>
      </c>
      <c r="O65" s="131">
        <v>902.93700000000001</v>
      </c>
      <c r="P65" s="131">
        <v>1018.252</v>
      </c>
      <c r="Q65" s="131">
        <v>937.86900000000003</v>
      </c>
      <c r="R65" s="131">
        <v>854.38900000000012</v>
      </c>
      <c r="S65" s="131">
        <v>927.33299999999997</v>
      </c>
      <c r="T65" s="131">
        <v>317.55300000000005</v>
      </c>
      <c r="U65" s="109">
        <v>317.24499999999995</v>
      </c>
    </row>
    <row r="66" spans="1:22">
      <c r="A66" s="104" t="s">
        <v>135</v>
      </c>
      <c r="B66" s="131"/>
      <c r="C66" s="131"/>
      <c r="D66" s="131"/>
      <c r="E66" s="131"/>
      <c r="F66" s="131"/>
      <c r="G66" s="131">
        <v>13333</v>
      </c>
      <c r="H66" s="131">
        <v>0</v>
      </c>
      <c r="I66" s="131">
        <v>0</v>
      </c>
      <c r="J66" s="131">
        <v>13333</v>
      </c>
      <c r="K66" s="131">
        <v>0</v>
      </c>
      <c r="L66" s="131">
        <v>13333.000000000004</v>
      </c>
      <c r="M66" s="131">
        <v>4533.0000000000009</v>
      </c>
      <c r="N66" s="131">
        <v>1599.1799999999939</v>
      </c>
      <c r="O66" s="131">
        <v>23199.420000000002</v>
      </c>
      <c r="P66" s="131">
        <v>7334.6999999999989</v>
      </c>
      <c r="Q66" s="131">
        <v>7334.699999999998</v>
      </c>
      <c r="R66" s="131">
        <v>4333.333333333343</v>
      </c>
      <c r="S66" s="131">
        <v>4333.3333333333321</v>
      </c>
      <c r="T66" s="131">
        <v>0</v>
      </c>
      <c r="U66" s="152">
        <v>4667.2133333333313</v>
      </c>
    </row>
    <row r="67" spans="1:22">
      <c r="A67" s="118" t="s">
        <v>134</v>
      </c>
      <c r="B67" s="131"/>
      <c r="C67" s="131"/>
      <c r="D67" s="131"/>
      <c r="E67" s="131"/>
      <c r="F67" s="131"/>
      <c r="G67" s="131">
        <v>88.94</v>
      </c>
      <c r="H67" s="131">
        <v>45.690000000000005</v>
      </c>
      <c r="I67" s="131">
        <v>20.43</v>
      </c>
      <c r="J67" s="131">
        <v>22.259999999999998</v>
      </c>
      <c r="K67" s="131">
        <v>9.49</v>
      </c>
      <c r="L67" s="131">
        <v>9.1</v>
      </c>
      <c r="M67" s="131">
        <v>3.3899999999999997</v>
      </c>
      <c r="N67" s="131">
        <v>3.9699999999999998</v>
      </c>
      <c r="O67" s="131">
        <v>20.78</v>
      </c>
      <c r="P67" s="131">
        <v>1.7800000000000002</v>
      </c>
      <c r="Q67" s="131">
        <v>0.9</v>
      </c>
      <c r="R67" s="131">
        <v>0</v>
      </c>
      <c r="S67" s="131">
        <v>0</v>
      </c>
      <c r="T67" s="131">
        <v>0</v>
      </c>
      <c r="U67" s="152">
        <v>0</v>
      </c>
    </row>
    <row r="68" spans="1:22">
      <c r="A68" s="118" t="s">
        <v>133</v>
      </c>
      <c r="B68" s="131"/>
      <c r="C68" s="131"/>
      <c r="D68" s="131"/>
      <c r="E68" s="131">
        <v>447.93</v>
      </c>
      <c r="F68" s="131">
        <v>774.73900000000003</v>
      </c>
      <c r="G68" s="131">
        <v>1034.4079999999999</v>
      </c>
      <c r="H68" s="131">
        <v>4587.6130000000003</v>
      </c>
      <c r="I68" s="131">
        <v>6417.9379999999992</v>
      </c>
      <c r="J68" s="131">
        <v>3510.1410000000005</v>
      </c>
      <c r="K68" s="131">
        <v>2975.4349999999999</v>
      </c>
      <c r="L68" s="131">
        <v>1069.5180000000003</v>
      </c>
      <c r="M68" s="131">
        <v>1205.8689999999999</v>
      </c>
      <c r="N68" s="131">
        <v>1469.4209999999998</v>
      </c>
      <c r="O68" s="131">
        <v>1163.3680000000002</v>
      </c>
      <c r="P68" s="131">
        <v>2649.3830000000003</v>
      </c>
      <c r="Q68" s="131">
        <v>1032.9250000000002</v>
      </c>
      <c r="R68" s="131">
        <v>771.28099999999972</v>
      </c>
      <c r="S68" s="131">
        <v>815.38300000000004</v>
      </c>
      <c r="T68" s="131">
        <v>738.89199999999994</v>
      </c>
      <c r="U68" s="109">
        <v>636.02300000000002</v>
      </c>
    </row>
    <row r="69" spans="1:22">
      <c r="A69" s="118" t="s">
        <v>146</v>
      </c>
      <c r="B69" s="131"/>
      <c r="C69" s="131"/>
      <c r="D69" s="131">
        <v>4065.86</v>
      </c>
      <c r="E69" s="131">
        <v>4369.62</v>
      </c>
      <c r="F69" s="131">
        <v>1962.2460000000001</v>
      </c>
      <c r="G69" s="131">
        <v>2831.6349999999998</v>
      </c>
      <c r="H69" s="131">
        <v>1266.4379999999996</v>
      </c>
      <c r="I69" s="131">
        <v>1318.684</v>
      </c>
      <c r="J69" s="131">
        <v>1209.3039999999999</v>
      </c>
      <c r="K69" s="131">
        <v>1166.664</v>
      </c>
      <c r="L69" s="131">
        <v>951.7170000000001</v>
      </c>
      <c r="M69" s="131">
        <v>1193.443</v>
      </c>
      <c r="N69" s="131">
        <v>1901.856</v>
      </c>
      <c r="O69" s="131">
        <v>1714.7070000000001</v>
      </c>
      <c r="P69" s="131">
        <v>1357.2460000000001</v>
      </c>
      <c r="Q69" s="131">
        <v>1268.8129999999996</v>
      </c>
      <c r="R69" s="131">
        <v>3079.6379999999999</v>
      </c>
      <c r="S69" s="131">
        <v>2345.6910000000003</v>
      </c>
      <c r="T69" s="131">
        <v>2207.8819999999996</v>
      </c>
      <c r="U69" s="109">
        <v>2182.0679999999998</v>
      </c>
    </row>
    <row r="70" spans="1:22">
      <c r="A70" s="118" t="s">
        <v>142</v>
      </c>
      <c r="B70" s="131"/>
      <c r="C70" s="131"/>
      <c r="D70" s="131"/>
      <c r="E70" s="131">
        <v>430.4306499999999</v>
      </c>
      <c r="F70" s="131">
        <v>400.44816999999989</v>
      </c>
      <c r="G70" s="131">
        <v>302.36740999999995</v>
      </c>
      <c r="H70" s="131">
        <v>372.72413000000006</v>
      </c>
      <c r="I70" s="131">
        <v>410.44488999999999</v>
      </c>
      <c r="J70" s="131">
        <v>481.29957999999999</v>
      </c>
      <c r="K70" s="131">
        <v>545.13100999999995</v>
      </c>
      <c r="L70" s="131">
        <v>748.45800999999972</v>
      </c>
      <c r="M70" s="131">
        <v>860.32827999999995</v>
      </c>
      <c r="N70" s="131">
        <v>1063.957817</v>
      </c>
      <c r="O70" s="131">
        <v>874.61029000000008</v>
      </c>
      <c r="P70" s="131">
        <v>1406.8263000000004</v>
      </c>
      <c r="Q70" s="131">
        <v>1276.13048</v>
      </c>
      <c r="R70" s="131">
        <v>2245.8047199999996</v>
      </c>
      <c r="S70" s="131">
        <v>2400.9832699999997</v>
      </c>
      <c r="T70" s="131">
        <v>978.17640000000017</v>
      </c>
      <c r="U70" s="152">
        <v>1854.2277999999997</v>
      </c>
    </row>
    <row r="71" spans="1:22">
      <c r="A71" s="118" t="s">
        <v>140</v>
      </c>
      <c r="B71" s="131"/>
      <c r="C71" s="131">
        <v>556.15384615384596</v>
      </c>
      <c r="D71" s="131">
        <v>556.15</v>
      </c>
      <c r="E71" s="131">
        <v>556.15</v>
      </c>
      <c r="F71" s="131">
        <v>556.15</v>
      </c>
      <c r="G71" s="131">
        <v>556.15</v>
      </c>
      <c r="H71" s="131">
        <v>335.71000000000004</v>
      </c>
      <c r="I71" s="131">
        <v>335.71000000000004</v>
      </c>
      <c r="J71" s="131">
        <v>335.71000000000004</v>
      </c>
      <c r="K71" s="131">
        <v>335.71000000000004</v>
      </c>
      <c r="L71" s="131">
        <v>335.71000000000004</v>
      </c>
      <c r="M71" s="131">
        <v>335.71000000000004</v>
      </c>
      <c r="N71" s="131">
        <v>335.71000000000004</v>
      </c>
      <c r="O71" s="137">
        <v>478.99999999999989</v>
      </c>
      <c r="P71" s="137">
        <v>478.99999999999989</v>
      </c>
      <c r="Q71" s="137">
        <v>478.99999999999989</v>
      </c>
      <c r="R71" s="137">
        <v>478.99999999999989</v>
      </c>
      <c r="S71" s="137">
        <v>478.99999999999989</v>
      </c>
      <c r="T71" s="137">
        <v>478.99999999999989</v>
      </c>
      <c r="U71" s="153">
        <v>478.99999999999989</v>
      </c>
    </row>
    <row r="72" spans="1:22">
      <c r="A72" s="118" t="s">
        <v>143</v>
      </c>
      <c r="B72" s="131"/>
      <c r="C72" s="131">
        <v>1693.31</v>
      </c>
      <c r="D72" s="131">
        <v>2163.2466666666664</v>
      </c>
      <c r="E72" s="131">
        <v>2550.8733333333334</v>
      </c>
      <c r="F72" s="131">
        <v>2672.2</v>
      </c>
      <c r="G72" s="131">
        <v>2236.96</v>
      </c>
      <c r="H72" s="131">
        <v>2109.54</v>
      </c>
      <c r="I72" s="131">
        <v>1747.6800000000003</v>
      </c>
      <c r="J72" s="131">
        <v>1877.3200000000002</v>
      </c>
      <c r="K72" s="131">
        <v>2350.12</v>
      </c>
      <c r="L72" s="131">
        <v>2242.6999999999998</v>
      </c>
      <c r="M72" s="131">
        <v>2062.6933333333332</v>
      </c>
      <c r="N72" s="131">
        <v>2027.2666666666667</v>
      </c>
      <c r="O72" s="131">
        <v>2071.62</v>
      </c>
      <c r="P72" s="131">
        <v>1930.2866666666666</v>
      </c>
      <c r="Q72" s="154">
        <v>1979.5533333333331</v>
      </c>
      <c r="R72" s="154">
        <v>2275.9666666666667</v>
      </c>
      <c r="S72" s="154">
        <v>2316.2800000000002</v>
      </c>
      <c r="T72" s="154">
        <v>1925.7733333333338</v>
      </c>
      <c r="U72" s="109">
        <v>2495.0466666666671</v>
      </c>
    </row>
    <row r="73" spans="1:22">
      <c r="A73" s="118" t="s">
        <v>167</v>
      </c>
      <c r="B73" s="131"/>
      <c r="C73" s="131">
        <v>879</v>
      </c>
      <c r="D73" s="131">
        <v>1650.4200000000003</v>
      </c>
      <c r="E73" s="131">
        <v>1777.29</v>
      </c>
      <c r="F73" s="131">
        <v>1114.1099999999999</v>
      </c>
      <c r="G73" s="131">
        <v>1345.6659999999997</v>
      </c>
      <c r="H73" s="131">
        <v>733.70000000000016</v>
      </c>
      <c r="I73" s="131">
        <v>440.05099999999993</v>
      </c>
      <c r="J73" s="131">
        <v>568.37100000000009</v>
      </c>
      <c r="K73" s="131">
        <v>310.61299999999994</v>
      </c>
      <c r="L73" s="131">
        <v>221.14199999999997</v>
      </c>
      <c r="M73" s="131">
        <v>240.08199999999999</v>
      </c>
      <c r="N73" s="131">
        <v>340.983</v>
      </c>
      <c r="O73" s="131">
        <v>871.71600000000001</v>
      </c>
      <c r="P73" s="131">
        <v>639.12799999999993</v>
      </c>
      <c r="Q73" s="131">
        <v>764.98800000000017</v>
      </c>
      <c r="R73" s="131">
        <v>800.82100000000003</v>
      </c>
      <c r="S73" s="137">
        <v>482.26300000000003</v>
      </c>
      <c r="T73" s="137">
        <v>498.94400000000002</v>
      </c>
      <c r="U73" s="109">
        <v>717.46600000000024</v>
      </c>
    </row>
    <row r="74" spans="1:22">
      <c r="A74" s="118" t="s">
        <v>139</v>
      </c>
      <c r="B74" s="131">
        <v>209.97</v>
      </c>
      <c r="C74" s="131">
        <v>210</v>
      </c>
      <c r="D74" s="131">
        <v>210</v>
      </c>
      <c r="E74" s="131">
        <v>210</v>
      </c>
      <c r="F74" s="131">
        <v>210</v>
      </c>
      <c r="G74" s="131">
        <v>210</v>
      </c>
      <c r="H74" s="131">
        <v>210</v>
      </c>
      <c r="I74" s="131">
        <v>93.44</v>
      </c>
      <c r="J74" s="131">
        <v>93.44</v>
      </c>
      <c r="K74" s="131">
        <v>93.44</v>
      </c>
      <c r="L74" s="131">
        <v>93.44</v>
      </c>
      <c r="M74" s="131">
        <v>93.44</v>
      </c>
      <c r="N74" s="131">
        <v>232.55999999999997</v>
      </c>
      <c r="O74" s="131">
        <v>232.55999999999997</v>
      </c>
      <c r="P74" s="131">
        <v>232.55999999999997</v>
      </c>
      <c r="Q74" s="131">
        <v>232.55999999999997</v>
      </c>
      <c r="R74" s="131">
        <v>232.55999999999997</v>
      </c>
      <c r="S74" s="131">
        <v>600.00000000000011</v>
      </c>
      <c r="T74" s="131">
        <v>600.00000000000011</v>
      </c>
      <c r="U74" s="152">
        <v>600.00000000000011</v>
      </c>
    </row>
    <row r="75" spans="1:22">
      <c r="A75" s="118" t="s">
        <v>137</v>
      </c>
      <c r="B75" s="131">
        <v>1372.56</v>
      </c>
      <c r="C75" s="131">
        <v>1178.6199999999999</v>
      </c>
      <c r="D75" s="131">
        <v>1878.67</v>
      </c>
      <c r="E75" s="131">
        <v>1914.0699999999997</v>
      </c>
      <c r="F75" s="131">
        <v>1974.348</v>
      </c>
      <c r="G75" s="131">
        <v>1106.365</v>
      </c>
      <c r="H75" s="131">
        <v>835.92300000000012</v>
      </c>
      <c r="I75" s="131">
        <v>462.05200000000002</v>
      </c>
      <c r="J75" s="131">
        <v>422.01400000000001</v>
      </c>
      <c r="K75" s="131">
        <v>324.613</v>
      </c>
      <c r="L75" s="131">
        <v>358.21300000000008</v>
      </c>
      <c r="M75" s="131">
        <v>455.86500000000001</v>
      </c>
      <c r="N75" s="131">
        <v>522.71300000000008</v>
      </c>
      <c r="O75" s="131">
        <v>1568.0570000000002</v>
      </c>
      <c r="P75" s="131">
        <v>1203.0160000000001</v>
      </c>
      <c r="Q75" s="131">
        <v>1006.936</v>
      </c>
      <c r="R75" s="131">
        <v>1023.7579999999999</v>
      </c>
      <c r="S75" s="131">
        <v>738.798</v>
      </c>
      <c r="T75" s="131">
        <v>747.97700000000009</v>
      </c>
      <c r="U75" s="109">
        <v>821.96300000000008</v>
      </c>
    </row>
    <row r="76" spans="1:22">
      <c r="A76" s="118"/>
      <c r="B76" s="126" t="s">
        <v>204</v>
      </c>
      <c r="C76" s="126" t="s">
        <v>204</v>
      </c>
      <c r="D76" s="138"/>
      <c r="E76" s="138"/>
      <c r="F76" s="138"/>
      <c r="G76" s="138"/>
      <c r="H76" s="138"/>
      <c r="I76" s="138"/>
      <c r="J76" s="138"/>
      <c r="K76" s="138"/>
      <c r="L76" s="138"/>
      <c r="M76" s="138"/>
      <c r="N76" s="138"/>
      <c r="O76" s="138"/>
      <c r="P76" s="138"/>
      <c r="Q76" s="138"/>
      <c r="R76" s="138"/>
      <c r="S76" s="138"/>
      <c r="T76" s="138"/>
      <c r="U76" s="112"/>
    </row>
    <row r="77" spans="1:22">
      <c r="A77" s="105" t="s">
        <v>205</v>
      </c>
      <c r="B77" s="155" t="s">
        <v>36</v>
      </c>
      <c r="C77" s="155" t="s">
        <v>37</v>
      </c>
      <c r="D77" s="155">
        <v>1998</v>
      </c>
      <c r="E77" s="155">
        <v>1999</v>
      </c>
      <c r="F77" s="155">
        <v>2000</v>
      </c>
      <c r="G77" s="155">
        <v>2001</v>
      </c>
      <c r="H77" s="155">
        <v>2002</v>
      </c>
      <c r="I77" s="155">
        <v>2003</v>
      </c>
      <c r="J77" s="155">
        <v>2004</v>
      </c>
      <c r="K77" s="155">
        <v>2005</v>
      </c>
      <c r="L77" s="155">
        <v>2006</v>
      </c>
      <c r="M77" s="155">
        <v>2007</v>
      </c>
      <c r="N77" s="155">
        <v>2008</v>
      </c>
      <c r="O77" s="155">
        <v>2009</v>
      </c>
      <c r="P77" s="155">
        <v>2010</v>
      </c>
      <c r="Q77" s="155">
        <v>2011</v>
      </c>
      <c r="R77" s="155">
        <v>2012</v>
      </c>
      <c r="S77" s="155">
        <v>2013</v>
      </c>
      <c r="T77" s="155">
        <v>2014</v>
      </c>
      <c r="U77" s="155">
        <v>2015</v>
      </c>
    </row>
    <row r="78" spans="1:22" s="110" customFormat="1">
      <c r="A78" s="118" t="s">
        <v>141</v>
      </c>
      <c r="B78" s="156">
        <f t="shared" ref="B78:U78" si="8">B60/1000</f>
        <v>0</v>
      </c>
      <c r="C78" s="156">
        <f t="shared" si="8"/>
        <v>0</v>
      </c>
      <c r="D78" s="156">
        <f t="shared" si="8"/>
        <v>0</v>
      </c>
      <c r="E78" s="156">
        <f t="shared" si="8"/>
        <v>0</v>
      </c>
      <c r="F78" s="156">
        <f t="shared" si="8"/>
        <v>0</v>
      </c>
      <c r="G78" s="156">
        <f t="shared" si="8"/>
        <v>0</v>
      </c>
      <c r="H78" s="156">
        <f t="shared" si="8"/>
        <v>0</v>
      </c>
      <c r="I78" s="156">
        <f t="shared" si="8"/>
        <v>0</v>
      </c>
      <c r="J78" s="156">
        <f t="shared" si="8"/>
        <v>0</v>
      </c>
      <c r="K78" s="156">
        <f t="shared" si="8"/>
        <v>0</v>
      </c>
      <c r="L78" s="156">
        <f t="shared" si="8"/>
        <v>0</v>
      </c>
      <c r="M78" s="156">
        <f t="shared" si="8"/>
        <v>0</v>
      </c>
      <c r="N78" s="156">
        <f t="shared" si="8"/>
        <v>0</v>
      </c>
      <c r="O78" s="156">
        <f t="shared" si="8"/>
        <v>0</v>
      </c>
      <c r="P78" s="156">
        <f t="shared" si="8"/>
        <v>0</v>
      </c>
      <c r="Q78" s="156">
        <f t="shared" si="8"/>
        <v>0</v>
      </c>
      <c r="R78" s="156">
        <f t="shared" si="8"/>
        <v>0</v>
      </c>
      <c r="S78" s="156">
        <f t="shared" si="8"/>
        <v>0</v>
      </c>
      <c r="T78" s="156">
        <f t="shared" si="8"/>
        <v>0</v>
      </c>
      <c r="U78" s="156">
        <f t="shared" si="8"/>
        <v>0</v>
      </c>
      <c r="V78" s="104">
        <v>16</v>
      </c>
    </row>
    <row r="79" spans="1:22" s="110" customFormat="1" hidden="1">
      <c r="A79" s="110" t="s">
        <v>144</v>
      </c>
      <c r="B79" s="156">
        <f t="shared" ref="B79:U79" si="9">B61/1000</f>
        <v>0</v>
      </c>
      <c r="C79" s="156">
        <f t="shared" si="9"/>
        <v>0</v>
      </c>
      <c r="D79" s="156">
        <f t="shared" si="9"/>
        <v>0</v>
      </c>
      <c r="E79" s="156">
        <f t="shared" si="9"/>
        <v>0</v>
      </c>
      <c r="F79" s="156">
        <f t="shared" si="9"/>
        <v>0</v>
      </c>
      <c r="G79" s="156">
        <f t="shared" si="9"/>
        <v>0</v>
      </c>
      <c r="H79" s="156">
        <f t="shared" si="9"/>
        <v>0</v>
      </c>
      <c r="I79" s="156">
        <f t="shared" si="9"/>
        <v>0</v>
      </c>
      <c r="J79" s="156">
        <f t="shared" si="9"/>
        <v>0</v>
      </c>
      <c r="K79" s="156">
        <f t="shared" si="9"/>
        <v>0</v>
      </c>
      <c r="L79" s="156">
        <f t="shared" si="9"/>
        <v>0</v>
      </c>
      <c r="M79" s="156">
        <f t="shared" si="9"/>
        <v>0</v>
      </c>
      <c r="N79" s="156">
        <f t="shared" si="9"/>
        <v>0</v>
      </c>
      <c r="O79" s="156">
        <f t="shared" si="9"/>
        <v>0</v>
      </c>
      <c r="P79" s="156">
        <f t="shared" si="9"/>
        <v>0</v>
      </c>
      <c r="Q79" s="156">
        <f t="shared" si="9"/>
        <v>252.13333333333338</v>
      </c>
      <c r="R79" s="156">
        <f t="shared" si="9"/>
        <v>0</v>
      </c>
      <c r="S79" s="156">
        <f t="shared" si="9"/>
        <v>0</v>
      </c>
      <c r="T79" s="156">
        <f t="shared" si="9"/>
        <v>0</v>
      </c>
      <c r="U79" s="156">
        <f t="shared" si="9"/>
        <v>0</v>
      </c>
      <c r="V79" s="104">
        <v>15</v>
      </c>
    </row>
    <row r="80" spans="1:22">
      <c r="A80" s="110" t="s">
        <v>145</v>
      </c>
      <c r="B80" s="156">
        <f t="shared" ref="B80:U80" si="10">B62/1000</f>
        <v>0</v>
      </c>
      <c r="C80" s="156">
        <f t="shared" si="10"/>
        <v>0</v>
      </c>
      <c r="D80" s="156">
        <f t="shared" si="10"/>
        <v>0</v>
      </c>
      <c r="E80" s="156">
        <f t="shared" si="10"/>
        <v>0</v>
      </c>
      <c r="F80" s="156">
        <f t="shared" si="10"/>
        <v>0</v>
      </c>
      <c r="G80" s="156">
        <f t="shared" si="10"/>
        <v>0</v>
      </c>
      <c r="H80" s="156">
        <f t="shared" si="10"/>
        <v>0</v>
      </c>
      <c r="I80" s="156">
        <f t="shared" si="10"/>
        <v>0</v>
      </c>
      <c r="J80" s="156">
        <f t="shared" si="10"/>
        <v>0</v>
      </c>
      <c r="K80" s="156">
        <f t="shared" si="10"/>
        <v>0</v>
      </c>
      <c r="L80" s="156">
        <f t="shared" si="10"/>
        <v>0</v>
      </c>
      <c r="M80" s="156">
        <f t="shared" si="10"/>
        <v>0</v>
      </c>
      <c r="N80" s="156">
        <f t="shared" si="10"/>
        <v>0.22184873949579817</v>
      </c>
      <c r="O80" s="156">
        <f t="shared" si="10"/>
        <v>0.44369747899159639</v>
      </c>
      <c r="P80" s="156">
        <f t="shared" si="10"/>
        <v>0.55462184873949616</v>
      </c>
      <c r="Q80" s="156">
        <f t="shared" si="10"/>
        <v>0.88739495798319279</v>
      </c>
      <c r="R80" s="156">
        <f t="shared" si="10"/>
        <v>0.99831932773109222</v>
      </c>
      <c r="S80" s="156">
        <f t="shared" si="10"/>
        <v>1.1647058823529417</v>
      </c>
      <c r="T80" s="156">
        <f t="shared" si="10"/>
        <v>1.1647058823529417</v>
      </c>
      <c r="U80" s="156">
        <f t="shared" si="10"/>
        <v>1.1647058823529417</v>
      </c>
      <c r="V80" s="104">
        <v>14</v>
      </c>
    </row>
    <row r="81" spans="1:25">
      <c r="A81" s="118" t="s">
        <v>147</v>
      </c>
      <c r="B81" s="156">
        <f t="shared" ref="B81:U81" si="11">B63/1000</f>
        <v>0</v>
      </c>
      <c r="C81" s="156">
        <f t="shared" si="11"/>
        <v>0</v>
      </c>
      <c r="D81" s="156">
        <f t="shared" si="11"/>
        <v>0</v>
      </c>
      <c r="E81" s="156">
        <f t="shared" si="11"/>
        <v>0</v>
      </c>
      <c r="F81" s="156">
        <f t="shared" si="11"/>
        <v>0</v>
      </c>
      <c r="G81" s="156">
        <f t="shared" si="11"/>
        <v>0</v>
      </c>
      <c r="H81" s="156">
        <f t="shared" si="11"/>
        <v>0</v>
      </c>
      <c r="I81" s="156">
        <f t="shared" si="11"/>
        <v>7.9445205887610976E-2</v>
      </c>
      <c r="J81" s="156">
        <f t="shared" si="11"/>
        <v>7.9445205887610976E-2</v>
      </c>
      <c r="K81" s="156">
        <f t="shared" si="11"/>
        <v>7.9445205887610976E-2</v>
      </c>
      <c r="L81" s="156">
        <f t="shared" si="11"/>
        <v>7.9445205887610976E-2</v>
      </c>
      <c r="M81" s="156">
        <f t="shared" si="11"/>
        <v>7.9445205887610976E-2</v>
      </c>
      <c r="N81" s="156">
        <f t="shared" si="11"/>
        <v>0.10055479411238899</v>
      </c>
      <c r="O81" s="156">
        <f t="shared" si="11"/>
        <v>0.10055479411238899</v>
      </c>
      <c r="P81" s="156">
        <f t="shared" si="11"/>
        <v>0.10055479411238899</v>
      </c>
      <c r="Q81" s="156">
        <f t="shared" si="11"/>
        <v>1.1616552052916991</v>
      </c>
      <c r="R81" s="156">
        <f t="shared" si="11"/>
        <v>1.2004226208211668</v>
      </c>
      <c r="S81" s="156">
        <f t="shared" si="11"/>
        <v>1.3361488886240391</v>
      </c>
      <c r="T81" s="156">
        <f t="shared" si="11"/>
        <v>1.9390394025556112</v>
      </c>
      <c r="U81" s="156">
        <f t="shared" si="11"/>
        <v>1.9681035226914791</v>
      </c>
      <c r="V81" s="104">
        <v>13</v>
      </c>
    </row>
    <row r="82" spans="1:25">
      <c r="A82" s="118" t="s">
        <v>154</v>
      </c>
      <c r="B82" s="156">
        <f t="shared" ref="B82:U82" si="12">B64/1000</f>
        <v>0</v>
      </c>
      <c r="C82" s="156">
        <f t="shared" si="12"/>
        <v>0</v>
      </c>
      <c r="D82" s="156">
        <f t="shared" si="12"/>
        <v>0</v>
      </c>
      <c r="E82" s="156">
        <f t="shared" si="12"/>
        <v>0</v>
      </c>
      <c r="F82" s="156">
        <f t="shared" si="12"/>
        <v>0</v>
      </c>
      <c r="G82" s="156">
        <f t="shared" si="12"/>
        <v>10.629600000000005</v>
      </c>
      <c r="H82" s="156">
        <f t="shared" si="12"/>
        <v>-4.2331999999999974</v>
      </c>
      <c r="I82" s="156">
        <f t="shared" si="12"/>
        <v>8.401999999999985</v>
      </c>
      <c r="J82" s="156">
        <f t="shared" si="12"/>
        <v>0.87289999999999413</v>
      </c>
      <c r="K82" s="156">
        <f t="shared" si="12"/>
        <v>1.2140999999999913</v>
      </c>
      <c r="L82" s="156">
        <f t="shared" si="12"/>
        <v>1.2886000000000057</v>
      </c>
      <c r="M82" s="156">
        <f t="shared" si="12"/>
        <v>0.36130000000001744</v>
      </c>
      <c r="N82" s="156">
        <f t="shared" si="12"/>
        <v>1.2697000000000116</v>
      </c>
      <c r="O82" s="156">
        <f t="shared" si="12"/>
        <v>7.6999999999999999E-2</v>
      </c>
      <c r="P82" s="156">
        <f t="shared" si="12"/>
        <v>0.8271999999999825</v>
      </c>
      <c r="Q82" s="156">
        <f t="shared" si="12"/>
        <v>-1.0188999999999797</v>
      </c>
      <c r="R82" s="156">
        <f t="shared" si="12"/>
        <v>2.1746999999999828</v>
      </c>
      <c r="S82" s="156">
        <f t="shared" si="12"/>
        <v>-0.39879999999997379</v>
      </c>
      <c r="T82" s="156">
        <f t="shared" si="12"/>
        <v>0.22899999999998544</v>
      </c>
      <c r="U82" s="156">
        <f t="shared" si="12"/>
        <v>-0.44490000000000873</v>
      </c>
      <c r="V82" s="104">
        <v>12</v>
      </c>
    </row>
    <row r="83" spans="1:25">
      <c r="A83" s="118" t="s">
        <v>153</v>
      </c>
      <c r="B83" s="156">
        <f t="shared" ref="B83:U83" si="13">B65/1000</f>
        <v>0</v>
      </c>
      <c r="C83" s="156">
        <f t="shared" si="13"/>
        <v>0</v>
      </c>
      <c r="D83" s="156">
        <f t="shared" si="13"/>
        <v>0</v>
      </c>
      <c r="E83" s="156">
        <f t="shared" si="13"/>
        <v>0</v>
      </c>
      <c r="F83" s="156">
        <f t="shared" si="13"/>
        <v>0</v>
      </c>
      <c r="G83" s="156">
        <f t="shared" si="13"/>
        <v>0.21731999999999999</v>
      </c>
      <c r="H83" s="156">
        <f t="shared" si="13"/>
        <v>1.4161159999999999</v>
      </c>
      <c r="I83" s="156">
        <f t="shared" si="13"/>
        <v>1.3215500000000002</v>
      </c>
      <c r="J83" s="156">
        <f t="shared" si="13"/>
        <v>1.055193</v>
      </c>
      <c r="K83" s="156">
        <f t="shared" si="13"/>
        <v>1.168981</v>
      </c>
      <c r="L83" s="156">
        <f t="shared" si="13"/>
        <v>0.86333100000000007</v>
      </c>
      <c r="M83" s="156">
        <f t="shared" si="13"/>
        <v>0.66794399999999998</v>
      </c>
      <c r="N83" s="156">
        <f t="shared" si="13"/>
        <v>0.89241700000000002</v>
      </c>
      <c r="O83" s="156">
        <f t="shared" si="13"/>
        <v>0.90293699999999999</v>
      </c>
      <c r="P83" s="156">
        <f t="shared" si="13"/>
        <v>1.0182519999999999</v>
      </c>
      <c r="Q83" s="156">
        <f t="shared" si="13"/>
        <v>0.93786900000000006</v>
      </c>
      <c r="R83" s="156">
        <f t="shared" si="13"/>
        <v>0.85438900000000018</v>
      </c>
      <c r="S83" s="156">
        <f t="shared" si="13"/>
        <v>0.92733299999999996</v>
      </c>
      <c r="T83" s="156">
        <f t="shared" si="13"/>
        <v>0.31755300000000003</v>
      </c>
      <c r="U83" s="156">
        <f t="shared" si="13"/>
        <v>0.31724499999999994</v>
      </c>
      <c r="V83" s="104">
        <v>11</v>
      </c>
    </row>
    <row r="84" spans="1:25">
      <c r="A84" s="104" t="s">
        <v>135</v>
      </c>
      <c r="B84" s="156">
        <f t="shared" ref="B84:U84" si="14">B66/1000</f>
        <v>0</v>
      </c>
      <c r="C84" s="156">
        <f t="shared" si="14"/>
        <v>0</v>
      </c>
      <c r="D84" s="156">
        <f t="shared" si="14"/>
        <v>0</v>
      </c>
      <c r="E84" s="156">
        <f t="shared" si="14"/>
        <v>0</v>
      </c>
      <c r="F84" s="156">
        <f t="shared" si="14"/>
        <v>0</v>
      </c>
      <c r="G84" s="156">
        <f t="shared" si="14"/>
        <v>13.333</v>
      </c>
      <c r="H84" s="156">
        <f t="shared" si="14"/>
        <v>0</v>
      </c>
      <c r="I84" s="156">
        <f t="shared" si="14"/>
        <v>0</v>
      </c>
      <c r="J84" s="156">
        <f t="shared" si="14"/>
        <v>13.333</v>
      </c>
      <c r="K84" s="156">
        <f t="shared" si="14"/>
        <v>0</v>
      </c>
      <c r="L84" s="156">
        <f t="shared" si="14"/>
        <v>13.333000000000004</v>
      </c>
      <c r="M84" s="156">
        <f t="shared" si="14"/>
        <v>4.5330000000000013</v>
      </c>
      <c r="N84" s="156">
        <f t="shared" si="14"/>
        <v>1.5991799999999938</v>
      </c>
      <c r="O84" s="156">
        <f t="shared" si="14"/>
        <v>23.199420000000003</v>
      </c>
      <c r="P84" s="156">
        <f t="shared" si="14"/>
        <v>7.3346999999999989</v>
      </c>
      <c r="Q84" s="156">
        <f t="shared" si="14"/>
        <v>7.334699999999998</v>
      </c>
      <c r="R84" s="156">
        <f t="shared" si="14"/>
        <v>4.3333333333333428</v>
      </c>
      <c r="S84" s="156">
        <f t="shared" si="14"/>
        <v>4.3333333333333321</v>
      </c>
      <c r="T84" s="156">
        <f t="shared" si="14"/>
        <v>0</v>
      </c>
      <c r="U84" s="156">
        <f t="shared" si="14"/>
        <v>4.667213333333331</v>
      </c>
      <c r="V84" s="104">
        <v>10</v>
      </c>
    </row>
    <row r="85" spans="1:25">
      <c r="A85" s="118" t="s">
        <v>134</v>
      </c>
      <c r="B85" s="156">
        <f t="shared" ref="B85:U85" si="15">B67/1000</f>
        <v>0</v>
      </c>
      <c r="C85" s="156">
        <f t="shared" si="15"/>
        <v>0</v>
      </c>
      <c r="D85" s="156">
        <f t="shared" si="15"/>
        <v>0</v>
      </c>
      <c r="E85" s="156">
        <f t="shared" si="15"/>
        <v>0</v>
      </c>
      <c r="F85" s="156">
        <f t="shared" si="15"/>
        <v>0</v>
      </c>
      <c r="G85" s="156">
        <f t="shared" si="15"/>
        <v>8.8939999999999991E-2</v>
      </c>
      <c r="H85" s="156">
        <f t="shared" si="15"/>
        <v>4.5690000000000001E-2</v>
      </c>
      <c r="I85" s="156">
        <f t="shared" si="15"/>
        <v>2.043E-2</v>
      </c>
      <c r="J85" s="156">
        <f t="shared" si="15"/>
        <v>2.2259999999999999E-2</v>
      </c>
      <c r="K85" s="156">
        <f t="shared" si="15"/>
        <v>9.4900000000000002E-3</v>
      </c>
      <c r="L85" s="156">
        <f t="shared" si="15"/>
        <v>9.1000000000000004E-3</v>
      </c>
      <c r="M85" s="156">
        <f t="shared" si="15"/>
        <v>3.3899999999999998E-3</v>
      </c>
      <c r="N85" s="156">
        <f t="shared" si="15"/>
        <v>3.9699999999999996E-3</v>
      </c>
      <c r="O85" s="156">
        <f t="shared" si="15"/>
        <v>2.078E-2</v>
      </c>
      <c r="P85" s="156">
        <f t="shared" si="15"/>
        <v>1.7800000000000003E-3</v>
      </c>
      <c r="Q85" s="156">
        <f t="shared" si="15"/>
        <v>8.9999999999999998E-4</v>
      </c>
      <c r="R85" s="156">
        <f t="shared" si="15"/>
        <v>0</v>
      </c>
      <c r="S85" s="156">
        <f t="shared" si="15"/>
        <v>0</v>
      </c>
      <c r="T85" s="156">
        <f t="shared" si="15"/>
        <v>0</v>
      </c>
      <c r="U85" s="156">
        <f t="shared" si="15"/>
        <v>0</v>
      </c>
      <c r="V85" s="104">
        <v>9</v>
      </c>
    </row>
    <row r="86" spans="1:25">
      <c r="A86" s="118" t="s">
        <v>133</v>
      </c>
      <c r="B86" s="156">
        <f t="shared" ref="B86:U86" si="16">B68/1000</f>
        <v>0</v>
      </c>
      <c r="C86" s="156">
        <f t="shared" si="16"/>
        <v>0</v>
      </c>
      <c r="D86" s="156">
        <f t="shared" si="16"/>
        <v>0</v>
      </c>
      <c r="E86" s="156">
        <f t="shared" si="16"/>
        <v>0.44792999999999999</v>
      </c>
      <c r="F86" s="156">
        <f t="shared" si="16"/>
        <v>0.77473900000000007</v>
      </c>
      <c r="G86" s="156">
        <f t="shared" si="16"/>
        <v>1.034408</v>
      </c>
      <c r="H86" s="156">
        <f t="shared" si="16"/>
        <v>4.5876130000000002</v>
      </c>
      <c r="I86" s="156">
        <f t="shared" si="16"/>
        <v>6.4179379999999995</v>
      </c>
      <c r="J86" s="156">
        <f t="shared" si="16"/>
        <v>3.5101410000000004</v>
      </c>
      <c r="K86" s="156">
        <f t="shared" si="16"/>
        <v>2.9754350000000001</v>
      </c>
      <c r="L86" s="156">
        <f t="shared" si="16"/>
        <v>1.0695180000000002</v>
      </c>
      <c r="M86" s="156">
        <f t="shared" si="16"/>
        <v>1.2058689999999999</v>
      </c>
      <c r="N86" s="156">
        <f t="shared" si="16"/>
        <v>1.4694209999999999</v>
      </c>
      <c r="O86" s="156">
        <f t="shared" si="16"/>
        <v>1.1633680000000002</v>
      </c>
      <c r="P86" s="156">
        <f t="shared" si="16"/>
        <v>2.6493830000000003</v>
      </c>
      <c r="Q86" s="156">
        <f t="shared" si="16"/>
        <v>1.0329250000000001</v>
      </c>
      <c r="R86" s="156">
        <f t="shared" si="16"/>
        <v>0.77128099999999977</v>
      </c>
      <c r="S86" s="156">
        <f t="shared" si="16"/>
        <v>0.81538300000000008</v>
      </c>
      <c r="T86" s="156">
        <f t="shared" si="16"/>
        <v>0.73889199999999999</v>
      </c>
      <c r="U86" s="156">
        <f t="shared" si="16"/>
        <v>0.63602300000000001</v>
      </c>
      <c r="V86" s="104">
        <v>8</v>
      </c>
    </row>
    <row r="87" spans="1:25">
      <c r="A87" s="118" t="s">
        <v>146</v>
      </c>
      <c r="B87" s="156">
        <f t="shared" ref="B87:U87" si="17">B69/1000</f>
        <v>0</v>
      </c>
      <c r="C87" s="156">
        <f t="shared" si="17"/>
        <v>0</v>
      </c>
      <c r="D87" s="156">
        <f t="shared" si="17"/>
        <v>4.0658599999999998</v>
      </c>
      <c r="E87" s="156">
        <f t="shared" si="17"/>
        <v>4.3696200000000003</v>
      </c>
      <c r="F87" s="156">
        <f t="shared" si="17"/>
        <v>1.9622460000000002</v>
      </c>
      <c r="G87" s="156">
        <f t="shared" si="17"/>
        <v>2.8316349999999999</v>
      </c>
      <c r="H87" s="156">
        <f t="shared" si="17"/>
        <v>1.2664379999999997</v>
      </c>
      <c r="I87" s="156">
        <f t="shared" si="17"/>
        <v>1.318684</v>
      </c>
      <c r="J87" s="156">
        <f t="shared" si="17"/>
        <v>1.2093039999999999</v>
      </c>
      <c r="K87" s="156">
        <f t="shared" si="17"/>
        <v>1.1666639999999999</v>
      </c>
      <c r="L87" s="156">
        <f t="shared" si="17"/>
        <v>0.95171700000000015</v>
      </c>
      <c r="M87" s="156">
        <f t="shared" si="17"/>
        <v>1.193443</v>
      </c>
      <c r="N87" s="156">
        <f t="shared" si="17"/>
        <v>1.901856</v>
      </c>
      <c r="O87" s="156">
        <f t="shared" si="17"/>
        <v>1.7147070000000002</v>
      </c>
      <c r="P87" s="156">
        <f t="shared" si="17"/>
        <v>1.3572460000000002</v>
      </c>
      <c r="Q87" s="156">
        <f t="shared" si="17"/>
        <v>1.2688129999999997</v>
      </c>
      <c r="R87" s="156">
        <f t="shared" si="17"/>
        <v>3.0796380000000001</v>
      </c>
      <c r="S87" s="156">
        <f t="shared" si="17"/>
        <v>2.3456910000000004</v>
      </c>
      <c r="T87" s="156">
        <f t="shared" si="17"/>
        <v>2.2078819999999997</v>
      </c>
      <c r="U87" s="156">
        <f t="shared" si="17"/>
        <v>2.1820679999999997</v>
      </c>
      <c r="V87" s="104">
        <v>7</v>
      </c>
    </row>
    <row r="88" spans="1:25">
      <c r="A88" s="118" t="s">
        <v>142</v>
      </c>
      <c r="B88" s="156">
        <f t="shared" ref="B88:U88" si="18">B70/1000</f>
        <v>0</v>
      </c>
      <c r="C88" s="156">
        <f t="shared" si="18"/>
        <v>0</v>
      </c>
      <c r="D88" s="156">
        <f t="shared" si="18"/>
        <v>0</v>
      </c>
      <c r="E88" s="156">
        <f t="shared" si="18"/>
        <v>0.43043064999999991</v>
      </c>
      <c r="F88" s="156">
        <f t="shared" si="18"/>
        <v>0.40044816999999988</v>
      </c>
      <c r="G88" s="156">
        <f t="shared" si="18"/>
        <v>0.30236740999999995</v>
      </c>
      <c r="H88" s="156">
        <f t="shared" si="18"/>
        <v>0.37272413000000004</v>
      </c>
      <c r="I88" s="156">
        <f t="shared" si="18"/>
        <v>0.41044489000000001</v>
      </c>
      <c r="J88" s="156">
        <f t="shared" si="18"/>
        <v>0.48129958</v>
      </c>
      <c r="K88" s="156">
        <f t="shared" si="18"/>
        <v>0.54513100999999997</v>
      </c>
      <c r="L88" s="156">
        <f t="shared" si="18"/>
        <v>0.74845800999999967</v>
      </c>
      <c r="M88" s="156">
        <f t="shared" si="18"/>
        <v>0.86032827999999995</v>
      </c>
      <c r="N88" s="156">
        <f t="shared" si="18"/>
        <v>1.0639578169999999</v>
      </c>
      <c r="O88" s="156">
        <f t="shared" si="18"/>
        <v>0.87461029000000012</v>
      </c>
      <c r="P88" s="156">
        <f t="shared" si="18"/>
        <v>1.4068263000000003</v>
      </c>
      <c r="Q88" s="156">
        <f t="shared" si="18"/>
        <v>1.27613048</v>
      </c>
      <c r="R88" s="156">
        <f t="shared" si="18"/>
        <v>2.2458047199999998</v>
      </c>
      <c r="S88" s="156">
        <f t="shared" si="18"/>
        <v>2.4009832699999998</v>
      </c>
      <c r="T88" s="156">
        <f t="shared" si="18"/>
        <v>0.97817640000000017</v>
      </c>
      <c r="U88" s="156">
        <f t="shared" si="18"/>
        <v>1.8542277999999996</v>
      </c>
      <c r="V88" s="104">
        <v>6</v>
      </c>
    </row>
    <row r="89" spans="1:25">
      <c r="A89" s="118" t="s">
        <v>140</v>
      </c>
      <c r="B89" s="156">
        <f t="shared" ref="B89:U89" si="19">B71/1000</f>
        <v>0</v>
      </c>
      <c r="C89" s="156">
        <f t="shared" si="19"/>
        <v>0.556153846153846</v>
      </c>
      <c r="D89" s="156">
        <f t="shared" si="19"/>
        <v>0.55614999999999992</v>
      </c>
      <c r="E89" s="156">
        <f t="shared" si="19"/>
        <v>0.55614999999999992</v>
      </c>
      <c r="F89" s="156">
        <f t="shared" si="19"/>
        <v>0.55614999999999992</v>
      </c>
      <c r="G89" s="156">
        <f t="shared" si="19"/>
        <v>0.55614999999999992</v>
      </c>
      <c r="H89" s="156">
        <f t="shared" si="19"/>
        <v>0.33571000000000006</v>
      </c>
      <c r="I89" s="156">
        <f t="shared" si="19"/>
        <v>0.33571000000000006</v>
      </c>
      <c r="J89" s="156">
        <f t="shared" si="19"/>
        <v>0.33571000000000006</v>
      </c>
      <c r="K89" s="156">
        <f t="shared" si="19"/>
        <v>0.33571000000000006</v>
      </c>
      <c r="L89" s="156">
        <f t="shared" si="19"/>
        <v>0.33571000000000006</v>
      </c>
      <c r="M89" s="156">
        <f t="shared" si="19"/>
        <v>0.33571000000000006</v>
      </c>
      <c r="N89" s="156">
        <f t="shared" si="19"/>
        <v>0.33571000000000006</v>
      </c>
      <c r="O89" s="156">
        <f t="shared" si="19"/>
        <v>0.47899999999999987</v>
      </c>
      <c r="P89" s="156">
        <f t="shared" si="19"/>
        <v>0.47899999999999987</v>
      </c>
      <c r="Q89" s="156">
        <f t="shared" si="19"/>
        <v>0.47899999999999987</v>
      </c>
      <c r="R89" s="156">
        <f t="shared" si="19"/>
        <v>0.47899999999999987</v>
      </c>
      <c r="S89" s="156">
        <f t="shared" si="19"/>
        <v>0.47899999999999987</v>
      </c>
      <c r="T89" s="156">
        <f t="shared" si="19"/>
        <v>0.47899999999999987</v>
      </c>
      <c r="U89" s="156">
        <f t="shared" si="19"/>
        <v>0.47899999999999987</v>
      </c>
      <c r="V89" s="104">
        <v>5</v>
      </c>
    </row>
    <row r="90" spans="1:25">
      <c r="A90" s="118" t="s">
        <v>143</v>
      </c>
      <c r="B90" s="156">
        <f t="shared" ref="B90:U90" si="20">B72/1000</f>
        <v>0</v>
      </c>
      <c r="C90" s="156">
        <f t="shared" si="20"/>
        <v>1.6933099999999999</v>
      </c>
      <c r="D90" s="156">
        <f t="shared" si="20"/>
        <v>2.1632466666666663</v>
      </c>
      <c r="E90" s="156">
        <f t="shared" si="20"/>
        <v>2.5508733333333335</v>
      </c>
      <c r="F90" s="156">
        <f t="shared" si="20"/>
        <v>2.6721999999999997</v>
      </c>
      <c r="G90" s="156">
        <f t="shared" si="20"/>
        <v>2.2369599999999998</v>
      </c>
      <c r="H90" s="156">
        <f t="shared" si="20"/>
        <v>2.10954</v>
      </c>
      <c r="I90" s="156">
        <f t="shared" si="20"/>
        <v>1.7476800000000003</v>
      </c>
      <c r="J90" s="156">
        <f t="shared" si="20"/>
        <v>1.8773200000000001</v>
      </c>
      <c r="K90" s="156">
        <f t="shared" si="20"/>
        <v>2.35012</v>
      </c>
      <c r="L90" s="156">
        <f t="shared" si="20"/>
        <v>2.2426999999999997</v>
      </c>
      <c r="M90" s="156">
        <f t="shared" si="20"/>
        <v>2.0626933333333333</v>
      </c>
      <c r="N90" s="156">
        <f t="shared" si="20"/>
        <v>2.0272666666666668</v>
      </c>
      <c r="O90" s="156">
        <f t="shared" si="20"/>
        <v>2.0716199999999998</v>
      </c>
      <c r="P90" s="156">
        <f t="shared" si="20"/>
        <v>1.9302866666666667</v>
      </c>
      <c r="Q90" s="156">
        <f t="shared" si="20"/>
        <v>1.9795533333333331</v>
      </c>
      <c r="R90" s="156">
        <f t="shared" si="20"/>
        <v>2.2759666666666667</v>
      </c>
      <c r="S90" s="156">
        <f t="shared" si="20"/>
        <v>2.3162800000000003</v>
      </c>
      <c r="T90" s="156">
        <f t="shared" si="20"/>
        <v>1.9257733333333338</v>
      </c>
      <c r="U90" s="156">
        <f t="shared" si="20"/>
        <v>2.4950466666666671</v>
      </c>
      <c r="V90" s="104">
        <v>4</v>
      </c>
    </row>
    <row r="91" spans="1:25">
      <c r="A91" s="118" t="s">
        <v>167</v>
      </c>
      <c r="B91" s="156">
        <f t="shared" ref="B91:U91" si="21">B73/1000</f>
        <v>0</v>
      </c>
      <c r="C91" s="156">
        <f t="shared" si="21"/>
        <v>0.879</v>
      </c>
      <c r="D91" s="156">
        <f t="shared" si="21"/>
        <v>1.6504200000000002</v>
      </c>
      <c r="E91" s="156">
        <f t="shared" si="21"/>
        <v>1.77729</v>
      </c>
      <c r="F91" s="156">
        <f t="shared" si="21"/>
        <v>1.1141099999999999</v>
      </c>
      <c r="G91" s="156">
        <f t="shared" si="21"/>
        <v>1.3456659999999998</v>
      </c>
      <c r="H91" s="156">
        <f t="shared" si="21"/>
        <v>0.73370000000000013</v>
      </c>
      <c r="I91" s="156">
        <f t="shared" si="21"/>
        <v>0.44005099999999991</v>
      </c>
      <c r="J91" s="156">
        <f t="shared" si="21"/>
        <v>0.56837100000000007</v>
      </c>
      <c r="K91" s="156">
        <f t="shared" si="21"/>
        <v>0.31061299999999992</v>
      </c>
      <c r="L91" s="156">
        <f t="shared" si="21"/>
        <v>0.22114199999999998</v>
      </c>
      <c r="M91" s="156">
        <f t="shared" si="21"/>
        <v>0.24008199999999999</v>
      </c>
      <c r="N91" s="156">
        <f t="shared" si="21"/>
        <v>0.34098299999999998</v>
      </c>
      <c r="O91" s="156">
        <f t="shared" si="21"/>
        <v>0.87171600000000005</v>
      </c>
      <c r="P91" s="156">
        <f t="shared" si="21"/>
        <v>0.63912799999999992</v>
      </c>
      <c r="Q91" s="156">
        <f t="shared" si="21"/>
        <v>0.76498800000000022</v>
      </c>
      <c r="R91" s="156">
        <f t="shared" si="21"/>
        <v>0.80082100000000001</v>
      </c>
      <c r="S91" s="156">
        <f t="shared" si="21"/>
        <v>0.48226300000000005</v>
      </c>
      <c r="T91" s="156">
        <f t="shared" si="21"/>
        <v>0.498944</v>
      </c>
      <c r="U91" s="156">
        <f t="shared" si="21"/>
        <v>0.71746600000000027</v>
      </c>
      <c r="V91" s="104">
        <v>3</v>
      </c>
    </row>
    <row r="92" spans="1:25">
      <c r="A92" s="118" t="s">
        <v>139</v>
      </c>
      <c r="B92" s="156">
        <f t="shared" ref="B92:U92" si="22">B74/1000</f>
        <v>0.20996999999999999</v>
      </c>
      <c r="C92" s="156">
        <f t="shared" si="22"/>
        <v>0.21</v>
      </c>
      <c r="D92" s="156">
        <f t="shared" si="22"/>
        <v>0.21</v>
      </c>
      <c r="E92" s="156">
        <f t="shared" si="22"/>
        <v>0.21</v>
      </c>
      <c r="F92" s="156">
        <f t="shared" si="22"/>
        <v>0.21</v>
      </c>
      <c r="G92" s="156">
        <f t="shared" si="22"/>
        <v>0.21</v>
      </c>
      <c r="H92" s="156">
        <f t="shared" si="22"/>
        <v>0.21</v>
      </c>
      <c r="I92" s="156">
        <f t="shared" si="22"/>
        <v>9.3439999999999995E-2</v>
      </c>
      <c r="J92" s="156">
        <f t="shared" si="22"/>
        <v>9.3439999999999995E-2</v>
      </c>
      <c r="K92" s="156">
        <f t="shared" si="22"/>
        <v>9.3439999999999995E-2</v>
      </c>
      <c r="L92" s="156">
        <f t="shared" si="22"/>
        <v>9.3439999999999995E-2</v>
      </c>
      <c r="M92" s="156">
        <f t="shared" si="22"/>
        <v>9.3439999999999995E-2</v>
      </c>
      <c r="N92" s="156">
        <f t="shared" si="22"/>
        <v>0.23255999999999996</v>
      </c>
      <c r="O92" s="156">
        <f t="shared" si="22"/>
        <v>0.23255999999999996</v>
      </c>
      <c r="P92" s="156">
        <f t="shared" si="22"/>
        <v>0.23255999999999996</v>
      </c>
      <c r="Q92" s="156">
        <f t="shared" si="22"/>
        <v>0.23255999999999996</v>
      </c>
      <c r="R92" s="156">
        <f t="shared" si="22"/>
        <v>0.23255999999999996</v>
      </c>
      <c r="S92" s="156">
        <f t="shared" si="22"/>
        <v>0.60000000000000009</v>
      </c>
      <c r="T92" s="156">
        <f t="shared" si="22"/>
        <v>0.60000000000000009</v>
      </c>
      <c r="U92" s="156">
        <f t="shared" si="22"/>
        <v>0.60000000000000009</v>
      </c>
      <c r="V92" s="104">
        <v>2</v>
      </c>
    </row>
    <row r="93" spans="1:25">
      <c r="A93" s="118" t="s">
        <v>137</v>
      </c>
      <c r="B93" s="156">
        <f t="shared" ref="B93:U93" si="23">B75/1000</f>
        <v>1.37256</v>
      </c>
      <c r="C93" s="156">
        <f t="shared" si="23"/>
        <v>1.17862</v>
      </c>
      <c r="D93" s="156">
        <f t="shared" si="23"/>
        <v>1.8786700000000001</v>
      </c>
      <c r="E93" s="156">
        <f t="shared" si="23"/>
        <v>1.9140699999999997</v>
      </c>
      <c r="F93" s="156">
        <f t="shared" si="23"/>
        <v>1.974348</v>
      </c>
      <c r="G93" s="156">
        <f t="shared" si="23"/>
        <v>1.106365</v>
      </c>
      <c r="H93" s="156">
        <f t="shared" si="23"/>
        <v>0.83592300000000008</v>
      </c>
      <c r="I93" s="156">
        <f t="shared" si="23"/>
        <v>0.46205200000000002</v>
      </c>
      <c r="J93" s="156">
        <f t="shared" si="23"/>
        <v>0.422014</v>
      </c>
      <c r="K93" s="156">
        <f t="shared" si="23"/>
        <v>0.32461299999999998</v>
      </c>
      <c r="L93" s="156">
        <f t="shared" si="23"/>
        <v>0.35821300000000006</v>
      </c>
      <c r="M93" s="156">
        <f t="shared" si="23"/>
        <v>0.45586500000000002</v>
      </c>
      <c r="N93" s="156">
        <f t="shared" si="23"/>
        <v>0.52271300000000009</v>
      </c>
      <c r="O93" s="156">
        <f t="shared" si="23"/>
        <v>1.5680570000000003</v>
      </c>
      <c r="P93" s="156">
        <f t="shared" si="23"/>
        <v>1.2030160000000001</v>
      </c>
      <c r="Q93" s="156">
        <f t="shared" si="23"/>
        <v>1.0069360000000001</v>
      </c>
      <c r="R93" s="156">
        <f t="shared" si="23"/>
        <v>1.0237579999999999</v>
      </c>
      <c r="S93" s="156">
        <f t="shared" si="23"/>
        <v>0.73879799999999995</v>
      </c>
      <c r="T93" s="156">
        <f t="shared" si="23"/>
        <v>0.74797700000000011</v>
      </c>
      <c r="U93" s="156">
        <f t="shared" si="23"/>
        <v>0.82196300000000011</v>
      </c>
      <c r="V93" s="104">
        <v>1</v>
      </c>
    </row>
    <row r="94" spans="1:25">
      <c r="V94" s="126"/>
      <c r="W94" s="126"/>
      <c r="X94" s="126"/>
      <c r="Y94" s="126"/>
    </row>
    <row r="95" spans="1:25">
      <c r="E95" s="118"/>
      <c r="F95" s="126"/>
      <c r="G95" s="126"/>
      <c r="H95" s="138"/>
      <c r="I95" s="138"/>
      <c r="J95" s="138"/>
      <c r="K95" s="138"/>
      <c r="L95" s="138"/>
      <c r="M95" s="138"/>
      <c r="N95" s="138"/>
      <c r="O95" s="138"/>
      <c r="P95" s="138"/>
      <c r="Q95" s="138"/>
      <c r="R95" s="138"/>
      <c r="S95" s="138"/>
      <c r="T95" s="138"/>
      <c r="U95" s="138"/>
      <c r="V95" s="138"/>
      <c r="W95" s="138"/>
      <c r="X95" s="138"/>
      <c r="Y95" s="138"/>
    </row>
    <row r="96" spans="1:25">
      <c r="B96" s="104" t="s">
        <v>206</v>
      </c>
      <c r="C96" s="104" t="s">
        <v>207</v>
      </c>
      <c r="F96" s="138"/>
      <c r="I96" s="138"/>
    </row>
    <row r="97" spans="1:23">
      <c r="A97" s="105" t="s">
        <v>168</v>
      </c>
      <c r="B97" s="155" t="s">
        <v>36</v>
      </c>
      <c r="C97" s="155" t="s">
        <v>37</v>
      </c>
      <c r="D97" s="155">
        <v>1998</v>
      </c>
      <c r="E97" s="155">
        <v>1999</v>
      </c>
      <c r="F97" s="155">
        <v>2000</v>
      </c>
      <c r="G97" s="155">
        <v>2001</v>
      </c>
      <c r="H97" s="155">
        <v>2002</v>
      </c>
      <c r="I97" s="155">
        <v>2003</v>
      </c>
      <c r="J97" s="155">
        <v>2004</v>
      </c>
      <c r="K97" s="155">
        <v>2005</v>
      </c>
      <c r="L97" s="155">
        <v>2006</v>
      </c>
      <c r="M97" s="155">
        <v>2007</v>
      </c>
      <c r="N97" s="155">
        <v>2008</v>
      </c>
      <c r="O97" s="155">
        <v>2009</v>
      </c>
      <c r="P97" s="155">
        <v>2010</v>
      </c>
      <c r="Q97" s="155">
        <v>2011</v>
      </c>
      <c r="R97" s="155">
        <v>2012</v>
      </c>
      <c r="S97" s="155">
        <v>2013</v>
      </c>
      <c r="T97" s="155">
        <v>2014</v>
      </c>
      <c r="U97" s="155">
        <v>2015</v>
      </c>
      <c r="V97" s="106" t="s">
        <v>50</v>
      </c>
    </row>
    <row r="98" spans="1:23">
      <c r="A98" s="118" t="s">
        <v>141</v>
      </c>
      <c r="B98" s="126">
        <v>0</v>
      </c>
      <c r="C98" s="138">
        <v>0</v>
      </c>
      <c r="D98" s="138">
        <v>0</v>
      </c>
      <c r="E98" s="138">
        <v>0</v>
      </c>
      <c r="F98" s="138">
        <v>0</v>
      </c>
      <c r="G98" s="138">
        <v>0</v>
      </c>
      <c r="H98" s="138">
        <v>0</v>
      </c>
      <c r="I98" s="138">
        <v>0</v>
      </c>
      <c r="J98" s="138">
        <v>0</v>
      </c>
      <c r="K98" s="138">
        <v>0</v>
      </c>
      <c r="L98" s="138">
        <v>0</v>
      </c>
      <c r="M98" s="138">
        <v>0</v>
      </c>
      <c r="N98" s="138">
        <v>0</v>
      </c>
      <c r="O98" s="138">
        <v>0</v>
      </c>
      <c r="P98" s="138">
        <v>0</v>
      </c>
      <c r="Q98" s="138">
        <v>0</v>
      </c>
      <c r="R98" s="138">
        <v>0</v>
      </c>
      <c r="S98" s="138">
        <v>0</v>
      </c>
      <c r="T98" s="138">
        <v>0</v>
      </c>
      <c r="U98" s="138">
        <f>SUM(B98:T98)</f>
        <v>0</v>
      </c>
      <c r="V98" s="117">
        <f t="shared" ref="V98:V113" si="24">SUM(B98:U98)</f>
        <v>0</v>
      </c>
      <c r="W98" s="115"/>
    </row>
    <row r="99" spans="1:23" s="110" customFormat="1">
      <c r="A99" s="110" t="s">
        <v>144</v>
      </c>
      <c r="B99" s="149"/>
      <c r="C99" s="149"/>
      <c r="D99" s="149"/>
      <c r="E99" s="149"/>
      <c r="F99" s="149"/>
      <c r="G99" s="149"/>
      <c r="H99" s="149"/>
      <c r="I99" s="149"/>
      <c r="J99" s="149"/>
      <c r="K99" s="149"/>
      <c r="L99" s="149"/>
      <c r="M99" s="149"/>
      <c r="N99" s="149"/>
      <c r="O99" s="149"/>
      <c r="P99" s="149"/>
      <c r="Q99" s="149">
        <v>252133.33333333337</v>
      </c>
      <c r="R99" s="149"/>
      <c r="S99" s="149"/>
      <c r="T99" s="149"/>
      <c r="U99" s="149"/>
      <c r="V99" s="117">
        <f t="shared" si="24"/>
        <v>252133.33333333337</v>
      </c>
    </row>
    <row r="100" spans="1:23" s="110" customFormat="1">
      <c r="A100" s="110" t="s">
        <v>145</v>
      </c>
      <c r="B100" s="149"/>
      <c r="C100" s="149"/>
      <c r="D100" s="149"/>
      <c r="E100" s="149"/>
      <c r="F100" s="149"/>
      <c r="G100" s="149"/>
      <c r="H100" s="149"/>
      <c r="I100" s="149"/>
      <c r="J100" s="149"/>
      <c r="K100" s="149"/>
      <c r="L100" s="149"/>
      <c r="M100" s="149"/>
      <c r="N100" s="149">
        <v>221.84873949579816</v>
      </c>
      <c r="O100" s="149">
        <v>443.69747899159637</v>
      </c>
      <c r="P100" s="149">
        <v>554.62184873949616</v>
      </c>
      <c r="Q100" s="149">
        <v>887.39495798319274</v>
      </c>
      <c r="R100" s="149">
        <v>998.31932773109224</v>
      </c>
      <c r="S100" s="149">
        <v>1164.7058823529417</v>
      </c>
      <c r="T100" s="149">
        <v>1164.7058823529417</v>
      </c>
      <c r="U100" s="149">
        <v>1164.7058823529417</v>
      </c>
      <c r="V100" s="117">
        <f t="shared" si="24"/>
        <v>6600</v>
      </c>
    </row>
    <row r="101" spans="1:23">
      <c r="A101" s="118" t="s">
        <v>147</v>
      </c>
      <c r="B101" s="135">
        <v>0</v>
      </c>
      <c r="C101" s="131"/>
      <c r="D101" s="131"/>
      <c r="E101" s="131"/>
      <c r="F101" s="131"/>
      <c r="G101" s="131"/>
      <c r="H101" s="131"/>
      <c r="I101" s="131">
        <v>79.445205887610982</v>
      </c>
      <c r="J101" s="131">
        <v>79.445205887610982</v>
      </c>
      <c r="K101" s="131">
        <v>79.445205887610982</v>
      </c>
      <c r="L101" s="131">
        <v>79.445205887610982</v>
      </c>
      <c r="M101" s="131">
        <v>79.445205887610982</v>
      </c>
      <c r="N101" s="131">
        <v>100.55479411238899</v>
      </c>
      <c r="O101" s="131">
        <v>100.55479411238899</v>
      </c>
      <c r="P101" s="131">
        <v>100.55479411238899</v>
      </c>
      <c r="Q101" s="131">
        <v>1161.6552052916991</v>
      </c>
      <c r="R101" s="131">
        <v>1200.4226208211669</v>
      </c>
      <c r="S101" s="131">
        <v>1336.148888624039</v>
      </c>
      <c r="T101" s="131">
        <v>1939.0394025556113</v>
      </c>
      <c r="U101" s="131">
        <v>1968.1035226914792</v>
      </c>
      <c r="V101" s="117">
        <f t="shared" si="24"/>
        <v>8304.2600517592182</v>
      </c>
      <c r="W101" s="115"/>
    </row>
    <row r="102" spans="1:23">
      <c r="A102" s="118" t="s">
        <v>154</v>
      </c>
      <c r="B102" s="135">
        <v>0</v>
      </c>
      <c r="C102" s="131"/>
      <c r="D102" s="131"/>
      <c r="E102" s="131"/>
      <c r="F102" s="131"/>
      <c r="G102" s="131">
        <v>10629.600000000006</v>
      </c>
      <c r="H102" s="131">
        <v>-4233.1999999999971</v>
      </c>
      <c r="I102" s="131">
        <v>8401.9999999999854</v>
      </c>
      <c r="J102" s="131">
        <v>872.89999999999418</v>
      </c>
      <c r="K102" s="131">
        <v>1214.0999999999913</v>
      </c>
      <c r="L102" s="131">
        <v>1288.6000000000058</v>
      </c>
      <c r="M102" s="131">
        <v>361.30000000001746</v>
      </c>
      <c r="N102" s="131">
        <v>1269.7000000000116</v>
      </c>
      <c r="O102" s="131">
        <v>77</v>
      </c>
      <c r="P102" s="131">
        <v>827.19999999998254</v>
      </c>
      <c r="Q102" s="131">
        <v>-1018.8999999999796</v>
      </c>
      <c r="R102" s="131">
        <v>2174.6999999999825</v>
      </c>
      <c r="S102" s="131">
        <v>-398.79999999997381</v>
      </c>
      <c r="T102" s="131">
        <v>228.99999999998545</v>
      </c>
      <c r="U102" s="131">
        <v>-444.90000000000873</v>
      </c>
      <c r="V102" s="117">
        <f t="shared" si="24"/>
        <v>21250.300000000003</v>
      </c>
      <c r="W102" s="115"/>
    </row>
    <row r="103" spans="1:23">
      <c r="A103" s="118" t="s">
        <v>153</v>
      </c>
      <c r="B103" s="135">
        <v>0</v>
      </c>
      <c r="C103" s="131"/>
      <c r="D103" s="131"/>
      <c r="E103" s="131"/>
      <c r="F103" s="131"/>
      <c r="G103" s="131">
        <v>217.32</v>
      </c>
      <c r="H103" s="131">
        <v>1416.116</v>
      </c>
      <c r="I103" s="131">
        <v>1321.5500000000002</v>
      </c>
      <c r="J103" s="131">
        <v>1055.193</v>
      </c>
      <c r="K103" s="131">
        <v>1168.981</v>
      </c>
      <c r="L103" s="131">
        <v>863.33100000000002</v>
      </c>
      <c r="M103" s="131">
        <v>667.94399999999996</v>
      </c>
      <c r="N103" s="131">
        <v>892.41700000000003</v>
      </c>
      <c r="O103" s="131">
        <v>902.93700000000001</v>
      </c>
      <c r="P103" s="131">
        <v>1018.252</v>
      </c>
      <c r="Q103" s="131">
        <v>937.86900000000003</v>
      </c>
      <c r="R103" s="131">
        <v>854.38900000000012</v>
      </c>
      <c r="S103" s="131">
        <v>927.33299999999997</v>
      </c>
      <c r="T103" s="131">
        <v>317.55300000000005</v>
      </c>
      <c r="U103" s="131">
        <v>317.24499999999995</v>
      </c>
      <c r="V103" s="117">
        <f t="shared" si="24"/>
        <v>12878.430000000004</v>
      </c>
      <c r="W103" s="115"/>
    </row>
    <row r="104" spans="1:23">
      <c r="A104" s="104" t="s">
        <v>135</v>
      </c>
      <c r="B104" s="135"/>
      <c r="C104" s="131"/>
      <c r="D104" s="131"/>
      <c r="E104" s="131"/>
      <c r="F104" s="131"/>
      <c r="G104" s="131">
        <v>13333</v>
      </c>
      <c r="H104" s="131">
        <v>0</v>
      </c>
      <c r="I104" s="131">
        <v>0</v>
      </c>
      <c r="J104" s="131">
        <v>13333</v>
      </c>
      <c r="K104" s="131">
        <v>0</v>
      </c>
      <c r="L104" s="131">
        <v>13333.000000000004</v>
      </c>
      <c r="M104" s="131">
        <v>4533.0000000000009</v>
      </c>
      <c r="N104" s="131">
        <v>1599.1799999999939</v>
      </c>
      <c r="O104" s="131">
        <v>23199.420000000002</v>
      </c>
      <c r="P104" s="131">
        <v>7334.6999999999989</v>
      </c>
      <c r="Q104" s="131">
        <v>7334.699999999998</v>
      </c>
      <c r="R104" s="131">
        <v>4333.333333333343</v>
      </c>
      <c r="S104" s="131">
        <v>4333.3333333333321</v>
      </c>
      <c r="T104" s="131">
        <v>0</v>
      </c>
      <c r="U104" s="131">
        <v>4667.2133333333313</v>
      </c>
      <c r="V104" s="117">
        <f t="shared" si="24"/>
        <v>97333.87999999999</v>
      </c>
      <c r="W104" s="115"/>
    </row>
    <row r="105" spans="1:23">
      <c r="A105" s="118" t="s">
        <v>134</v>
      </c>
      <c r="B105" s="135">
        <f>B71*($AQ$7/100)</f>
        <v>0</v>
      </c>
      <c r="C105" s="135"/>
      <c r="D105" s="131"/>
      <c r="E105" s="131"/>
      <c r="F105" s="131"/>
      <c r="G105" s="131">
        <v>88.94</v>
      </c>
      <c r="H105" s="131">
        <v>45.690000000000005</v>
      </c>
      <c r="I105" s="131">
        <v>20.43</v>
      </c>
      <c r="J105" s="131">
        <v>22.259999999999998</v>
      </c>
      <c r="K105" s="131">
        <v>9.49</v>
      </c>
      <c r="L105" s="131">
        <v>9.1</v>
      </c>
      <c r="M105" s="131">
        <v>3.3899999999999997</v>
      </c>
      <c r="N105" s="131">
        <v>3.9699999999999998</v>
      </c>
      <c r="O105" s="131">
        <v>20.78</v>
      </c>
      <c r="P105" s="131">
        <v>1.7800000000000002</v>
      </c>
      <c r="Q105" s="131">
        <v>0.9</v>
      </c>
      <c r="R105" s="131">
        <v>0</v>
      </c>
      <c r="S105" s="131">
        <v>0</v>
      </c>
      <c r="T105" s="131">
        <v>0</v>
      </c>
      <c r="U105" s="131">
        <v>0</v>
      </c>
      <c r="V105" s="117">
        <f t="shared" si="24"/>
        <v>226.73</v>
      </c>
      <c r="W105" s="115"/>
    </row>
    <row r="106" spans="1:23">
      <c r="A106" s="118" t="s">
        <v>133</v>
      </c>
      <c r="B106" s="135">
        <f>B70*($AQ$7/100)</f>
        <v>0</v>
      </c>
      <c r="C106" s="135"/>
      <c r="D106" s="131"/>
      <c r="E106" s="131">
        <v>447.93</v>
      </c>
      <c r="F106" s="131">
        <v>774.73900000000003</v>
      </c>
      <c r="G106" s="131">
        <v>1034.4079999999999</v>
      </c>
      <c r="H106" s="131">
        <v>4587.6130000000003</v>
      </c>
      <c r="I106" s="131">
        <v>6417.9379999999992</v>
      </c>
      <c r="J106" s="131">
        <v>3510.1410000000005</v>
      </c>
      <c r="K106" s="131">
        <v>2975.4349999999999</v>
      </c>
      <c r="L106" s="131">
        <v>1069.5180000000003</v>
      </c>
      <c r="M106" s="131">
        <v>1205.8689999999999</v>
      </c>
      <c r="N106" s="131">
        <v>1469.4209999999998</v>
      </c>
      <c r="O106" s="131">
        <v>1163.3680000000002</v>
      </c>
      <c r="P106" s="131">
        <v>2649.3830000000003</v>
      </c>
      <c r="Q106" s="131">
        <v>1032.9250000000002</v>
      </c>
      <c r="R106" s="131">
        <v>771.28099999999972</v>
      </c>
      <c r="S106" s="131">
        <v>815.38300000000004</v>
      </c>
      <c r="T106" s="131">
        <v>738.89199999999994</v>
      </c>
      <c r="U106" s="131">
        <v>636.02300000000002</v>
      </c>
      <c r="V106" s="117">
        <f t="shared" si="24"/>
        <v>31300.267</v>
      </c>
      <c r="W106" s="115"/>
    </row>
    <row r="107" spans="1:23">
      <c r="A107" s="118" t="s">
        <v>146</v>
      </c>
      <c r="B107" s="135">
        <f>B60*($AQ$7/100)</f>
        <v>0</v>
      </c>
      <c r="C107" s="135">
        <f>C60*($AQ$18/100)</f>
        <v>0</v>
      </c>
      <c r="D107" s="131">
        <v>4065.86</v>
      </c>
      <c r="E107" s="131">
        <v>4369.62</v>
      </c>
      <c r="F107" s="131">
        <v>1962.2460000000001</v>
      </c>
      <c r="G107" s="131">
        <v>2831.6349999999998</v>
      </c>
      <c r="H107" s="131">
        <v>1266.4379999999996</v>
      </c>
      <c r="I107" s="131">
        <v>1318.684</v>
      </c>
      <c r="J107" s="131">
        <v>1209.3039999999999</v>
      </c>
      <c r="K107" s="131">
        <v>1166.664</v>
      </c>
      <c r="L107" s="131">
        <v>951.7170000000001</v>
      </c>
      <c r="M107" s="131">
        <v>1193.443</v>
      </c>
      <c r="N107" s="131">
        <v>1901.856</v>
      </c>
      <c r="O107" s="131">
        <v>1714.7070000000001</v>
      </c>
      <c r="P107" s="131">
        <v>1357.2460000000001</v>
      </c>
      <c r="Q107" s="131">
        <v>1268.8129999999996</v>
      </c>
      <c r="R107" s="131">
        <v>3079.6379999999999</v>
      </c>
      <c r="S107" s="131">
        <v>2345.6910000000003</v>
      </c>
      <c r="T107" s="131">
        <v>2207.8819999999996</v>
      </c>
      <c r="U107" s="131">
        <v>2182.0679999999998</v>
      </c>
      <c r="V107" s="117">
        <f t="shared" si="24"/>
        <v>36393.511999999988</v>
      </c>
      <c r="W107" s="115"/>
    </row>
    <row r="108" spans="1:23">
      <c r="A108" s="118" t="s">
        <v>142</v>
      </c>
      <c r="B108" s="135">
        <v>0</v>
      </c>
      <c r="C108" s="131">
        <v>0</v>
      </c>
      <c r="D108" s="131"/>
      <c r="E108" s="131">
        <v>430.4306499999999</v>
      </c>
      <c r="F108" s="131">
        <v>400.44816999999989</v>
      </c>
      <c r="G108" s="131">
        <v>302.36740999999995</v>
      </c>
      <c r="H108" s="131">
        <v>372.72413000000006</v>
      </c>
      <c r="I108" s="131">
        <v>410.44488999999999</v>
      </c>
      <c r="J108" s="131">
        <v>481.29957999999999</v>
      </c>
      <c r="K108" s="131">
        <v>545.13100999999995</v>
      </c>
      <c r="L108" s="131">
        <v>748.45800999999972</v>
      </c>
      <c r="M108" s="131">
        <v>860.32827999999995</v>
      </c>
      <c r="N108" s="131">
        <v>1063.957817</v>
      </c>
      <c r="O108" s="131">
        <v>874.61029000000008</v>
      </c>
      <c r="P108" s="131">
        <v>1406.8263000000004</v>
      </c>
      <c r="Q108" s="131">
        <v>1276.13048</v>
      </c>
      <c r="R108" s="131">
        <v>2245.8047199999996</v>
      </c>
      <c r="S108" s="131">
        <v>2400.9832699999997</v>
      </c>
      <c r="T108" s="131">
        <v>978.17640000000017</v>
      </c>
      <c r="U108" s="131">
        <v>1854.2277999999997</v>
      </c>
      <c r="V108" s="117">
        <f t="shared" si="24"/>
        <v>16652.349207000003</v>
      </c>
      <c r="W108" s="115"/>
    </row>
    <row r="109" spans="1:23">
      <c r="A109" s="118" t="s">
        <v>140</v>
      </c>
      <c r="B109" s="135">
        <v>0</v>
      </c>
      <c r="C109" s="131">
        <v>5005.3500000000004</v>
      </c>
      <c r="D109" s="131">
        <v>556.15</v>
      </c>
      <c r="E109" s="131">
        <v>556.15</v>
      </c>
      <c r="F109" s="131">
        <v>556.15</v>
      </c>
      <c r="G109" s="131">
        <v>556.15</v>
      </c>
      <c r="H109" s="131">
        <v>335.71000000000004</v>
      </c>
      <c r="I109" s="131">
        <v>335.71000000000004</v>
      </c>
      <c r="J109" s="131">
        <v>335.71000000000004</v>
      </c>
      <c r="K109" s="131">
        <v>335.71000000000004</v>
      </c>
      <c r="L109" s="131">
        <v>335.71000000000004</v>
      </c>
      <c r="M109" s="131">
        <v>335.71000000000004</v>
      </c>
      <c r="N109" s="131">
        <v>335.71000000000004</v>
      </c>
      <c r="O109" s="131">
        <v>478.99999999999989</v>
      </c>
      <c r="P109" s="131">
        <v>478.99999999999989</v>
      </c>
      <c r="Q109" s="131">
        <v>478.99999999999989</v>
      </c>
      <c r="R109" s="131">
        <v>478.99999999999989</v>
      </c>
      <c r="S109" s="131">
        <v>478.99999999999989</v>
      </c>
      <c r="T109" s="131">
        <v>478.99999999999989</v>
      </c>
      <c r="U109" s="131">
        <v>478.99999999999989</v>
      </c>
      <c r="V109" s="117">
        <f t="shared" si="24"/>
        <v>12932.919999999995</v>
      </c>
      <c r="W109" s="115"/>
    </row>
    <row r="110" spans="1:23">
      <c r="A110" s="118" t="s">
        <v>143</v>
      </c>
      <c r="B110" s="135">
        <v>0</v>
      </c>
      <c r="C110" s="131">
        <v>16933.05</v>
      </c>
      <c r="D110" s="135">
        <v>2163.2466666666664</v>
      </c>
      <c r="E110" s="135">
        <v>2550.8733333333334</v>
      </c>
      <c r="F110" s="135">
        <v>2672.2</v>
      </c>
      <c r="G110" s="135">
        <v>2236.96</v>
      </c>
      <c r="H110" s="135">
        <v>2109.54</v>
      </c>
      <c r="I110" s="135">
        <v>1747.6800000000003</v>
      </c>
      <c r="J110" s="135">
        <v>1877.3200000000002</v>
      </c>
      <c r="K110" s="135">
        <v>2350.12</v>
      </c>
      <c r="L110" s="135">
        <v>2242.6999999999998</v>
      </c>
      <c r="M110" s="135">
        <v>2062.6933333333332</v>
      </c>
      <c r="N110" s="135">
        <v>2027.2666666666667</v>
      </c>
      <c r="O110" s="135">
        <v>2071.62</v>
      </c>
      <c r="P110" s="135">
        <v>1930.2866666666666</v>
      </c>
      <c r="Q110" s="157">
        <v>1979.5533333333331</v>
      </c>
      <c r="R110" s="157">
        <v>2275.9666666666667</v>
      </c>
      <c r="S110" s="157">
        <v>2316.2800000000002</v>
      </c>
      <c r="T110" s="157">
        <v>1925.7733333333338</v>
      </c>
      <c r="U110" s="157">
        <v>2495.0466666666671</v>
      </c>
      <c r="V110" s="117">
        <f t="shared" si="24"/>
        <v>55968.176666666666</v>
      </c>
      <c r="W110" s="115"/>
    </row>
    <row r="111" spans="1:23">
      <c r="A111" s="118" t="s">
        <v>167</v>
      </c>
      <c r="B111" s="135"/>
      <c r="C111" s="135">
        <v>7911.02</v>
      </c>
      <c r="D111" s="131">
        <v>1650.4200000000003</v>
      </c>
      <c r="E111" s="131">
        <v>1777.29</v>
      </c>
      <c r="F111" s="131">
        <v>1114.1099999999999</v>
      </c>
      <c r="G111" s="131">
        <v>1345.6659999999997</v>
      </c>
      <c r="H111" s="131">
        <v>733.70000000000016</v>
      </c>
      <c r="I111" s="131">
        <v>440.05099999999993</v>
      </c>
      <c r="J111" s="131">
        <v>568.37100000000009</v>
      </c>
      <c r="K111" s="131">
        <v>310.61299999999994</v>
      </c>
      <c r="L111" s="131">
        <v>221.14199999999997</v>
      </c>
      <c r="M111" s="131">
        <v>240.08199999999999</v>
      </c>
      <c r="N111" s="131">
        <v>340.983</v>
      </c>
      <c r="O111" s="131">
        <v>871.71600000000001</v>
      </c>
      <c r="P111" s="131">
        <v>639.12799999999993</v>
      </c>
      <c r="Q111" s="131">
        <v>764.98800000000017</v>
      </c>
      <c r="R111" s="131">
        <v>800.82100000000003</v>
      </c>
      <c r="S111" s="158">
        <v>482.26300000000003</v>
      </c>
      <c r="T111" s="158">
        <v>498.94400000000002</v>
      </c>
      <c r="U111" s="158">
        <v>717.46600000000024</v>
      </c>
      <c r="V111" s="117">
        <f t="shared" si="24"/>
        <v>21428.774000000001</v>
      </c>
      <c r="W111" s="115"/>
    </row>
    <row r="112" spans="1:23">
      <c r="A112" s="118" t="s">
        <v>139</v>
      </c>
      <c r="B112" s="135">
        <v>1049.8499999999999</v>
      </c>
      <c r="C112" s="137">
        <v>2099.85</v>
      </c>
      <c r="D112" s="131">
        <v>210</v>
      </c>
      <c r="E112" s="131">
        <v>210</v>
      </c>
      <c r="F112" s="131">
        <v>210</v>
      </c>
      <c r="G112" s="131">
        <v>210</v>
      </c>
      <c r="H112" s="131">
        <v>210</v>
      </c>
      <c r="I112" s="131">
        <v>93.44</v>
      </c>
      <c r="J112" s="131">
        <v>93.44</v>
      </c>
      <c r="K112" s="131">
        <v>93.44</v>
      </c>
      <c r="L112" s="131">
        <v>93.44</v>
      </c>
      <c r="M112" s="131">
        <v>93.44</v>
      </c>
      <c r="N112" s="131">
        <v>232.55999999999997</v>
      </c>
      <c r="O112" s="131">
        <v>232.55999999999997</v>
      </c>
      <c r="P112" s="131">
        <v>232.55999999999997</v>
      </c>
      <c r="Q112" s="131">
        <v>232.55999999999997</v>
      </c>
      <c r="R112" s="131">
        <v>232.55999999999997</v>
      </c>
      <c r="S112" s="131">
        <v>600.00000000000011</v>
      </c>
      <c r="T112" s="131">
        <v>600.00000000000011</v>
      </c>
      <c r="U112" s="131">
        <v>600.00000000000011</v>
      </c>
      <c r="V112" s="117">
        <f t="shared" si="24"/>
        <v>7629.7</v>
      </c>
      <c r="W112" s="115"/>
    </row>
    <row r="113" spans="1:27">
      <c r="A113" s="118" t="s">
        <v>137</v>
      </c>
      <c r="B113" s="135">
        <v>13725.637242777631</v>
      </c>
      <c r="C113" s="137">
        <v>11786.193020759094</v>
      </c>
      <c r="D113" s="131">
        <v>1878.67</v>
      </c>
      <c r="E113" s="131">
        <v>1914.0699999999997</v>
      </c>
      <c r="F113" s="131">
        <v>1974.348</v>
      </c>
      <c r="G113" s="131">
        <v>1106.365</v>
      </c>
      <c r="H113" s="131">
        <v>835.92300000000012</v>
      </c>
      <c r="I113" s="131">
        <v>462.05200000000002</v>
      </c>
      <c r="J113" s="131">
        <v>422.01400000000001</v>
      </c>
      <c r="K113" s="131">
        <v>324.613</v>
      </c>
      <c r="L113" s="131">
        <v>358.21300000000008</v>
      </c>
      <c r="M113" s="131">
        <v>455.86500000000001</v>
      </c>
      <c r="N113" s="131">
        <v>522.71300000000008</v>
      </c>
      <c r="O113" s="131">
        <v>1568.0570000000002</v>
      </c>
      <c r="P113" s="131">
        <v>1203.0160000000001</v>
      </c>
      <c r="Q113" s="131">
        <v>1006.936</v>
      </c>
      <c r="R113" s="131">
        <v>1023.7579999999999</v>
      </c>
      <c r="S113" s="131">
        <v>738.798</v>
      </c>
      <c r="T113" s="131">
        <v>747.97700000000009</v>
      </c>
      <c r="U113" s="131">
        <v>821.96300000000008</v>
      </c>
      <c r="V113" s="117">
        <f t="shared" si="24"/>
        <v>42877.181263536746</v>
      </c>
      <c r="W113" s="115"/>
    </row>
    <row r="114" spans="1:27">
      <c r="A114" s="102" t="s">
        <v>208</v>
      </c>
      <c r="B114" s="103"/>
      <c r="C114" s="126"/>
      <c r="D114" s="126"/>
      <c r="E114" s="138"/>
      <c r="F114" s="138"/>
      <c r="G114" s="138"/>
      <c r="H114" s="138"/>
      <c r="I114" s="138"/>
      <c r="J114" s="138"/>
      <c r="K114" s="138"/>
      <c r="L114" s="138"/>
      <c r="M114" s="138"/>
      <c r="N114" s="138"/>
      <c r="O114" s="138"/>
      <c r="P114" s="138"/>
      <c r="Q114" s="138"/>
      <c r="R114" s="138"/>
      <c r="S114" s="138"/>
      <c r="T114" s="138"/>
      <c r="U114" s="138"/>
      <c r="V114" s="159">
        <f>SUM(V99:V113)</f>
        <v>623909.81352229591</v>
      </c>
    </row>
    <row r="115" spans="1:27">
      <c r="A115" s="105" t="s">
        <v>209</v>
      </c>
      <c r="B115" s="160" t="s">
        <v>36</v>
      </c>
      <c r="C115" s="160" t="s">
        <v>37</v>
      </c>
      <c r="D115" s="160">
        <v>1998</v>
      </c>
      <c r="E115" s="160">
        <v>1999</v>
      </c>
      <c r="F115" s="160">
        <v>2000</v>
      </c>
      <c r="G115" s="160">
        <v>2001</v>
      </c>
      <c r="H115" s="160">
        <v>2002</v>
      </c>
      <c r="I115" s="160">
        <v>2003</v>
      </c>
      <c r="J115" s="160">
        <v>2004</v>
      </c>
      <c r="K115" s="160">
        <v>2005</v>
      </c>
      <c r="L115" s="160">
        <v>2006</v>
      </c>
      <c r="M115" s="160">
        <v>2007</v>
      </c>
      <c r="N115" s="160">
        <v>2008</v>
      </c>
      <c r="O115" s="160">
        <v>2009</v>
      </c>
      <c r="P115" s="160">
        <v>2010</v>
      </c>
      <c r="Q115" s="160">
        <v>2011</v>
      </c>
      <c r="R115" s="160">
        <v>2012</v>
      </c>
      <c r="S115" s="160">
        <v>2013</v>
      </c>
      <c r="T115" s="160">
        <v>2014</v>
      </c>
      <c r="U115" s="160">
        <v>2015</v>
      </c>
      <c r="Z115" s="115"/>
      <c r="AA115" s="115"/>
    </row>
    <row r="116" spans="1:27" s="110" customFormat="1">
      <c r="A116" s="110" t="s">
        <v>141</v>
      </c>
      <c r="B116" s="161">
        <f t="shared" ref="B116:B131" si="25">B98</f>
        <v>0</v>
      </c>
      <c r="C116" s="161">
        <f t="shared" ref="C116:U116" si="26">B116+C98</f>
        <v>0</v>
      </c>
      <c r="D116" s="161">
        <f t="shared" si="26"/>
        <v>0</v>
      </c>
      <c r="E116" s="161">
        <f t="shared" si="26"/>
        <v>0</v>
      </c>
      <c r="F116" s="161">
        <f t="shared" si="26"/>
        <v>0</v>
      </c>
      <c r="G116" s="161">
        <f t="shared" si="26"/>
        <v>0</v>
      </c>
      <c r="H116" s="161">
        <f t="shared" si="26"/>
        <v>0</v>
      </c>
      <c r="I116" s="161">
        <f t="shared" si="26"/>
        <v>0</v>
      </c>
      <c r="J116" s="161">
        <f t="shared" si="26"/>
        <v>0</v>
      </c>
      <c r="K116" s="161">
        <f t="shared" si="26"/>
        <v>0</v>
      </c>
      <c r="L116" s="161">
        <f t="shared" si="26"/>
        <v>0</v>
      </c>
      <c r="M116" s="161">
        <f t="shared" si="26"/>
        <v>0</v>
      </c>
      <c r="N116" s="161">
        <f t="shared" si="26"/>
        <v>0</v>
      </c>
      <c r="O116" s="161">
        <f t="shared" si="26"/>
        <v>0</v>
      </c>
      <c r="P116" s="161">
        <f t="shared" si="26"/>
        <v>0</v>
      </c>
      <c r="Q116" s="161">
        <f t="shared" si="26"/>
        <v>0</v>
      </c>
      <c r="R116" s="161">
        <f t="shared" si="26"/>
        <v>0</v>
      </c>
      <c r="S116" s="161">
        <f t="shared" si="26"/>
        <v>0</v>
      </c>
      <c r="T116" s="161">
        <f t="shared" si="26"/>
        <v>0</v>
      </c>
      <c r="U116" s="161">
        <f t="shared" si="26"/>
        <v>0</v>
      </c>
      <c r="Z116" s="108"/>
      <c r="AA116" s="108"/>
    </row>
    <row r="117" spans="1:27" s="110" customFormat="1">
      <c r="A117" s="110" t="s">
        <v>144</v>
      </c>
      <c r="B117" s="161">
        <f t="shared" si="25"/>
        <v>0</v>
      </c>
      <c r="C117" s="161">
        <f t="shared" ref="C117:U117" si="27">B117+C99</f>
        <v>0</v>
      </c>
      <c r="D117" s="161">
        <f t="shared" si="27"/>
        <v>0</v>
      </c>
      <c r="E117" s="161">
        <f t="shared" si="27"/>
        <v>0</v>
      </c>
      <c r="F117" s="161">
        <f t="shared" si="27"/>
        <v>0</v>
      </c>
      <c r="G117" s="161">
        <f t="shared" si="27"/>
        <v>0</v>
      </c>
      <c r="H117" s="161">
        <f t="shared" si="27"/>
        <v>0</v>
      </c>
      <c r="I117" s="161">
        <f t="shared" si="27"/>
        <v>0</v>
      </c>
      <c r="J117" s="161">
        <f t="shared" si="27"/>
        <v>0</v>
      </c>
      <c r="K117" s="161">
        <f t="shared" si="27"/>
        <v>0</v>
      </c>
      <c r="L117" s="161">
        <f t="shared" si="27"/>
        <v>0</v>
      </c>
      <c r="M117" s="161">
        <f t="shared" si="27"/>
        <v>0</v>
      </c>
      <c r="N117" s="161">
        <f t="shared" si="27"/>
        <v>0</v>
      </c>
      <c r="O117" s="161">
        <f t="shared" si="27"/>
        <v>0</v>
      </c>
      <c r="P117" s="161">
        <f t="shared" si="27"/>
        <v>0</v>
      </c>
      <c r="Q117" s="161">
        <f t="shared" si="27"/>
        <v>252133.33333333337</v>
      </c>
      <c r="R117" s="161">
        <f t="shared" si="27"/>
        <v>252133.33333333337</v>
      </c>
      <c r="S117" s="161">
        <f t="shared" si="27"/>
        <v>252133.33333333337</v>
      </c>
      <c r="T117" s="161">
        <f t="shared" si="27"/>
        <v>252133.33333333337</v>
      </c>
      <c r="U117" s="161">
        <f t="shared" si="27"/>
        <v>252133.33333333337</v>
      </c>
      <c r="W117" s="110" t="s">
        <v>155</v>
      </c>
      <c r="Z117" s="108"/>
      <c r="AA117" s="108"/>
    </row>
    <row r="118" spans="1:27">
      <c r="A118" s="118" t="s">
        <v>145</v>
      </c>
      <c r="B118" s="161">
        <f t="shared" si="25"/>
        <v>0</v>
      </c>
      <c r="C118" s="161">
        <f t="shared" ref="C118:U118" si="28">B118+C100</f>
        <v>0</v>
      </c>
      <c r="D118" s="161">
        <f t="shared" si="28"/>
        <v>0</v>
      </c>
      <c r="E118" s="161">
        <f t="shared" si="28"/>
        <v>0</v>
      </c>
      <c r="F118" s="161">
        <f t="shared" si="28"/>
        <v>0</v>
      </c>
      <c r="G118" s="161">
        <f t="shared" si="28"/>
        <v>0</v>
      </c>
      <c r="H118" s="161">
        <f t="shared" si="28"/>
        <v>0</v>
      </c>
      <c r="I118" s="161">
        <f t="shared" si="28"/>
        <v>0</v>
      </c>
      <c r="J118" s="161">
        <f t="shared" si="28"/>
        <v>0</v>
      </c>
      <c r="K118" s="161">
        <f t="shared" si="28"/>
        <v>0</v>
      </c>
      <c r="L118" s="161">
        <f t="shared" si="28"/>
        <v>0</v>
      </c>
      <c r="M118" s="161">
        <f t="shared" si="28"/>
        <v>0</v>
      </c>
      <c r="N118" s="161">
        <f t="shared" si="28"/>
        <v>221.84873949579816</v>
      </c>
      <c r="O118" s="161">
        <f t="shared" si="28"/>
        <v>665.54621848739453</v>
      </c>
      <c r="P118" s="161">
        <f t="shared" si="28"/>
        <v>1220.1680672268908</v>
      </c>
      <c r="Q118" s="161">
        <f t="shared" si="28"/>
        <v>2107.5630252100837</v>
      </c>
      <c r="R118" s="161">
        <f t="shared" si="28"/>
        <v>3105.8823529411757</v>
      </c>
      <c r="S118" s="161">
        <f t="shared" si="28"/>
        <v>4270.5882352941171</v>
      </c>
      <c r="T118" s="161">
        <f t="shared" si="28"/>
        <v>5435.2941176470586</v>
      </c>
      <c r="U118" s="161">
        <f t="shared" si="28"/>
        <v>6600</v>
      </c>
      <c r="X118" s="115"/>
      <c r="Z118" s="115"/>
      <c r="AA118" s="115"/>
    </row>
    <row r="119" spans="1:27">
      <c r="A119" s="118" t="s">
        <v>147</v>
      </c>
      <c r="B119" s="161">
        <f t="shared" si="25"/>
        <v>0</v>
      </c>
      <c r="C119" s="161">
        <f t="shared" ref="C119:U119" si="29">B119+C101</f>
        <v>0</v>
      </c>
      <c r="D119" s="161">
        <f t="shared" si="29"/>
        <v>0</v>
      </c>
      <c r="E119" s="161">
        <f t="shared" si="29"/>
        <v>0</v>
      </c>
      <c r="F119" s="161">
        <f t="shared" si="29"/>
        <v>0</v>
      </c>
      <c r="G119" s="161">
        <f t="shared" si="29"/>
        <v>0</v>
      </c>
      <c r="H119" s="161">
        <f t="shared" si="29"/>
        <v>0</v>
      </c>
      <c r="I119" s="161">
        <f t="shared" si="29"/>
        <v>79.445205887610982</v>
      </c>
      <c r="J119" s="161">
        <f t="shared" si="29"/>
        <v>158.89041177522196</v>
      </c>
      <c r="K119" s="161">
        <f t="shared" si="29"/>
        <v>238.33561766283293</v>
      </c>
      <c r="L119" s="161">
        <f t="shared" si="29"/>
        <v>317.78082355044393</v>
      </c>
      <c r="M119" s="161">
        <f t="shared" si="29"/>
        <v>397.22602943805492</v>
      </c>
      <c r="N119" s="161">
        <f t="shared" si="29"/>
        <v>497.78082355044393</v>
      </c>
      <c r="O119" s="161">
        <f t="shared" si="29"/>
        <v>598.33561766283287</v>
      </c>
      <c r="P119" s="161">
        <f t="shared" si="29"/>
        <v>698.89041177522188</v>
      </c>
      <c r="Q119" s="161">
        <f t="shared" si="29"/>
        <v>1860.5456170669208</v>
      </c>
      <c r="R119" s="161">
        <f t="shared" si="29"/>
        <v>3060.968237888088</v>
      </c>
      <c r="S119" s="161">
        <f t="shared" si="29"/>
        <v>4397.1171265121266</v>
      </c>
      <c r="T119" s="161">
        <f t="shared" si="29"/>
        <v>6336.1565290677381</v>
      </c>
      <c r="U119" s="161">
        <f t="shared" si="29"/>
        <v>8304.2600517592182</v>
      </c>
      <c r="X119" s="115"/>
      <c r="Z119" s="115"/>
      <c r="AA119" s="115"/>
    </row>
    <row r="120" spans="1:27">
      <c r="A120" s="118" t="s">
        <v>154</v>
      </c>
      <c r="B120" s="161">
        <f t="shared" si="25"/>
        <v>0</v>
      </c>
      <c r="C120" s="161">
        <f t="shared" ref="C120:U120" si="30">B120+C102</f>
        <v>0</v>
      </c>
      <c r="D120" s="161">
        <f t="shared" si="30"/>
        <v>0</v>
      </c>
      <c r="E120" s="161">
        <f t="shared" si="30"/>
        <v>0</v>
      </c>
      <c r="F120" s="161">
        <f t="shared" si="30"/>
        <v>0</v>
      </c>
      <c r="G120" s="161">
        <f t="shared" si="30"/>
        <v>10629.600000000006</v>
      </c>
      <c r="H120" s="161">
        <f t="shared" si="30"/>
        <v>6396.4000000000087</v>
      </c>
      <c r="I120" s="161">
        <f t="shared" si="30"/>
        <v>14798.399999999994</v>
      </c>
      <c r="J120" s="161">
        <f t="shared" si="30"/>
        <v>15671.299999999988</v>
      </c>
      <c r="K120" s="161">
        <f t="shared" si="30"/>
        <v>16885.39999999998</v>
      </c>
      <c r="L120" s="161">
        <f t="shared" si="30"/>
        <v>18173.999999999985</v>
      </c>
      <c r="M120" s="161">
        <f t="shared" si="30"/>
        <v>18535.300000000003</v>
      </c>
      <c r="N120" s="161">
        <f t="shared" si="30"/>
        <v>19805.000000000015</v>
      </c>
      <c r="O120" s="161">
        <f t="shared" si="30"/>
        <v>19882.000000000015</v>
      </c>
      <c r="P120" s="161">
        <f t="shared" si="30"/>
        <v>20709.199999999997</v>
      </c>
      <c r="Q120" s="161">
        <f t="shared" si="30"/>
        <v>19690.300000000017</v>
      </c>
      <c r="R120" s="161">
        <f t="shared" si="30"/>
        <v>21865</v>
      </c>
      <c r="S120" s="161">
        <f t="shared" si="30"/>
        <v>21466.200000000026</v>
      </c>
      <c r="T120" s="161">
        <f t="shared" si="30"/>
        <v>21695.200000000012</v>
      </c>
      <c r="U120" s="161">
        <f t="shared" si="30"/>
        <v>21250.300000000003</v>
      </c>
      <c r="X120" s="115"/>
      <c r="Z120" s="115"/>
      <c r="AA120" s="115"/>
    </row>
    <row r="121" spans="1:27">
      <c r="A121" s="118" t="s">
        <v>153</v>
      </c>
      <c r="B121" s="161">
        <f t="shared" si="25"/>
        <v>0</v>
      </c>
      <c r="C121" s="161">
        <f t="shared" ref="C121:U121" si="31">B121+C103</f>
        <v>0</v>
      </c>
      <c r="D121" s="161">
        <f t="shared" si="31"/>
        <v>0</v>
      </c>
      <c r="E121" s="161">
        <f t="shared" si="31"/>
        <v>0</v>
      </c>
      <c r="F121" s="161">
        <f t="shared" si="31"/>
        <v>0</v>
      </c>
      <c r="G121" s="161">
        <f t="shared" si="31"/>
        <v>217.32</v>
      </c>
      <c r="H121" s="161">
        <f t="shared" si="31"/>
        <v>1633.4359999999999</v>
      </c>
      <c r="I121" s="161">
        <f t="shared" si="31"/>
        <v>2954.9859999999999</v>
      </c>
      <c r="J121" s="161">
        <f t="shared" si="31"/>
        <v>4010.1790000000001</v>
      </c>
      <c r="K121" s="161">
        <f t="shared" si="31"/>
        <v>5179.16</v>
      </c>
      <c r="L121" s="161">
        <f t="shared" si="31"/>
        <v>6042.491</v>
      </c>
      <c r="M121" s="161">
        <f t="shared" si="31"/>
        <v>6710.4349999999995</v>
      </c>
      <c r="N121" s="161">
        <f t="shared" si="31"/>
        <v>7602.8519999999999</v>
      </c>
      <c r="O121" s="161">
        <f t="shared" si="31"/>
        <v>8505.7890000000007</v>
      </c>
      <c r="P121" s="161">
        <f t="shared" si="31"/>
        <v>9524.0410000000011</v>
      </c>
      <c r="Q121" s="161">
        <f t="shared" si="31"/>
        <v>10461.910000000002</v>
      </c>
      <c r="R121" s="161">
        <f t="shared" si="31"/>
        <v>11316.299000000003</v>
      </c>
      <c r="S121" s="161">
        <f t="shared" si="31"/>
        <v>12243.632000000003</v>
      </c>
      <c r="T121" s="161">
        <f t="shared" si="31"/>
        <v>12561.185000000003</v>
      </c>
      <c r="U121" s="161">
        <f t="shared" si="31"/>
        <v>12878.430000000004</v>
      </c>
      <c r="X121" s="115"/>
      <c r="Z121" s="115"/>
      <c r="AA121" s="115"/>
    </row>
    <row r="122" spans="1:27">
      <c r="A122" s="118" t="s">
        <v>135</v>
      </c>
      <c r="B122" s="161">
        <f t="shared" si="25"/>
        <v>0</v>
      </c>
      <c r="C122" s="161">
        <f t="shared" ref="C122:U122" si="32">B122+C104</f>
        <v>0</v>
      </c>
      <c r="D122" s="161">
        <f t="shared" si="32"/>
        <v>0</v>
      </c>
      <c r="E122" s="161">
        <f t="shared" si="32"/>
        <v>0</v>
      </c>
      <c r="F122" s="161">
        <f t="shared" si="32"/>
        <v>0</v>
      </c>
      <c r="G122" s="161">
        <f t="shared" si="32"/>
        <v>13333</v>
      </c>
      <c r="H122" s="161">
        <f t="shared" si="32"/>
        <v>13333</v>
      </c>
      <c r="I122" s="161">
        <f t="shared" si="32"/>
        <v>13333</v>
      </c>
      <c r="J122" s="161">
        <f t="shared" si="32"/>
        <v>26666</v>
      </c>
      <c r="K122" s="161">
        <f t="shared" si="32"/>
        <v>26666</v>
      </c>
      <c r="L122" s="161">
        <f t="shared" si="32"/>
        <v>39999</v>
      </c>
      <c r="M122" s="161">
        <f t="shared" si="32"/>
        <v>44532</v>
      </c>
      <c r="N122" s="161">
        <f t="shared" si="32"/>
        <v>46131.179999999993</v>
      </c>
      <c r="O122" s="161">
        <f t="shared" si="32"/>
        <v>69330.599999999991</v>
      </c>
      <c r="P122" s="161">
        <f t="shared" si="32"/>
        <v>76665.299999999988</v>
      </c>
      <c r="Q122" s="161">
        <f t="shared" si="32"/>
        <v>83999.999999999985</v>
      </c>
      <c r="R122" s="161">
        <f t="shared" si="32"/>
        <v>88333.333333333328</v>
      </c>
      <c r="S122" s="161">
        <f t="shared" si="32"/>
        <v>92666.666666666657</v>
      </c>
      <c r="T122" s="161">
        <f t="shared" si="32"/>
        <v>92666.666666666657</v>
      </c>
      <c r="U122" s="161">
        <f t="shared" si="32"/>
        <v>97333.87999999999</v>
      </c>
      <c r="X122" s="115"/>
      <c r="Z122" s="115"/>
      <c r="AA122" s="115"/>
    </row>
    <row r="123" spans="1:27">
      <c r="A123" s="118" t="s">
        <v>134</v>
      </c>
      <c r="B123" s="161">
        <f t="shared" si="25"/>
        <v>0</v>
      </c>
      <c r="C123" s="161">
        <f t="shared" ref="C123:U123" si="33">B123+C105</f>
        <v>0</v>
      </c>
      <c r="D123" s="161">
        <f t="shared" si="33"/>
        <v>0</v>
      </c>
      <c r="E123" s="161">
        <f t="shared" si="33"/>
        <v>0</v>
      </c>
      <c r="F123" s="161">
        <f t="shared" si="33"/>
        <v>0</v>
      </c>
      <c r="G123" s="161">
        <f t="shared" si="33"/>
        <v>88.94</v>
      </c>
      <c r="H123" s="161">
        <f t="shared" si="33"/>
        <v>134.63</v>
      </c>
      <c r="I123" s="161">
        <f t="shared" si="33"/>
        <v>155.06</v>
      </c>
      <c r="J123" s="161">
        <f t="shared" si="33"/>
        <v>177.32</v>
      </c>
      <c r="K123" s="161">
        <f t="shared" si="33"/>
        <v>186.81</v>
      </c>
      <c r="L123" s="161">
        <f t="shared" si="33"/>
        <v>195.91</v>
      </c>
      <c r="M123" s="161">
        <f t="shared" si="33"/>
        <v>199.29999999999998</v>
      </c>
      <c r="N123" s="161">
        <f t="shared" si="33"/>
        <v>203.26999999999998</v>
      </c>
      <c r="O123" s="161">
        <f t="shared" si="33"/>
        <v>224.04999999999998</v>
      </c>
      <c r="P123" s="161">
        <f t="shared" si="33"/>
        <v>225.82999999999998</v>
      </c>
      <c r="Q123" s="161">
        <f t="shared" si="33"/>
        <v>226.73</v>
      </c>
      <c r="R123" s="161">
        <f t="shared" si="33"/>
        <v>226.73</v>
      </c>
      <c r="S123" s="161">
        <f t="shared" si="33"/>
        <v>226.73</v>
      </c>
      <c r="T123" s="161">
        <f t="shared" si="33"/>
        <v>226.73</v>
      </c>
      <c r="U123" s="161">
        <f t="shared" si="33"/>
        <v>226.73</v>
      </c>
      <c r="X123" s="115"/>
      <c r="Z123" s="115"/>
      <c r="AA123" s="115"/>
    </row>
    <row r="124" spans="1:27">
      <c r="A124" s="118" t="s">
        <v>133</v>
      </c>
      <c r="B124" s="161">
        <f t="shared" si="25"/>
        <v>0</v>
      </c>
      <c r="C124" s="161">
        <f t="shared" ref="C124:U124" si="34">B124+C106</f>
        <v>0</v>
      </c>
      <c r="D124" s="161">
        <f t="shared" si="34"/>
        <v>0</v>
      </c>
      <c r="E124" s="161">
        <f t="shared" si="34"/>
        <v>447.93</v>
      </c>
      <c r="F124" s="161">
        <f t="shared" si="34"/>
        <v>1222.6690000000001</v>
      </c>
      <c r="G124" s="161">
        <f t="shared" si="34"/>
        <v>2257.0770000000002</v>
      </c>
      <c r="H124" s="161">
        <f t="shared" si="34"/>
        <v>6844.6900000000005</v>
      </c>
      <c r="I124" s="161">
        <f t="shared" si="34"/>
        <v>13262.628000000001</v>
      </c>
      <c r="J124" s="161">
        <f t="shared" si="34"/>
        <v>16772.769</v>
      </c>
      <c r="K124" s="161">
        <f t="shared" si="34"/>
        <v>19748.204000000002</v>
      </c>
      <c r="L124" s="161">
        <f t="shared" si="34"/>
        <v>20817.722000000002</v>
      </c>
      <c r="M124" s="161">
        <f t="shared" si="34"/>
        <v>22023.591</v>
      </c>
      <c r="N124" s="161">
        <f t="shared" si="34"/>
        <v>23493.011999999999</v>
      </c>
      <c r="O124" s="161">
        <f t="shared" si="34"/>
        <v>24656.379999999997</v>
      </c>
      <c r="P124" s="161">
        <f t="shared" si="34"/>
        <v>27305.762999999999</v>
      </c>
      <c r="Q124" s="161">
        <f t="shared" si="34"/>
        <v>28338.687999999998</v>
      </c>
      <c r="R124" s="161">
        <f t="shared" si="34"/>
        <v>29109.968999999997</v>
      </c>
      <c r="S124" s="161">
        <f t="shared" si="34"/>
        <v>29925.351999999999</v>
      </c>
      <c r="T124" s="161">
        <f t="shared" si="34"/>
        <v>30664.243999999999</v>
      </c>
      <c r="U124" s="161">
        <f t="shared" si="34"/>
        <v>31300.267</v>
      </c>
    </row>
    <row r="125" spans="1:27">
      <c r="A125" s="118" t="s">
        <v>146</v>
      </c>
      <c r="B125" s="161">
        <f t="shared" si="25"/>
        <v>0</v>
      </c>
      <c r="C125" s="161">
        <f t="shared" ref="C125:U125" si="35">B125+C107</f>
        <v>0</v>
      </c>
      <c r="D125" s="161">
        <f t="shared" si="35"/>
        <v>4065.86</v>
      </c>
      <c r="E125" s="161">
        <f t="shared" si="35"/>
        <v>8435.48</v>
      </c>
      <c r="F125" s="161">
        <f t="shared" si="35"/>
        <v>10397.725999999999</v>
      </c>
      <c r="G125" s="161">
        <f t="shared" si="35"/>
        <v>13229.360999999999</v>
      </c>
      <c r="H125" s="161">
        <f t="shared" si="35"/>
        <v>14495.798999999999</v>
      </c>
      <c r="I125" s="161">
        <f t="shared" si="35"/>
        <v>15814.482999999998</v>
      </c>
      <c r="J125" s="161">
        <f t="shared" si="35"/>
        <v>17023.786999999997</v>
      </c>
      <c r="K125" s="161">
        <f t="shared" si="35"/>
        <v>18190.450999999997</v>
      </c>
      <c r="L125" s="161">
        <f t="shared" si="35"/>
        <v>19142.167999999998</v>
      </c>
      <c r="M125" s="161">
        <f t="shared" si="35"/>
        <v>20335.610999999997</v>
      </c>
      <c r="N125" s="161">
        <f t="shared" si="35"/>
        <v>22237.466999999997</v>
      </c>
      <c r="O125" s="161">
        <f t="shared" si="35"/>
        <v>23952.173999999995</v>
      </c>
      <c r="P125" s="161">
        <f t="shared" si="35"/>
        <v>25309.419999999995</v>
      </c>
      <c r="Q125" s="161">
        <f t="shared" si="35"/>
        <v>26578.232999999993</v>
      </c>
      <c r="R125" s="161">
        <f t="shared" si="35"/>
        <v>29657.870999999992</v>
      </c>
      <c r="S125" s="161">
        <f t="shared" si="35"/>
        <v>32003.561999999991</v>
      </c>
      <c r="T125" s="161">
        <f t="shared" si="35"/>
        <v>34211.443999999989</v>
      </c>
      <c r="U125" s="161">
        <f t="shared" si="35"/>
        <v>36393.511999999988</v>
      </c>
    </row>
    <row r="126" spans="1:27">
      <c r="A126" s="118" t="s">
        <v>142</v>
      </c>
      <c r="B126" s="161">
        <f t="shared" si="25"/>
        <v>0</v>
      </c>
      <c r="C126" s="161">
        <f t="shared" ref="C126:U126" si="36">B126+C108</f>
        <v>0</v>
      </c>
      <c r="D126" s="161">
        <f t="shared" si="36"/>
        <v>0</v>
      </c>
      <c r="E126" s="161">
        <f t="shared" si="36"/>
        <v>430.4306499999999</v>
      </c>
      <c r="F126" s="161">
        <f t="shared" si="36"/>
        <v>830.87881999999979</v>
      </c>
      <c r="G126" s="161">
        <f t="shared" si="36"/>
        <v>1133.2462299999997</v>
      </c>
      <c r="H126" s="161">
        <f t="shared" si="36"/>
        <v>1505.9703599999998</v>
      </c>
      <c r="I126" s="161">
        <f t="shared" si="36"/>
        <v>1916.4152499999998</v>
      </c>
      <c r="J126" s="161">
        <f t="shared" si="36"/>
        <v>2397.7148299999999</v>
      </c>
      <c r="K126" s="161">
        <f t="shared" si="36"/>
        <v>2942.84584</v>
      </c>
      <c r="L126" s="161">
        <f t="shared" si="36"/>
        <v>3691.3038499999998</v>
      </c>
      <c r="M126" s="161">
        <f t="shared" si="36"/>
        <v>4551.63213</v>
      </c>
      <c r="N126" s="161">
        <f t="shared" si="36"/>
        <v>5615.5899470000004</v>
      </c>
      <c r="O126" s="161">
        <f t="shared" si="36"/>
        <v>6490.2002370000009</v>
      </c>
      <c r="P126" s="161">
        <f t="shared" si="36"/>
        <v>7897.0265370000016</v>
      </c>
      <c r="Q126" s="161">
        <f t="shared" si="36"/>
        <v>9173.1570170000014</v>
      </c>
      <c r="R126" s="161">
        <f t="shared" si="36"/>
        <v>11418.961737000001</v>
      </c>
      <c r="S126" s="161">
        <f t="shared" si="36"/>
        <v>13819.945007000002</v>
      </c>
      <c r="T126" s="161">
        <f t="shared" si="36"/>
        <v>14798.121407000002</v>
      </c>
      <c r="U126" s="161">
        <f t="shared" si="36"/>
        <v>16652.349207000003</v>
      </c>
    </row>
    <row r="127" spans="1:27">
      <c r="A127" s="118" t="s">
        <v>140</v>
      </c>
      <c r="B127" s="161">
        <f t="shared" si="25"/>
        <v>0</v>
      </c>
      <c r="C127" s="161">
        <f t="shared" ref="C127:U127" si="37">B127+C109</f>
        <v>5005.3500000000004</v>
      </c>
      <c r="D127" s="161">
        <f t="shared" si="37"/>
        <v>5561.5</v>
      </c>
      <c r="E127" s="161">
        <f t="shared" si="37"/>
        <v>6117.65</v>
      </c>
      <c r="F127" s="161">
        <f t="shared" si="37"/>
        <v>6673.7999999999993</v>
      </c>
      <c r="G127" s="161">
        <f t="shared" si="37"/>
        <v>7229.9499999999989</v>
      </c>
      <c r="H127" s="161">
        <f t="shared" si="37"/>
        <v>7565.6599999999989</v>
      </c>
      <c r="I127" s="161">
        <f t="shared" si="37"/>
        <v>7901.369999999999</v>
      </c>
      <c r="J127" s="161">
        <f t="shared" si="37"/>
        <v>8237.0799999999981</v>
      </c>
      <c r="K127" s="161">
        <f t="shared" si="37"/>
        <v>8572.7899999999972</v>
      </c>
      <c r="L127" s="161">
        <f t="shared" si="37"/>
        <v>8908.4999999999964</v>
      </c>
      <c r="M127" s="161">
        <f t="shared" si="37"/>
        <v>9244.2099999999955</v>
      </c>
      <c r="N127" s="161">
        <f t="shared" si="37"/>
        <v>9579.9199999999946</v>
      </c>
      <c r="O127" s="161">
        <f t="shared" si="37"/>
        <v>10058.919999999995</v>
      </c>
      <c r="P127" s="161">
        <f t="shared" si="37"/>
        <v>10537.919999999995</v>
      </c>
      <c r="Q127" s="161">
        <f t="shared" si="37"/>
        <v>11016.919999999995</v>
      </c>
      <c r="R127" s="161">
        <f t="shared" si="37"/>
        <v>11495.919999999995</v>
      </c>
      <c r="S127" s="161">
        <f t="shared" si="37"/>
        <v>11974.919999999995</v>
      </c>
      <c r="T127" s="161">
        <f t="shared" si="37"/>
        <v>12453.919999999995</v>
      </c>
      <c r="U127" s="161">
        <f t="shared" si="37"/>
        <v>12932.919999999995</v>
      </c>
    </row>
    <row r="128" spans="1:27">
      <c r="A128" s="118" t="s">
        <v>143</v>
      </c>
      <c r="B128" s="161">
        <f t="shared" si="25"/>
        <v>0</v>
      </c>
      <c r="C128" s="161">
        <f t="shared" ref="C128:U128" si="38">B128+C110</f>
        <v>16933.05</v>
      </c>
      <c r="D128" s="161">
        <f t="shared" si="38"/>
        <v>19096.296666666665</v>
      </c>
      <c r="E128" s="161">
        <f t="shared" si="38"/>
        <v>21647.17</v>
      </c>
      <c r="F128" s="161">
        <f t="shared" si="38"/>
        <v>24319.37</v>
      </c>
      <c r="G128" s="161">
        <f t="shared" si="38"/>
        <v>26556.329999999998</v>
      </c>
      <c r="H128" s="161">
        <f t="shared" si="38"/>
        <v>28665.87</v>
      </c>
      <c r="I128" s="161">
        <f t="shared" si="38"/>
        <v>30413.55</v>
      </c>
      <c r="J128" s="161">
        <f t="shared" si="38"/>
        <v>32290.87</v>
      </c>
      <c r="K128" s="161">
        <f t="shared" si="38"/>
        <v>34640.99</v>
      </c>
      <c r="L128" s="161">
        <f t="shared" si="38"/>
        <v>36883.689999999995</v>
      </c>
      <c r="M128" s="161">
        <f t="shared" si="38"/>
        <v>38946.383333333331</v>
      </c>
      <c r="N128" s="161">
        <f t="shared" si="38"/>
        <v>40973.65</v>
      </c>
      <c r="O128" s="161">
        <f t="shared" si="38"/>
        <v>43045.270000000004</v>
      </c>
      <c r="P128" s="161">
        <f t="shared" si="38"/>
        <v>44975.556666666671</v>
      </c>
      <c r="Q128" s="161">
        <f t="shared" si="38"/>
        <v>46955.11</v>
      </c>
      <c r="R128" s="161">
        <f t="shared" si="38"/>
        <v>49231.076666666668</v>
      </c>
      <c r="S128" s="161">
        <f t="shared" si="38"/>
        <v>51547.356666666667</v>
      </c>
      <c r="T128" s="161">
        <f t="shared" si="38"/>
        <v>53473.13</v>
      </c>
      <c r="U128" s="161">
        <f t="shared" si="38"/>
        <v>55968.176666666666</v>
      </c>
    </row>
    <row r="129" spans="1:30">
      <c r="A129" s="118" t="s">
        <v>167</v>
      </c>
      <c r="B129" s="161">
        <f t="shared" si="25"/>
        <v>0</v>
      </c>
      <c r="C129" s="161">
        <f t="shared" ref="C129:U129" si="39">B129+C111</f>
        <v>7911.02</v>
      </c>
      <c r="D129" s="161">
        <f t="shared" si="39"/>
        <v>9561.44</v>
      </c>
      <c r="E129" s="161">
        <f t="shared" si="39"/>
        <v>11338.73</v>
      </c>
      <c r="F129" s="161">
        <f t="shared" si="39"/>
        <v>12452.84</v>
      </c>
      <c r="G129" s="161">
        <f t="shared" si="39"/>
        <v>13798.505999999999</v>
      </c>
      <c r="H129" s="161">
        <f t="shared" si="39"/>
        <v>14532.206</v>
      </c>
      <c r="I129" s="161">
        <f t="shared" si="39"/>
        <v>14972.257</v>
      </c>
      <c r="J129" s="161">
        <f t="shared" si="39"/>
        <v>15540.628000000001</v>
      </c>
      <c r="K129" s="161">
        <f t="shared" si="39"/>
        <v>15851.241</v>
      </c>
      <c r="L129" s="161">
        <f t="shared" si="39"/>
        <v>16072.383</v>
      </c>
      <c r="M129" s="161">
        <f t="shared" si="39"/>
        <v>16312.465</v>
      </c>
      <c r="N129" s="161">
        <f t="shared" si="39"/>
        <v>16653.448</v>
      </c>
      <c r="O129" s="161">
        <f t="shared" si="39"/>
        <v>17525.164000000001</v>
      </c>
      <c r="P129" s="161">
        <f t="shared" si="39"/>
        <v>18164.292000000001</v>
      </c>
      <c r="Q129" s="161">
        <f t="shared" si="39"/>
        <v>18929.280000000002</v>
      </c>
      <c r="R129" s="161">
        <f t="shared" si="39"/>
        <v>19730.101000000002</v>
      </c>
      <c r="S129" s="161">
        <f t="shared" si="39"/>
        <v>20212.364000000001</v>
      </c>
      <c r="T129" s="161">
        <f t="shared" si="39"/>
        <v>20711.308000000001</v>
      </c>
      <c r="U129" s="161">
        <f t="shared" si="39"/>
        <v>21428.774000000001</v>
      </c>
    </row>
    <row r="130" spans="1:30">
      <c r="A130" s="118" t="s">
        <v>139</v>
      </c>
      <c r="B130" s="161">
        <f t="shared" si="25"/>
        <v>1049.8499999999999</v>
      </c>
      <c r="C130" s="161">
        <f t="shared" ref="C130:U130" si="40">B130+C112</f>
        <v>3149.7</v>
      </c>
      <c r="D130" s="161">
        <f t="shared" si="40"/>
        <v>3359.7</v>
      </c>
      <c r="E130" s="161">
        <f t="shared" si="40"/>
        <v>3569.7</v>
      </c>
      <c r="F130" s="161">
        <f t="shared" si="40"/>
        <v>3779.7</v>
      </c>
      <c r="G130" s="161">
        <f t="shared" si="40"/>
        <v>3989.7</v>
      </c>
      <c r="H130" s="161">
        <f t="shared" si="40"/>
        <v>4199.7</v>
      </c>
      <c r="I130" s="161">
        <f t="shared" si="40"/>
        <v>4293.1399999999994</v>
      </c>
      <c r="J130" s="161">
        <f t="shared" si="40"/>
        <v>4386.579999999999</v>
      </c>
      <c r="K130" s="161">
        <f t="shared" si="40"/>
        <v>4480.0199999999986</v>
      </c>
      <c r="L130" s="161">
        <f t="shared" si="40"/>
        <v>4573.4599999999982</v>
      </c>
      <c r="M130" s="161">
        <f t="shared" si="40"/>
        <v>4666.8999999999978</v>
      </c>
      <c r="N130" s="161">
        <f t="shared" si="40"/>
        <v>4899.4599999999982</v>
      </c>
      <c r="O130" s="161">
        <f t="shared" si="40"/>
        <v>5132.0199999999986</v>
      </c>
      <c r="P130" s="161">
        <f t="shared" si="40"/>
        <v>5364.579999999999</v>
      </c>
      <c r="Q130" s="161">
        <f t="shared" si="40"/>
        <v>5597.1399999999994</v>
      </c>
      <c r="R130" s="161">
        <f t="shared" si="40"/>
        <v>5829.7</v>
      </c>
      <c r="S130" s="161">
        <f t="shared" si="40"/>
        <v>6429.7</v>
      </c>
      <c r="T130" s="161">
        <f t="shared" si="40"/>
        <v>7029.7</v>
      </c>
      <c r="U130" s="161">
        <f t="shared" si="40"/>
        <v>7629.7</v>
      </c>
    </row>
    <row r="131" spans="1:30">
      <c r="A131" s="118" t="s">
        <v>137</v>
      </c>
      <c r="B131" s="161">
        <f t="shared" si="25"/>
        <v>13725.637242777631</v>
      </c>
      <c r="C131" s="161">
        <f t="shared" ref="C131:U131" si="41">B131+C113</f>
        <v>25511.830263536725</v>
      </c>
      <c r="D131" s="161">
        <f t="shared" si="41"/>
        <v>27390.500263536727</v>
      </c>
      <c r="E131" s="161">
        <f t="shared" si="41"/>
        <v>29304.570263536727</v>
      </c>
      <c r="F131" s="161">
        <f t="shared" si="41"/>
        <v>31278.918263536725</v>
      </c>
      <c r="G131" s="161">
        <f t="shared" si="41"/>
        <v>32385.283263536727</v>
      </c>
      <c r="H131" s="161">
        <f t="shared" si="41"/>
        <v>33221.206263536726</v>
      </c>
      <c r="I131" s="161">
        <f t="shared" si="41"/>
        <v>33683.258263536729</v>
      </c>
      <c r="J131" s="161">
        <f t="shared" si="41"/>
        <v>34105.272263536732</v>
      </c>
      <c r="K131" s="161">
        <f t="shared" si="41"/>
        <v>34429.885263536729</v>
      </c>
      <c r="L131" s="161">
        <f t="shared" si="41"/>
        <v>34788.098263536733</v>
      </c>
      <c r="M131" s="161">
        <f t="shared" si="41"/>
        <v>35243.963263536731</v>
      </c>
      <c r="N131" s="161">
        <f t="shared" si="41"/>
        <v>35766.676263536734</v>
      </c>
      <c r="O131" s="161">
        <f t="shared" si="41"/>
        <v>37334.733263536735</v>
      </c>
      <c r="P131" s="161">
        <f t="shared" si="41"/>
        <v>38537.749263536738</v>
      </c>
      <c r="Q131" s="161">
        <f t="shared" si="41"/>
        <v>39544.68526353674</v>
      </c>
      <c r="R131" s="161">
        <f t="shared" si="41"/>
        <v>40568.443263536741</v>
      </c>
      <c r="S131" s="161">
        <f t="shared" si="41"/>
        <v>41307.241263536744</v>
      </c>
      <c r="T131" s="161">
        <f t="shared" si="41"/>
        <v>42055.218263536743</v>
      </c>
      <c r="U131" s="161">
        <f t="shared" si="41"/>
        <v>42877.181263536746</v>
      </c>
    </row>
    <row r="132" spans="1:30">
      <c r="A132" s="105" t="s">
        <v>205</v>
      </c>
      <c r="U132" s="121">
        <f>SUM(U116:U131)</f>
        <v>623909.81352229591</v>
      </c>
    </row>
    <row r="133" spans="1:30" s="110" customFormat="1">
      <c r="A133" s="110" t="s">
        <v>141</v>
      </c>
      <c r="N133" s="110">
        <f t="shared" ref="N133:U133" si="42">N116/1000</f>
        <v>0</v>
      </c>
      <c r="O133" s="110">
        <f t="shared" si="42"/>
        <v>0</v>
      </c>
      <c r="P133" s="110">
        <f t="shared" si="42"/>
        <v>0</v>
      </c>
      <c r="Q133" s="110">
        <f t="shared" si="42"/>
        <v>0</v>
      </c>
      <c r="R133" s="110">
        <f t="shared" si="42"/>
        <v>0</v>
      </c>
      <c r="S133" s="110">
        <f t="shared" si="42"/>
        <v>0</v>
      </c>
      <c r="T133" s="110">
        <f t="shared" si="42"/>
        <v>0</v>
      </c>
      <c r="U133" s="110">
        <f t="shared" si="42"/>
        <v>0</v>
      </c>
      <c r="V133" s="104">
        <v>16</v>
      </c>
      <c r="X133" s="104"/>
      <c r="Y133" s="104"/>
      <c r="Z133" s="104"/>
      <c r="AA133" s="104"/>
      <c r="AB133" s="104"/>
      <c r="AC133" s="104"/>
      <c r="AD133" s="104"/>
    </row>
    <row r="134" spans="1:30" s="110" customFormat="1" hidden="1">
      <c r="A134" s="110" t="s">
        <v>144</v>
      </c>
      <c r="Q134" s="110">
        <f t="shared" ref="Q134:U148" si="43">Q117/1000</f>
        <v>252.13333333333338</v>
      </c>
      <c r="R134" s="110">
        <f t="shared" si="43"/>
        <v>252.13333333333338</v>
      </c>
      <c r="S134" s="110">
        <f t="shared" si="43"/>
        <v>252.13333333333338</v>
      </c>
      <c r="T134" s="110">
        <f t="shared" si="43"/>
        <v>252.13333333333338</v>
      </c>
      <c r="U134" s="110">
        <f t="shared" si="43"/>
        <v>252.13333333333338</v>
      </c>
      <c r="V134" s="104">
        <v>15</v>
      </c>
      <c r="X134" s="104"/>
      <c r="Y134" s="104"/>
      <c r="Z134" s="104"/>
      <c r="AA134" s="104"/>
      <c r="AB134" s="104"/>
      <c r="AC134" s="104"/>
      <c r="AD134" s="104"/>
    </row>
    <row r="135" spans="1:30">
      <c r="A135" s="118" t="s">
        <v>145</v>
      </c>
      <c r="B135" s="104">
        <f t="shared" ref="B135:P135" si="44">B118/1000</f>
        <v>0</v>
      </c>
      <c r="C135" s="104">
        <f t="shared" si="44"/>
        <v>0</v>
      </c>
      <c r="D135" s="104">
        <f t="shared" si="44"/>
        <v>0</v>
      </c>
      <c r="E135" s="104">
        <f t="shared" si="44"/>
        <v>0</v>
      </c>
      <c r="F135" s="104">
        <f t="shared" si="44"/>
        <v>0</v>
      </c>
      <c r="G135" s="104">
        <f t="shared" si="44"/>
        <v>0</v>
      </c>
      <c r="H135" s="104">
        <f t="shared" si="44"/>
        <v>0</v>
      </c>
      <c r="I135" s="104">
        <f t="shared" si="44"/>
        <v>0</v>
      </c>
      <c r="J135" s="104">
        <f t="shared" si="44"/>
        <v>0</v>
      </c>
      <c r="K135" s="104">
        <f t="shared" si="44"/>
        <v>0</v>
      </c>
      <c r="L135" s="104">
        <f t="shared" si="44"/>
        <v>0</v>
      </c>
      <c r="M135" s="104">
        <f t="shared" si="44"/>
        <v>0</v>
      </c>
      <c r="N135" s="104">
        <f t="shared" si="44"/>
        <v>0.22184873949579817</v>
      </c>
      <c r="O135" s="104">
        <f t="shared" si="44"/>
        <v>0.66554621848739448</v>
      </c>
      <c r="P135" s="104">
        <f t="shared" si="44"/>
        <v>1.2201680672268909</v>
      </c>
      <c r="Q135" s="104">
        <f t="shared" si="43"/>
        <v>2.1075630252100837</v>
      </c>
      <c r="R135" s="104">
        <f t="shared" si="43"/>
        <v>3.1058823529411757</v>
      </c>
      <c r="S135" s="104">
        <f t="shared" si="43"/>
        <v>4.2705882352941167</v>
      </c>
      <c r="T135" s="104">
        <f t="shared" si="43"/>
        <v>5.4352941176470582</v>
      </c>
      <c r="U135" s="104">
        <f t="shared" si="43"/>
        <v>6.6</v>
      </c>
      <c r="V135" s="104">
        <v>14</v>
      </c>
    </row>
    <row r="136" spans="1:30">
      <c r="A136" s="118" t="s">
        <v>147</v>
      </c>
      <c r="B136" s="104">
        <f t="shared" ref="B136:P136" si="45">B119/1000</f>
        <v>0</v>
      </c>
      <c r="C136" s="104">
        <f t="shared" si="45"/>
        <v>0</v>
      </c>
      <c r="D136" s="104">
        <f t="shared" si="45"/>
        <v>0</v>
      </c>
      <c r="E136" s="104">
        <f t="shared" si="45"/>
        <v>0</v>
      </c>
      <c r="F136" s="104">
        <f t="shared" si="45"/>
        <v>0</v>
      </c>
      <c r="G136" s="104">
        <f t="shared" si="45"/>
        <v>0</v>
      </c>
      <c r="H136" s="104">
        <f t="shared" si="45"/>
        <v>0</v>
      </c>
      <c r="I136" s="104">
        <f t="shared" si="45"/>
        <v>7.9445205887610976E-2</v>
      </c>
      <c r="J136" s="104">
        <f t="shared" si="45"/>
        <v>0.15889041177522195</v>
      </c>
      <c r="K136" s="104">
        <f t="shared" si="45"/>
        <v>0.23833561766283293</v>
      </c>
      <c r="L136" s="104">
        <f t="shared" si="45"/>
        <v>0.3177808235504439</v>
      </c>
      <c r="M136" s="104">
        <f t="shared" si="45"/>
        <v>0.39722602943805491</v>
      </c>
      <c r="N136" s="104">
        <f t="shared" si="45"/>
        <v>0.49778082355044395</v>
      </c>
      <c r="O136" s="104">
        <f t="shared" si="45"/>
        <v>0.59833561766283283</v>
      </c>
      <c r="P136" s="104">
        <f t="shared" si="45"/>
        <v>0.69889041177522193</v>
      </c>
      <c r="Q136" s="104">
        <f t="shared" si="43"/>
        <v>1.8605456170669208</v>
      </c>
      <c r="R136" s="104">
        <f t="shared" si="43"/>
        <v>3.0609682378880878</v>
      </c>
      <c r="S136" s="104">
        <f t="shared" si="43"/>
        <v>4.3971171265121267</v>
      </c>
      <c r="T136" s="104">
        <f t="shared" si="43"/>
        <v>6.336156529067738</v>
      </c>
      <c r="U136" s="104">
        <f t="shared" si="43"/>
        <v>8.3042600517592184</v>
      </c>
      <c r="V136" s="104">
        <v>13</v>
      </c>
    </row>
    <row r="137" spans="1:30">
      <c r="A137" s="118" t="s">
        <v>154</v>
      </c>
      <c r="B137" s="104">
        <f t="shared" ref="B137:P137" si="46">B120/1000</f>
        <v>0</v>
      </c>
      <c r="C137" s="104">
        <f t="shared" si="46"/>
        <v>0</v>
      </c>
      <c r="D137" s="104">
        <f t="shared" si="46"/>
        <v>0</v>
      </c>
      <c r="E137" s="104">
        <f t="shared" si="46"/>
        <v>0</v>
      </c>
      <c r="F137" s="104">
        <f t="shared" si="46"/>
        <v>0</v>
      </c>
      <c r="G137" s="104">
        <f t="shared" si="46"/>
        <v>10.629600000000005</v>
      </c>
      <c r="H137" s="104">
        <f t="shared" si="46"/>
        <v>6.3964000000000087</v>
      </c>
      <c r="I137" s="104">
        <f t="shared" si="46"/>
        <v>14.798399999999994</v>
      </c>
      <c r="J137" s="104">
        <f t="shared" si="46"/>
        <v>15.671299999999988</v>
      </c>
      <c r="K137" s="104">
        <f t="shared" si="46"/>
        <v>16.885399999999979</v>
      </c>
      <c r="L137" s="104">
        <f t="shared" si="46"/>
        <v>18.173999999999985</v>
      </c>
      <c r="M137" s="104">
        <f t="shared" si="46"/>
        <v>18.535300000000003</v>
      </c>
      <c r="N137" s="104">
        <f t="shared" si="46"/>
        <v>19.805000000000014</v>
      </c>
      <c r="O137" s="104">
        <f t="shared" si="46"/>
        <v>19.882000000000016</v>
      </c>
      <c r="P137" s="104">
        <f t="shared" si="46"/>
        <v>20.709199999999996</v>
      </c>
      <c r="Q137" s="104">
        <f t="shared" si="43"/>
        <v>19.690300000000018</v>
      </c>
      <c r="R137" s="104">
        <f t="shared" si="43"/>
        <v>21.864999999999998</v>
      </c>
      <c r="S137" s="104">
        <f t="shared" si="43"/>
        <v>21.466200000000025</v>
      </c>
      <c r="T137" s="104">
        <f t="shared" si="43"/>
        <v>21.69520000000001</v>
      </c>
      <c r="U137" s="104">
        <f t="shared" si="43"/>
        <v>21.250300000000003</v>
      </c>
      <c r="V137" s="104">
        <v>12</v>
      </c>
    </row>
    <row r="138" spans="1:30" ht="15" customHeight="1">
      <c r="A138" s="118" t="s">
        <v>153</v>
      </c>
      <c r="B138" s="104">
        <f t="shared" ref="B138:P138" si="47">B121/1000</f>
        <v>0</v>
      </c>
      <c r="C138" s="104">
        <f t="shared" si="47"/>
        <v>0</v>
      </c>
      <c r="D138" s="104">
        <f t="shared" si="47"/>
        <v>0</v>
      </c>
      <c r="E138" s="104">
        <f t="shared" si="47"/>
        <v>0</v>
      </c>
      <c r="F138" s="104">
        <f t="shared" si="47"/>
        <v>0</v>
      </c>
      <c r="G138" s="104">
        <f t="shared" si="47"/>
        <v>0.21731999999999999</v>
      </c>
      <c r="H138" s="104">
        <f t="shared" si="47"/>
        <v>1.6334359999999999</v>
      </c>
      <c r="I138" s="104">
        <f t="shared" si="47"/>
        <v>2.9549859999999999</v>
      </c>
      <c r="J138" s="104">
        <f t="shared" si="47"/>
        <v>4.0101789999999999</v>
      </c>
      <c r="K138" s="104">
        <f t="shared" si="47"/>
        <v>5.1791599999999995</v>
      </c>
      <c r="L138" s="104">
        <f t="shared" si="47"/>
        <v>6.0424910000000001</v>
      </c>
      <c r="M138" s="104">
        <f t="shared" si="47"/>
        <v>6.7104349999999995</v>
      </c>
      <c r="N138" s="104">
        <f t="shared" si="47"/>
        <v>7.6028519999999995</v>
      </c>
      <c r="O138" s="104">
        <f t="shared" si="47"/>
        <v>8.505789</v>
      </c>
      <c r="P138" s="104">
        <f t="shared" si="47"/>
        <v>9.5240410000000004</v>
      </c>
      <c r="Q138" s="104">
        <f t="shared" si="43"/>
        <v>10.461910000000001</v>
      </c>
      <c r="R138" s="104">
        <f t="shared" si="43"/>
        <v>11.316299000000003</v>
      </c>
      <c r="S138" s="104">
        <f t="shared" si="43"/>
        <v>12.243632000000003</v>
      </c>
      <c r="T138" s="104">
        <f t="shared" si="43"/>
        <v>12.561185000000004</v>
      </c>
      <c r="U138" s="104">
        <f t="shared" si="43"/>
        <v>12.878430000000003</v>
      </c>
      <c r="V138" s="104">
        <v>11</v>
      </c>
    </row>
    <row r="139" spans="1:30">
      <c r="A139" s="118" t="s">
        <v>135</v>
      </c>
      <c r="B139" s="104">
        <f t="shared" ref="B139:P139" si="48">B122/1000</f>
        <v>0</v>
      </c>
      <c r="C139" s="104">
        <f t="shared" si="48"/>
        <v>0</v>
      </c>
      <c r="D139" s="104">
        <f t="shared" si="48"/>
        <v>0</v>
      </c>
      <c r="E139" s="104">
        <f t="shared" si="48"/>
        <v>0</v>
      </c>
      <c r="F139" s="104">
        <f t="shared" si="48"/>
        <v>0</v>
      </c>
      <c r="G139" s="104">
        <f t="shared" si="48"/>
        <v>13.333</v>
      </c>
      <c r="H139" s="104">
        <f t="shared" si="48"/>
        <v>13.333</v>
      </c>
      <c r="I139" s="104">
        <f t="shared" si="48"/>
        <v>13.333</v>
      </c>
      <c r="J139" s="104">
        <f t="shared" si="48"/>
        <v>26.666</v>
      </c>
      <c r="K139" s="104">
        <f t="shared" si="48"/>
        <v>26.666</v>
      </c>
      <c r="L139" s="104">
        <f t="shared" si="48"/>
        <v>39.999000000000002</v>
      </c>
      <c r="M139" s="104">
        <f t="shared" si="48"/>
        <v>44.531999999999996</v>
      </c>
      <c r="N139" s="104">
        <f t="shared" si="48"/>
        <v>46.131179999999993</v>
      </c>
      <c r="O139" s="104">
        <f t="shared" si="48"/>
        <v>69.33059999999999</v>
      </c>
      <c r="P139" s="104">
        <f t="shared" si="48"/>
        <v>76.665299999999988</v>
      </c>
      <c r="Q139" s="104">
        <f t="shared" si="43"/>
        <v>83.999999999999986</v>
      </c>
      <c r="R139" s="104">
        <f t="shared" si="43"/>
        <v>88.333333333333329</v>
      </c>
      <c r="S139" s="104">
        <f t="shared" si="43"/>
        <v>92.666666666666657</v>
      </c>
      <c r="T139" s="104">
        <f t="shared" si="43"/>
        <v>92.666666666666657</v>
      </c>
      <c r="U139" s="104">
        <f t="shared" si="43"/>
        <v>97.333879999999994</v>
      </c>
      <c r="V139" s="104">
        <v>10</v>
      </c>
    </row>
    <row r="140" spans="1:30">
      <c r="A140" s="118" t="s">
        <v>134</v>
      </c>
      <c r="B140" s="104">
        <f t="shared" ref="B140:P140" si="49">B123/1000</f>
        <v>0</v>
      </c>
      <c r="C140" s="104">
        <f t="shared" si="49"/>
        <v>0</v>
      </c>
      <c r="D140" s="104">
        <f t="shared" si="49"/>
        <v>0</v>
      </c>
      <c r="E140" s="104">
        <f t="shared" si="49"/>
        <v>0</v>
      </c>
      <c r="F140" s="104">
        <f t="shared" si="49"/>
        <v>0</v>
      </c>
      <c r="G140" s="104">
        <f t="shared" si="49"/>
        <v>8.8939999999999991E-2</v>
      </c>
      <c r="H140" s="104">
        <f t="shared" si="49"/>
        <v>0.13463</v>
      </c>
      <c r="I140" s="104">
        <f t="shared" si="49"/>
        <v>0.15506</v>
      </c>
      <c r="J140" s="104">
        <f t="shared" si="49"/>
        <v>0.17732000000000001</v>
      </c>
      <c r="K140" s="104">
        <f t="shared" si="49"/>
        <v>0.18681</v>
      </c>
      <c r="L140" s="104">
        <f t="shared" si="49"/>
        <v>0.19591</v>
      </c>
      <c r="M140" s="104">
        <f t="shared" si="49"/>
        <v>0.19929999999999998</v>
      </c>
      <c r="N140" s="104">
        <f t="shared" si="49"/>
        <v>0.20326999999999998</v>
      </c>
      <c r="O140" s="104">
        <f t="shared" si="49"/>
        <v>0.22404999999999997</v>
      </c>
      <c r="P140" s="104">
        <f t="shared" si="49"/>
        <v>0.22582999999999998</v>
      </c>
      <c r="Q140" s="104">
        <f t="shared" si="43"/>
        <v>0.22672999999999999</v>
      </c>
      <c r="R140" s="104">
        <f t="shared" si="43"/>
        <v>0.22672999999999999</v>
      </c>
      <c r="S140" s="104">
        <f t="shared" si="43"/>
        <v>0.22672999999999999</v>
      </c>
      <c r="T140" s="104">
        <f t="shared" si="43"/>
        <v>0.22672999999999999</v>
      </c>
      <c r="U140" s="104">
        <f t="shared" si="43"/>
        <v>0.22672999999999999</v>
      </c>
      <c r="V140" s="104">
        <v>9</v>
      </c>
    </row>
    <row r="141" spans="1:30" ht="11.25" customHeight="1">
      <c r="A141" s="118" t="s">
        <v>133</v>
      </c>
      <c r="B141" s="104">
        <f t="shared" ref="B141:P141" si="50">B124/1000</f>
        <v>0</v>
      </c>
      <c r="C141" s="104">
        <f t="shared" si="50"/>
        <v>0</v>
      </c>
      <c r="D141" s="104">
        <f t="shared" si="50"/>
        <v>0</v>
      </c>
      <c r="E141" s="104">
        <f t="shared" si="50"/>
        <v>0.44792999999999999</v>
      </c>
      <c r="F141" s="104">
        <f t="shared" si="50"/>
        <v>1.222669</v>
      </c>
      <c r="G141" s="104">
        <f t="shared" si="50"/>
        <v>2.2570770000000002</v>
      </c>
      <c r="H141" s="104">
        <f t="shared" si="50"/>
        <v>6.8446900000000008</v>
      </c>
      <c r="I141" s="104">
        <f t="shared" si="50"/>
        <v>13.262628000000001</v>
      </c>
      <c r="J141" s="104">
        <f t="shared" si="50"/>
        <v>16.772769</v>
      </c>
      <c r="K141" s="104">
        <f t="shared" si="50"/>
        <v>19.748204000000001</v>
      </c>
      <c r="L141" s="104">
        <f t="shared" si="50"/>
        <v>20.817722</v>
      </c>
      <c r="M141" s="104">
        <f t="shared" si="50"/>
        <v>22.023591</v>
      </c>
      <c r="N141" s="104">
        <f t="shared" si="50"/>
        <v>23.493012</v>
      </c>
      <c r="O141" s="104">
        <f t="shared" si="50"/>
        <v>24.656379999999999</v>
      </c>
      <c r="P141" s="104">
        <f t="shared" si="50"/>
        <v>27.305762999999999</v>
      </c>
      <c r="Q141" s="104">
        <f t="shared" si="43"/>
        <v>28.338687999999998</v>
      </c>
      <c r="R141" s="104">
        <f t="shared" si="43"/>
        <v>29.109968999999996</v>
      </c>
      <c r="S141" s="104">
        <f t="shared" si="43"/>
        <v>29.925352</v>
      </c>
      <c r="T141" s="104">
        <f t="shared" si="43"/>
        <v>30.664244</v>
      </c>
      <c r="U141" s="104">
        <f t="shared" si="43"/>
        <v>31.300266999999998</v>
      </c>
      <c r="V141" s="104">
        <v>8</v>
      </c>
    </row>
    <row r="142" spans="1:30">
      <c r="A142" s="118" t="s">
        <v>146</v>
      </c>
      <c r="B142" s="104">
        <f t="shared" ref="B142:P142" si="51">B125/1000</f>
        <v>0</v>
      </c>
      <c r="C142" s="104">
        <f t="shared" si="51"/>
        <v>0</v>
      </c>
      <c r="D142" s="104">
        <f t="shared" si="51"/>
        <v>4.0658599999999998</v>
      </c>
      <c r="E142" s="104">
        <f t="shared" si="51"/>
        <v>8.4354800000000001</v>
      </c>
      <c r="F142" s="104">
        <f t="shared" si="51"/>
        <v>10.397725999999999</v>
      </c>
      <c r="G142" s="104">
        <f t="shared" si="51"/>
        <v>13.229360999999999</v>
      </c>
      <c r="H142" s="104">
        <f t="shared" si="51"/>
        <v>14.495799</v>
      </c>
      <c r="I142" s="104">
        <f t="shared" si="51"/>
        <v>15.814482999999999</v>
      </c>
      <c r="J142" s="104">
        <f t="shared" si="51"/>
        <v>17.023786999999995</v>
      </c>
      <c r="K142" s="104">
        <f t="shared" si="51"/>
        <v>18.190450999999996</v>
      </c>
      <c r="L142" s="104">
        <f t="shared" si="51"/>
        <v>19.142167999999998</v>
      </c>
      <c r="M142" s="104">
        <f t="shared" si="51"/>
        <v>20.335610999999997</v>
      </c>
      <c r="N142" s="104">
        <f t="shared" si="51"/>
        <v>22.237466999999995</v>
      </c>
      <c r="O142" s="104">
        <f t="shared" si="51"/>
        <v>23.952173999999996</v>
      </c>
      <c r="P142" s="104">
        <f t="shared" si="51"/>
        <v>25.309419999999996</v>
      </c>
      <c r="Q142" s="104">
        <f t="shared" si="43"/>
        <v>26.578232999999994</v>
      </c>
      <c r="R142" s="104">
        <f t="shared" si="43"/>
        <v>29.657870999999993</v>
      </c>
      <c r="S142" s="104">
        <f t="shared" si="43"/>
        <v>32.003561999999988</v>
      </c>
      <c r="T142" s="104">
        <f t="shared" si="43"/>
        <v>34.211443999999986</v>
      </c>
      <c r="U142" s="104">
        <f t="shared" si="43"/>
        <v>36.393511999999987</v>
      </c>
      <c r="V142" s="104">
        <v>7</v>
      </c>
    </row>
    <row r="143" spans="1:30">
      <c r="A143" s="118" t="s">
        <v>142</v>
      </c>
      <c r="B143" s="104">
        <f t="shared" ref="B143:P143" si="52">B126/1000</f>
        <v>0</v>
      </c>
      <c r="C143" s="104">
        <f t="shared" si="52"/>
        <v>0</v>
      </c>
      <c r="D143" s="104">
        <f t="shared" si="52"/>
        <v>0</v>
      </c>
      <c r="E143" s="104">
        <f t="shared" si="52"/>
        <v>0.43043064999999991</v>
      </c>
      <c r="F143" s="104">
        <f t="shared" si="52"/>
        <v>0.8308788199999998</v>
      </c>
      <c r="G143" s="104">
        <f t="shared" si="52"/>
        <v>1.1332462299999997</v>
      </c>
      <c r="H143" s="104">
        <f t="shared" si="52"/>
        <v>1.5059703599999998</v>
      </c>
      <c r="I143" s="104">
        <f t="shared" si="52"/>
        <v>1.9164152499999998</v>
      </c>
      <c r="J143" s="104">
        <f t="shared" si="52"/>
        <v>2.39771483</v>
      </c>
      <c r="K143" s="104">
        <f t="shared" si="52"/>
        <v>2.9428458399999999</v>
      </c>
      <c r="L143" s="104">
        <f t="shared" si="52"/>
        <v>3.6913038499999997</v>
      </c>
      <c r="M143" s="104">
        <f t="shared" si="52"/>
        <v>4.5516321299999998</v>
      </c>
      <c r="N143" s="104">
        <f t="shared" si="52"/>
        <v>5.6155899470000001</v>
      </c>
      <c r="O143" s="104">
        <f t="shared" si="52"/>
        <v>6.4902002370000007</v>
      </c>
      <c r="P143" s="104">
        <f t="shared" si="52"/>
        <v>7.8970265370000012</v>
      </c>
      <c r="Q143" s="104">
        <f t="shared" si="43"/>
        <v>9.1731570170000012</v>
      </c>
      <c r="R143" s="104">
        <f t="shared" si="43"/>
        <v>11.418961737000002</v>
      </c>
      <c r="S143" s="104">
        <f t="shared" si="43"/>
        <v>13.819945007000003</v>
      </c>
      <c r="T143" s="104">
        <f t="shared" si="43"/>
        <v>14.798121407000002</v>
      </c>
      <c r="U143" s="104">
        <f t="shared" si="43"/>
        <v>16.652349207000004</v>
      </c>
      <c r="V143" s="104">
        <v>6</v>
      </c>
    </row>
    <row r="144" spans="1:30">
      <c r="A144" s="118" t="s">
        <v>140</v>
      </c>
      <c r="B144" s="104">
        <f t="shared" ref="B144:P144" si="53">B127/1000</f>
        <v>0</v>
      </c>
      <c r="C144" s="104">
        <f t="shared" si="53"/>
        <v>5.00535</v>
      </c>
      <c r="D144" s="104">
        <f t="shared" si="53"/>
        <v>5.5614999999999997</v>
      </c>
      <c r="E144" s="104">
        <f t="shared" si="53"/>
        <v>6.1176499999999994</v>
      </c>
      <c r="F144" s="104">
        <f t="shared" si="53"/>
        <v>6.6737999999999991</v>
      </c>
      <c r="G144" s="104">
        <f t="shared" si="53"/>
        <v>7.2299499999999988</v>
      </c>
      <c r="H144" s="104">
        <f t="shared" si="53"/>
        <v>7.5656599999999994</v>
      </c>
      <c r="I144" s="104">
        <f t="shared" si="53"/>
        <v>7.9013699999999991</v>
      </c>
      <c r="J144" s="104">
        <f t="shared" si="53"/>
        <v>8.2370799999999988</v>
      </c>
      <c r="K144" s="104">
        <f t="shared" si="53"/>
        <v>8.5727899999999977</v>
      </c>
      <c r="L144" s="104">
        <f t="shared" si="53"/>
        <v>8.9084999999999965</v>
      </c>
      <c r="M144" s="104">
        <f t="shared" si="53"/>
        <v>9.2442099999999954</v>
      </c>
      <c r="N144" s="104">
        <f t="shared" si="53"/>
        <v>9.5799199999999942</v>
      </c>
      <c r="O144" s="104">
        <f t="shared" si="53"/>
        <v>10.058919999999995</v>
      </c>
      <c r="P144" s="104">
        <f t="shared" si="53"/>
        <v>10.537919999999994</v>
      </c>
      <c r="Q144" s="104">
        <f t="shared" si="43"/>
        <v>11.016919999999995</v>
      </c>
      <c r="R144" s="104">
        <f t="shared" si="43"/>
        <v>11.495919999999995</v>
      </c>
      <c r="S144" s="104">
        <f t="shared" si="43"/>
        <v>11.974919999999994</v>
      </c>
      <c r="T144" s="104">
        <f t="shared" si="43"/>
        <v>12.453919999999995</v>
      </c>
      <c r="U144" s="104">
        <f t="shared" si="43"/>
        <v>12.932919999999994</v>
      </c>
      <c r="V144" s="104">
        <v>5</v>
      </c>
    </row>
    <row r="145" spans="1:22">
      <c r="A145" s="118" t="s">
        <v>143</v>
      </c>
      <c r="B145" s="104">
        <f t="shared" ref="B145:P145" si="54">B128/1000</f>
        <v>0</v>
      </c>
      <c r="C145" s="104">
        <f t="shared" si="54"/>
        <v>16.933049999999998</v>
      </c>
      <c r="D145" s="104">
        <f t="shared" si="54"/>
        <v>19.096296666666664</v>
      </c>
      <c r="E145" s="104">
        <f t="shared" si="54"/>
        <v>21.647169999999999</v>
      </c>
      <c r="F145" s="104">
        <f t="shared" si="54"/>
        <v>24.319369999999999</v>
      </c>
      <c r="G145" s="104">
        <f t="shared" si="54"/>
        <v>26.556329999999999</v>
      </c>
      <c r="H145" s="104">
        <f t="shared" si="54"/>
        <v>28.665869999999998</v>
      </c>
      <c r="I145" s="104">
        <f t="shared" si="54"/>
        <v>30.413550000000001</v>
      </c>
      <c r="J145" s="104">
        <f t="shared" si="54"/>
        <v>32.290869999999998</v>
      </c>
      <c r="K145" s="104">
        <f t="shared" si="54"/>
        <v>34.640989999999995</v>
      </c>
      <c r="L145" s="104">
        <f t="shared" si="54"/>
        <v>36.883689999999994</v>
      </c>
      <c r="M145" s="104">
        <f t="shared" si="54"/>
        <v>38.94638333333333</v>
      </c>
      <c r="N145" s="104">
        <f t="shared" si="54"/>
        <v>40.973649999999999</v>
      </c>
      <c r="O145" s="104">
        <f t="shared" si="54"/>
        <v>43.045270000000002</v>
      </c>
      <c r="P145" s="104">
        <f t="shared" si="54"/>
        <v>44.97555666666667</v>
      </c>
      <c r="Q145" s="104">
        <f t="shared" si="43"/>
        <v>46.955109999999998</v>
      </c>
      <c r="R145" s="104">
        <f t="shared" si="43"/>
        <v>49.231076666666667</v>
      </c>
      <c r="S145" s="104">
        <f t="shared" si="43"/>
        <v>51.547356666666666</v>
      </c>
      <c r="T145" s="104">
        <f t="shared" si="43"/>
        <v>53.473129999999998</v>
      </c>
      <c r="U145" s="104">
        <f t="shared" si="43"/>
        <v>55.968176666666665</v>
      </c>
      <c r="V145" s="104">
        <v>4</v>
      </c>
    </row>
    <row r="146" spans="1:22">
      <c r="A146" s="118" t="s">
        <v>167</v>
      </c>
      <c r="B146" s="104">
        <f t="shared" ref="B146:P146" si="55">B129/1000</f>
        <v>0</v>
      </c>
      <c r="C146" s="104">
        <f t="shared" si="55"/>
        <v>7.9110200000000006</v>
      </c>
      <c r="D146" s="104">
        <f t="shared" si="55"/>
        <v>9.561440000000001</v>
      </c>
      <c r="E146" s="104">
        <f t="shared" si="55"/>
        <v>11.33873</v>
      </c>
      <c r="F146" s="104">
        <f t="shared" si="55"/>
        <v>12.45284</v>
      </c>
      <c r="G146" s="104">
        <f t="shared" si="55"/>
        <v>13.798506</v>
      </c>
      <c r="H146" s="104">
        <f t="shared" si="55"/>
        <v>14.532206</v>
      </c>
      <c r="I146" s="104">
        <f t="shared" si="55"/>
        <v>14.972256999999999</v>
      </c>
      <c r="J146" s="104">
        <f t="shared" si="55"/>
        <v>15.540628</v>
      </c>
      <c r="K146" s="104">
        <f t="shared" si="55"/>
        <v>15.851241</v>
      </c>
      <c r="L146" s="104">
        <f t="shared" si="55"/>
        <v>16.072382999999999</v>
      </c>
      <c r="M146" s="104">
        <f t="shared" si="55"/>
        <v>16.312465</v>
      </c>
      <c r="N146" s="104">
        <f t="shared" si="55"/>
        <v>16.653448000000001</v>
      </c>
      <c r="O146" s="104">
        <f t="shared" si="55"/>
        <v>17.525164</v>
      </c>
      <c r="P146" s="104">
        <f t="shared" si="55"/>
        <v>18.164292</v>
      </c>
      <c r="Q146" s="104">
        <f t="shared" si="43"/>
        <v>18.929280000000002</v>
      </c>
      <c r="R146" s="104">
        <f t="shared" si="43"/>
        <v>19.730101000000001</v>
      </c>
      <c r="S146" s="104">
        <f t="shared" si="43"/>
        <v>20.212364000000001</v>
      </c>
      <c r="T146" s="104">
        <f t="shared" si="43"/>
        <v>20.711308000000002</v>
      </c>
      <c r="U146" s="104">
        <f t="shared" si="43"/>
        <v>21.428774000000001</v>
      </c>
      <c r="V146" s="104">
        <v>3</v>
      </c>
    </row>
    <row r="147" spans="1:22">
      <c r="A147" s="118" t="s">
        <v>139</v>
      </c>
      <c r="B147" s="104">
        <f t="shared" ref="B147:P147" si="56">B130/1000</f>
        <v>1.0498499999999999</v>
      </c>
      <c r="C147" s="104">
        <f t="shared" si="56"/>
        <v>3.1496999999999997</v>
      </c>
      <c r="D147" s="104">
        <f t="shared" si="56"/>
        <v>3.3596999999999997</v>
      </c>
      <c r="E147" s="104">
        <f t="shared" si="56"/>
        <v>3.5696999999999997</v>
      </c>
      <c r="F147" s="104">
        <f t="shared" si="56"/>
        <v>3.7796999999999996</v>
      </c>
      <c r="G147" s="104">
        <f t="shared" si="56"/>
        <v>3.9897</v>
      </c>
      <c r="H147" s="104">
        <f t="shared" si="56"/>
        <v>4.1997</v>
      </c>
      <c r="I147" s="104">
        <f t="shared" si="56"/>
        <v>4.2931399999999993</v>
      </c>
      <c r="J147" s="104">
        <f t="shared" si="56"/>
        <v>4.3865799999999986</v>
      </c>
      <c r="K147" s="104">
        <f t="shared" si="56"/>
        <v>4.4800199999999988</v>
      </c>
      <c r="L147" s="104">
        <f t="shared" si="56"/>
        <v>4.5734599999999981</v>
      </c>
      <c r="M147" s="104">
        <f t="shared" si="56"/>
        <v>4.6668999999999974</v>
      </c>
      <c r="N147" s="104">
        <f t="shared" si="56"/>
        <v>4.8994599999999986</v>
      </c>
      <c r="O147" s="104">
        <f t="shared" si="56"/>
        <v>5.1320199999999989</v>
      </c>
      <c r="P147" s="104">
        <f t="shared" si="56"/>
        <v>5.3645799999999992</v>
      </c>
      <c r="Q147" s="104">
        <f t="shared" si="43"/>
        <v>5.5971399999999996</v>
      </c>
      <c r="R147" s="104">
        <f t="shared" si="43"/>
        <v>5.8296999999999999</v>
      </c>
      <c r="S147" s="104">
        <f t="shared" si="43"/>
        <v>6.4296999999999995</v>
      </c>
      <c r="T147" s="104">
        <f t="shared" si="43"/>
        <v>7.0297000000000001</v>
      </c>
      <c r="U147" s="104">
        <f t="shared" si="43"/>
        <v>7.6296999999999997</v>
      </c>
      <c r="V147" s="104">
        <v>2</v>
      </c>
    </row>
    <row r="148" spans="1:22">
      <c r="A148" s="118" t="s">
        <v>137</v>
      </c>
      <c r="B148" s="104">
        <f t="shared" ref="B148:P148" si="57">B131/1000</f>
        <v>13.725637242777632</v>
      </c>
      <c r="C148" s="104">
        <f t="shared" si="57"/>
        <v>25.511830263536726</v>
      </c>
      <c r="D148" s="104">
        <f t="shared" si="57"/>
        <v>27.390500263536726</v>
      </c>
      <c r="E148" s="104">
        <f t="shared" si="57"/>
        <v>29.304570263536728</v>
      </c>
      <c r="F148" s="104">
        <f t="shared" si="57"/>
        <v>31.278918263536724</v>
      </c>
      <c r="G148" s="104">
        <f t="shared" si="57"/>
        <v>32.385283263536728</v>
      </c>
      <c r="H148" s="104">
        <f t="shared" si="57"/>
        <v>33.221206263536729</v>
      </c>
      <c r="I148" s="104">
        <f t="shared" si="57"/>
        <v>33.683258263536729</v>
      </c>
      <c r="J148" s="104">
        <f t="shared" si="57"/>
        <v>34.105272263536733</v>
      </c>
      <c r="K148" s="104">
        <f t="shared" si="57"/>
        <v>34.429885263536733</v>
      </c>
      <c r="L148" s="104">
        <f t="shared" si="57"/>
        <v>34.788098263536732</v>
      </c>
      <c r="M148" s="104">
        <f t="shared" si="57"/>
        <v>35.243963263536727</v>
      </c>
      <c r="N148" s="104">
        <f t="shared" si="57"/>
        <v>35.766676263536731</v>
      </c>
      <c r="O148" s="104">
        <f t="shared" si="57"/>
        <v>37.334733263536734</v>
      </c>
      <c r="P148" s="104">
        <f t="shared" si="57"/>
        <v>38.537749263536739</v>
      </c>
      <c r="Q148" s="104">
        <f t="shared" si="43"/>
        <v>39.544685263536742</v>
      </c>
      <c r="R148" s="104">
        <f t="shared" si="43"/>
        <v>40.568443263536743</v>
      </c>
      <c r="S148" s="104">
        <f t="shared" si="43"/>
        <v>41.307241263536746</v>
      </c>
      <c r="T148" s="104">
        <f t="shared" si="43"/>
        <v>42.055218263536744</v>
      </c>
      <c r="U148" s="104">
        <f t="shared" si="43"/>
        <v>42.877181263536748</v>
      </c>
      <c r="V148" s="104">
        <v>1</v>
      </c>
    </row>
    <row r="149" spans="1:22">
      <c r="U149" s="162">
        <f>SUM(U133:U148)</f>
        <v>623.90981352229585</v>
      </c>
    </row>
  </sheetData>
  <phoneticPr fontId="18" type="noConversion"/>
  <pageMargins left="0.25" right="0.25" top="0.75" bottom="0.75" header="0.3" footer="0.3"/>
  <pageSetup paperSize="9" scale="75" orientation="landscape" horizontalDpi="200" verticalDpi="2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2</vt:i4>
      </vt:variant>
    </vt:vector>
  </HeadingPairs>
  <TitlesOfParts>
    <vt:vector size="20" baseType="lpstr">
      <vt:lpstr>Province-Year</vt:lpstr>
      <vt:lpstr>P1.SDP_TN</vt:lpstr>
      <vt:lpstr>P2.NSWC</vt:lpstr>
      <vt:lpstr>P3.SDP-FR</vt:lpstr>
      <vt:lpstr>P4.CADP</vt:lpstr>
      <vt:lpstr>P5.YSWC</vt:lpstr>
      <vt:lpstr>P6.NLCP</vt:lpstr>
      <vt:lpstr>P7.NFPP</vt:lpstr>
      <vt:lpstr>P8.GFGP</vt:lpstr>
      <vt:lpstr>P9.FGHY</vt:lpstr>
      <vt:lpstr>P10.FECP</vt:lpstr>
      <vt:lpstr>P11.SCP</vt:lpstr>
      <vt:lpstr>P12.WCNR</vt:lpstr>
      <vt:lpstr>P13.PRE-GEF</vt:lpstr>
      <vt:lpstr>P14.RDTP</vt:lpstr>
      <vt:lpstr>P15.GESA</vt:lpstr>
      <vt:lpstr>P16.CLQP</vt:lpstr>
      <vt:lpstr>graph of area</vt:lpstr>
      <vt:lpstr>'graph of area'!Print_Area</vt:lpstr>
      <vt:lpstr>'Province-Year'!Print_Area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LBDZ</dc:creator>
  <cp:lastModifiedBy>Brett Bryan</cp:lastModifiedBy>
  <cp:lastPrinted>2017-01-11T04:23:55Z</cp:lastPrinted>
  <dcterms:created xsi:type="dcterms:W3CDTF">2016-08-02T12:45:20Z</dcterms:created>
  <dcterms:modified xsi:type="dcterms:W3CDTF">2018-02-14T23:19:09Z</dcterms:modified>
</cp:coreProperties>
</file>